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82314E46-71B0-4C61-9253-E0E4B70DB0C5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39" i="1" l="1"/>
  <c r="AU39" i="1"/>
  <c r="AW39" i="1"/>
  <c r="AX39" i="1"/>
  <c r="AZ39" i="1"/>
  <c r="BA39" i="1"/>
  <c r="BC39" i="1"/>
  <c r="BD39" i="1"/>
  <c r="BF39" i="1"/>
  <c r="BG39" i="1"/>
  <c r="AT38" i="1"/>
  <c r="AU38" i="1"/>
  <c r="AW38" i="1"/>
  <c r="AX38" i="1"/>
  <c r="AZ38" i="1"/>
  <c r="BA38" i="1"/>
  <c r="BC38" i="1"/>
  <c r="BD38" i="1"/>
  <c r="BF38" i="1"/>
  <c r="BG38" i="1"/>
  <c r="AT37" i="1"/>
  <c r="AU37" i="1"/>
  <c r="AW37" i="1"/>
  <c r="AX37" i="1"/>
  <c r="AZ37" i="1"/>
  <c r="BA37" i="1"/>
  <c r="BC37" i="1"/>
  <c r="BD37" i="1"/>
  <c r="BF37" i="1"/>
  <c r="BG37" i="1"/>
  <c r="AT36" i="1"/>
  <c r="AU36" i="1"/>
  <c r="AW36" i="1"/>
  <c r="AX36" i="1"/>
  <c r="AZ36" i="1"/>
  <c r="BA36" i="1"/>
  <c r="BC36" i="1"/>
  <c r="BD36" i="1"/>
  <c r="BF36" i="1"/>
  <c r="BG36" i="1"/>
  <c r="AT35" i="1"/>
  <c r="AU35" i="1"/>
  <c r="AW35" i="1"/>
  <c r="AX35" i="1"/>
  <c r="AZ35" i="1"/>
  <c r="BA35" i="1"/>
  <c r="BC35" i="1"/>
  <c r="BD35" i="1"/>
  <c r="BF35" i="1"/>
  <c r="BG35" i="1"/>
  <c r="AT34" i="1"/>
  <c r="AU34" i="1"/>
  <c r="AW34" i="1"/>
  <c r="AX34" i="1"/>
  <c r="AZ34" i="1"/>
  <c r="BA34" i="1"/>
  <c r="BC34" i="1"/>
  <c r="BD34" i="1"/>
  <c r="BF34" i="1"/>
  <c r="BG34" i="1"/>
  <c r="AT33" i="1"/>
  <c r="AU33" i="1"/>
  <c r="AW33" i="1"/>
  <c r="AX33" i="1"/>
  <c r="AZ33" i="1"/>
  <c r="BA33" i="1"/>
  <c r="BC33" i="1"/>
  <c r="BD33" i="1"/>
  <c r="BF33" i="1"/>
  <c r="BG33" i="1"/>
  <c r="AT32" i="1"/>
  <c r="AU32" i="1"/>
  <c r="AW32" i="1"/>
  <c r="AX32" i="1"/>
  <c r="AZ32" i="1"/>
  <c r="BA32" i="1"/>
  <c r="BC32" i="1"/>
  <c r="BD32" i="1"/>
  <c r="BF32" i="1"/>
  <c r="BG32" i="1"/>
  <c r="AT31" i="1"/>
  <c r="AU31" i="1"/>
  <c r="AW31" i="1"/>
  <c r="AX31" i="1"/>
  <c r="AZ31" i="1"/>
  <c r="BA31" i="1"/>
  <c r="BC31" i="1"/>
  <c r="BD31" i="1"/>
  <c r="BF31" i="1"/>
  <c r="BG31" i="1"/>
  <c r="AT30" i="1"/>
  <c r="AU30" i="1"/>
  <c r="AW30" i="1"/>
  <c r="AX30" i="1"/>
  <c r="AZ30" i="1"/>
  <c r="BA30" i="1"/>
  <c r="BC30" i="1"/>
  <c r="BD30" i="1"/>
  <c r="BF30" i="1"/>
  <c r="BG30" i="1"/>
  <c r="AT29" i="1"/>
  <c r="AU29" i="1"/>
  <c r="AW29" i="1"/>
  <c r="AX29" i="1"/>
  <c r="AZ29" i="1"/>
  <c r="BA29" i="1"/>
  <c r="BC29" i="1"/>
  <c r="BD29" i="1"/>
  <c r="BF29" i="1"/>
  <c r="BG29" i="1"/>
  <c r="AT28" i="1"/>
  <c r="AU28" i="1"/>
  <c r="AW28" i="1"/>
  <c r="AX28" i="1"/>
  <c r="AZ28" i="1"/>
  <c r="BA28" i="1"/>
  <c r="BC28" i="1"/>
  <c r="BD28" i="1"/>
  <c r="BF28" i="1"/>
  <c r="BG28" i="1"/>
  <c r="AT27" i="1"/>
  <c r="AU27" i="1"/>
  <c r="AW27" i="1"/>
  <c r="AX27" i="1"/>
  <c r="AZ27" i="1"/>
  <c r="BA27" i="1"/>
  <c r="BC27" i="1"/>
  <c r="BD27" i="1"/>
  <c r="BF27" i="1"/>
  <c r="BG27" i="1"/>
  <c r="AT26" i="1"/>
  <c r="AU26" i="1"/>
  <c r="AW26" i="1"/>
  <c r="AX26" i="1"/>
  <c r="AZ26" i="1"/>
  <c r="BA26" i="1"/>
  <c r="BC26" i="1"/>
  <c r="BD26" i="1"/>
  <c r="BF26" i="1"/>
  <c r="BG26" i="1"/>
  <c r="AT25" i="1"/>
  <c r="AU25" i="1"/>
  <c r="AW25" i="1"/>
  <c r="AX25" i="1"/>
  <c r="AZ25" i="1"/>
  <c r="BA25" i="1"/>
  <c r="BC25" i="1"/>
  <c r="BD25" i="1"/>
  <c r="BF25" i="1"/>
  <c r="BG25" i="1"/>
  <c r="AT24" i="1"/>
  <c r="AU24" i="1"/>
  <c r="AW24" i="1"/>
  <c r="AX24" i="1"/>
  <c r="AZ24" i="1"/>
  <c r="BA24" i="1"/>
  <c r="BC24" i="1"/>
  <c r="BD24" i="1"/>
  <c r="BF24" i="1"/>
  <c r="BG24" i="1"/>
  <c r="AT23" i="1"/>
  <c r="AU23" i="1"/>
  <c r="AW23" i="1"/>
  <c r="AX23" i="1"/>
  <c r="AZ23" i="1"/>
  <c r="BA23" i="1"/>
  <c r="BC23" i="1"/>
  <c r="BD23" i="1"/>
  <c r="BF23" i="1"/>
  <c r="BG23" i="1"/>
  <c r="AT22" i="1"/>
  <c r="AU22" i="1"/>
  <c r="AW22" i="1"/>
  <c r="AX22" i="1"/>
  <c r="AZ22" i="1"/>
  <c r="BA22" i="1"/>
  <c r="BC22" i="1"/>
  <c r="BD22" i="1"/>
  <c r="BF22" i="1"/>
  <c r="BG22" i="1"/>
  <c r="AT21" i="1"/>
  <c r="AU21" i="1"/>
  <c r="AW21" i="1"/>
  <c r="AX21" i="1"/>
  <c r="AZ21" i="1"/>
  <c r="BA21" i="1"/>
  <c r="BC21" i="1"/>
  <c r="BD21" i="1"/>
  <c r="BF21" i="1"/>
  <c r="BG21" i="1"/>
  <c r="AT20" i="1"/>
  <c r="AU20" i="1"/>
  <c r="AW20" i="1"/>
  <c r="AX20" i="1"/>
  <c r="AZ20" i="1"/>
  <c r="BA20" i="1"/>
  <c r="BC20" i="1"/>
  <c r="BD20" i="1"/>
  <c r="BF20" i="1"/>
  <c r="BG20" i="1"/>
  <c r="AT19" i="1"/>
  <c r="AU19" i="1"/>
  <c r="AW19" i="1"/>
  <c r="AX19" i="1"/>
  <c r="AZ19" i="1"/>
  <c r="BA19" i="1"/>
  <c r="BC19" i="1"/>
  <c r="BD19" i="1"/>
  <c r="BF19" i="1"/>
  <c r="BG19" i="1"/>
  <c r="AT18" i="1"/>
  <c r="AU18" i="1"/>
  <c r="AW18" i="1"/>
  <c r="AX18" i="1"/>
  <c r="AZ18" i="1"/>
  <c r="BA18" i="1"/>
  <c r="BC18" i="1"/>
  <c r="BD18" i="1"/>
  <c r="BF18" i="1"/>
  <c r="BG18" i="1"/>
  <c r="AT17" i="1"/>
  <c r="AU17" i="1"/>
  <c r="AW17" i="1"/>
  <c r="AX17" i="1"/>
  <c r="AZ17" i="1"/>
  <c r="BA17" i="1"/>
  <c r="BC17" i="1"/>
  <c r="BD17" i="1"/>
  <c r="BF17" i="1"/>
  <c r="BG17" i="1"/>
  <c r="AT16" i="1"/>
  <c r="AU16" i="1"/>
  <c r="AW16" i="1"/>
  <c r="AX16" i="1"/>
  <c r="AZ16" i="1"/>
  <c r="BA16" i="1"/>
  <c r="BC16" i="1"/>
  <c r="BD16" i="1"/>
  <c r="BF16" i="1"/>
  <c r="BG16" i="1"/>
  <c r="AT15" i="1"/>
  <c r="AU15" i="1"/>
  <c r="AW15" i="1"/>
  <c r="AX15" i="1"/>
  <c r="AZ15" i="1"/>
  <c r="BA15" i="1"/>
  <c r="BC15" i="1"/>
  <c r="BD15" i="1"/>
  <c r="BF15" i="1"/>
  <c r="BG15" i="1"/>
  <c r="AT14" i="1"/>
  <c r="AU14" i="1"/>
  <c r="AW14" i="1"/>
  <c r="AX14" i="1"/>
  <c r="AZ14" i="1"/>
  <c r="BA14" i="1"/>
  <c r="BC14" i="1"/>
  <c r="BD14" i="1"/>
  <c r="BF14" i="1"/>
  <c r="BG14" i="1"/>
  <c r="AT13" i="1"/>
  <c r="AU13" i="1"/>
  <c r="AW13" i="1"/>
  <c r="AX13" i="1"/>
  <c r="AZ13" i="1"/>
  <c r="BA13" i="1"/>
  <c r="BC13" i="1"/>
  <c r="BD13" i="1"/>
  <c r="BF13" i="1"/>
  <c r="BG13" i="1"/>
  <c r="AT12" i="1"/>
  <c r="AU12" i="1"/>
  <c r="AW12" i="1"/>
  <c r="AX12" i="1"/>
  <c r="AZ12" i="1"/>
  <c r="BA12" i="1"/>
  <c r="BC12" i="1"/>
  <c r="BD12" i="1"/>
  <c r="BF12" i="1"/>
  <c r="BG12" i="1"/>
  <c r="AT11" i="1"/>
  <c r="AU11" i="1"/>
  <c r="AW11" i="1"/>
  <c r="AX11" i="1"/>
  <c r="AZ11" i="1"/>
  <c r="BA11" i="1"/>
  <c r="BC11" i="1"/>
  <c r="BD11" i="1"/>
  <c r="BF11" i="1"/>
  <c r="BG11" i="1"/>
  <c r="AT10" i="1"/>
  <c r="AU10" i="1"/>
  <c r="AW10" i="1"/>
  <c r="AX10" i="1"/>
  <c r="AZ10" i="1"/>
  <c r="BA10" i="1"/>
  <c r="BC10" i="1"/>
  <c r="BD10" i="1"/>
  <c r="BF10" i="1"/>
  <c r="BG10" i="1"/>
  <c r="AT9" i="1"/>
  <c r="AU9" i="1"/>
  <c r="AW9" i="1"/>
  <c r="AX9" i="1"/>
  <c r="AZ9" i="1"/>
  <c r="BA9" i="1"/>
  <c r="BC9" i="1"/>
  <c r="BD9" i="1"/>
  <c r="BF9" i="1"/>
  <c r="BG9" i="1"/>
</calcChain>
</file>

<file path=xl/sharedStrings.xml><?xml version="1.0" encoding="utf-8"?>
<sst xmlns="http://schemas.openxmlformats.org/spreadsheetml/2006/main" count="916" uniqueCount="67">
  <si>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</si>
  <si>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</si>
  <si>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</si>
  <si>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</si>
  <si>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</si>
  <si>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</si>
  <si>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</si>
  <si>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</si>
  <si>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</si>
  <si>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</si>
  <si>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</si>
  <si>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</si>
  <si>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</si>
  <si>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</si>
  <si>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</si>
  <si>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</si>
  <si>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</si>
  <si>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</si>
  <si>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</si>
  <si>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</si>
  <si>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</si>
  <si>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</si>
  <si>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</si>
  <si>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</si>
  <si>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</si>
  <si>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</si>
  <si>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</si>
  <si>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</si>
  <si>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</si>
  <si>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</si>
  <si>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</si>
  <si>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</si>
  <si>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outside air</t>
  </si>
  <si>
    <t xml:space="preserve">QC spiked air </t>
  </si>
  <si>
    <t>QC reference tank</t>
  </si>
  <si>
    <t>BRN15nov23_031.gcd</t>
  </si>
  <si>
    <t>BRN15nov23_030.gcd</t>
  </si>
  <si>
    <t>BRN15nov23_029.gcd</t>
  </si>
  <si>
    <t>BRN15nov23_028.gcd</t>
  </si>
  <si>
    <t>BRN15nov23_027.gcd</t>
  </si>
  <si>
    <t>BRN15nov23_026.gcd</t>
  </si>
  <si>
    <t>BRN15nov23_025.gcd</t>
  </si>
  <si>
    <t>BRN15nov23_024.gcd</t>
  </si>
  <si>
    <t>BRN15nov23_023.gcd</t>
  </si>
  <si>
    <t>BRN15nov23_022.gcd</t>
  </si>
  <si>
    <t>BRN15nov23_021.gcd</t>
  </si>
  <si>
    <t>BRN15nov23_020.gcd</t>
  </si>
  <si>
    <t>BRN15nov23_019.gcd</t>
  </si>
  <si>
    <t>BRN15nov23_018.gcd</t>
  </si>
  <si>
    <t>BRN15nov23_017.gcd</t>
  </si>
  <si>
    <t>BRN15nov23_016.gcd</t>
  </si>
  <si>
    <t>BRN15nov23_015.gcd</t>
  </si>
  <si>
    <t>BRN15nov23_014.gcd</t>
  </si>
  <si>
    <t>BRN15nov23_013.gcd</t>
  </si>
  <si>
    <t>BRN15nov23_012.gcd</t>
  </si>
  <si>
    <t>BRN15nov23_011.gcd</t>
  </si>
  <si>
    <t>BRN15nov23_010.gcd</t>
  </si>
  <si>
    <t>BRN15nov23_009.gcd</t>
  </si>
  <si>
    <t>BRN15nov23_008.gcd</t>
  </si>
  <si>
    <t>BRN15nov23_007.gcd</t>
  </si>
  <si>
    <t>BRN15nov23_006.gcd</t>
  </si>
  <si>
    <t>BRN15nov23_005.gcd</t>
  </si>
  <si>
    <t>BRN15nov23_004.gcd</t>
  </si>
  <si>
    <t>BRN15nov23_003.gcd</t>
  </si>
  <si>
    <t>BRN15nov23_002.gcd</t>
  </si>
  <si>
    <t>BRN15nov23_001.gcd</t>
  </si>
  <si>
    <t>leaky vial?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</si>
</sst>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I1" workbookViewId="0">
      <selection activeCell="R45" sqref="R45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79</v>
      </c>
      <c r="B9" t="s">
        <v>65</v>
      </c>
      <c r="C9" s="2">
        <v>45245.430486111109</v>
      </c>
      <c r="D9" t="s">
        <v>32</v>
      </c>
      <c r="E9" t="s">
        <v>13</v>
      </c>
      <c r="F9">
        <v>0</v>
      </c>
      <c r="G9">
        <v>6.0810000000000004</v>
      </c>
      <c r="H9" s="3">
        <v>1993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79</v>
      </c>
      <c r="P9" t="s">
        <v>65</v>
      </c>
      <c r="Q9" s="2">
        <v>45245.430486111109</v>
      </c>
      <c r="R9" t="s">
        <v>32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79</v>
      </c>
      <c r="AD9" t="s">
        <v>65</v>
      </c>
      <c r="AE9" s="2">
        <v>45245.430486111109</v>
      </c>
      <c r="AF9" t="s">
        <v>32</v>
      </c>
      <c r="AG9" t="s">
        <v>13</v>
      </c>
      <c r="AH9">
        <v>0</v>
      </c>
      <c r="AI9">
        <v>12.294</v>
      </c>
      <c r="AJ9" s="3">
        <v>2240</v>
      </c>
      <c r="AK9">
        <v>0.373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79</v>
      </c>
      <c r="AT9" s="12">
        <f>IF(H9&lt;10000,((H9^2*0.00000054)+(H9*-0.004765)+(12.72)),(IF(H9&lt;200000,((H9^2*-0.000000001577)+(H9*0.003043)+(-10.42)),(IF(H9&lt;8000000,((H9^2*-0.0000000000186)+(H9*0.00194)+(154.1)),((V9^2*-0.00000002)+(V9*0.2565)+(-1032)))))))</f>
        <v>5.3682614599999994</v>
      </c>
      <c r="AU9" s="13">
        <f>IF(AJ9&lt;45000,((-0.0000004561*AJ9^2)+(0.244*AJ9)+(-21.72)),((-0.0000000409*AJ9^2)+(0.2477*AJ9)+(-1777)))</f>
        <v>522.55147263999993</v>
      </c>
      <c r="AW9" s="6">
        <f>IF(H9&lt;15000,((0.00000002125*H9^2)+(0.002705*H9)+(-4.371)),(IF(H9&lt;700000,((-0.0000000008162*H9^2)+(0.003141*H9)+(0.4702)), ((0.000000003285*V9^2)+(0.1899*V9)+(559.5)))))</f>
        <v>1.1044710412500001</v>
      </c>
      <c r="AX9" s="15">
        <f>((-0.00000006277*AJ9^2)+(0.1854*AJ9)+(34.83))</f>
        <v>449.81104524800003</v>
      </c>
      <c r="AZ9" s="14">
        <f>IF(H9&lt;10000,((-0.00000005795*H9^2)+(0.003823*H9)+(-6.715)),(IF(H9&lt;700000,((-0.0000000001209*H9^2)+(0.002635*H9)+(-0.4111)), ((-0.00000002007*V9^2)+(0.2564*V9)+(286.1)))))</f>
        <v>0.67405876045000035</v>
      </c>
      <c r="BA9" s="16">
        <f>(-0.00000001626*AJ9^2)+(0.1912*AJ9)+(-3.858)</f>
        <v>424.34841382400003</v>
      </c>
      <c r="BC9" s="7">
        <f>IF(H9&lt;10000,((0.0000001453*H9^2)+(0.0008349*H9)+(-1.805)),(IF(H9&lt;700000,((-0.00000000008054*H9^2)+(0.002348*H9)+(-2.47)), ((-0.00000001938*V9^2)+(0.2471*V9)+(226.8)))))</f>
        <v>0.43609441970000007</v>
      </c>
      <c r="BD9" s="8">
        <f>(-0.00000002552*AJ9^2)+(0.2067*AJ9)+(-103.7)</f>
        <v>359.17995084799998</v>
      </c>
      <c r="BF9" s="12">
        <f>IF(H9&lt;10000,((H9^2*0.00000054)+(H9*-0.004765)+(12.72)),(IF(H9&lt;200000,((H9^2*-0.000000001577)+(H9*0.003043)+(-10.42)),(IF(H9&lt;8000000,((H9^2*-0.0000000000186)+(H9*0.00194)+(154.1)),((V9^2*-0.00000002)+(V9*0.2565)+(-1032)))))))</f>
        <v>5.3682614599999994</v>
      </c>
      <c r="BG9" s="13">
        <f>IF(AJ9&lt;45000,((-0.0000004561*AJ9^2)+(0.244*AJ9)+(-21.72)),((-0.0000000409*AJ9^2)+(0.2477*AJ9)+(-1777)))</f>
        <v>522.55147263999993</v>
      </c>
      <c r="BI9">
        <v>79</v>
      </c>
      <c r="BJ9" t="s">
        <v>65</v>
      </c>
      <c r="BK9" s="2">
        <v>45245.430486111109</v>
      </c>
      <c r="BL9" t="s">
        <v>32</v>
      </c>
      <c r="BM9" t="s">
        <v>13</v>
      </c>
      <c r="BN9">
        <v>0</v>
      </c>
      <c r="BO9">
        <v>2.7090000000000001</v>
      </c>
      <c r="BP9" s="3">
        <v>5325949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78</v>
      </c>
      <c r="B10" t="s">
        <v>64</v>
      </c>
      <c r="C10" s="2">
        <v>45245.451701388891</v>
      </c>
      <c r="D10" t="s">
        <v>33</v>
      </c>
      <c r="E10" t="s">
        <v>13</v>
      </c>
      <c r="F10">
        <v>0</v>
      </c>
      <c r="G10">
        <v>6.0439999999999996</v>
      </c>
      <c r="H10" s="3">
        <v>11043</v>
      </c>
      <c r="I10">
        <v>1.6E-2</v>
      </c>
      <c r="J10" t="s">
        <v>14</v>
      </c>
      <c r="K10" t="s">
        <v>14</v>
      </c>
      <c r="L10" t="s">
        <v>14</v>
      </c>
      <c r="M10" t="s">
        <v>14</v>
      </c>
      <c r="O10">
        <v>78</v>
      </c>
      <c r="P10" t="s">
        <v>64</v>
      </c>
      <c r="Q10" s="2">
        <v>45245.451701388891</v>
      </c>
      <c r="R10" t="s">
        <v>33</v>
      </c>
      <c r="S10" t="s">
        <v>13</v>
      </c>
      <c r="T10">
        <v>0</v>
      </c>
      <c r="U10" t="s">
        <v>14</v>
      </c>
      <c r="V10" s="3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78</v>
      </c>
      <c r="AD10" t="s">
        <v>64</v>
      </c>
      <c r="AE10" s="2">
        <v>45245.451701388891</v>
      </c>
      <c r="AF10" t="s">
        <v>33</v>
      </c>
      <c r="AG10" t="s">
        <v>13</v>
      </c>
      <c r="AH10">
        <v>0</v>
      </c>
      <c r="AI10">
        <v>12.282</v>
      </c>
      <c r="AJ10" s="3">
        <v>3316</v>
      </c>
      <c r="AK10">
        <v>0.67300000000000004</v>
      </c>
      <c r="AL10" t="s">
        <v>14</v>
      </c>
      <c r="AM10" t="s">
        <v>14</v>
      </c>
      <c r="AN10" t="s">
        <v>14</v>
      </c>
      <c r="AO10" t="s">
        <v>14</v>
      </c>
      <c r="AQ10">
        <v>3</v>
      </c>
      <c r="AR10" t="s">
        <v>66</v>
      </c>
      <c r="AS10" s="11">
        <v>78</v>
      </c>
      <c r="AT10" s="12">
        <f>IF(H10&lt;10000,((H10^2*0.00000054)+(H10*-0.004765)+(12.72)),(IF(H10&lt;200000,((H10^2*-0.000000001577)+(H10*0.003043)+(-10.42)),(IF(H10&lt;8000000,((H10^2*-0.0000000000186)+(H10*0.00194)+(154.1)),((V10^2*-0.00000002)+(V10*0.2565)+(-1032)))))))</f>
        <v>22.991537242127002</v>
      </c>
      <c r="AU10" s="13">
        <f>IF(AJ10&lt;45000,((-0.0000004561*AJ10^2)+(0.244*AJ10)+(-21.72)),((-0.0000000409*AJ10^2)+(0.2477*AJ10)+(-1777)))</f>
        <v>782.36879007839991</v>
      </c>
      <c r="AW10" s="6">
        <f>IF(H10&lt;15000,((0.00000002125*H10^2)+(0.002705*H10)+(-4.371)),(IF(H10&lt;700000,((-0.0000000008162*H10^2)+(0.003141*H10)+(0.4702)), ((0.000000003285*V10^2)+(0.1899*V10)+(559.5)))))</f>
        <v>28.091706791249997</v>
      </c>
      <c r="AX10" s="15">
        <f>((-0.00000006277*AJ10^2)+(0.1854*AJ10)+(34.83))</f>
        <v>648.92619011888007</v>
      </c>
      <c r="AZ10" s="14">
        <f>IF(H10&lt;10000,((-0.00000005795*H10^2)+(0.003823*H10)+(-6.715)),(IF(H10&lt;700000,((-0.0000000001209*H10^2)+(0.002635*H10)+(-0.4111)), ((-0.00000002007*V10^2)+(0.2564*V10)+(286.1)))))</f>
        <v>28.672461505055903</v>
      </c>
      <c r="BA10" s="16">
        <f>(-0.00000001626*AJ10^2)+(0.1912*AJ10)+(-3.858)</f>
        <v>629.98240738144011</v>
      </c>
      <c r="BC10" s="7">
        <f>IF(H10&lt;10000,((0.0000001453*H10^2)+(0.0008349*H10)+(-1.805)),(IF(H10&lt;700000,((-0.00000000008054*H10^2)+(0.002348*H10)+(-2.47)), ((-0.00000001938*V10^2)+(0.2471*V10)+(226.8)))))</f>
        <v>23.449142320241538</v>
      </c>
      <c r="BD10" s="8">
        <f>(-0.00000002552*AJ10^2)+(0.2067*AJ10)+(-103.7)</f>
        <v>581.43658575487996</v>
      </c>
      <c r="BF10" s="12">
        <f>IF(H10&lt;10000,((H10^2*0.00000054)+(H10*-0.004765)+(12.72)),(IF(H10&lt;200000,((H10^2*-0.000000001577)+(H10*0.003043)+(-10.42)),(IF(H10&lt;8000000,((H10^2*-0.0000000000186)+(H10*0.00194)+(154.1)),((V10^2*-0.00000002)+(V10*0.2565)+(-1032)))))))</f>
        <v>22.991537242127002</v>
      </c>
      <c r="BG10" s="13">
        <f>IF(AJ10&lt;45000,((-0.0000004561*AJ10^2)+(0.244*AJ10)+(-21.72)),((-0.0000000409*AJ10^2)+(0.2477*AJ10)+(-1777)))</f>
        <v>782.36879007839991</v>
      </c>
      <c r="BI10">
        <v>78</v>
      </c>
      <c r="BJ10" t="s">
        <v>64</v>
      </c>
      <c r="BK10" s="2">
        <v>45245.451701388891</v>
      </c>
      <c r="BL10" t="s">
        <v>33</v>
      </c>
      <c r="BM10" t="s">
        <v>13</v>
      </c>
      <c r="BN10">
        <v>0</v>
      </c>
      <c r="BO10">
        <v>2.7170000000000001</v>
      </c>
      <c r="BP10" s="3">
        <v>5272346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77</v>
      </c>
      <c r="B11" t="s">
        <v>63</v>
      </c>
      <c r="C11" s="2">
        <v>45245.472905092596</v>
      </c>
      <c r="D11" t="s">
        <v>34</v>
      </c>
      <c r="E11" t="s">
        <v>13</v>
      </c>
      <c r="F11">
        <v>0</v>
      </c>
      <c r="G11">
        <v>6.0679999999999996</v>
      </c>
      <c r="H11" s="3">
        <v>3619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77</v>
      </c>
      <c r="P11" t="s">
        <v>63</v>
      </c>
      <c r="Q11" s="2">
        <v>45245.472905092596</v>
      </c>
      <c r="R11" t="s">
        <v>34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77</v>
      </c>
      <c r="AD11" t="s">
        <v>63</v>
      </c>
      <c r="AE11" s="2">
        <v>45245.472905092596</v>
      </c>
      <c r="AF11" t="s">
        <v>34</v>
      </c>
      <c r="AG11" t="s">
        <v>13</v>
      </c>
      <c r="AH11">
        <v>0</v>
      </c>
      <c r="AI11">
        <v>12.285</v>
      </c>
      <c r="AJ11" s="3">
        <v>1393</v>
      </c>
      <c r="AK11">
        <v>0.13600000000000001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77</v>
      </c>
      <c r="AT11" s="12">
        <f>IF(H11&lt;10000,((H11^2*0.00000054)+(H11*-0.004765)+(12.72)),(IF(H11&lt;200000,((H11^2*-0.000000001577)+(H11*0.003043)+(-10.42)),(IF(H11&lt;8000000,((H11^2*-0.0000000000186)+(H11*0.00194)+(154.1)),((V11^2*-0.00000002)+(V11*0.2565)+(-1032)))))))</f>
        <v>2.5479319400000016</v>
      </c>
      <c r="AU11" s="13">
        <f>IF(AJ11&lt;45000,((-0.0000004561*AJ11^2)+(0.244*AJ11)+(-21.72)),((-0.0000000409*AJ11^2)+(0.2477*AJ11)+(-1777)))</f>
        <v>317.28696121109999</v>
      </c>
      <c r="AW11" s="6">
        <f>IF(H11&lt;15000,((0.00000002125*H11^2)+(0.002705*H11)+(-4.371)),(IF(H11&lt;700000,((-0.0000000008162*H11^2)+(0.003141*H11)+(0.4702)), ((0.000000003285*V11^2)+(0.1899*V11)+(559.5)))))</f>
        <v>5.6967096712499981</v>
      </c>
      <c r="AX11" s="15">
        <f>((-0.00000006277*AJ11^2)+(0.1854*AJ11)+(34.83))</f>
        <v>292.97039801627</v>
      </c>
      <c r="AZ11" s="14">
        <f>IF(H11&lt;10000,((-0.00000005795*H11^2)+(0.003823*H11)+(-6.715)),(IF(H11&lt;700000,((-0.0000000001209*H11^2)+(0.002635*H11)+(-0.4111)), ((-0.00000002007*V11^2)+(0.2564*V11)+(286.1)))))</f>
        <v>6.3614565200500017</v>
      </c>
      <c r="BA11" s="16">
        <f>(-0.00000001626*AJ11^2)+(0.1912*AJ11)+(-3.858)</f>
        <v>262.45204829926001</v>
      </c>
      <c r="BC11" s="7">
        <f>IF(H11&lt;10000,((0.0000001453*H11^2)+(0.0008349*H11)+(-1.805)),(IF(H11&lt;700000,((-0.00000000008054*H11^2)+(0.002348*H11)+(-2.47)), ((-0.00000001938*V11^2)+(0.2471*V11)+(226.8)))))</f>
        <v>3.1195205933000008</v>
      </c>
      <c r="BD11" s="8">
        <f>(-0.00000002552*AJ11^2)+(0.2067*AJ11)+(-103.7)</f>
        <v>184.18357974151996</v>
      </c>
      <c r="BF11" s="12">
        <f>IF(H11&lt;10000,((H11^2*0.00000054)+(H11*-0.004765)+(12.72)),(IF(H11&lt;200000,((H11^2*-0.000000001577)+(H11*0.003043)+(-10.42)),(IF(H11&lt;8000000,((H11^2*-0.0000000000186)+(H11*0.00194)+(154.1)),((V11^2*-0.00000002)+(V11*0.2565)+(-1032)))))))</f>
        <v>2.5479319400000016</v>
      </c>
      <c r="BG11" s="13">
        <f>IF(AJ11&lt;45000,((-0.0000004561*AJ11^2)+(0.244*AJ11)+(-21.72)),((-0.0000000409*AJ11^2)+(0.2477*AJ11)+(-1777)))</f>
        <v>317.28696121109999</v>
      </c>
      <c r="BI11">
        <v>77</v>
      </c>
      <c r="BJ11" t="s">
        <v>63</v>
      </c>
      <c r="BK11" s="2">
        <v>45245.472905092596</v>
      </c>
      <c r="BL11" t="s">
        <v>34</v>
      </c>
      <c r="BM11" t="s">
        <v>13</v>
      </c>
      <c r="BN11">
        <v>0</v>
      </c>
      <c r="BO11">
        <v>2.718</v>
      </c>
      <c r="BP11" s="3">
        <v>5228621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76</v>
      </c>
      <c r="B12" t="s">
        <v>62</v>
      </c>
      <c r="C12" s="2">
        <v>45245.494143518517</v>
      </c>
      <c r="D12">
        <v>128</v>
      </c>
      <c r="E12" t="s">
        <v>13</v>
      </c>
      <c r="F12">
        <v>0</v>
      </c>
      <c r="G12">
        <v>6.0490000000000004</v>
      </c>
      <c r="H12" s="3">
        <v>7445</v>
      </c>
      <c r="I12">
        <v>8.0000000000000002E-3</v>
      </c>
      <c r="J12" t="s">
        <v>14</v>
      </c>
      <c r="K12" t="s">
        <v>14</v>
      </c>
      <c r="L12" t="s">
        <v>14</v>
      </c>
      <c r="M12" t="s">
        <v>14</v>
      </c>
      <c r="O12">
        <v>76</v>
      </c>
      <c r="P12" t="s">
        <v>62</v>
      </c>
      <c r="Q12" s="2">
        <v>45245.494143518517</v>
      </c>
      <c r="R12">
        <v>128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76</v>
      </c>
      <c r="AD12" t="s">
        <v>62</v>
      </c>
      <c r="AE12" s="2">
        <v>45245.494143518517</v>
      </c>
      <c r="AF12">
        <v>128</v>
      </c>
      <c r="AG12" t="s">
        <v>13</v>
      </c>
      <c r="AH12">
        <v>0</v>
      </c>
      <c r="AI12">
        <v>12.226000000000001</v>
      </c>
      <c r="AJ12" s="3">
        <v>16560</v>
      </c>
      <c r="AK12">
        <v>4.3330000000000002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76</v>
      </c>
      <c r="AT12" s="12">
        <f>IF(H12&lt;10000,((H12^2*0.00000054)+(H12*-0.004765)+(12.72)),(IF(H12&lt;200000,((H12^2*-0.000000001577)+(H12*0.003043)+(-10.42)),(IF(H12&lt;8000000,((H12^2*-0.0000000000186)+(H12*0.00194)+(154.1)),((V12^2*-0.00000002)+(V12*0.2565)+(-1032)))))))</f>
        <v>7.1757085000000007</v>
      </c>
      <c r="AU12" s="13">
        <f>IF(AJ12&lt;45000,((-0.0000004561*AJ12^2)+(0.244*AJ12)+(-21.72)),((-0.0000000409*AJ12^2)+(0.2477*AJ12)+(-1777)))</f>
        <v>3893.8420550400001</v>
      </c>
      <c r="AW12" s="6">
        <f>IF(H12&lt;15000,((0.00000002125*H12^2)+(0.002705*H12)+(-4.371)),(IF(H12&lt;700000,((-0.0000000008162*H12^2)+(0.003141*H12)+(0.4702)), ((0.000000003285*V12^2)+(0.1899*V12)+(559.5)))))</f>
        <v>16.945570531249999</v>
      </c>
      <c r="AX12" s="15">
        <f>((-0.00000006277*AJ12^2)+(0.1854*AJ12)+(34.83))</f>
        <v>3087.8403569279999</v>
      </c>
      <c r="AZ12" s="14">
        <f>IF(H12&lt;10000,((-0.00000005795*H12^2)+(0.003823*H12)+(-6.715)),(IF(H12&lt;700000,((-0.0000000001209*H12^2)+(0.002635*H12)+(-0.4111)), ((-0.00000002007*V12^2)+(0.2564*V12)+(286.1)))))</f>
        <v>18.535180951250002</v>
      </c>
      <c r="BA12" s="16">
        <f>(-0.00000001626*AJ12^2)+(0.1912*AJ12)+(-3.858)</f>
        <v>3157.9549616639997</v>
      </c>
      <c r="BC12" s="7">
        <f>IF(H12&lt;10000,((0.0000001453*H12^2)+(0.0008349*H12)+(-1.805)),(IF(H12&lt;700000,((-0.00000000008054*H12^2)+(0.002348*H12)+(-2.47)), ((-0.00000001938*V12^2)+(0.2471*V12)+(226.8)))))</f>
        <v>12.464522532500002</v>
      </c>
      <c r="BD12" s="8">
        <f>(-0.00000002552*AJ12^2)+(0.2067*AJ12)+(-103.7)</f>
        <v>3312.2535585279998</v>
      </c>
      <c r="BF12" s="12">
        <f>IF(H12&lt;10000,((H12^2*0.00000054)+(H12*-0.004765)+(12.72)),(IF(H12&lt;200000,((H12^2*-0.000000001577)+(H12*0.003043)+(-10.42)),(IF(H12&lt;8000000,((H12^2*-0.0000000000186)+(H12*0.00194)+(154.1)),((V12^2*-0.00000002)+(V12*0.2565)+(-1032)))))))</f>
        <v>7.1757085000000007</v>
      </c>
      <c r="BG12" s="13">
        <f>IF(AJ12&lt;45000,((-0.0000004561*AJ12^2)+(0.244*AJ12)+(-21.72)),((-0.0000000409*AJ12^2)+(0.2477*AJ12)+(-1777)))</f>
        <v>3893.8420550400001</v>
      </c>
      <c r="BI12">
        <v>76</v>
      </c>
      <c r="BJ12" t="s">
        <v>62</v>
      </c>
      <c r="BK12" s="2">
        <v>45245.494143518517</v>
      </c>
      <c r="BL12">
        <v>128</v>
      </c>
      <c r="BM12" t="s">
        <v>13</v>
      </c>
      <c r="BN12">
        <v>0</v>
      </c>
      <c r="BO12">
        <v>2.8759999999999999</v>
      </c>
      <c r="BP12" s="3">
        <v>782836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75</v>
      </c>
      <c r="B13" t="s">
        <v>61</v>
      </c>
      <c r="C13" s="2">
        <v>45245.515381944446</v>
      </c>
      <c r="D13">
        <v>37</v>
      </c>
      <c r="E13" t="s">
        <v>13</v>
      </c>
      <c r="F13">
        <v>0</v>
      </c>
      <c r="G13">
        <v>6.048</v>
      </c>
      <c r="H13" s="3">
        <v>6874</v>
      </c>
      <c r="I13">
        <v>7.0000000000000001E-3</v>
      </c>
      <c r="J13" t="s">
        <v>14</v>
      </c>
      <c r="K13" t="s">
        <v>14</v>
      </c>
      <c r="L13" t="s">
        <v>14</v>
      </c>
      <c r="M13" t="s">
        <v>14</v>
      </c>
      <c r="O13">
        <v>75</v>
      </c>
      <c r="P13" t="s">
        <v>61</v>
      </c>
      <c r="Q13" s="2">
        <v>45245.515381944446</v>
      </c>
      <c r="R13">
        <v>37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75</v>
      </c>
      <c r="AD13" t="s">
        <v>61</v>
      </c>
      <c r="AE13" s="2">
        <v>45245.515381944446</v>
      </c>
      <c r="AF13">
        <v>37</v>
      </c>
      <c r="AG13" t="s">
        <v>13</v>
      </c>
      <c r="AH13">
        <v>0</v>
      </c>
      <c r="AI13">
        <v>12.228</v>
      </c>
      <c r="AJ13" s="3">
        <v>15098</v>
      </c>
      <c r="AK13">
        <v>3.9319999999999999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75</v>
      </c>
      <c r="AT13" s="12">
        <f>IF(H13&lt;10000,((H13^2*0.00000054)+(H13*-0.004765)+(12.72)),(IF(H13&lt;200000,((H13^2*-0.000000001577)+(H13*0.003043)+(-10.42)),(IF(H13&lt;8000000,((H13^2*-0.0000000000186)+(H13*0.00194)+(154.1)),((V13^2*-0.00000002)+(V13*0.2565)+(-1032)))))))</f>
        <v>5.4814030400000018</v>
      </c>
      <c r="AU13" s="13">
        <f>IF(AJ13&lt;45000,((-0.0000004561*AJ13^2)+(0.244*AJ13)+(-21.72)),((-0.0000000409*AJ13^2)+(0.2477*AJ13)+(-1777)))</f>
        <v>3558.2241856156002</v>
      </c>
      <c r="AW13" s="6">
        <f>IF(H13&lt;15000,((0.00000002125*H13^2)+(0.002705*H13)+(-4.371)),(IF(H13&lt;700000,((-0.0000000008162*H13^2)+(0.003141*H13)+(0.4702)), ((0.000000003285*V13^2)+(0.1899*V13)+(559.5)))))</f>
        <v>15.227272364999999</v>
      </c>
      <c r="AX13" s="15">
        <f>((-0.00000006277*AJ13^2)+(0.1854*AJ13)+(34.83))</f>
        <v>2819.6908033569202</v>
      </c>
      <c r="AZ13" s="14">
        <f>IF(H13&lt;10000,((-0.00000005795*H13^2)+(0.003823*H13)+(-6.715)),(IF(H13&lt;700000,((-0.0000000001209*H13^2)+(0.002635*H13)+(-0.4111)), ((-0.00000002007*V13^2)+(0.2564*V13)+(286.1)))))</f>
        <v>16.826055785800001</v>
      </c>
      <c r="BA13" s="16">
        <f>(-0.00000001626*AJ13^2)+(0.1912*AJ13)+(-3.858)</f>
        <v>2879.1731394389599</v>
      </c>
      <c r="BC13" s="7">
        <f>IF(H13&lt;10000,((0.0000001453*H13^2)+(0.0008349*H13)+(-1.805)),(IF(H13&lt;700000,((-0.00000000008054*H13^2)+(0.002348*H13)+(-2.47)), ((-0.00000001938*V13^2)+(0.2471*V13)+(226.8)))))</f>
        <v>10.7998001828</v>
      </c>
      <c r="BD13" s="8">
        <f>(-0.00000002552*AJ13^2)+(0.2067*AJ13)+(-103.7)</f>
        <v>3011.2393261059201</v>
      </c>
      <c r="BF13" s="12">
        <f>IF(H13&lt;10000,((H13^2*0.00000054)+(H13*-0.004765)+(12.72)),(IF(H13&lt;200000,((H13^2*-0.000000001577)+(H13*0.003043)+(-10.42)),(IF(H13&lt;8000000,((H13^2*-0.0000000000186)+(H13*0.00194)+(154.1)),((V13^2*-0.00000002)+(V13*0.2565)+(-1032)))))))</f>
        <v>5.4814030400000018</v>
      </c>
      <c r="BG13" s="13">
        <f>IF(AJ13&lt;45000,((-0.0000004561*AJ13^2)+(0.244*AJ13)+(-21.72)),((-0.0000000409*AJ13^2)+(0.2477*AJ13)+(-1777)))</f>
        <v>3558.2241856156002</v>
      </c>
      <c r="BI13">
        <v>75</v>
      </c>
      <c r="BJ13" t="s">
        <v>61</v>
      </c>
      <c r="BK13" s="2">
        <v>45245.515381944446</v>
      </c>
      <c r="BL13">
        <v>37</v>
      </c>
      <c r="BM13" t="s">
        <v>13</v>
      </c>
      <c r="BN13">
        <v>0</v>
      </c>
      <c r="BO13">
        <v>2.8780000000000001</v>
      </c>
      <c r="BP13" s="3">
        <v>775311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74</v>
      </c>
      <c r="B14" t="s">
        <v>60</v>
      </c>
      <c r="C14" s="2">
        <v>45245.536597222221</v>
      </c>
      <c r="D14">
        <v>322</v>
      </c>
      <c r="E14" t="s">
        <v>13</v>
      </c>
      <c r="F14">
        <v>0</v>
      </c>
      <c r="G14">
        <v>6.0540000000000003</v>
      </c>
      <c r="H14" s="3">
        <v>7255</v>
      </c>
      <c r="I14">
        <v>8.0000000000000002E-3</v>
      </c>
      <c r="J14" t="s">
        <v>14</v>
      </c>
      <c r="K14" t="s">
        <v>14</v>
      </c>
      <c r="L14" t="s">
        <v>14</v>
      </c>
      <c r="M14" t="s">
        <v>14</v>
      </c>
      <c r="O14">
        <v>74</v>
      </c>
      <c r="P14" t="s">
        <v>60</v>
      </c>
      <c r="Q14" s="2">
        <v>45245.536597222221</v>
      </c>
      <c r="R14">
        <v>322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74</v>
      </c>
      <c r="AD14" t="s">
        <v>60</v>
      </c>
      <c r="AE14" s="2">
        <v>45245.536597222221</v>
      </c>
      <c r="AF14">
        <v>322</v>
      </c>
      <c r="AG14" t="s">
        <v>13</v>
      </c>
      <c r="AH14">
        <v>0</v>
      </c>
      <c r="AI14">
        <v>12.224</v>
      </c>
      <c r="AJ14" s="3">
        <v>19400</v>
      </c>
      <c r="AK14">
        <v>5.1109999999999998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74</v>
      </c>
      <c r="AT14" s="12">
        <f>IF(H14&lt;10000,((H14^2*0.00000054)+(H14*-0.004765)+(12.72)),(IF(H14&lt;200000,((H14^2*-0.000000001577)+(H14*0.003043)+(-10.42)),(IF(H14&lt;8000000,((H14^2*-0.0000000000186)+(H14*0.00194)+(154.1)),((V14^2*-0.00000002)+(V14*0.2565)+(-1032)))))))</f>
        <v>6.5728384999999978</v>
      </c>
      <c r="AU14" s="13">
        <f>IF(AJ14&lt;45000,((-0.0000004561*AJ14^2)+(0.244*AJ14)+(-21.72)),((-0.0000000409*AJ14^2)+(0.2477*AJ14)+(-1777)))</f>
        <v>4540.2222039999988</v>
      </c>
      <c r="AW14" s="6">
        <f>IF(H14&lt;15000,((0.00000002125*H14^2)+(0.002705*H14)+(-4.371)),(IF(H14&lt;700000,((-0.0000000008162*H14^2)+(0.003141*H14)+(0.4702)), ((0.000000003285*V14^2)+(0.1899*V14)+(559.5)))))</f>
        <v>16.372269281249999</v>
      </c>
      <c r="AX14" s="15">
        <f>((-0.00000006277*AJ14^2)+(0.1854*AJ14)+(34.83))</f>
        <v>3607.9658828000001</v>
      </c>
      <c r="AZ14" s="14">
        <f>IF(H14&lt;10000,((-0.00000005795*H14^2)+(0.003823*H14)+(-6.715)),(IF(H14&lt;700000,((-0.0000000001209*H14^2)+(0.002635*H14)+(-0.4111)), ((-0.00000002007*V14^2)+(0.2564*V14)+(286.1)))))</f>
        <v>17.970665301250001</v>
      </c>
      <c r="BA14" s="16">
        <f>(-0.00000001626*AJ14^2)+(0.1912*AJ14)+(-3.858)</f>
        <v>3699.3023864000002</v>
      </c>
      <c r="BC14" s="7">
        <f>IF(H14&lt;10000,((0.0000001453*H14^2)+(0.0008349*H14)+(-1.805)),(IF(H14&lt;700000,((-0.00000000008054*H14^2)+(0.002348*H14)+(-2.47)), ((-0.00000001938*V14^2)+(0.2471*V14)+(226.8)))))</f>
        <v>11.9000686325</v>
      </c>
      <c r="BD14" s="8">
        <f>(-0.00000002552*AJ14^2)+(0.2067*AJ14)+(-103.7)</f>
        <v>3896.6752928000001</v>
      </c>
      <c r="BF14" s="12">
        <f>IF(H14&lt;10000,((H14^2*0.00000054)+(H14*-0.004765)+(12.72)),(IF(H14&lt;200000,((H14^2*-0.000000001577)+(H14*0.003043)+(-10.42)),(IF(H14&lt;8000000,((H14^2*-0.0000000000186)+(H14*0.00194)+(154.1)),((V14^2*-0.00000002)+(V14*0.2565)+(-1032)))))))</f>
        <v>6.5728384999999978</v>
      </c>
      <c r="BG14" s="13">
        <f>IF(AJ14&lt;45000,((-0.0000004561*AJ14^2)+(0.244*AJ14)+(-21.72)),((-0.0000000409*AJ14^2)+(0.2477*AJ14)+(-1777)))</f>
        <v>4540.2222039999988</v>
      </c>
      <c r="BI14">
        <v>74</v>
      </c>
      <c r="BJ14" t="s">
        <v>60</v>
      </c>
      <c r="BK14" s="2">
        <v>45245.536597222221</v>
      </c>
      <c r="BL14">
        <v>322</v>
      </c>
      <c r="BM14" t="s">
        <v>13</v>
      </c>
      <c r="BN14">
        <v>0</v>
      </c>
      <c r="BO14">
        <v>2.8740000000000001</v>
      </c>
      <c r="BP14" s="3">
        <v>849266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73</v>
      </c>
      <c r="B15" t="s">
        <v>59</v>
      </c>
      <c r="C15" s="2">
        <v>45245.557847222219</v>
      </c>
      <c r="D15">
        <v>218</v>
      </c>
      <c r="E15" t="s">
        <v>13</v>
      </c>
      <c r="F15">
        <v>0</v>
      </c>
      <c r="G15">
        <v>6.0430000000000001</v>
      </c>
      <c r="H15" s="3">
        <v>17299</v>
      </c>
      <c r="I15">
        <v>0.03</v>
      </c>
      <c r="J15" t="s">
        <v>14</v>
      </c>
      <c r="K15" t="s">
        <v>14</v>
      </c>
      <c r="L15" t="s">
        <v>14</v>
      </c>
      <c r="M15" t="s">
        <v>14</v>
      </c>
      <c r="O15">
        <v>73</v>
      </c>
      <c r="P15" t="s">
        <v>59</v>
      </c>
      <c r="Q15" s="2">
        <v>45245.557847222219</v>
      </c>
      <c r="R15">
        <v>218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73</v>
      </c>
      <c r="AD15" t="s">
        <v>59</v>
      </c>
      <c r="AE15" s="2">
        <v>45245.557847222219</v>
      </c>
      <c r="AF15">
        <v>218</v>
      </c>
      <c r="AG15" t="s">
        <v>13</v>
      </c>
      <c r="AH15">
        <v>0</v>
      </c>
      <c r="AI15">
        <v>12.236000000000001</v>
      </c>
      <c r="AJ15" s="3">
        <v>10327</v>
      </c>
      <c r="AK15">
        <v>2.6179999999999999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73</v>
      </c>
      <c r="AT15" s="12">
        <f>IF(H15&lt;10000,((H15^2*0.00000054)+(H15*-0.004765)+(12.72)),(IF(H15&lt;200000,((H15^2*-0.000000001577)+(H15*0.003043)+(-10.42)),(IF(H15&lt;8000000,((H15^2*-0.0000000000186)+(H15*0.00194)+(154.1)),((V15^2*-0.00000002)+(V15*0.2565)+(-1032)))))))</f>
        <v>41.748931232623001</v>
      </c>
      <c r="AU15" s="13">
        <f>IF(AJ15&lt;45000,((-0.0000004561*AJ15^2)+(0.244*AJ15)+(-21.72)),((-0.0000000409*AJ15^2)+(0.2477*AJ15)+(-1777)))</f>
        <v>2449.4263356831002</v>
      </c>
      <c r="AW15" s="6">
        <f>IF(H15&lt;15000,((0.00000002125*H15^2)+(0.002705*H15)+(-4.371)),(IF(H15&lt;700000,((-0.0000000008162*H15^2)+(0.003141*H15)+(0.4702)), ((0.000000003285*V15^2)+(0.1899*V15)+(559.5)))))</f>
        <v>54.562106741703801</v>
      </c>
      <c r="AX15" s="15">
        <f>((-0.00000006277*AJ15^2)+(0.1854*AJ15)+(34.83))</f>
        <v>1942.7615722666699</v>
      </c>
      <c r="AZ15" s="14">
        <f>IF(H15&lt;10000,((-0.00000005795*H15^2)+(0.003823*H15)+(-6.715)),(IF(H15&lt;700000,((-0.0000000001209*H15^2)+(0.002635*H15)+(-0.4111)), ((-0.00000002007*V15^2)+(0.2564*V15)+(286.1)))))</f>
        <v>45.135585022019107</v>
      </c>
      <c r="BA15" s="16">
        <f>(-0.00000001626*AJ15^2)+(0.1912*AJ15)+(-3.858)</f>
        <v>1968.93032093446</v>
      </c>
      <c r="BC15" s="7">
        <f>IF(H15&lt;10000,((0.0000001453*H15^2)+(0.0008349*H15)+(-1.805)),(IF(H15&lt;700000,((-0.00000000008054*H15^2)+(0.002348*H15)+(-2.47)), ((-0.00000001938*V15^2)+(0.2471*V15)+(226.8)))))</f>
        <v>38.123949970003459</v>
      </c>
      <c r="BD15" s="8">
        <f>(-0.00000002552*AJ15^2)+(0.2067*AJ15)+(-103.7)</f>
        <v>2028.1692703719202</v>
      </c>
      <c r="BF15" s="12">
        <f>IF(H15&lt;10000,((H15^2*0.00000054)+(H15*-0.004765)+(12.72)),(IF(H15&lt;200000,((H15^2*-0.000000001577)+(H15*0.003043)+(-10.42)),(IF(H15&lt;8000000,((H15^2*-0.0000000000186)+(H15*0.00194)+(154.1)),((V15^2*-0.00000002)+(V15*0.2565)+(-1032)))))))</f>
        <v>41.748931232623001</v>
      </c>
      <c r="BG15" s="13">
        <f>IF(AJ15&lt;45000,((-0.0000004561*AJ15^2)+(0.244*AJ15)+(-21.72)),((-0.0000000409*AJ15^2)+(0.2477*AJ15)+(-1777)))</f>
        <v>2449.4263356831002</v>
      </c>
      <c r="BI15">
        <v>73</v>
      </c>
      <c r="BJ15" t="s">
        <v>59</v>
      </c>
      <c r="BK15" s="2">
        <v>45245.557847222219</v>
      </c>
      <c r="BL15">
        <v>218</v>
      </c>
      <c r="BM15" t="s">
        <v>13</v>
      </c>
      <c r="BN15">
        <v>0</v>
      </c>
      <c r="BO15">
        <v>2.8730000000000002</v>
      </c>
      <c r="BP15" s="3">
        <v>881674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72</v>
      </c>
      <c r="B16" t="s">
        <v>58</v>
      </c>
      <c r="C16" s="2">
        <v>45245.579074074078</v>
      </c>
      <c r="D16">
        <v>365</v>
      </c>
      <c r="E16" t="s">
        <v>13</v>
      </c>
      <c r="F16">
        <v>0</v>
      </c>
      <c r="G16">
        <v>6.0469999999999997</v>
      </c>
      <c r="H16" s="3">
        <v>7193</v>
      </c>
      <c r="I16">
        <v>8.0000000000000002E-3</v>
      </c>
      <c r="J16" t="s">
        <v>14</v>
      </c>
      <c r="K16" t="s">
        <v>14</v>
      </c>
      <c r="L16" t="s">
        <v>14</v>
      </c>
      <c r="M16" t="s">
        <v>14</v>
      </c>
      <c r="O16">
        <v>72</v>
      </c>
      <c r="P16" t="s">
        <v>58</v>
      </c>
      <c r="Q16" s="2">
        <v>45245.579074074078</v>
      </c>
      <c r="R16">
        <v>365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72</v>
      </c>
      <c r="AD16" t="s">
        <v>58</v>
      </c>
      <c r="AE16" s="2">
        <v>45245.579074074078</v>
      </c>
      <c r="AF16">
        <v>365</v>
      </c>
      <c r="AG16" t="s">
        <v>13</v>
      </c>
      <c r="AH16">
        <v>0</v>
      </c>
      <c r="AI16">
        <v>12.222</v>
      </c>
      <c r="AJ16" s="3">
        <v>18922</v>
      </c>
      <c r="AK16">
        <v>4.9800000000000004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72</v>
      </c>
      <c r="AT16" s="12">
        <f>IF(H16&lt;10000,((H16^2*0.00000054)+(H16*-0.004765)+(12.72)),(IF(H16&lt;200000,((H16^2*-0.000000001577)+(H16*0.003043)+(-10.42)),(IF(H16&lt;8000000,((H16^2*-0.0000000000186)+(H16*0.00194)+(154.1)),((V16^2*-0.00000002)+(V16*0.2565)+(-1032)))))))</f>
        <v>6.3845494600000006</v>
      </c>
      <c r="AU16" s="13">
        <f>IF(AJ16&lt;45000,((-0.0000004561*AJ16^2)+(0.244*AJ16)+(-21.72)),((-0.0000000409*AJ16^2)+(0.2477*AJ16)+(-1777)))</f>
        <v>4431.9450054875997</v>
      </c>
      <c r="AW16" s="6">
        <f>IF(H16&lt;15000,((0.00000002125*H16^2)+(0.002705*H16)+(-4.371)),(IF(H16&lt;700000,((-0.0000000008162*H16^2)+(0.003141*H16)+(0.4702)), ((0.000000003285*V16^2)+(0.1899*V16)+(559.5)))))</f>
        <v>16.185524041249998</v>
      </c>
      <c r="AX16" s="15">
        <f>((-0.00000006277*AJ16^2)+(0.1854*AJ16)+(34.83))</f>
        <v>3520.4944983873202</v>
      </c>
      <c r="AZ16" s="14">
        <f>IF(H16&lt;10000,((-0.00000005795*H16^2)+(0.003823*H16)+(-6.715)),(IF(H16&lt;700000,((-0.0000000001209*H16^2)+(0.002635*H16)+(-0.4111)), ((-0.00000002007*V16^2)+(0.2564*V16)+(286.1)))))</f>
        <v>17.785549520450001</v>
      </c>
      <c r="BA16" s="16">
        <f>(-0.00000001626*AJ16^2)+(0.1912*AJ16)+(-3.858)</f>
        <v>3608.2066357141603</v>
      </c>
      <c r="BC16" s="7">
        <f>IF(H16&lt;10000,((0.0000001453*H16^2)+(0.0008349*H16)+(-1.805)),(IF(H16&lt;700000,((-0.00000000008054*H16^2)+(0.002348*H16)+(-2.47)), ((-0.00000001938*V16^2)+(0.2471*V16)+(226.8)))))</f>
        <v>11.718148579699999</v>
      </c>
      <c r="BD16" s="8">
        <f>(-0.00000002552*AJ16^2)+(0.2067*AJ16)+(-103.7)</f>
        <v>3798.3401660163204</v>
      </c>
      <c r="BF16" s="12">
        <f>IF(H16&lt;10000,((H16^2*0.00000054)+(H16*-0.004765)+(12.72)),(IF(H16&lt;200000,((H16^2*-0.000000001577)+(H16*0.003043)+(-10.42)),(IF(H16&lt;8000000,((H16^2*-0.0000000000186)+(H16*0.00194)+(154.1)),((V16^2*-0.00000002)+(V16*0.2565)+(-1032)))))))</f>
        <v>6.3845494600000006</v>
      </c>
      <c r="BG16" s="13">
        <f>IF(AJ16&lt;45000,((-0.0000004561*AJ16^2)+(0.244*AJ16)+(-21.72)),((-0.0000000409*AJ16^2)+(0.2477*AJ16)+(-1777)))</f>
        <v>4431.9450054875997</v>
      </c>
      <c r="BI16">
        <v>72</v>
      </c>
      <c r="BJ16" t="s">
        <v>58</v>
      </c>
      <c r="BK16" s="2">
        <v>45245.579074074078</v>
      </c>
      <c r="BL16">
        <v>365</v>
      </c>
      <c r="BM16" t="s">
        <v>13</v>
      </c>
      <c r="BN16">
        <v>0</v>
      </c>
      <c r="BO16">
        <v>2.8769999999999998</v>
      </c>
      <c r="BP16" s="3">
        <v>786669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71</v>
      </c>
      <c r="B17" t="s">
        <v>57</v>
      </c>
      <c r="C17" s="2">
        <v>45245.600312499999</v>
      </c>
      <c r="D17">
        <v>62</v>
      </c>
      <c r="E17" t="s">
        <v>13</v>
      </c>
      <c r="F17">
        <v>0</v>
      </c>
      <c r="G17">
        <v>6.04</v>
      </c>
      <c r="H17" s="3">
        <v>21347</v>
      </c>
      <c r="I17">
        <v>3.7999999999999999E-2</v>
      </c>
      <c r="J17" t="s">
        <v>14</v>
      </c>
      <c r="K17" t="s">
        <v>14</v>
      </c>
      <c r="L17" t="s">
        <v>14</v>
      </c>
      <c r="M17" t="s">
        <v>14</v>
      </c>
      <c r="O17">
        <v>71</v>
      </c>
      <c r="P17" t="s">
        <v>57</v>
      </c>
      <c r="Q17" s="2">
        <v>45245.600312499999</v>
      </c>
      <c r="R17">
        <v>62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71</v>
      </c>
      <c r="AD17" t="s">
        <v>57</v>
      </c>
      <c r="AE17" s="2">
        <v>45245.600312499999</v>
      </c>
      <c r="AF17">
        <v>62</v>
      </c>
      <c r="AG17" t="s">
        <v>13</v>
      </c>
      <c r="AH17">
        <v>0</v>
      </c>
      <c r="AI17">
        <v>12.225</v>
      </c>
      <c r="AJ17" s="3">
        <v>9197</v>
      </c>
      <c r="AK17">
        <v>2.3050000000000002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71</v>
      </c>
      <c r="AT17" s="12">
        <f>IF(H17&lt;10000,((H17^2*0.00000054)+(H17*-0.004765)+(12.72)),(IF(H17&lt;200000,((H17^2*-0.000000001577)+(H17*0.003043)+(-10.42)),(IF(H17&lt;8000000,((H17^2*-0.0000000000186)+(H17*0.00194)+(154.1)),((V17^2*-0.00000002)+(V17*0.2565)+(-1032)))))))</f>
        <v>53.820290917007</v>
      </c>
      <c r="AU17" s="13">
        <f>IF(AJ17&lt;45000,((-0.0000004561*AJ17^2)+(0.244*AJ17)+(-21.72)),((-0.0000000409*AJ17^2)+(0.2477*AJ17)+(-1777)))</f>
        <v>2183.7688686151</v>
      </c>
      <c r="AW17" s="6">
        <f>IF(H17&lt;15000,((0.00000002125*H17^2)+(0.002705*H17)+(-4.371)),(IF(H17&lt;700000,((-0.0000000008162*H17^2)+(0.003141*H17)+(0.4702)), ((0.000000003285*V17^2)+(0.1899*V17)+(559.5)))))</f>
        <v>67.149189223374208</v>
      </c>
      <c r="AX17" s="15">
        <f>((-0.00000006277*AJ17^2)+(0.1854*AJ17)+(34.83))</f>
        <v>1734.64441153907</v>
      </c>
      <c r="AZ17" s="14">
        <f>IF(H17&lt;10000,((-0.00000005795*H17^2)+(0.003823*H17)+(-6.715)),(IF(H17&lt;700000,((-0.0000000001209*H17^2)+(0.002635*H17)+(-0.4111)), ((-0.00000002007*V17^2)+(0.2564*V17)+(286.1)))))</f>
        <v>55.78315154595191</v>
      </c>
      <c r="BA17" s="16">
        <f>(-0.00000001626*AJ17^2)+(0.1912*AJ17)+(-3.858)</f>
        <v>1753.2330510056602</v>
      </c>
      <c r="BC17" s="7">
        <f>IF(H17&lt;10000,((0.0000001453*H17^2)+(0.0008349*H17)+(-1.805)),(IF(H17&lt;700000,((-0.00000000008054*H17^2)+(0.002348*H17)+(-2.47)), ((-0.00000001938*V17^2)+(0.2471*V17)+(226.8)))))</f>
        <v>47.616054372299139</v>
      </c>
      <c r="BD17" s="8">
        <f>(-0.00000002552*AJ17^2)+(0.2067*AJ17)+(-103.7)</f>
        <v>1795.1612956743199</v>
      </c>
      <c r="BF17" s="12">
        <f>IF(H17&lt;10000,((H17^2*0.00000054)+(H17*-0.004765)+(12.72)),(IF(H17&lt;200000,((H17^2*-0.000000001577)+(H17*0.003043)+(-10.42)),(IF(H17&lt;8000000,((H17^2*-0.0000000000186)+(H17*0.00194)+(154.1)),((V17^2*-0.00000002)+(V17*0.2565)+(-1032)))))))</f>
        <v>53.820290917007</v>
      </c>
      <c r="BG17" s="13">
        <f>IF(AJ17&lt;45000,((-0.0000004561*AJ17^2)+(0.244*AJ17)+(-21.72)),((-0.0000000409*AJ17^2)+(0.2477*AJ17)+(-1777)))</f>
        <v>2183.7688686151</v>
      </c>
      <c r="BI17">
        <v>71</v>
      </c>
      <c r="BJ17" t="s">
        <v>57</v>
      </c>
      <c r="BK17" s="2">
        <v>45245.600312499999</v>
      </c>
      <c r="BL17">
        <v>62</v>
      </c>
      <c r="BM17" t="s">
        <v>13</v>
      </c>
      <c r="BN17">
        <v>0</v>
      </c>
      <c r="BO17">
        <v>2.88</v>
      </c>
      <c r="BP17" s="3">
        <v>708400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70</v>
      </c>
      <c r="B18" t="s">
        <v>56</v>
      </c>
      <c r="C18" s="2">
        <v>45245.621562499997</v>
      </c>
      <c r="D18">
        <v>344</v>
      </c>
      <c r="E18" t="s">
        <v>13</v>
      </c>
      <c r="F18">
        <v>0</v>
      </c>
      <c r="G18">
        <v>6.0419999999999998</v>
      </c>
      <c r="H18" s="3">
        <v>18036</v>
      </c>
      <c r="I18">
        <v>3.1E-2</v>
      </c>
      <c r="J18" t="s">
        <v>14</v>
      </c>
      <c r="K18" t="s">
        <v>14</v>
      </c>
      <c r="L18" t="s">
        <v>14</v>
      </c>
      <c r="M18" t="s">
        <v>14</v>
      </c>
      <c r="O18">
        <v>70</v>
      </c>
      <c r="P18" t="s">
        <v>56</v>
      </c>
      <c r="Q18" s="2">
        <v>45245.621562499997</v>
      </c>
      <c r="R18">
        <v>344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70</v>
      </c>
      <c r="AD18" t="s">
        <v>56</v>
      </c>
      <c r="AE18" s="2">
        <v>45245.621562499997</v>
      </c>
      <c r="AF18">
        <v>344</v>
      </c>
      <c r="AG18" t="s">
        <v>13</v>
      </c>
      <c r="AH18">
        <v>0</v>
      </c>
      <c r="AI18">
        <v>12.227</v>
      </c>
      <c r="AJ18" s="3">
        <v>9863</v>
      </c>
      <c r="AK18">
        <v>2.4900000000000002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70</v>
      </c>
      <c r="AT18" s="12">
        <f>IF(H18&lt;10000,((H18^2*0.00000054)+(H18*-0.004765)+(12.72)),(IF(H18&lt;200000,((H18^2*-0.000000001577)+(H18*0.003043)+(-10.42)),(IF(H18&lt;8000000,((H18^2*-0.0000000000186)+(H18*0.00194)+(154.1)),((V18^2*-0.00000002)+(V18*0.2565)+(-1032)))))))</f>
        <v>43.950554164208</v>
      </c>
      <c r="AU18" s="13">
        <f>IF(AJ18&lt;45000,((-0.0000004561*AJ18^2)+(0.244*AJ18)+(-21.72)),((-0.0000000409*AJ18^2)+(0.2477*AJ18)+(-1777)))</f>
        <v>2340.4831534591003</v>
      </c>
      <c r="AW18" s="6">
        <f>IF(H18&lt;15000,((0.00000002125*H18^2)+(0.002705*H18)+(-4.371)),(IF(H18&lt;700000,((-0.0000000008162*H18^2)+(0.003141*H18)+(0.4702)), ((0.000000003285*V18^2)+(0.1899*V18)+(559.5)))))</f>
        <v>56.855768347004805</v>
      </c>
      <c r="AX18" s="15">
        <f>((-0.00000006277*AJ18^2)+(0.1854*AJ18)+(34.83))</f>
        <v>1857.3240116698701</v>
      </c>
      <c r="AZ18" s="14">
        <f>IF(H18&lt;10000,((-0.00000005795*H18^2)+(0.003823*H18)+(-6.715)),(IF(H18&lt;700000,((-0.0000000001209*H18^2)+(0.002635*H18)+(-0.4111)), ((-0.00000002007*V18^2)+(0.2564*V18)+(286.1)))))</f>
        <v>47.074431556913609</v>
      </c>
      <c r="BA18" s="16">
        <f>(-0.00000001626*AJ18^2)+(0.1912*AJ18)+(-3.858)</f>
        <v>1880.3658472160603</v>
      </c>
      <c r="BC18" s="7">
        <f>IF(H18&lt;10000,((0.0000001453*H18^2)+(0.0008349*H18)+(-1.805)),(IF(H18&lt;700000,((-0.00000000008054*H18^2)+(0.002348*H18)+(-2.47)), ((-0.00000001938*V18^2)+(0.2471*V18)+(226.8)))))</f>
        <v>39.852328555780154</v>
      </c>
      <c r="BD18" s="8">
        <f>(-0.00000002552*AJ18^2)+(0.2067*AJ18)+(-103.7)</f>
        <v>1932.49954581512</v>
      </c>
      <c r="BF18" s="12">
        <f>IF(H18&lt;10000,((H18^2*0.00000054)+(H18*-0.004765)+(12.72)),(IF(H18&lt;200000,((H18^2*-0.000000001577)+(H18*0.003043)+(-10.42)),(IF(H18&lt;8000000,((H18^2*-0.0000000000186)+(H18*0.00194)+(154.1)),((V18^2*-0.00000002)+(V18*0.2565)+(-1032)))))))</f>
        <v>43.950554164208</v>
      </c>
      <c r="BG18" s="13">
        <f>IF(AJ18&lt;45000,((-0.0000004561*AJ18^2)+(0.244*AJ18)+(-21.72)),((-0.0000000409*AJ18^2)+(0.2477*AJ18)+(-1777)))</f>
        <v>2340.4831534591003</v>
      </c>
      <c r="BI18">
        <v>70</v>
      </c>
      <c r="BJ18" t="s">
        <v>56</v>
      </c>
      <c r="BK18" s="2">
        <v>45245.621562499997</v>
      </c>
      <c r="BL18">
        <v>344</v>
      </c>
      <c r="BM18" t="s">
        <v>13</v>
      </c>
      <c r="BN18">
        <v>0</v>
      </c>
      <c r="BO18">
        <v>2.851</v>
      </c>
      <c r="BP18" s="3">
        <v>1290029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69</v>
      </c>
      <c r="B19" t="s">
        <v>55</v>
      </c>
      <c r="C19" s="2">
        <v>45245.642789351848</v>
      </c>
      <c r="D19">
        <v>33</v>
      </c>
      <c r="E19" t="s">
        <v>13</v>
      </c>
      <c r="F19">
        <v>0</v>
      </c>
      <c r="G19">
        <v>6.05</v>
      </c>
      <c r="H19" s="3">
        <v>7081</v>
      </c>
      <c r="I19">
        <v>8.0000000000000002E-3</v>
      </c>
      <c r="J19" t="s">
        <v>14</v>
      </c>
      <c r="K19" t="s">
        <v>14</v>
      </c>
      <c r="L19" t="s">
        <v>14</v>
      </c>
      <c r="M19" t="s">
        <v>14</v>
      </c>
      <c r="O19">
        <v>69</v>
      </c>
      <c r="P19" t="s">
        <v>55</v>
      </c>
      <c r="Q19" s="2">
        <v>45245.642789351848</v>
      </c>
      <c r="R19">
        <v>33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69</v>
      </c>
      <c r="AD19" t="s">
        <v>55</v>
      </c>
      <c r="AE19" s="2">
        <v>45245.642789351848</v>
      </c>
      <c r="AF19">
        <v>33</v>
      </c>
      <c r="AG19" t="s">
        <v>13</v>
      </c>
      <c r="AH19">
        <v>0</v>
      </c>
      <c r="AI19">
        <v>12.215</v>
      </c>
      <c r="AJ19" s="3">
        <v>18919</v>
      </c>
      <c r="AK19">
        <v>4.9790000000000001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69</v>
      </c>
      <c r="AT19" s="12">
        <f>IF(H19&lt;10000,((H19^2*0.00000054)+(H19*-0.004765)+(12.72)),(IF(H19&lt;200000,((H19^2*-0.000000001577)+(H19*0.003043)+(-10.42)),(IF(H19&lt;8000000,((H19^2*-0.0000000000186)+(H19*0.00194)+(154.1)),((V19^2*-0.00000002)+(V19*0.2565)+(-1032)))))))</f>
        <v>6.0549379400000003</v>
      </c>
      <c r="AU19" s="13">
        <f>IF(AJ19&lt;45000,((-0.0000004561*AJ19^2)+(0.244*AJ19)+(-21.72)),((-0.0000000409*AJ19^2)+(0.2477*AJ19)+(-1777)))</f>
        <v>4431.2647833278997</v>
      </c>
      <c r="AW19" s="6">
        <f>IF(H19&lt;15000,((0.00000002125*H19^2)+(0.002705*H19)+(-4.371)),(IF(H19&lt;700000,((-0.0000000008162*H19^2)+(0.003141*H19)+(0.4702)), ((0.000000003285*V19^2)+(0.1899*V19)+(559.5)))))</f>
        <v>15.84859192125</v>
      </c>
      <c r="AX19" s="15">
        <f>((-0.00000006277*AJ19^2)+(0.1854*AJ19)+(34.83))</f>
        <v>3519.9454242260299</v>
      </c>
      <c r="AZ19" s="14">
        <f>IF(H19&lt;10000,((-0.00000005795*H19^2)+(0.003823*H19)+(-6.715)),(IF(H19&lt;700000,((-0.0000000001209*H19^2)+(0.002635*H19)+(-0.4111)), ((-0.00000002007*V19^2)+(0.2564*V19)+(286.1)))))</f>
        <v>17.450017490050001</v>
      </c>
      <c r="BA19" s="16">
        <f>(-0.00000001626*AJ19^2)+(0.1912*AJ19)+(-3.858)</f>
        <v>3607.6348815981401</v>
      </c>
      <c r="BC19" s="7">
        <f>IF(H19&lt;10000,((0.0000001453*H19^2)+(0.0008349*H19)+(-1.805)),(IF(H19&lt;700000,((-0.00000000008054*H19^2)+(0.002348*H19)+(-2.47)), ((-0.00000001938*V19^2)+(0.2471*V19)+(226.8)))))</f>
        <v>11.392350413300001</v>
      </c>
      <c r="BD19" s="8">
        <f>(-0.00000002552*AJ19^2)+(0.2067*AJ19)+(-103.7)</f>
        <v>3797.7229631232804</v>
      </c>
      <c r="BF19" s="12">
        <f>IF(H19&lt;10000,((H19^2*0.00000054)+(H19*-0.004765)+(12.72)),(IF(H19&lt;200000,((H19^2*-0.000000001577)+(H19*0.003043)+(-10.42)),(IF(H19&lt;8000000,((H19^2*-0.0000000000186)+(H19*0.00194)+(154.1)),((V19^2*-0.00000002)+(V19*0.2565)+(-1032)))))))</f>
        <v>6.0549379400000003</v>
      </c>
      <c r="BG19" s="13">
        <f>IF(AJ19&lt;45000,((-0.0000004561*AJ19^2)+(0.244*AJ19)+(-21.72)),((-0.0000000409*AJ19^2)+(0.2477*AJ19)+(-1777)))</f>
        <v>4431.2647833278997</v>
      </c>
      <c r="BI19">
        <v>69</v>
      </c>
      <c r="BJ19" t="s">
        <v>55</v>
      </c>
      <c r="BK19" s="2">
        <v>45245.642789351848</v>
      </c>
      <c r="BL19">
        <v>33</v>
      </c>
      <c r="BM19" t="s">
        <v>13</v>
      </c>
      <c r="BN19">
        <v>0</v>
      </c>
      <c r="BO19">
        <v>2.8319999999999999</v>
      </c>
      <c r="BP19" s="3">
        <v>1712137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68</v>
      </c>
      <c r="B20" t="s">
        <v>54</v>
      </c>
      <c r="C20" s="2">
        <v>45245.664004629631</v>
      </c>
      <c r="D20">
        <v>127</v>
      </c>
      <c r="E20" t="s">
        <v>13</v>
      </c>
      <c r="F20">
        <v>0</v>
      </c>
      <c r="G20">
        <v>6.0330000000000004</v>
      </c>
      <c r="H20" s="3">
        <v>132969</v>
      </c>
      <c r="I20">
        <v>0.27800000000000002</v>
      </c>
      <c r="J20" t="s">
        <v>14</v>
      </c>
      <c r="K20" t="s">
        <v>14</v>
      </c>
      <c r="L20" t="s">
        <v>14</v>
      </c>
      <c r="M20" t="s">
        <v>14</v>
      </c>
      <c r="O20">
        <v>68</v>
      </c>
      <c r="P20" t="s">
        <v>54</v>
      </c>
      <c r="Q20" s="2">
        <v>45245.664004629631</v>
      </c>
      <c r="R20">
        <v>127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68</v>
      </c>
      <c r="AD20" t="s">
        <v>54</v>
      </c>
      <c r="AE20" s="2">
        <v>45245.664004629631</v>
      </c>
      <c r="AF20">
        <v>127</v>
      </c>
      <c r="AG20" t="s">
        <v>13</v>
      </c>
      <c r="AH20">
        <v>0</v>
      </c>
      <c r="AI20">
        <v>12.134</v>
      </c>
      <c r="AJ20" s="3">
        <v>90756</v>
      </c>
      <c r="AK20">
        <v>23.859000000000002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68</v>
      </c>
      <c r="AT20" s="12">
        <f>IF(H20&lt;10000,((H20^2*0.00000054)+(H20*-0.004765)+(12.72)),(IF(H20&lt;200000,((H20^2*-0.000000001577)+(H20*0.003043)+(-10.42)),(IF(H20&lt;8000000,((H20^2*-0.0000000000186)+(H20*0.00194)+(154.1)),((V20^2*-0.00000002)+(V20*0.2565)+(-1032)))))))</f>
        <v>366.32211642650304</v>
      </c>
      <c r="AU20" s="13">
        <f>IF(AJ20&lt;45000,((-0.0000004561*AJ20^2)+(0.244*AJ20)+(-21.72)),((-0.0000000409*AJ20^2)+(0.2477*AJ20)+(-1777)))</f>
        <v>20366.382152177601</v>
      </c>
      <c r="AW20" s="6">
        <f>IF(H20&lt;15000,((0.00000002125*H20^2)+(0.002705*H20)+(-4.371)),(IF(H20&lt;700000,((-0.0000000008162*H20^2)+(0.003141*H20)+(0.4702)), ((0.000000003285*V20^2)+(0.1899*V20)+(559.5)))))</f>
        <v>403.6947968008318</v>
      </c>
      <c r="AX20" s="15">
        <f>((-0.00000006277*AJ20^2)+(0.1854*AJ20)+(34.83))</f>
        <v>16343.977783085282</v>
      </c>
      <c r="AZ20" s="14">
        <f>IF(H20&lt;10000,((-0.00000005795*H20^2)+(0.003823*H20)+(-6.715)),(IF(H20&lt;700000,((-0.0000000001209*H20^2)+(0.002635*H20)+(-0.4111)), ((-0.00000002007*V20^2)+(0.2564*V20)+(286.1)))))</f>
        <v>347.82461172521516</v>
      </c>
      <c r="BA20" s="16">
        <f>(-0.00000001626*AJ20^2)+(0.1912*AJ20)+(-3.858)</f>
        <v>17214.761246024642</v>
      </c>
      <c r="BC20" s="7">
        <f>IF(H20&lt;10000,((0.0000001453*H20^2)+(0.0008349*H20)+(-1.805)),(IF(H20&lt;700000,((-0.00000000008054*H20^2)+(0.002348*H20)+(-2.47)), ((-0.00000001938*V20^2)+(0.2471*V20)+(226.8)))))</f>
        <v>308.31720399544105</v>
      </c>
      <c r="BD20" s="8">
        <f>(-0.00000002552*AJ20^2)+(0.2067*AJ20)+(-103.7)</f>
        <v>18445.365852801278</v>
      </c>
      <c r="BF20" s="12">
        <f>IF(H20&lt;10000,((H20^2*0.00000054)+(H20*-0.004765)+(12.72)),(IF(H20&lt;200000,((H20^2*-0.000000001577)+(H20*0.003043)+(-10.42)),(IF(H20&lt;8000000,((H20^2*-0.0000000000186)+(H20*0.00194)+(154.1)),((V20^2*-0.00000002)+(V20*0.2565)+(-1032)))))))</f>
        <v>366.32211642650304</v>
      </c>
      <c r="BG20" s="13">
        <f>IF(AJ20&lt;45000,((-0.0000004561*AJ20^2)+(0.244*AJ20)+(-21.72)),((-0.0000000409*AJ20^2)+(0.2477*AJ20)+(-1777)))</f>
        <v>20366.382152177601</v>
      </c>
      <c r="BI20">
        <v>68</v>
      </c>
      <c r="BJ20" t="s">
        <v>54</v>
      </c>
      <c r="BK20" s="2">
        <v>45245.664004629631</v>
      </c>
      <c r="BL20">
        <v>127</v>
      </c>
      <c r="BM20" t="s">
        <v>13</v>
      </c>
      <c r="BN20">
        <v>0</v>
      </c>
      <c r="BO20">
        <v>2.88</v>
      </c>
      <c r="BP20" s="3">
        <v>701089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67</v>
      </c>
      <c r="B21" t="s">
        <v>53</v>
      </c>
      <c r="C21" s="2">
        <v>45245.685254629629</v>
      </c>
      <c r="D21">
        <v>69</v>
      </c>
      <c r="E21" t="s">
        <v>13</v>
      </c>
      <c r="F21">
        <v>0</v>
      </c>
      <c r="G21">
        <v>6.0410000000000004</v>
      </c>
      <c r="H21" s="3">
        <v>18145</v>
      </c>
      <c r="I21">
        <v>3.1E-2</v>
      </c>
      <c r="J21" t="s">
        <v>14</v>
      </c>
      <c r="K21" t="s">
        <v>14</v>
      </c>
      <c r="L21" t="s">
        <v>14</v>
      </c>
      <c r="M21" t="s">
        <v>14</v>
      </c>
      <c r="O21">
        <v>67</v>
      </c>
      <c r="P21" t="s">
        <v>53</v>
      </c>
      <c r="Q21" s="2">
        <v>45245.685254629629</v>
      </c>
      <c r="R21">
        <v>69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67</v>
      </c>
      <c r="AD21" t="s">
        <v>53</v>
      </c>
      <c r="AE21" s="2">
        <v>45245.685254629629</v>
      </c>
      <c r="AF21">
        <v>69</v>
      </c>
      <c r="AG21" t="s">
        <v>13</v>
      </c>
      <c r="AH21">
        <v>0</v>
      </c>
      <c r="AI21">
        <v>12.233000000000001</v>
      </c>
      <c r="AJ21" s="3">
        <v>9173</v>
      </c>
      <c r="AK21">
        <v>2.2989999999999999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67</v>
      </c>
      <c r="AT21" s="12">
        <f>IF(H21&lt;10000,((H21^2*0.00000054)+(H21*-0.004765)+(12.72)),(IF(H21&lt;200000,((H21^2*-0.000000001577)+(H21*0.003043)+(-10.42)),(IF(H21&lt;8000000,((H21^2*-0.0000000000186)+(H21*0.00194)+(154.1)),((V21^2*-0.00000002)+(V21*0.2565)+(-1032)))))))</f>
        <v>44.276021903575</v>
      </c>
      <c r="AU21" s="13">
        <f>IF(AJ21&lt;45000,((-0.0000004561*AJ21^2)+(0.244*AJ21)+(-21.72)),((-0.0000000409*AJ21^2)+(0.2477*AJ21)+(-1777)))</f>
        <v>2178.1139539831001</v>
      </c>
      <c r="AW21" s="6">
        <f>IF(H21&lt;15000,((0.00000002125*H21^2)+(0.002705*H21)+(-4.371)),(IF(H21&lt;700000,((-0.0000000008162*H21^2)+(0.003141*H21)+(0.4702)), ((0.000000003285*V21^2)+(0.1899*V21)+(559.5)))))</f>
        <v>57.194918475394999</v>
      </c>
      <c r="AX21" s="15">
        <f>((-0.00000006277*AJ21^2)+(0.1854*AJ21)+(34.83))</f>
        <v>1730.2224855766701</v>
      </c>
      <c r="AZ21" s="14">
        <f>IF(H21&lt;10000,((-0.00000005795*H21^2)+(0.003823*H21)+(-6.715)),(IF(H21&lt;700000,((-0.0000000001209*H21^2)+(0.002635*H21)+(-0.4111)), ((-0.00000002007*V21^2)+(0.2564*V21)+(286.1)))))</f>
        <v>47.361169760077502</v>
      </c>
      <c r="BA21" s="16">
        <f>(-0.00000001626*AJ21^2)+(0.1912*AJ21)+(-3.858)</f>
        <v>1748.6514197144602</v>
      </c>
      <c r="BC21" s="7">
        <f>IF(H21&lt;10000,((0.0000001453*H21^2)+(0.0008349*H21)+(-1.805)),(IF(H21&lt;700000,((-0.00000000008054*H21^2)+(0.002348*H21)+(-2.47)), ((-0.00000001938*V21^2)+(0.2471*V21)+(226.8)))))</f>
        <v>40.107942927846494</v>
      </c>
      <c r="BD21" s="8">
        <f>(-0.00000002552*AJ21^2)+(0.2067*AJ21)+(-103.7)</f>
        <v>1790.2117469319198</v>
      </c>
      <c r="BF21" s="12">
        <f>IF(H21&lt;10000,((H21^2*0.00000054)+(H21*-0.004765)+(12.72)),(IF(H21&lt;200000,((H21^2*-0.000000001577)+(H21*0.003043)+(-10.42)),(IF(H21&lt;8000000,((H21^2*-0.0000000000186)+(H21*0.00194)+(154.1)),((V21^2*-0.00000002)+(V21*0.2565)+(-1032)))))))</f>
        <v>44.276021903575</v>
      </c>
      <c r="BG21" s="13">
        <f>IF(AJ21&lt;45000,((-0.0000004561*AJ21^2)+(0.244*AJ21)+(-21.72)),((-0.0000000409*AJ21^2)+(0.2477*AJ21)+(-1777)))</f>
        <v>2178.1139539831001</v>
      </c>
      <c r="BI21">
        <v>67</v>
      </c>
      <c r="BJ21" t="s">
        <v>53</v>
      </c>
      <c r="BK21" s="2">
        <v>45245.685254629629</v>
      </c>
      <c r="BL21">
        <v>69</v>
      </c>
      <c r="BM21" t="s">
        <v>13</v>
      </c>
      <c r="BN21">
        <v>0</v>
      </c>
      <c r="BO21">
        <v>2.879</v>
      </c>
      <c r="BP21" s="3">
        <v>751857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66</v>
      </c>
      <c r="B22" t="s">
        <v>52</v>
      </c>
      <c r="C22" s="2">
        <v>45245.706469907411</v>
      </c>
      <c r="D22">
        <v>359</v>
      </c>
      <c r="E22" t="s">
        <v>13</v>
      </c>
      <c r="F22">
        <v>0</v>
      </c>
      <c r="G22">
        <v>6.0339999999999998</v>
      </c>
      <c r="H22" s="3">
        <v>106497</v>
      </c>
      <c r="I22">
        <v>0.221</v>
      </c>
      <c r="J22" t="s">
        <v>14</v>
      </c>
      <c r="K22" t="s">
        <v>14</v>
      </c>
      <c r="L22" t="s">
        <v>14</v>
      </c>
      <c r="M22" t="s">
        <v>14</v>
      </c>
      <c r="O22">
        <v>66</v>
      </c>
      <c r="P22" t="s">
        <v>52</v>
      </c>
      <c r="Q22" s="2">
        <v>45245.706469907411</v>
      </c>
      <c r="R22">
        <v>359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66</v>
      </c>
      <c r="AD22" t="s">
        <v>52</v>
      </c>
      <c r="AE22" s="2">
        <v>45245.706469907411</v>
      </c>
      <c r="AF22">
        <v>359</v>
      </c>
      <c r="AG22" t="s">
        <v>13</v>
      </c>
      <c r="AH22">
        <v>0</v>
      </c>
      <c r="AI22">
        <v>12.227</v>
      </c>
      <c r="AJ22" s="3">
        <v>10674</v>
      </c>
      <c r="AK22">
        <v>2.714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66</v>
      </c>
      <c r="AT22" s="12">
        <f>IF(H22&lt;10000,((H22^2*0.00000054)+(H22*-0.004765)+(12.72)),(IF(H22&lt;200000,((H22^2*-0.000000001577)+(H22*0.003043)+(-10.42)),(IF(H22&lt;8000000,((H22^2*-0.0000000000186)+(H22*0.00194)+(154.1)),((V22^2*-0.00000002)+(V22*0.2565)+(-1032)))))))</f>
        <v>295.764650438807</v>
      </c>
      <c r="AU22" s="13">
        <f>IF(AJ22&lt;45000,((-0.0000004561*AJ22^2)+(0.244*AJ22)+(-21.72)),((-0.0000000409*AJ22^2)+(0.2477*AJ22)+(-1777)))</f>
        <v>2530.7705767164002</v>
      </c>
      <c r="AW22" s="6">
        <f>IF(H22&lt;15000,((0.00000002125*H22^2)+(0.002705*H22)+(-4.371)),(IF(H22&lt;700000,((-0.0000000008162*H22^2)+(0.003141*H22)+(0.4702)), ((0.000000003285*V22^2)+(0.1899*V22)+(559.5)))))</f>
        <v>325.72025409445422</v>
      </c>
      <c r="AX22" s="15">
        <f>((-0.00000006277*AJ22^2)+(0.1854*AJ22)+(34.83))</f>
        <v>2006.6379454954802</v>
      </c>
      <c r="AZ22" s="14">
        <f>IF(H22&lt;10000,((-0.00000005795*H22^2)+(0.003823*H22)+(-6.715)),(IF(H22&lt;700000,((-0.0000000001209*H22^2)+(0.002635*H22)+(-0.4111)), ((-0.00000002007*V22^2)+(0.2564*V22)+(286.1)))))</f>
        <v>278.83729422901195</v>
      </c>
      <c r="BA22" s="16">
        <f>(-0.00000001626*AJ22^2)+(0.1912*AJ22)+(-3.858)</f>
        <v>2035.1582286722403</v>
      </c>
      <c r="BC22" s="7">
        <f>IF(H22&lt;10000,((0.0000001453*H22^2)+(0.0008349*H22)+(-1.805)),(IF(H22&lt;700000,((-0.00000000008054*H22^2)+(0.002348*H22)+(-2.47)), ((-0.00000001938*V22^2)+(0.2471*V22)+(226.8)))))</f>
        <v>246.67150264933511</v>
      </c>
      <c r="BD22" s="8">
        <f>(-0.00000002552*AJ22^2)+(0.2067*AJ22)+(-103.7)</f>
        <v>2099.70819727648</v>
      </c>
      <c r="BF22" s="12">
        <f>IF(H22&lt;10000,((H22^2*0.00000054)+(H22*-0.004765)+(12.72)),(IF(H22&lt;200000,((H22^2*-0.000000001577)+(H22*0.003043)+(-10.42)),(IF(H22&lt;8000000,((H22^2*-0.0000000000186)+(H22*0.00194)+(154.1)),((V22^2*-0.00000002)+(V22*0.2565)+(-1032)))))))</f>
        <v>295.764650438807</v>
      </c>
      <c r="BG22" s="13">
        <f>IF(AJ22&lt;45000,((-0.0000004561*AJ22^2)+(0.244*AJ22)+(-21.72)),((-0.0000000409*AJ22^2)+(0.2477*AJ22)+(-1777)))</f>
        <v>2530.7705767164002</v>
      </c>
      <c r="BI22">
        <v>66</v>
      </c>
      <c r="BJ22" t="s">
        <v>52</v>
      </c>
      <c r="BK22" s="2">
        <v>45245.706469907411</v>
      </c>
      <c r="BL22">
        <v>359</v>
      </c>
      <c r="BM22" t="s">
        <v>13</v>
      </c>
      <c r="BN22">
        <v>0</v>
      </c>
      <c r="BO22">
        <v>2.875</v>
      </c>
      <c r="BP22" s="3">
        <v>819920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65</v>
      </c>
      <c r="B23" t="s">
        <v>51</v>
      </c>
      <c r="C23" s="2">
        <v>45245.727708333332</v>
      </c>
      <c r="D23">
        <v>175</v>
      </c>
      <c r="E23" t="s">
        <v>13</v>
      </c>
      <c r="F23">
        <v>0</v>
      </c>
      <c r="G23">
        <v>6.0410000000000004</v>
      </c>
      <c r="H23" s="3">
        <v>24113</v>
      </c>
      <c r="I23">
        <v>4.3999999999999997E-2</v>
      </c>
      <c r="J23" t="s">
        <v>14</v>
      </c>
      <c r="K23" t="s">
        <v>14</v>
      </c>
      <c r="L23" t="s">
        <v>14</v>
      </c>
      <c r="M23" t="s">
        <v>14</v>
      </c>
      <c r="O23">
        <v>65</v>
      </c>
      <c r="P23" t="s">
        <v>51</v>
      </c>
      <c r="Q23" s="2">
        <v>45245.727708333332</v>
      </c>
      <c r="R23">
        <v>175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65</v>
      </c>
      <c r="AD23" t="s">
        <v>51</v>
      </c>
      <c r="AE23" s="2">
        <v>45245.727708333332</v>
      </c>
      <c r="AF23">
        <v>175</v>
      </c>
      <c r="AG23" t="s">
        <v>13</v>
      </c>
      <c r="AH23">
        <v>0</v>
      </c>
      <c r="AI23">
        <v>12.231</v>
      </c>
      <c r="AJ23" s="3">
        <v>10423</v>
      </c>
      <c r="AK23">
        <v>2.6440000000000001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65</v>
      </c>
      <c r="AT23" s="12">
        <f>IF(H23&lt;10000,((H23^2*0.00000054)+(H23*-0.004765)+(12.72)),(IF(H23&lt;200000,((H23^2*-0.000000001577)+(H23*0.003043)+(-10.42)),(IF(H23&lt;8000000,((H23^2*-0.0000000000186)+(H23*0.00194)+(154.1)),((V23^2*-0.00000002)+(V23*0.2565)+(-1032)))))))</f>
        <v>62.038933215287003</v>
      </c>
      <c r="AU23" s="13">
        <f>IF(AJ23&lt;45000,((-0.0000004561*AJ23^2)+(0.244*AJ23)+(-21.72)),((-0.0000000409*AJ23^2)+(0.2477*AJ23)+(-1777)))</f>
        <v>2471.9417844831</v>
      </c>
      <c r="AW23" s="6">
        <f>IF(H23&lt;15000,((0.00000002125*H23^2)+(0.002705*H23)+(-4.371)),(IF(H23&lt;700000,((-0.0000000008162*H23^2)+(0.003141*H23)+(0.4702)), ((0.000000003285*V23^2)+(0.1899*V23)+(559.5)))))</f>
        <v>75.734564309142215</v>
      </c>
      <c r="AX23" s="15">
        <f>((-0.00000006277*AJ23^2)+(0.1854*AJ23)+(34.83))</f>
        <v>1960.43493442667</v>
      </c>
      <c r="AZ23" s="14">
        <f>IF(H23&lt;10000,((-0.00000005795*H23^2)+(0.003823*H23)+(-6.715)),(IF(H23&lt;700000,((-0.0000000001209*H23^2)+(0.002635*H23)+(-0.4111)), ((-0.00000002007*V23^2)+(0.2564*V23)+(286.1)))))</f>
        <v>63.05635929462791</v>
      </c>
      <c r="BA23" s="16">
        <f>(-0.00000001626*AJ23^2)+(0.1912*AJ23)+(-3.858)</f>
        <v>1987.25313101446</v>
      </c>
      <c r="BC23" s="7">
        <f>IF(H23&lt;10000,((0.0000001453*H23^2)+(0.0008349*H23)+(-1.805)),(IF(H23&lt;700000,((-0.00000000008054*H23^2)+(0.002348*H23)+(-2.47)), ((-0.00000001938*V23^2)+(0.2471*V23)+(226.8)))))</f>
        <v>54.100495082624739</v>
      </c>
      <c r="BD23" s="8">
        <f>(-0.00000002552*AJ23^2)+(0.2067*AJ23)+(-103.7)</f>
        <v>2047.9616345319198</v>
      </c>
      <c r="BF23" s="12">
        <f>IF(H23&lt;10000,((H23^2*0.00000054)+(H23*-0.004765)+(12.72)),(IF(H23&lt;200000,((H23^2*-0.000000001577)+(H23*0.003043)+(-10.42)),(IF(H23&lt;8000000,((H23^2*-0.0000000000186)+(H23*0.00194)+(154.1)),((V23^2*-0.00000002)+(V23*0.2565)+(-1032)))))))</f>
        <v>62.038933215287003</v>
      </c>
      <c r="BG23" s="13">
        <f>IF(AJ23&lt;45000,((-0.0000004561*AJ23^2)+(0.244*AJ23)+(-21.72)),((-0.0000000409*AJ23^2)+(0.2477*AJ23)+(-1777)))</f>
        <v>2471.9417844831</v>
      </c>
      <c r="BI23">
        <v>65</v>
      </c>
      <c r="BJ23" t="s">
        <v>51</v>
      </c>
      <c r="BK23" s="2">
        <v>45245.727708333332</v>
      </c>
      <c r="BL23">
        <v>175</v>
      </c>
      <c r="BM23" t="s">
        <v>13</v>
      </c>
      <c r="BN23">
        <v>0</v>
      </c>
      <c r="BO23">
        <v>2.8809999999999998</v>
      </c>
      <c r="BP23" s="3">
        <v>760119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45245.74894675926</v>
      </c>
      <c r="D24">
        <v>73</v>
      </c>
      <c r="E24" t="s">
        <v>13</v>
      </c>
      <c r="F24">
        <v>0</v>
      </c>
      <c r="G24">
        <v>6.0419999999999998</v>
      </c>
      <c r="H24" s="3">
        <v>19710</v>
      </c>
      <c r="I24">
        <v>3.5000000000000003E-2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45245.74894675926</v>
      </c>
      <c r="R24">
        <v>73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45245.74894675926</v>
      </c>
      <c r="AF24">
        <v>73</v>
      </c>
      <c r="AG24" t="s">
        <v>13</v>
      </c>
      <c r="AH24">
        <v>0</v>
      </c>
      <c r="AI24">
        <v>12.228999999999999</v>
      </c>
      <c r="AJ24" s="3">
        <v>8887</v>
      </c>
      <c r="AK24">
        <v>2.2200000000000002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>IF(H24&lt;10000,((H24^2*0.00000054)+(H24*-0.004765)+(12.72)),(IF(H24&lt;200000,((H24^2*-0.000000001577)+(H24*0.003043)+(-10.42)),(IF(H24&lt;8000000,((H24^2*-0.0000000000186)+(H24*0.00194)+(154.1)),((V24^2*-0.00000002)+(V24*0.2565)+(-1032)))))))</f>
        <v>48.944890574299997</v>
      </c>
      <c r="AU24" s="13">
        <f>IF(AJ24&lt;45000,((-0.0000004561*AJ24^2)+(0.244*AJ24)+(-21.72)),((-0.0000000409*AJ24^2)+(0.2477*AJ24)+(-1777)))</f>
        <v>2110.6857834591001</v>
      </c>
      <c r="AW24" s="6">
        <f>IF(H24&lt;15000,((0.00000002125*H24^2)+(0.002705*H24)+(-4.371)),(IF(H24&lt;700000,((-0.0000000008162*H24^2)+(0.003141*H24)+(0.4702)), ((0.000000003285*V24^2)+(0.1899*V24)+(559.5)))))</f>
        <v>62.062229277580002</v>
      </c>
      <c r="AX24" s="15">
        <f>((-0.00000006277*AJ24^2)+(0.1854*AJ24)+(34.83))</f>
        <v>1677.52230266987</v>
      </c>
      <c r="AZ24" s="14">
        <f>IF(H24&lt;10000,((-0.00000005795*H24^2)+(0.003823*H24)+(-6.715)),(IF(H24&lt;700000,((-0.0000000001209*H24^2)+(0.002635*H24)+(-0.4111)), ((-0.00000002007*V24^2)+(0.2564*V24)+(286.1)))))</f>
        <v>51.477782272310002</v>
      </c>
      <c r="BA24" s="16">
        <f>(-0.00000001626*AJ24^2)+(0.1912*AJ24)+(-3.858)</f>
        <v>1694.0522052160602</v>
      </c>
      <c r="BC24" s="7">
        <f>IF(H24&lt;10000,((0.0000001453*H24^2)+(0.0008349*H24)+(-1.805)),(IF(H24&lt;700000,((-0.00000000008054*H24^2)+(0.002348*H24)+(-2.47)), ((-0.00000001938*V24^2)+(0.2471*V24)+(226.8)))))</f>
        <v>43.777791490585997</v>
      </c>
      <c r="BD24" s="8">
        <f>(-0.00000002552*AJ24^2)+(0.2067*AJ24)+(-103.7)</f>
        <v>1731.22736181512</v>
      </c>
      <c r="BF24" s="12">
        <f>IF(H24&lt;10000,((H24^2*0.00000054)+(H24*-0.004765)+(12.72)),(IF(H24&lt;200000,((H24^2*-0.000000001577)+(H24*0.003043)+(-10.42)),(IF(H24&lt;8000000,((H24^2*-0.0000000000186)+(H24*0.00194)+(154.1)),((V24^2*-0.00000002)+(V24*0.2565)+(-1032)))))))</f>
        <v>48.944890574299997</v>
      </c>
      <c r="BG24" s="13">
        <f>IF(AJ24&lt;45000,((-0.0000004561*AJ24^2)+(0.244*AJ24)+(-21.72)),((-0.0000000409*AJ24^2)+(0.2477*AJ24)+(-1777)))</f>
        <v>2110.6857834591001</v>
      </c>
      <c r="BI24">
        <v>64</v>
      </c>
      <c r="BJ24" t="s">
        <v>50</v>
      </c>
      <c r="BK24" s="2">
        <v>45245.74894675926</v>
      </c>
      <c r="BL24">
        <v>73</v>
      </c>
      <c r="BM24" t="s">
        <v>13</v>
      </c>
      <c r="BN24">
        <v>0</v>
      </c>
      <c r="BO24">
        <v>2.8780000000000001</v>
      </c>
      <c r="BP24" s="3">
        <v>830136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63</v>
      </c>
      <c r="B25" t="s">
        <v>49</v>
      </c>
      <c r="C25" s="2">
        <v>45245.770185185182</v>
      </c>
      <c r="D25">
        <v>342</v>
      </c>
      <c r="E25" t="s">
        <v>13</v>
      </c>
      <c r="F25">
        <v>0</v>
      </c>
      <c r="G25">
        <v>6.0549999999999997</v>
      </c>
      <c r="H25" s="3">
        <v>7360</v>
      </c>
      <c r="I25">
        <v>8.0000000000000002E-3</v>
      </c>
      <c r="J25" t="s">
        <v>14</v>
      </c>
      <c r="K25" t="s">
        <v>14</v>
      </c>
      <c r="L25" t="s">
        <v>14</v>
      </c>
      <c r="M25" t="s">
        <v>14</v>
      </c>
      <c r="O25">
        <v>63</v>
      </c>
      <c r="P25" t="s">
        <v>49</v>
      </c>
      <c r="Q25" s="2">
        <v>45245.770185185182</v>
      </c>
      <c r="R25">
        <v>342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63</v>
      </c>
      <c r="AD25" t="s">
        <v>49</v>
      </c>
      <c r="AE25" s="2">
        <v>45245.770185185182</v>
      </c>
      <c r="AF25">
        <v>342</v>
      </c>
      <c r="AG25" t="s">
        <v>13</v>
      </c>
      <c r="AH25">
        <v>0</v>
      </c>
      <c r="AI25">
        <v>12.218999999999999</v>
      </c>
      <c r="AJ25" s="3">
        <v>19778</v>
      </c>
      <c r="AK25">
        <v>5.2140000000000004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63</v>
      </c>
      <c r="AT25" s="12">
        <f>IF(H25&lt;10000,((H25^2*0.00000054)+(H25*-0.004765)+(12.72)),(IF(H25&lt;200000,((H25^2*-0.000000001577)+(H25*0.003043)+(-10.42)),(IF(H25&lt;8000000,((H25^2*-0.0000000000186)+(H25*0.00194)+(154.1)),((V25^2*-0.00000002)+(V25*0.2565)+(-1032)))))))</f>
        <v>6.9011840000000024</v>
      </c>
      <c r="AU25" s="13">
        <f>IF(AJ25&lt;45000,((-0.0000004561*AJ25^2)+(0.244*AJ25)+(-21.72)),((-0.0000000409*AJ25^2)+(0.2477*AJ25)+(-1777)))</f>
        <v>4625.6996895676002</v>
      </c>
      <c r="AW25" s="6">
        <f>IF(H25&lt;15000,((0.00000002125*H25^2)+(0.002705*H25)+(-4.371)),(IF(H25&lt;700000,((-0.0000000008162*H25^2)+(0.003141*H25)+(0.4702)), ((0.000000003285*V25^2)+(0.1899*V25)+(559.5)))))</f>
        <v>16.688904000000001</v>
      </c>
      <c r="AX25" s="15">
        <f>((-0.00000006277*AJ25^2)+(0.1854*AJ25)+(34.83))</f>
        <v>3677.1175040433204</v>
      </c>
      <c r="AZ25" s="14">
        <f>IF(H25&lt;10000,((-0.00000005795*H25^2)+(0.003823*H25)+(-6.715)),(IF(H25&lt;700000,((-0.0000000001209*H25^2)+(0.002635*H25)+(-0.4111)), ((-0.00000002007*V25^2)+(0.2564*V25)+(286.1)))))</f>
        <v>18.28315168</v>
      </c>
      <c r="BA25" s="16">
        <f>(-0.00000001626*AJ25^2)+(0.1912*AJ25)+(-3.858)</f>
        <v>3771.3351874421601</v>
      </c>
      <c r="BC25" s="7">
        <f>IF(H25&lt;10000,((0.0000001453*H25^2)+(0.0008349*H25)+(-1.805)),(IF(H25&lt;700000,((-0.00000000008054*H25^2)+(0.002348*H25)+(-2.47)), ((-0.00000001938*V25^2)+(0.2471*V25)+(226.8)))))</f>
        <v>12.21070688</v>
      </c>
      <c r="BD25" s="8">
        <f>(-0.00000002552*AJ25^2)+(0.2067*AJ25)+(-103.7)</f>
        <v>3974.4299598723201</v>
      </c>
      <c r="BF25" s="12">
        <f>IF(H25&lt;10000,((H25^2*0.00000054)+(H25*-0.004765)+(12.72)),(IF(H25&lt;200000,((H25^2*-0.000000001577)+(H25*0.003043)+(-10.42)),(IF(H25&lt;8000000,((H25^2*-0.0000000000186)+(H25*0.00194)+(154.1)),((V25^2*-0.00000002)+(V25*0.2565)+(-1032)))))))</f>
        <v>6.9011840000000024</v>
      </c>
      <c r="BG25" s="13">
        <f>IF(AJ25&lt;45000,((-0.0000004561*AJ25^2)+(0.244*AJ25)+(-21.72)),((-0.0000000409*AJ25^2)+(0.2477*AJ25)+(-1777)))</f>
        <v>4625.6996895676002</v>
      </c>
      <c r="BI25">
        <v>63</v>
      </c>
      <c r="BJ25" t="s">
        <v>49</v>
      </c>
      <c r="BK25" s="2">
        <v>45245.770185185182</v>
      </c>
      <c r="BL25">
        <v>342</v>
      </c>
      <c r="BM25" t="s">
        <v>13</v>
      </c>
      <c r="BN25">
        <v>0</v>
      </c>
      <c r="BO25">
        <v>2.8769999999999998</v>
      </c>
      <c r="BP25" s="3">
        <v>817677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48</v>
      </c>
      <c r="C26" s="2">
        <v>45245.791412037041</v>
      </c>
      <c r="D26">
        <v>282</v>
      </c>
      <c r="E26" t="s">
        <v>13</v>
      </c>
      <c r="F26">
        <v>0</v>
      </c>
      <c r="G26">
        <v>6.0490000000000004</v>
      </c>
      <c r="H26" s="3">
        <v>7735</v>
      </c>
      <c r="I26">
        <v>8.9999999999999993E-3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48</v>
      </c>
      <c r="Q26" s="2">
        <v>45245.791412037041</v>
      </c>
      <c r="R26">
        <v>282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48</v>
      </c>
      <c r="AE26" s="2">
        <v>45245.791412037041</v>
      </c>
      <c r="AF26">
        <v>282</v>
      </c>
      <c r="AG26" t="s">
        <v>13</v>
      </c>
      <c r="AH26">
        <v>0</v>
      </c>
      <c r="AI26">
        <v>12.211</v>
      </c>
      <c r="AJ26" s="3">
        <v>18278</v>
      </c>
      <c r="AK26">
        <v>4.8040000000000003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62</v>
      </c>
      <c r="AT26" s="12">
        <f>IF(H26&lt;10000,((H26^2*0.00000054)+(H26*-0.004765)+(12.72)),(IF(H26&lt;200000,((H26^2*-0.000000001577)+(H26*0.003043)+(-10.42)),(IF(H26&lt;8000000,((H26^2*-0.0000000000186)+(H26*0.00194)+(154.1)),((V26^2*-0.00000002)+(V26*0.2565)+(-1032)))))))</f>
        <v>8.1710464999999974</v>
      </c>
      <c r="AU26" s="13">
        <f>IF(AJ26&lt;45000,((-0.0000004561*AJ26^2)+(0.244*AJ26)+(-21.72)),((-0.0000000409*AJ26^2)+(0.2477*AJ26)+(-1777)))</f>
        <v>4285.7357019676001</v>
      </c>
      <c r="AW26" s="6">
        <f>IF(H26&lt;15000,((0.00000002125*H26^2)+(0.002705*H26)+(-4.371)),(IF(H26&lt;700000,((-0.0000000008162*H26^2)+(0.003141*H26)+(0.4702)), ((0.000000003285*V26^2)+(0.1899*V26)+(559.5)))))</f>
        <v>17.82356728125</v>
      </c>
      <c r="AX26" s="15">
        <f>((-0.00000006277*AJ26^2)+(0.1854*AJ26)+(34.83))</f>
        <v>3402.6006667233205</v>
      </c>
      <c r="AZ26" s="14">
        <f>IF(H26&lt;10000,((-0.00000005795*H26^2)+(0.003823*H26)+(-6.715)),(IF(H26&lt;700000,((-0.0000000001209*H26^2)+(0.002635*H26)+(-0.4111)), ((-0.00000002007*V26^2)+(0.2564*V26)+(286.1)))))</f>
        <v>19.388743461249998</v>
      </c>
      <c r="BA26" s="16">
        <f>(-0.00000001626*AJ26^2)+(0.1912*AJ26)+(-3.858)</f>
        <v>3485.4633732821599</v>
      </c>
      <c r="BC26" s="7">
        <f>IF(H26&lt;10000,((0.0000001453*H26^2)+(0.0008349*H26)+(-1.805)),(IF(H26&lt;700000,((-0.00000000008054*H26^2)+(0.002348*H26)+(-2.47)), ((-0.00000001938*V26^2)+(0.2471*V26)+(226.8)))))</f>
        <v>13.346283192500001</v>
      </c>
      <c r="BD26" s="8">
        <f>(-0.00000002552*AJ26^2)+(0.2067*AJ26)+(-103.7)</f>
        <v>3665.8367435523201</v>
      </c>
      <c r="BF26" s="12">
        <f>IF(H26&lt;10000,((H26^2*0.00000054)+(H26*-0.004765)+(12.72)),(IF(H26&lt;200000,((H26^2*-0.000000001577)+(H26*0.003043)+(-10.42)),(IF(H26&lt;8000000,((H26^2*-0.0000000000186)+(H26*0.00194)+(154.1)),((V26^2*-0.00000002)+(V26*0.2565)+(-1032)))))))</f>
        <v>8.1710464999999974</v>
      </c>
      <c r="BG26" s="13">
        <f>IF(AJ26&lt;45000,((-0.0000004561*AJ26^2)+(0.244*AJ26)+(-21.72)),((-0.0000000409*AJ26^2)+(0.2477*AJ26)+(-1777)))</f>
        <v>4285.7357019676001</v>
      </c>
      <c r="BI26">
        <v>62</v>
      </c>
      <c r="BJ26" t="s">
        <v>48</v>
      </c>
      <c r="BK26" s="2">
        <v>45245.791412037041</v>
      </c>
      <c r="BL26">
        <v>282</v>
      </c>
      <c r="BM26" t="s">
        <v>13</v>
      </c>
      <c r="BN26">
        <v>0</v>
      </c>
      <c r="BO26">
        <v>2.8740000000000001</v>
      </c>
      <c r="BP26" s="3">
        <v>840124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61</v>
      </c>
      <c r="B27" t="s">
        <v>47</v>
      </c>
      <c r="C27" s="2">
        <v>45245.812650462962</v>
      </c>
      <c r="D27">
        <v>391</v>
      </c>
      <c r="E27" t="s">
        <v>13</v>
      </c>
      <c r="F27">
        <v>0</v>
      </c>
      <c r="G27">
        <v>6.0519999999999996</v>
      </c>
      <c r="H27" s="3">
        <v>7580</v>
      </c>
      <c r="I27">
        <v>8.9999999999999993E-3</v>
      </c>
      <c r="J27" t="s">
        <v>14</v>
      </c>
      <c r="K27" t="s">
        <v>14</v>
      </c>
      <c r="L27" t="s">
        <v>14</v>
      </c>
      <c r="M27" t="s">
        <v>14</v>
      </c>
      <c r="O27">
        <v>61</v>
      </c>
      <c r="P27" t="s">
        <v>47</v>
      </c>
      <c r="Q27" s="2">
        <v>45245.812650462962</v>
      </c>
      <c r="R27">
        <v>391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61</v>
      </c>
      <c r="AD27" t="s">
        <v>47</v>
      </c>
      <c r="AE27" s="2">
        <v>45245.812650462962</v>
      </c>
      <c r="AF27">
        <v>391</v>
      </c>
      <c r="AG27" t="s">
        <v>13</v>
      </c>
      <c r="AH27">
        <v>0</v>
      </c>
      <c r="AI27">
        <v>12.214</v>
      </c>
      <c r="AJ27" s="3">
        <v>20158</v>
      </c>
      <c r="AK27">
        <v>5.3179999999999996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61</v>
      </c>
      <c r="AT27" s="12">
        <f>IF(H27&lt;10000,((H27^2*0.00000054)+(H27*-0.004765)+(12.72)),(IF(H27&lt;200000,((H27^2*-0.000000001577)+(H27*0.003043)+(-10.42)),(IF(H27&lt;8000000,((H27^2*-0.0000000000186)+(H27*0.00194)+(154.1)),((V27^2*-0.00000002)+(V27*0.2565)+(-1032)))))))</f>
        <v>7.6277559999999962</v>
      </c>
      <c r="AU27" s="13">
        <f>IF(AJ27&lt;45000,((-0.0000004561*AJ27^2)+(0.244*AJ27)+(-21.72)),((-0.0000000409*AJ27^2)+(0.2477*AJ27)+(-1777)))</f>
        <v>4711.4980619195994</v>
      </c>
      <c r="AW27" s="6">
        <f>IF(H27&lt;15000,((0.00000002125*H27^2)+(0.002705*H27)+(-4.371)),(IF(H27&lt;700000,((-0.0000000008162*H27^2)+(0.003141*H27)+(0.4702)), ((0.000000003285*V27^2)+(0.1899*V27)+(559.5)))))</f>
        <v>17.353848499999998</v>
      </c>
      <c r="AX27" s="15">
        <f>((-0.00000006277*AJ27^2)+(0.1854*AJ27)+(34.83))</f>
        <v>3746.6169266097199</v>
      </c>
      <c r="AZ27" s="14">
        <f>IF(H27&lt;10000,((-0.00000005795*H27^2)+(0.003823*H27)+(-6.715)),(IF(H27&lt;700000,((-0.0000000001209*H27^2)+(0.002635*H27)+(-0.4111)), ((-0.00000002007*V27^2)+(0.2564*V27)+(286.1)))))</f>
        <v>18.933741619999999</v>
      </c>
      <c r="BA27" s="16">
        <f>(-0.00000001626*AJ27^2)+(0.1912*AJ27)+(-3.858)</f>
        <v>3843.7444308853601</v>
      </c>
      <c r="BC27" s="7">
        <f>IF(H27&lt;10000,((0.0000001453*H27^2)+(0.0008349*H27)+(-1.805)),(IF(H27&lt;700000,((-0.00000000008054*H27^2)+(0.002348*H27)+(-2.47)), ((-0.00000001938*V27^2)+(0.2471*V27)+(226.8)))))</f>
        <v>12.871956919999999</v>
      </c>
      <c r="BD27" s="8">
        <f>(-0.00000002552*AJ27^2)+(0.2067*AJ27)+(-103.7)</f>
        <v>4052.5886765187197</v>
      </c>
      <c r="BF27" s="12">
        <f>IF(H27&lt;10000,((H27^2*0.00000054)+(H27*-0.004765)+(12.72)),(IF(H27&lt;200000,((H27^2*-0.000000001577)+(H27*0.003043)+(-10.42)),(IF(H27&lt;8000000,((H27^2*-0.0000000000186)+(H27*0.00194)+(154.1)),((V27^2*-0.00000002)+(V27*0.2565)+(-1032)))))))</f>
        <v>7.6277559999999962</v>
      </c>
      <c r="BG27" s="13">
        <f>IF(AJ27&lt;45000,((-0.0000004561*AJ27^2)+(0.244*AJ27)+(-21.72)),((-0.0000000409*AJ27^2)+(0.2477*AJ27)+(-1777)))</f>
        <v>4711.4980619195994</v>
      </c>
      <c r="BI27">
        <v>61</v>
      </c>
      <c r="BJ27" t="s">
        <v>47</v>
      </c>
      <c r="BK27" s="2">
        <v>45245.812650462962</v>
      </c>
      <c r="BL27">
        <v>391</v>
      </c>
      <c r="BM27" t="s">
        <v>13</v>
      </c>
      <c r="BN27">
        <v>0</v>
      </c>
      <c r="BO27">
        <v>2.867</v>
      </c>
      <c r="BP27" s="3">
        <v>975609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60</v>
      </c>
      <c r="B28" t="s">
        <v>46</v>
      </c>
      <c r="C28" s="2">
        <v>45245.833865740744</v>
      </c>
      <c r="D28">
        <v>331</v>
      </c>
      <c r="E28" t="s">
        <v>13</v>
      </c>
      <c r="F28">
        <v>0</v>
      </c>
      <c r="G28">
        <v>6.0430000000000001</v>
      </c>
      <c r="H28" s="3">
        <v>19042</v>
      </c>
      <c r="I28">
        <v>3.3000000000000002E-2</v>
      </c>
      <c r="J28" t="s">
        <v>14</v>
      </c>
      <c r="K28" t="s">
        <v>14</v>
      </c>
      <c r="L28" t="s">
        <v>14</v>
      </c>
      <c r="M28" t="s">
        <v>14</v>
      </c>
      <c r="O28">
        <v>60</v>
      </c>
      <c r="P28" t="s">
        <v>46</v>
      </c>
      <c r="Q28" s="2">
        <v>45245.833865740744</v>
      </c>
      <c r="R28">
        <v>331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60</v>
      </c>
      <c r="AD28" t="s">
        <v>46</v>
      </c>
      <c r="AE28" s="2">
        <v>45245.833865740744</v>
      </c>
      <c r="AF28">
        <v>331</v>
      </c>
      <c r="AG28" t="s">
        <v>13</v>
      </c>
      <c r="AH28">
        <v>0</v>
      </c>
      <c r="AI28">
        <v>12.231999999999999</v>
      </c>
      <c r="AJ28" s="3">
        <v>9012</v>
      </c>
      <c r="AK28">
        <v>2.254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60</v>
      </c>
      <c r="AT28" s="12">
        <f>IF(H28&lt;10000,((H28^2*0.00000054)+(H28*-0.004765)+(12.72)),(IF(H28&lt;200000,((H28^2*-0.000000001577)+(H28*0.003043)+(-10.42)),(IF(H28&lt;8000000,((H28^2*-0.0000000000186)+(H28*0.00194)+(154.1)),((V28^2*-0.00000002)+(V28*0.2565)+(-1032)))))))</f>
        <v>46.952989326171995</v>
      </c>
      <c r="AU28" s="13">
        <f>IF(AJ28&lt;45000,((-0.0000004561*AJ28^2)+(0.244*AJ28)+(-21.72)),((-0.0000000409*AJ28^2)+(0.2477*AJ28)+(-1777)))</f>
        <v>2140.1653167216</v>
      </c>
      <c r="AW28" s="6">
        <f>IF(H28&lt;15000,((0.00000002125*H28^2)+(0.002705*H28)+(-4.371)),(IF(H28&lt;700000,((-0.0000000008162*H28^2)+(0.003141*H28)+(0.4702)), ((0.000000003285*V28^2)+(0.1899*V28)+(559.5)))))</f>
        <v>59.985169705023203</v>
      </c>
      <c r="AX28" s="15">
        <f>((-0.00000006277*AJ28^2)+(0.1854*AJ28)+(34.83))</f>
        <v>1700.55686264112</v>
      </c>
      <c r="AZ28" s="14">
        <f>IF(H28&lt;10000,((-0.00000005795*H28^2)+(0.003823*H28)+(-6.715)),(IF(H28&lt;700000,((-0.0000000001209*H28^2)+(0.002635*H28)+(-0.4111)), ((-0.00000002007*V28^2)+(0.2564*V28)+(286.1)))))</f>
        <v>49.720731930332406</v>
      </c>
      <c r="BA28" s="16">
        <f>(-0.00000001626*AJ28^2)+(0.1912*AJ28)+(-3.858)</f>
        <v>1717.9158254985603</v>
      </c>
      <c r="BC28" s="7">
        <f>IF(H28&lt;10000,((0.0000001453*H28^2)+(0.0008349*H28)+(-1.805)),(IF(H28&lt;700000,((-0.00000000008054*H28^2)+(0.002348*H28)+(-2.47)), ((-0.00000001938*V28^2)+(0.2471*V28)+(226.8)))))</f>
        <v>42.211412376087438</v>
      </c>
      <c r="BD28" s="8">
        <f>(-0.00000002552*AJ28^2)+(0.2067*AJ28)+(-103.7)</f>
        <v>1757.0077640051197</v>
      </c>
      <c r="BF28" s="12">
        <f>IF(H28&lt;10000,((H28^2*0.00000054)+(H28*-0.004765)+(12.72)),(IF(H28&lt;200000,((H28^2*-0.000000001577)+(H28*0.003043)+(-10.42)),(IF(H28&lt;8000000,((H28^2*-0.0000000000186)+(H28*0.00194)+(154.1)),((V28^2*-0.00000002)+(V28*0.2565)+(-1032)))))))</f>
        <v>46.952989326171995</v>
      </c>
      <c r="BG28" s="13">
        <f>IF(AJ28&lt;45000,((-0.0000004561*AJ28^2)+(0.244*AJ28)+(-21.72)),((-0.0000000409*AJ28^2)+(0.2477*AJ28)+(-1777)))</f>
        <v>2140.1653167216</v>
      </c>
      <c r="BI28">
        <v>60</v>
      </c>
      <c r="BJ28" t="s">
        <v>46</v>
      </c>
      <c r="BK28" s="2">
        <v>45245.833865740744</v>
      </c>
      <c r="BL28">
        <v>331</v>
      </c>
      <c r="BM28" t="s">
        <v>13</v>
      </c>
      <c r="BN28">
        <v>0</v>
      </c>
      <c r="BO28">
        <v>2.88</v>
      </c>
      <c r="BP28" s="3">
        <v>787154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59</v>
      </c>
      <c r="B29" t="s">
        <v>45</v>
      </c>
      <c r="C29" s="2">
        <v>45245.855092592596</v>
      </c>
      <c r="D29">
        <v>231</v>
      </c>
      <c r="E29" t="s">
        <v>13</v>
      </c>
      <c r="F29">
        <v>0</v>
      </c>
      <c r="G29">
        <v>6.0389999999999997</v>
      </c>
      <c r="H29" s="3">
        <v>18240</v>
      </c>
      <c r="I29">
        <v>3.2000000000000001E-2</v>
      </c>
      <c r="J29" t="s">
        <v>14</v>
      </c>
      <c r="K29" t="s">
        <v>14</v>
      </c>
      <c r="L29" t="s">
        <v>14</v>
      </c>
      <c r="M29" t="s">
        <v>14</v>
      </c>
      <c r="O29">
        <v>59</v>
      </c>
      <c r="P29" t="s">
        <v>45</v>
      </c>
      <c r="Q29" s="2">
        <v>45245.855092592596</v>
      </c>
      <c r="R29">
        <v>231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59</v>
      </c>
      <c r="AD29" t="s">
        <v>45</v>
      </c>
      <c r="AE29" s="2">
        <v>45245.855092592596</v>
      </c>
      <c r="AF29">
        <v>231</v>
      </c>
      <c r="AG29" t="s">
        <v>13</v>
      </c>
      <c r="AH29">
        <v>0</v>
      </c>
      <c r="AI29">
        <v>12.221</v>
      </c>
      <c r="AJ29" s="3">
        <v>11373</v>
      </c>
      <c r="AK29">
        <v>2.907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59</v>
      </c>
      <c r="AT29" s="12">
        <f>IF(H29&lt;10000,((H29^2*0.00000054)+(H29*-0.004765)+(12.72)),(IF(H29&lt;200000,((H29^2*-0.000000001577)+(H29*0.003043)+(-10.42)),(IF(H29&lt;8000000,((H29^2*-0.0000000000186)+(H29*0.00194)+(154.1)),((V29^2*-0.00000002)+(V29*0.2565)+(-1032)))))))</f>
        <v>44.559655884800002</v>
      </c>
      <c r="AU29" s="13">
        <f>IF(AJ29&lt;45000,((-0.0000004561*AJ29^2)+(0.244*AJ29)+(-21.72)),((-0.0000000409*AJ29^2)+(0.2477*AJ29)+(-1777)))</f>
        <v>2694.2976866630997</v>
      </c>
      <c r="AW29" s="6">
        <f>IF(H29&lt;15000,((0.00000002125*H29^2)+(0.002705*H29)+(-4.371)),(IF(H29&lt;700000,((-0.0000000008162*H29^2)+(0.003141*H29)+(0.4702)), ((0.000000003285*V29^2)+(0.1899*V29)+(559.5)))))</f>
        <v>57.49049221888</v>
      </c>
      <c r="AX29" s="15">
        <f>((-0.00000006277*AJ29^2)+(0.1854*AJ29)+(34.83))</f>
        <v>2135.2652062526699</v>
      </c>
      <c r="AZ29" s="14">
        <f>IF(H29&lt;10000,((-0.00000005795*H29^2)+(0.003823*H29)+(-6.715)),(IF(H29&lt;700000,((-0.0000000001209*H29^2)+(0.002635*H29)+(-0.4111)), ((-0.00000002007*V29^2)+(0.2564*V29)+(286.1)))))</f>
        <v>47.611076860160004</v>
      </c>
      <c r="BA29" s="16">
        <f>(-0.00000001626*AJ29^2)+(0.1912*AJ29)+(-3.858)</f>
        <v>2168.5564482024602</v>
      </c>
      <c r="BC29" s="7">
        <f>IF(H29&lt;10000,((0.0000001453*H29^2)+(0.0008349*H29)+(-1.805)),(IF(H29&lt;700000,((-0.00000000008054*H29^2)+(0.002348*H29)+(-2.47)), ((-0.00000001938*V29^2)+(0.2471*V29)+(226.8)))))</f>
        <v>40.330724535296</v>
      </c>
      <c r="BD29" s="8">
        <f>(-0.00000002552*AJ29^2)+(0.2067*AJ29)+(-103.7)</f>
        <v>2243.79821230792</v>
      </c>
      <c r="BF29" s="12">
        <f>IF(H29&lt;10000,((H29^2*0.00000054)+(H29*-0.004765)+(12.72)),(IF(H29&lt;200000,((H29^2*-0.000000001577)+(H29*0.003043)+(-10.42)),(IF(H29&lt;8000000,((H29^2*-0.0000000000186)+(H29*0.00194)+(154.1)),((V29^2*-0.00000002)+(V29*0.2565)+(-1032)))))))</f>
        <v>44.559655884800002</v>
      </c>
      <c r="BG29" s="13">
        <f>IF(AJ29&lt;45000,((-0.0000004561*AJ29^2)+(0.244*AJ29)+(-21.72)),((-0.0000000409*AJ29^2)+(0.2477*AJ29)+(-1777)))</f>
        <v>2694.2976866630997</v>
      </c>
      <c r="BI29">
        <v>59</v>
      </c>
      <c r="BJ29" t="s">
        <v>45</v>
      </c>
      <c r="BK29" s="2">
        <v>45245.855092592596</v>
      </c>
      <c r="BL29">
        <v>231</v>
      </c>
      <c r="BM29" t="s">
        <v>13</v>
      </c>
      <c r="BN29">
        <v>0</v>
      </c>
      <c r="BO29">
        <v>2.8759999999999999</v>
      </c>
      <c r="BP29" s="3">
        <v>790982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58</v>
      </c>
      <c r="B30" t="s">
        <v>44</v>
      </c>
      <c r="C30" s="2">
        <v>45245.876331018517</v>
      </c>
      <c r="D30">
        <v>25</v>
      </c>
      <c r="E30" t="s">
        <v>13</v>
      </c>
      <c r="F30">
        <v>0</v>
      </c>
      <c r="G30">
        <v>6.0389999999999997</v>
      </c>
      <c r="H30" s="3">
        <v>19206</v>
      </c>
      <c r="I30">
        <v>3.4000000000000002E-2</v>
      </c>
      <c r="J30" t="s">
        <v>14</v>
      </c>
      <c r="K30" t="s">
        <v>14</v>
      </c>
      <c r="L30" t="s">
        <v>14</v>
      </c>
      <c r="M30" t="s">
        <v>14</v>
      </c>
      <c r="O30">
        <v>58</v>
      </c>
      <c r="P30" t="s">
        <v>44</v>
      </c>
      <c r="Q30" s="2">
        <v>45245.876331018517</v>
      </c>
      <c r="R30">
        <v>25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58</v>
      </c>
      <c r="AD30" t="s">
        <v>44</v>
      </c>
      <c r="AE30" s="2">
        <v>45245.876331018517</v>
      </c>
      <c r="AF30">
        <v>25</v>
      </c>
      <c r="AG30" t="s">
        <v>13</v>
      </c>
      <c r="AH30">
        <v>0</v>
      </c>
      <c r="AI30">
        <v>12.231</v>
      </c>
      <c r="AJ30" s="3">
        <v>8919</v>
      </c>
      <c r="AK30">
        <v>2.2290000000000001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58</v>
      </c>
      <c r="AT30" s="12">
        <f>IF(H30&lt;10000,((H30^2*0.00000054)+(H30*-0.004765)+(12.72)),(IF(H30&lt;200000,((H30^2*-0.000000001577)+(H30*0.003043)+(-10.42)),(IF(H30&lt;8000000,((H30^2*-0.0000000000186)+(H30*0.00194)+(154.1)),((V30^2*-0.00000002)+(V30*0.2565)+(-1032)))))))</f>
        <v>47.442149322428001</v>
      </c>
      <c r="AU30" s="13">
        <f>IF(AJ30&lt;45000,((-0.0000004561*AJ30^2)+(0.244*AJ30)+(-21.72)),((-0.0000000409*AJ30^2)+(0.2477*AJ30)+(-1777)))</f>
        <v>2118.2339013279002</v>
      </c>
      <c r="AW30" s="6">
        <f>IF(H30&lt;15000,((0.00000002125*H30^2)+(0.002705*H30)+(-4.371)),(IF(H30&lt;700000,((-0.0000000008162*H30^2)+(0.003141*H30)+(0.4702)), ((0.000000003285*V30^2)+(0.1899*V30)+(559.5)))))</f>
        <v>60.495173950136802</v>
      </c>
      <c r="AX30" s="15">
        <f>((-0.00000006277*AJ30^2)+(0.1854*AJ30)+(34.83))</f>
        <v>1683.4193368260301</v>
      </c>
      <c r="AZ30" s="14">
        <f>IF(H30&lt;10000,((-0.00000005795*H30^2)+(0.003823*H30)+(-6.715)),(IF(H30&lt;700000,((-0.0000000001209*H30^2)+(0.002635*H30)+(-0.4111)), ((-0.00000002007*V30^2)+(0.2564*V30)+(286.1)))))</f>
        <v>50.152113564287603</v>
      </c>
      <c r="BA30" s="16">
        <f>(-0.00000001626*AJ30^2)+(0.1912*AJ30)+(-3.858)</f>
        <v>1700.1613403981403</v>
      </c>
      <c r="BC30" s="7">
        <f>IF(H30&lt;10000,((0.0000001453*H30^2)+(0.0008349*H30)+(-1.805)),(IF(H30&lt;700000,((-0.00000000008054*H30^2)+(0.002348*H30)+(-2.47)), ((-0.00000001938*V30^2)+(0.2471*V30)+(226.8)))))</f>
        <v>42.595979175084558</v>
      </c>
      <c r="BD30" s="8">
        <f>(-0.00000002552*AJ30^2)+(0.2067*AJ30)+(-103.7)</f>
        <v>1737.8272207232799</v>
      </c>
      <c r="BF30" s="12">
        <f>IF(H30&lt;10000,((H30^2*0.00000054)+(H30*-0.004765)+(12.72)),(IF(H30&lt;200000,((H30^2*-0.000000001577)+(H30*0.003043)+(-10.42)),(IF(H30&lt;8000000,((H30^2*-0.0000000000186)+(H30*0.00194)+(154.1)),((V30^2*-0.00000002)+(V30*0.2565)+(-1032)))))))</f>
        <v>47.442149322428001</v>
      </c>
      <c r="BG30" s="13">
        <f>IF(AJ30&lt;45000,((-0.0000004561*AJ30^2)+(0.244*AJ30)+(-21.72)),((-0.0000000409*AJ30^2)+(0.2477*AJ30)+(-1777)))</f>
        <v>2118.2339013279002</v>
      </c>
      <c r="BI30">
        <v>58</v>
      </c>
      <c r="BJ30" t="s">
        <v>44</v>
      </c>
      <c r="BK30" s="2">
        <v>45245.876331018517</v>
      </c>
      <c r="BL30">
        <v>25</v>
      </c>
      <c r="BM30" t="s">
        <v>13</v>
      </c>
      <c r="BN30">
        <v>0</v>
      </c>
      <c r="BO30">
        <v>2.8730000000000002</v>
      </c>
      <c r="BP30" s="3">
        <v>828864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57</v>
      </c>
      <c r="B31" t="s">
        <v>43</v>
      </c>
      <c r="C31" s="2">
        <v>45245.897534722222</v>
      </c>
      <c r="D31">
        <v>87</v>
      </c>
      <c r="E31" t="s">
        <v>13</v>
      </c>
      <c r="F31">
        <v>0</v>
      </c>
      <c r="G31">
        <v>6.0410000000000004</v>
      </c>
      <c r="H31" s="3">
        <v>18595</v>
      </c>
      <c r="I31">
        <v>3.2000000000000001E-2</v>
      </c>
      <c r="J31" t="s">
        <v>14</v>
      </c>
      <c r="K31" t="s">
        <v>14</v>
      </c>
      <c r="L31" t="s">
        <v>14</v>
      </c>
      <c r="M31" t="s">
        <v>14</v>
      </c>
      <c r="O31">
        <v>57</v>
      </c>
      <c r="P31" t="s">
        <v>43</v>
      </c>
      <c r="Q31" s="2">
        <v>45245.897534722222</v>
      </c>
      <c r="R31">
        <v>87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57</v>
      </c>
      <c r="AD31" t="s">
        <v>43</v>
      </c>
      <c r="AE31" s="2">
        <v>45245.897534722222</v>
      </c>
      <c r="AF31">
        <v>87</v>
      </c>
      <c r="AG31" t="s">
        <v>13</v>
      </c>
      <c r="AH31">
        <v>0</v>
      </c>
      <c r="AI31">
        <v>12.228999999999999</v>
      </c>
      <c r="AJ31" s="3">
        <v>8784</v>
      </c>
      <c r="AK31">
        <v>2.1909999999999998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57</v>
      </c>
      <c r="AT31" s="12">
        <f>IF(H31&lt;10000,((H31^2*0.00000054)+(H31*-0.004765)+(12.72)),(IF(H31&lt;200000,((H31^2*-0.000000001577)+(H31*0.003043)+(-10.42)),(IF(H31&lt;8000000,((H31^2*-0.0000000000186)+(H31*0.00194)+(154.1)),((V31^2*-0.00000002)+(V31*0.2565)+(-1032)))))))</f>
        <v>45.619299362574999</v>
      </c>
      <c r="AU31" s="13">
        <f>IF(AJ31&lt;45000,((-0.0000004561*AJ31^2)+(0.244*AJ31)+(-21.72)),((-0.0000000409*AJ31^2)+(0.2477*AJ31)+(-1777)))</f>
        <v>2086.3839369983998</v>
      </c>
      <c r="AW31" s="6">
        <f>IF(H31&lt;15000,((0.00000002125*H31^2)+(0.002705*H31)+(-4.371)),(IF(H31&lt;700000,((-0.0000000008162*H31^2)+(0.003141*H31)+(0.4702)), ((0.000000003285*V31^2)+(0.1899*V31)+(559.5)))))</f>
        <v>58.594874240795001</v>
      </c>
      <c r="AX31" s="15">
        <f>((-0.00000006277*AJ31^2)+(0.1854*AJ31)+(34.83))</f>
        <v>1658.5403511628801</v>
      </c>
      <c r="AZ31" s="14">
        <f>IF(H31&lt;10000,((-0.00000005795*H31^2)+(0.003823*H31)+(-6.715)),(IF(H31&lt;700000,((-0.0000000001209*H31^2)+(0.002635*H31)+(-0.4111)), ((-0.00000002007*V31^2)+(0.2564*V31)+(286.1)))))</f>
        <v>48.544920920377507</v>
      </c>
      <c r="BA31" s="16">
        <f>(-0.00000001626*AJ31^2)+(0.1912*AJ31)+(-3.858)</f>
        <v>1674.3882002534401</v>
      </c>
      <c r="BC31" s="7">
        <f>IF(H31&lt;10000,((0.0000001453*H31^2)+(0.0008349*H31)+(-1.805)),(IF(H31&lt;700000,((-0.00000000008054*H31^2)+(0.002348*H31)+(-2.47)), ((-0.00000001938*V31^2)+(0.2471*V31)+(226.8)))))</f>
        <v>41.163211360026501</v>
      </c>
      <c r="BD31" s="8">
        <f>(-0.00000002552*AJ31^2)+(0.2067*AJ31)+(-103.7)</f>
        <v>1709.9837110988799</v>
      </c>
      <c r="BF31" s="12">
        <f>IF(H31&lt;10000,((H31^2*0.00000054)+(H31*-0.004765)+(12.72)),(IF(H31&lt;200000,((H31^2*-0.000000001577)+(H31*0.003043)+(-10.42)),(IF(H31&lt;8000000,((H31^2*-0.0000000000186)+(H31*0.00194)+(154.1)),((V31^2*-0.00000002)+(V31*0.2565)+(-1032)))))))</f>
        <v>45.619299362574999</v>
      </c>
      <c r="BG31" s="13">
        <f>IF(AJ31&lt;45000,((-0.0000004561*AJ31^2)+(0.244*AJ31)+(-21.72)),((-0.0000000409*AJ31^2)+(0.2477*AJ31)+(-1777)))</f>
        <v>2086.3839369983998</v>
      </c>
      <c r="BI31">
        <v>57</v>
      </c>
      <c r="BJ31" t="s">
        <v>43</v>
      </c>
      <c r="BK31" s="2">
        <v>45245.897534722222</v>
      </c>
      <c r="BL31">
        <v>87</v>
      </c>
      <c r="BM31" t="s">
        <v>13</v>
      </c>
      <c r="BN31">
        <v>0</v>
      </c>
      <c r="BO31">
        <v>2.879</v>
      </c>
      <c r="BP31" s="3">
        <v>796164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56</v>
      </c>
      <c r="B32" t="s">
        <v>42</v>
      </c>
      <c r="C32" s="2">
        <v>45245.918773148151</v>
      </c>
      <c r="D32">
        <v>288</v>
      </c>
      <c r="E32" t="s">
        <v>13</v>
      </c>
      <c r="F32">
        <v>0</v>
      </c>
      <c r="G32">
        <v>6.05</v>
      </c>
      <c r="H32" s="3">
        <v>6714</v>
      </c>
      <c r="I32">
        <v>7.0000000000000001E-3</v>
      </c>
      <c r="J32" t="s">
        <v>14</v>
      </c>
      <c r="K32" t="s">
        <v>14</v>
      </c>
      <c r="L32" t="s">
        <v>14</v>
      </c>
      <c r="M32" t="s">
        <v>14</v>
      </c>
      <c r="O32">
        <v>56</v>
      </c>
      <c r="P32" t="s">
        <v>42</v>
      </c>
      <c r="Q32" s="2">
        <v>45245.918773148151</v>
      </c>
      <c r="R32">
        <v>288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56</v>
      </c>
      <c r="AD32" t="s">
        <v>42</v>
      </c>
      <c r="AE32" s="2">
        <v>45245.918773148151</v>
      </c>
      <c r="AF32">
        <v>288</v>
      </c>
      <c r="AG32" t="s">
        <v>13</v>
      </c>
      <c r="AH32">
        <v>0</v>
      </c>
      <c r="AI32">
        <v>12.170999999999999</v>
      </c>
      <c r="AJ32" s="3">
        <v>18013</v>
      </c>
      <c r="AK32">
        <v>4.7309999999999999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56</v>
      </c>
      <c r="AT32" s="12">
        <f>IF(H32&lt;10000,((H32^2*0.00000054)+(H32*-0.004765)+(12.72)),(IF(H32&lt;200000,((H32^2*-0.000000001577)+(H32*0.003043)+(-10.42)),(IF(H32&lt;8000000,((H32^2*-0.0000000000186)+(H32*0.00194)+(154.1)),((V32^2*-0.00000002)+(V32*0.2565)+(-1032)))))))</f>
        <v>5.0697998399999999</v>
      </c>
      <c r="AU32" s="13">
        <f>IF(AJ32&lt;45000,((-0.0000004561*AJ32^2)+(0.244*AJ32)+(-21.72)),((-0.0000000409*AJ32^2)+(0.2477*AJ32)+(-1777)))</f>
        <v>4225.4620681190991</v>
      </c>
      <c r="AW32" s="6">
        <f>IF(H32&lt;15000,((0.00000002125*H32^2)+(0.002705*H32)+(-4.371)),(IF(H32&lt;700000,((-0.0000000008162*H32^2)+(0.003141*H32)+(0.4702)), ((0.000000003285*V32^2)+(0.1899*V32)+(559.5)))))</f>
        <v>14.748273164999999</v>
      </c>
      <c r="AX32" s="15">
        <f>((-0.00000006277*AJ32^2)+(0.1854*AJ32)+(34.83))</f>
        <v>3354.0733330318699</v>
      </c>
      <c r="AZ32" s="14">
        <f>IF(H32&lt;10000,((-0.00000005795*H32^2)+(0.003823*H32)+(-6.715)),(IF(H32&lt;700000,((-0.0000000001209*H32^2)+(0.002635*H32)+(-0.4111)), ((-0.00000002007*V32^2)+(0.2564*V32)+(286.1)))))</f>
        <v>16.340363721800003</v>
      </c>
      <c r="BA32" s="16">
        <f>(-0.00000001626*AJ32^2)+(0.1912*AJ32)+(-3.858)</f>
        <v>3434.95174757206</v>
      </c>
      <c r="BC32" s="7">
        <f>IF(H32&lt;10000,((0.0000001453*H32^2)+(0.0008349*H32)+(-1.805)),(IF(H32&lt;700000,((-0.00000000008054*H32^2)+(0.002348*H32)+(-2.47)), ((-0.00000001938*V32^2)+(0.2471*V32)+(226.8)))))</f>
        <v>10.3503223588</v>
      </c>
      <c r="BD32" s="8">
        <f>(-0.00000002552*AJ32^2)+(0.2067*AJ32)+(-103.7)</f>
        <v>3611.3066723271204</v>
      </c>
      <c r="BF32" s="12">
        <f>IF(H32&lt;10000,((H32^2*0.00000054)+(H32*-0.004765)+(12.72)),(IF(H32&lt;200000,((H32^2*-0.000000001577)+(H32*0.003043)+(-10.42)),(IF(H32&lt;8000000,((H32^2*-0.0000000000186)+(H32*0.00194)+(154.1)),((V32^2*-0.00000002)+(V32*0.2565)+(-1032)))))))</f>
        <v>5.0697998399999999</v>
      </c>
      <c r="BG32" s="13">
        <f>IF(AJ32&lt;45000,((-0.0000004561*AJ32^2)+(0.244*AJ32)+(-21.72)),((-0.0000000409*AJ32^2)+(0.2477*AJ32)+(-1777)))</f>
        <v>4225.4620681190991</v>
      </c>
      <c r="BI32">
        <v>56</v>
      </c>
      <c r="BJ32" t="s">
        <v>42</v>
      </c>
      <c r="BK32" s="2">
        <v>45245.918773148151</v>
      </c>
      <c r="BL32">
        <v>288</v>
      </c>
      <c r="BM32" t="s">
        <v>13</v>
      </c>
      <c r="BN32">
        <v>0</v>
      </c>
      <c r="BO32">
        <v>2.8730000000000002</v>
      </c>
      <c r="BP32" s="3">
        <v>885695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55</v>
      </c>
      <c r="B33" t="s">
        <v>41</v>
      </c>
      <c r="C33" s="2">
        <v>45245.939976851849</v>
      </c>
      <c r="D33">
        <v>292</v>
      </c>
      <c r="E33" t="s">
        <v>13</v>
      </c>
      <c r="F33">
        <v>0</v>
      </c>
      <c r="G33">
        <v>6.0490000000000004</v>
      </c>
      <c r="H33" s="3">
        <v>7556</v>
      </c>
      <c r="I33">
        <v>8.9999999999999993E-3</v>
      </c>
      <c r="J33" t="s">
        <v>14</v>
      </c>
      <c r="K33" t="s">
        <v>14</v>
      </c>
      <c r="L33" t="s">
        <v>14</v>
      </c>
      <c r="M33" t="s">
        <v>14</v>
      </c>
      <c r="O33">
        <v>55</v>
      </c>
      <c r="P33" t="s">
        <v>41</v>
      </c>
      <c r="Q33" s="2">
        <v>45245.939976851849</v>
      </c>
      <c r="R33">
        <v>292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55</v>
      </c>
      <c r="AD33" t="s">
        <v>41</v>
      </c>
      <c r="AE33" s="2">
        <v>45245.939976851849</v>
      </c>
      <c r="AF33">
        <v>292</v>
      </c>
      <c r="AG33" t="s">
        <v>13</v>
      </c>
      <c r="AH33">
        <v>0</v>
      </c>
      <c r="AI33">
        <v>12.212</v>
      </c>
      <c r="AJ33" s="3">
        <v>16813</v>
      </c>
      <c r="AK33">
        <v>4.4029999999999996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55</v>
      </c>
      <c r="AT33" s="12">
        <f>IF(H33&lt;10000,((H33^2*0.00000054)+(H33*-0.004765)+(12.72)),(IF(H33&lt;200000,((H33^2*-0.000000001577)+(H33*0.003043)+(-10.42)),(IF(H33&lt;8000000,((H33^2*-0.0000000000186)+(H33*0.00194)+(154.1)),((V33^2*-0.00000002)+(V33*0.2565)+(-1032)))))))</f>
        <v>7.5459534400000035</v>
      </c>
      <c r="AU33" s="13">
        <f>IF(AJ33&lt;45000,((-0.0000004561*AJ33^2)+(0.244*AJ33)+(-21.72)),((-0.0000000409*AJ33^2)+(0.2477*AJ33)+(-1777)))</f>
        <v>3951.7230344391005</v>
      </c>
      <c r="AW33" s="6">
        <f>IF(H33&lt;15000,((0.00000002125*H33^2)+(0.002705*H33)+(-4.371)),(IF(H33&lt;700000,((-0.0000000008162*H33^2)+(0.003141*H33)+(0.4702)), ((0.000000003285*V33^2)+(0.1899*V33)+(559.5)))))</f>
        <v>17.281209140000001</v>
      </c>
      <c r="AX33" s="15">
        <f>((-0.00000006277*AJ33^2)+(0.1854*AJ33)+(34.83))</f>
        <v>3134.2165666558699</v>
      </c>
      <c r="AZ33" s="14">
        <f>IF(H33&lt;10000,((-0.00000005795*H33^2)+(0.003823*H33)+(-6.715)),(IF(H33&lt;700000,((-0.0000000001209*H33^2)+(0.002635*H33)+(-0.4111)), ((-0.00000002007*V33^2)+(0.2564*V33)+(286.1)))))</f>
        <v>18.863040768800001</v>
      </c>
      <c r="BA33" s="16">
        <f>(-0.00000001626*AJ33^2)+(0.1912*AJ33)+(-3.858)</f>
        <v>3206.1912724840599</v>
      </c>
      <c r="BC33" s="7">
        <f>IF(H33&lt;10000,((0.0000001453*H33^2)+(0.0008349*H33)+(-1.805)),(IF(H33&lt;700000,((-0.00000000008054*H33^2)+(0.002348*H33)+(-2.47)), ((-0.00000001938*V33^2)+(0.2471*V33)+(226.8)))))</f>
        <v>12.7991370608</v>
      </c>
      <c r="BD33" s="8">
        <f>(-0.00000002552*AJ33^2)+(0.2067*AJ33)+(-103.7)</f>
        <v>3364.33318375112</v>
      </c>
      <c r="BF33" s="12">
        <f>IF(H33&lt;10000,((H33^2*0.00000054)+(H33*-0.004765)+(12.72)),(IF(H33&lt;200000,((H33^2*-0.000000001577)+(H33*0.003043)+(-10.42)),(IF(H33&lt;8000000,((H33^2*-0.0000000000186)+(H33*0.00194)+(154.1)),((V33^2*-0.00000002)+(V33*0.2565)+(-1032)))))))</f>
        <v>7.5459534400000035</v>
      </c>
      <c r="BG33" s="13">
        <f>IF(AJ33&lt;45000,((-0.0000004561*AJ33^2)+(0.244*AJ33)+(-21.72)),((-0.0000000409*AJ33^2)+(0.2477*AJ33)+(-1777)))</f>
        <v>3951.7230344391005</v>
      </c>
      <c r="BI33">
        <v>55</v>
      </c>
      <c r="BJ33" t="s">
        <v>41</v>
      </c>
      <c r="BK33" s="2">
        <v>45245.939976851849</v>
      </c>
      <c r="BL33">
        <v>292</v>
      </c>
      <c r="BM33" t="s">
        <v>13</v>
      </c>
      <c r="BN33">
        <v>0</v>
      </c>
      <c r="BO33">
        <v>2.8730000000000002</v>
      </c>
      <c r="BP33" s="3">
        <v>850463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54</v>
      </c>
      <c r="B34" t="s">
        <v>40</v>
      </c>
      <c r="C34" s="2">
        <v>45245.961215277777</v>
      </c>
      <c r="D34">
        <v>283</v>
      </c>
      <c r="E34" t="s">
        <v>13</v>
      </c>
      <c r="F34">
        <v>0</v>
      </c>
      <c r="G34">
        <v>6.0490000000000004</v>
      </c>
      <c r="H34" s="3">
        <v>8054</v>
      </c>
      <c r="I34">
        <v>0.01</v>
      </c>
      <c r="J34" t="s">
        <v>14</v>
      </c>
      <c r="K34" t="s">
        <v>14</v>
      </c>
      <c r="L34" t="s">
        <v>14</v>
      </c>
      <c r="M34" t="s">
        <v>14</v>
      </c>
      <c r="O34">
        <v>54</v>
      </c>
      <c r="P34" t="s">
        <v>40</v>
      </c>
      <c r="Q34" s="2">
        <v>45245.961215277777</v>
      </c>
      <c r="R34">
        <v>283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54</v>
      </c>
      <c r="AD34" t="s">
        <v>40</v>
      </c>
      <c r="AE34" s="2">
        <v>45245.961215277777</v>
      </c>
      <c r="AF34">
        <v>283</v>
      </c>
      <c r="AG34" t="s">
        <v>13</v>
      </c>
      <c r="AH34">
        <v>0</v>
      </c>
      <c r="AI34">
        <v>12.211</v>
      </c>
      <c r="AJ34" s="3">
        <v>21624</v>
      </c>
      <c r="AK34">
        <v>5.718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54</v>
      </c>
      <c r="AT34" s="12">
        <f>IF(H34&lt;10000,((H34^2*0.00000054)+(H34*-0.004765)+(12.72)),(IF(H34&lt;200000,((H34^2*-0.000000001577)+(H34*0.003043)+(-10.42)),(IF(H34&lt;8000000,((H34^2*-0.0000000000186)+(H34*0.00194)+(154.1)),((V34^2*-0.00000002)+(V34*0.2565)+(-1032)))))))</f>
        <v>9.3708246400000039</v>
      </c>
      <c r="AU34" s="13">
        <f>IF(AJ34&lt;45000,((-0.0000004561*AJ34^2)+(0.244*AJ34)+(-21.72)),((-0.0000000409*AJ34^2)+(0.2477*AJ34)+(-1777)))</f>
        <v>5041.2648368064001</v>
      </c>
      <c r="AW34" s="6">
        <f>IF(H34&lt;15000,((0.00000002125*H34^2)+(0.002705*H34)+(-4.371)),(IF(H34&lt;700000,((-0.0000000008162*H34^2)+(0.003141*H34)+(0.4702)), ((0.000000003285*V34^2)+(0.1899*V34)+(559.5)))))</f>
        <v>18.793491965000001</v>
      </c>
      <c r="AX34" s="15">
        <f>((-0.00000006277*AJ34^2)+(0.1854*AJ34)+(34.83))</f>
        <v>4014.5685127084803</v>
      </c>
      <c r="AZ34" s="14">
        <f>IF(H34&lt;10000,((-0.00000005795*H34^2)+(0.003823*H34)+(-6.715)),(IF(H34&lt;700000,((-0.0000000001209*H34^2)+(0.002635*H34)+(-0.4111)), ((-0.00000002007*V34^2)+(0.2564*V34)+(286.1)))))</f>
        <v>20.316404217799999</v>
      </c>
      <c r="BA34" s="16">
        <f>(-0.00000001626*AJ34^2)+(0.1912*AJ34)+(-3.858)</f>
        <v>4123.0476666662407</v>
      </c>
      <c r="BC34" s="7">
        <f>IF(H34&lt;10000,((0.0000001453*H34^2)+(0.0008349*H34)+(-1.805)),(IF(H34&lt;700000,((-0.00000000008054*H34^2)+(0.002348*H34)+(-2.47)), ((-0.00000001938*V34^2)+(0.2471*V34)+(226.8)))))</f>
        <v>14.344447494800001</v>
      </c>
      <c r="BD34" s="8">
        <f>(-0.00000002552*AJ34^2)+(0.2067*AJ34)+(-103.7)</f>
        <v>4354.0477149644803</v>
      </c>
      <c r="BF34" s="12">
        <f>IF(H34&lt;10000,((H34^2*0.00000054)+(H34*-0.004765)+(12.72)),(IF(H34&lt;200000,((H34^2*-0.000000001577)+(H34*0.003043)+(-10.42)),(IF(H34&lt;8000000,((H34^2*-0.0000000000186)+(H34*0.00194)+(154.1)),((V34^2*-0.00000002)+(V34*0.2565)+(-1032)))))))</f>
        <v>9.3708246400000039</v>
      </c>
      <c r="BG34" s="13">
        <f>IF(AJ34&lt;45000,((-0.0000004561*AJ34^2)+(0.244*AJ34)+(-21.72)),((-0.0000000409*AJ34^2)+(0.2477*AJ34)+(-1777)))</f>
        <v>5041.2648368064001</v>
      </c>
      <c r="BI34">
        <v>54</v>
      </c>
      <c r="BJ34" t="s">
        <v>40</v>
      </c>
      <c r="BK34" s="2">
        <v>45245.961215277777</v>
      </c>
      <c r="BL34">
        <v>283</v>
      </c>
      <c r="BM34" t="s">
        <v>13</v>
      </c>
      <c r="BN34">
        <v>0</v>
      </c>
      <c r="BO34">
        <v>2.8730000000000002</v>
      </c>
      <c r="BP34" s="3">
        <v>858663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53</v>
      </c>
      <c r="B35" t="s">
        <v>39</v>
      </c>
      <c r="C35" s="2">
        <v>45245.982418981483</v>
      </c>
      <c r="D35">
        <v>230</v>
      </c>
      <c r="E35" t="s">
        <v>13</v>
      </c>
      <c r="F35">
        <v>0</v>
      </c>
      <c r="G35">
        <v>6.0350000000000001</v>
      </c>
      <c r="H35" s="3">
        <v>145450</v>
      </c>
      <c r="I35">
        <v>0.30499999999999999</v>
      </c>
      <c r="J35" t="s">
        <v>14</v>
      </c>
      <c r="K35" t="s">
        <v>14</v>
      </c>
      <c r="L35" t="s">
        <v>14</v>
      </c>
      <c r="M35" t="s">
        <v>14</v>
      </c>
      <c r="O35">
        <v>53</v>
      </c>
      <c r="P35" t="s">
        <v>39</v>
      </c>
      <c r="Q35" s="2">
        <v>45245.982418981483</v>
      </c>
      <c r="R35">
        <v>230</v>
      </c>
      <c r="S35" t="s">
        <v>13</v>
      </c>
      <c r="T35">
        <v>0</v>
      </c>
      <c r="U35">
        <v>5.9740000000000002</v>
      </c>
      <c r="V35" s="3">
        <v>1653</v>
      </c>
      <c r="W35">
        <v>0.39300000000000002</v>
      </c>
      <c r="X35" t="s">
        <v>14</v>
      </c>
      <c r="Y35" t="s">
        <v>14</v>
      </c>
      <c r="Z35" t="s">
        <v>14</v>
      </c>
      <c r="AA35" t="s">
        <v>14</v>
      </c>
      <c r="AC35">
        <v>53</v>
      </c>
      <c r="AD35" t="s">
        <v>39</v>
      </c>
      <c r="AE35" s="2">
        <v>45245.982418981483</v>
      </c>
      <c r="AF35">
        <v>230</v>
      </c>
      <c r="AG35" t="s">
        <v>13</v>
      </c>
      <c r="AH35">
        <v>0</v>
      </c>
      <c r="AI35">
        <v>12.141</v>
      </c>
      <c r="AJ35" s="3">
        <v>87841</v>
      </c>
      <c r="AK35">
        <v>23.120999999999999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53</v>
      </c>
      <c r="AT35" s="12">
        <f>IF(H35&lt;10000,((H35^2*0.00000054)+(H35*-0.004765)+(12.72)),(IF(H35&lt;200000,((H35^2*-0.000000001577)+(H35*0.003043)+(-10.42)),(IF(H35&lt;8000000,((H35^2*-0.0000000000186)+(H35*0.00194)+(154.1)),((V35^2*-0.00000002)+(V35*0.2565)+(-1032)))))))</f>
        <v>398.82180715750002</v>
      </c>
      <c r="AU35" s="13">
        <f>IF(AJ35&lt;45000,((-0.0000004561*AJ35^2)+(0.244*AJ35)+(-21.72)),((-0.0000000409*AJ35^2)+(0.2477*AJ35)+(-1777)))</f>
        <v>19665.629611607099</v>
      </c>
      <c r="AW35" s="6">
        <f>IF(H35&lt;15000,((0.00000002125*H35^2)+(0.002705*H35)+(-4.371)),(IF(H35&lt;700000,((-0.0000000008162*H35^2)+(0.003141*H35)+(0.4702)), ((0.000000003285*V35^2)+(0.1899*V35)+(559.5)))))</f>
        <v>440.06136561949995</v>
      </c>
      <c r="AX35" s="15">
        <f>((-0.00000006277*AJ35^2)+(0.1854*AJ35)+(34.83))</f>
        <v>15836.215488791629</v>
      </c>
      <c r="AZ35" s="14">
        <f>IF(H35&lt;10000,((-0.00000005795*H35^2)+(0.003823*H35)+(-6.715)),(IF(H35&lt;700000,((-0.0000000001209*H35^2)+(0.002635*H35)+(-0.4111)), ((-0.00000002007*V35^2)+(0.2564*V35)+(286.1)))))</f>
        <v>380.29192556775007</v>
      </c>
      <c r="BA35" s="16">
        <f>(-0.00000001626*AJ35^2)+(0.1912*AJ35)+(-3.858)</f>
        <v>16665.87836877094</v>
      </c>
      <c r="BC35" s="7">
        <f>IF(H35&lt;10000,((0.0000001453*H35^2)+(0.0008349*H35)+(-1.805)),(IF(H35&lt;700000,((-0.00000000008054*H35^2)+(0.002348*H35)+(-2.47)), ((-0.00000001938*V35^2)+(0.2471*V35)+(226.8)))))</f>
        <v>337.34271972064994</v>
      </c>
      <c r="BD35" s="8">
        <f>(-0.00000002552*AJ35^2)+(0.2067*AJ35)+(-103.7)</f>
        <v>17856.121326508881</v>
      </c>
      <c r="BF35" s="12">
        <f>IF(H35&lt;10000,((H35^2*0.00000054)+(H35*-0.004765)+(12.72)),(IF(H35&lt;200000,((H35^2*-0.000000001577)+(H35*0.003043)+(-10.42)),(IF(H35&lt;8000000,((H35^2*-0.0000000000186)+(H35*0.00194)+(154.1)),((V35^2*-0.00000002)+(V35*0.2565)+(-1032)))))))</f>
        <v>398.82180715750002</v>
      </c>
      <c r="BG35" s="13">
        <f>IF(AJ35&lt;45000,((-0.0000004561*AJ35^2)+(0.244*AJ35)+(-21.72)),((-0.0000000409*AJ35^2)+(0.2477*AJ35)+(-1777)))</f>
        <v>19665.629611607099</v>
      </c>
      <c r="BI35">
        <v>53</v>
      </c>
      <c r="BJ35" t="s">
        <v>39</v>
      </c>
      <c r="BK35" s="2">
        <v>45245.982418981483</v>
      </c>
      <c r="BL35">
        <v>230</v>
      </c>
      <c r="BM35" t="s">
        <v>13</v>
      </c>
      <c r="BN35">
        <v>0</v>
      </c>
      <c r="BO35">
        <v>2.855</v>
      </c>
      <c r="BP35" s="3">
        <v>1203499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52</v>
      </c>
      <c r="B36" t="s">
        <v>38</v>
      </c>
      <c r="C36" s="2">
        <v>45246.003645833334</v>
      </c>
      <c r="D36">
        <v>366</v>
      </c>
      <c r="E36" t="s">
        <v>13</v>
      </c>
      <c r="F36">
        <v>0</v>
      </c>
      <c r="G36">
        <v>6.0490000000000004</v>
      </c>
      <c r="H36" s="3">
        <v>7103</v>
      </c>
      <c r="I36">
        <v>8.0000000000000002E-3</v>
      </c>
      <c r="J36" t="s">
        <v>14</v>
      </c>
      <c r="K36" t="s">
        <v>14</v>
      </c>
      <c r="L36" t="s">
        <v>14</v>
      </c>
      <c r="M36" t="s">
        <v>14</v>
      </c>
      <c r="O36">
        <v>52</v>
      </c>
      <c r="P36" t="s">
        <v>38</v>
      </c>
      <c r="Q36" s="2">
        <v>45246.003645833334</v>
      </c>
      <c r="R36">
        <v>366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52</v>
      </c>
      <c r="AD36" t="s">
        <v>38</v>
      </c>
      <c r="AE36" s="2">
        <v>45246.003645833334</v>
      </c>
      <c r="AF36">
        <v>366</v>
      </c>
      <c r="AG36" t="s">
        <v>13</v>
      </c>
      <c r="AH36">
        <v>0</v>
      </c>
      <c r="AI36">
        <v>12.215</v>
      </c>
      <c r="AJ36" s="3">
        <v>16499</v>
      </c>
      <c r="AK36">
        <v>4.3170000000000002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52</v>
      </c>
      <c r="AT36" s="12">
        <f>IF(H36&lt;10000,((H36^2*0.00000054)+(H36*-0.004765)+(12.72)),(IF(H36&lt;200000,((H36^2*-0.000000001577)+(H36*0.003043)+(-10.42)),(IF(H36&lt;8000000,((H36^2*-0.0000000000186)+(H36*0.00194)+(154.1)),((V36^2*-0.00000002)+(V36*0.2565)+(-1032)))))))</f>
        <v>6.1186138599999982</v>
      </c>
      <c r="AU36" s="13">
        <f>IF(AJ36&lt;45000,((-0.0000004561*AJ36^2)+(0.244*AJ36)+(-21.72)),((-0.0000000409*AJ36^2)+(0.2477*AJ36)+(-1777)))</f>
        <v>3879.8778258439002</v>
      </c>
      <c r="AW36" s="6">
        <f>IF(H36&lt;15000,((0.00000002125*H36^2)+(0.002705*H36)+(-4.371)),(IF(H36&lt;700000,((-0.0000000008162*H36^2)+(0.003141*H36)+(0.4702)), ((0.000000003285*V36^2)+(0.1899*V36)+(559.5)))))</f>
        <v>15.91473294125</v>
      </c>
      <c r="AX36" s="15">
        <f>((-0.00000006277*AJ36^2)+(0.1854*AJ36)+(34.83))</f>
        <v>3076.6575388472302</v>
      </c>
      <c r="AZ36" s="14">
        <f>IF(H36&lt;10000,((-0.00000005795*H36^2)+(0.003823*H36)+(-6.715)),(IF(H36&lt;700000,((-0.0000000001209*H36^2)+(0.002635*H36)+(-0.4111)), ((-0.00000002007*V36^2)+(0.2564*V36)+(286.1)))))</f>
        <v>17.516040308450002</v>
      </c>
      <c r="BA36" s="16">
        <f>(-0.00000001626*AJ36^2)+(0.1912*AJ36)+(-3.858)</f>
        <v>3146.32455156374</v>
      </c>
      <c r="BC36" s="7">
        <f>IF(H36&lt;10000,((0.0000001453*H36^2)+(0.0008349*H36)+(-1.805)),(IF(H36&lt;700000,((-0.00000000008054*H36^2)+(0.002348*H36)+(-2.47)), ((-0.00000001938*V36^2)+(0.2471*V36)+(226.8)))))</f>
        <v>11.456058787700002</v>
      </c>
      <c r="BD36" s="8">
        <f>(-0.00000002552*AJ36^2)+(0.2067*AJ36)+(-103.7)</f>
        <v>3299.6963221344804</v>
      </c>
      <c r="BF36" s="12">
        <f>IF(H36&lt;10000,((H36^2*0.00000054)+(H36*-0.004765)+(12.72)),(IF(H36&lt;200000,((H36^2*-0.000000001577)+(H36*0.003043)+(-10.42)),(IF(H36&lt;8000000,((H36^2*-0.0000000000186)+(H36*0.00194)+(154.1)),((V36^2*-0.00000002)+(V36*0.2565)+(-1032)))))))</f>
        <v>6.1186138599999982</v>
      </c>
      <c r="BG36" s="13">
        <f>IF(AJ36&lt;45000,((-0.0000004561*AJ36^2)+(0.244*AJ36)+(-21.72)),((-0.0000000409*AJ36^2)+(0.2477*AJ36)+(-1777)))</f>
        <v>3879.8778258439002</v>
      </c>
      <c r="BI36">
        <v>52</v>
      </c>
      <c r="BJ36" t="s">
        <v>38</v>
      </c>
      <c r="BK36" s="2">
        <v>45246.003645833334</v>
      </c>
      <c r="BL36">
        <v>366</v>
      </c>
      <c r="BM36" t="s">
        <v>13</v>
      </c>
      <c r="BN36">
        <v>0</v>
      </c>
      <c r="BO36">
        <v>2.87</v>
      </c>
      <c r="BP36" s="3">
        <v>917237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51</v>
      </c>
      <c r="B37" t="s">
        <v>37</v>
      </c>
      <c r="C37" s="2">
        <v>45246.024861111109</v>
      </c>
      <c r="D37">
        <v>311</v>
      </c>
      <c r="E37" t="s">
        <v>13</v>
      </c>
      <c r="F37">
        <v>0</v>
      </c>
      <c r="G37">
        <v>6.0389999999999997</v>
      </c>
      <c r="H37" s="3">
        <v>97713</v>
      </c>
      <c r="I37">
        <v>0.20200000000000001</v>
      </c>
      <c r="J37" t="s">
        <v>14</v>
      </c>
      <c r="K37" t="s">
        <v>14</v>
      </c>
      <c r="L37" t="s">
        <v>14</v>
      </c>
      <c r="M37" t="s">
        <v>14</v>
      </c>
      <c r="O37">
        <v>51</v>
      </c>
      <c r="P37" t="s">
        <v>37</v>
      </c>
      <c r="Q37" s="2">
        <v>45246.024861111109</v>
      </c>
      <c r="R37">
        <v>311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51</v>
      </c>
      <c r="AD37" t="s">
        <v>37</v>
      </c>
      <c r="AE37" s="2">
        <v>45246.024861111109</v>
      </c>
      <c r="AF37">
        <v>311</v>
      </c>
      <c r="AG37" t="s">
        <v>13</v>
      </c>
      <c r="AH37">
        <v>0</v>
      </c>
      <c r="AI37">
        <v>12.224</v>
      </c>
      <c r="AJ37" s="3">
        <v>11213</v>
      </c>
      <c r="AK37">
        <v>2.8620000000000001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51</v>
      </c>
      <c r="AT37" s="12">
        <f>IF(H37&lt;10000,((H37^2*0.00000054)+(H37*-0.004765)+(12.72)),(IF(H37&lt;200000,((H37^2*-0.000000001577)+(H37*0.003043)+(-10.42)),(IF(H37&lt;8000000,((H37^2*-0.0000000000186)+(H37*0.00194)+(154.1)),((V37^2*-0.00000002)+(V37*0.2565)+(-1032)))))))</f>
        <v>271.86373050808697</v>
      </c>
      <c r="AU37" s="13">
        <f>IF(AJ37&lt;45000,((-0.0000004561*AJ37^2)+(0.244*AJ37)+(-21.72)),((-0.0000000409*AJ37^2)+(0.2477*AJ37)+(-1777)))</f>
        <v>2656.9059225991</v>
      </c>
      <c r="AW37" s="6">
        <f>IF(H37&lt;15000,((0.00000002125*H37^2)+(0.002705*H37)+(-4.371)),(IF(H37&lt;700000,((-0.0000000008162*H37^2)+(0.003141*H37)+(0.4702)), ((0.000000003285*V37^2)+(0.1899*V37)+(559.5)))))</f>
        <v>299.59379385282222</v>
      </c>
      <c r="AX37" s="15">
        <f>((-0.00000006277*AJ37^2)+(0.1854*AJ37)+(34.83))</f>
        <v>2105.8280419678704</v>
      </c>
      <c r="AZ37" s="14">
        <f>IF(H37&lt;10000,((-0.00000005795*H37^2)+(0.003823*H37)+(-6.715)),(IF(H37&lt;700000,((-0.0000000001209*H37^2)+(0.002635*H37)+(-0.4111)), ((-0.00000002007*V37^2)+(0.2564*V37)+(286.1)))))</f>
        <v>255.90832230838791</v>
      </c>
      <c r="BA37" s="16">
        <f>(-0.00000001626*AJ37^2)+(0.1912*AJ37)+(-3.858)</f>
        <v>2138.0232079400598</v>
      </c>
      <c r="BC37" s="7">
        <f>IF(H37&lt;10000,((0.0000001453*H37^2)+(0.0008349*H37)+(-1.805)),(IF(H37&lt;700000,((-0.00000000008054*H37^2)+(0.002348*H37)+(-2.47)), ((-0.00000001938*V37^2)+(0.2471*V37)+(226.8)))))</f>
        <v>226.19114174208073</v>
      </c>
      <c r="BD37" s="8">
        <f>(-0.00000002552*AJ37^2)+(0.2067*AJ37)+(-103.7)</f>
        <v>2210.8184354631203</v>
      </c>
      <c r="BF37" s="12">
        <f>IF(H37&lt;10000,((H37^2*0.00000054)+(H37*-0.004765)+(12.72)),(IF(H37&lt;200000,((H37^2*-0.000000001577)+(H37*0.003043)+(-10.42)),(IF(H37&lt;8000000,((H37^2*-0.0000000000186)+(H37*0.00194)+(154.1)),((V37^2*-0.00000002)+(V37*0.2565)+(-1032)))))))</f>
        <v>271.86373050808697</v>
      </c>
      <c r="BG37" s="13">
        <f>IF(AJ37&lt;45000,((-0.0000004561*AJ37^2)+(0.244*AJ37)+(-21.72)),((-0.0000000409*AJ37^2)+(0.2477*AJ37)+(-1777)))</f>
        <v>2656.9059225991</v>
      </c>
      <c r="BI37">
        <v>51</v>
      </c>
      <c r="BJ37" t="s">
        <v>37</v>
      </c>
      <c r="BK37" s="2">
        <v>45246.024861111109</v>
      </c>
      <c r="BL37">
        <v>311</v>
      </c>
      <c r="BM37" t="s">
        <v>13</v>
      </c>
      <c r="BN37">
        <v>0</v>
      </c>
      <c r="BO37">
        <v>2.88</v>
      </c>
      <c r="BP37" s="3">
        <v>830593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50</v>
      </c>
      <c r="B38" t="s">
        <v>36</v>
      </c>
      <c r="C38" s="2">
        <v>45246.046087962961</v>
      </c>
      <c r="D38">
        <v>362</v>
      </c>
      <c r="E38" t="s">
        <v>13</v>
      </c>
      <c r="F38">
        <v>0</v>
      </c>
      <c r="G38">
        <v>6.0529999999999999</v>
      </c>
      <c r="H38" s="3">
        <v>7949</v>
      </c>
      <c r="I38">
        <v>0.01</v>
      </c>
      <c r="J38" t="s">
        <v>14</v>
      </c>
      <c r="K38" t="s">
        <v>14</v>
      </c>
      <c r="L38" t="s">
        <v>14</v>
      </c>
      <c r="M38" t="s">
        <v>14</v>
      </c>
      <c r="O38">
        <v>50</v>
      </c>
      <c r="P38" t="s">
        <v>36</v>
      </c>
      <c r="Q38" s="2">
        <v>45246.046087962961</v>
      </c>
      <c r="R38">
        <v>362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50</v>
      </c>
      <c r="AD38" t="s">
        <v>36</v>
      </c>
      <c r="AE38" s="2">
        <v>45246.046087962961</v>
      </c>
      <c r="AF38">
        <v>362</v>
      </c>
      <c r="AG38" t="s">
        <v>13</v>
      </c>
      <c r="AH38">
        <v>0</v>
      </c>
      <c r="AI38">
        <v>12.214</v>
      </c>
      <c r="AJ38" s="3">
        <v>21768</v>
      </c>
      <c r="AK38">
        <v>5.7569999999999997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50</v>
      </c>
      <c r="AT38" s="12">
        <f>IF(H38&lt;10000,((H38^2*0.00000054)+(H38*-0.004765)+(12.72)),(IF(H38&lt;200000,((H38^2*-0.000000001577)+(H38*0.003043)+(-10.42)),(IF(H38&lt;8000000,((H38^2*-0.0000000000186)+(H38*0.00194)+(154.1)),((V38^2*-0.00000002)+(V38*0.2565)+(-1032)))))))</f>
        <v>8.9637795400000062</v>
      </c>
      <c r="AU38" s="13">
        <f>IF(AJ38&lt;45000,((-0.0000004561*AJ38^2)+(0.244*AJ38)+(-21.72)),((-0.0000000409*AJ38^2)+(0.2477*AJ38)+(-1777)))</f>
        <v>5073.5509196735993</v>
      </c>
      <c r="AW38" s="6">
        <f>IF(H38&lt;15000,((0.00000002125*H38^2)+(0.002705*H38)+(-4.371)),(IF(H38&lt;700000,((-0.0000000008162*H38^2)+(0.003141*H38)+(0.4702)), ((0.000000003285*V38^2)+(0.1899*V38)+(559.5)))))</f>
        <v>18.473760271250001</v>
      </c>
      <c r="AX38" s="15">
        <f>((-0.00000006277*AJ38^2)+(0.1854*AJ38)+(34.83))</f>
        <v>4040.8738976275204</v>
      </c>
      <c r="AZ38" s="14">
        <f>IF(H38&lt;10000,((-0.00000005795*H38^2)+(0.003823*H38)+(-6.715)),(IF(H38&lt;700000,((-0.0000000001209*H38^2)+(0.002635*H38)+(-0.4111)), ((-0.00000002007*V38^2)+(0.2564*V38)+(286.1)))))</f>
        <v>20.012363472049998</v>
      </c>
      <c r="BA38" s="16">
        <f>(-0.00000001626*AJ38^2)+(0.1912*AJ38)+(-3.858)</f>
        <v>4150.4788669017607</v>
      </c>
      <c r="BC38" s="7">
        <f>IF(H38&lt;10000,((0.0000001453*H38^2)+(0.0008349*H38)+(-1.805)),(IF(H38&lt;700000,((-0.00000000008054*H38^2)+(0.002348*H38)+(-2.47)), ((-0.00000001938*V38^2)+(0.2471*V38)+(226.8)))))</f>
        <v>14.0126332253</v>
      </c>
      <c r="BD38" s="8">
        <f>(-0.00000002552*AJ38^2)+(0.2067*AJ38)+(-103.7)</f>
        <v>4383.6530545715204</v>
      </c>
      <c r="BF38" s="12">
        <f>IF(H38&lt;10000,((H38^2*0.00000054)+(H38*-0.004765)+(12.72)),(IF(H38&lt;200000,((H38^2*-0.000000001577)+(H38*0.003043)+(-10.42)),(IF(H38&lt;8000000,((H38^2*-0.0000000000186)+(H38*0.00194)+(154.1)),((V38^2*-0.00000002)+(V38*0.2565)+(-1032)))))))</f>
        <v>8.9637795400000062</v>
      </c>
      <c r="BG38" s="13">
        <f>IF(AJ38&lt;45000,((-0.0000004561*AJ38^2)+(0.244*AJ38)+(-21.72)),((-0.0000000409*AJ38^2)+(0.2477*AJ38)+(-1777)))</f>
        <v>5073.5509196735993</v>
      </c>
      <c r="BI38">
        <v>50</v>
      </c>
      <c r="BJ38" t="s">
        <v>36</v>
      </c>
      <c r="BK38" s="2">
        <v>45246.046087962961</v>
      </c>
      <c r="BL38">
        <v>362</v>
      </c>
      <c r="BM38" t="s">
        <v>13</v>
      </c>
      <c r="BN38">
        <v>0</v>
      </c>
      <c r="BO38">
        <v>2.871</v>
      </c>
      <c r="BP38" s="3">
        <v>925339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49</v>
      </c>
      <c r="B39" t="s">
        <v>35</v>
      </c>
      <c r="C39" s="2">
        <v>45246.067314814813</v>
      </c>
      <c r="D39">
        <v>298</v>
      </c>
      <c r="E39" t="s">
        <v>13</v>
      </c>
      <c r="F39">
        <v>0</v>
      </c>
      <c r="G39">
        <v>6.0510000000000002</v>
      </c>
      <c r="H39" s="3">
        <v>7260</v>
      </c>
      <c r="I39">
        <v>8.0000000000000002E-3</v>
      </c>
      <c r="J39" t="s">
        <v>14</v>
      </c>
      <c r="K39" t="s">
        <v>14</v>
      </c>
      <c r="L39" t="s">
        <v>14</v>
      </c>
      <c r="M39" t="s">
        <v>14</v>
      </c>
      <c r="O39">
        <v>49</v>
      </c>
      <c r="P39" t="s">
        <v>35</v>
      </c>
      <c r="Q39" s="2">
        <v>45246.067314814813</v>
      </c>
      <c r="R39">
        <v>298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49</v>
      </c>
      <c r="AD39" t="s">
        <v>35</v>
      </c>
      <c r="AE39" s="2">
        <v>45246.067314814813</v>
      </c>
      <c r="AF39">
        <v>298</v>
      </c>
      <c r="AG39" t="s">
        <v>13</v>
      </c>
      <c r="AH39">
        <v>0</v>
      </c>
      <c r="AI39">
        <v>12.225</v>
      </c>
      <c r="AJ39" s="3">
        <v>17296</v>
      </c>
      <c r="AK39">
        <v>4.5350000000000001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49</v>
      </c>
      <c r="AT39" s="12">
        <f>IF(H39&lt;10000,((H39^2*0.00000054)+(H39*-0.004765)+(12.72)),(IF(H39&lt;200000,((H39^2*-0.000000001577)+(H39*0.003043)+(-10.42)),(IF(H39&lt;8000000,((H39^2*-0.0000000000186)+(H39*0.00194)+(154.1)),((V39^2*-0.00000002)+(V39*0.2565)+(-1032)))))))</f>
        <v>6.5882040000000028</v>
      </c>
      <c r="AU39" s="13">
        <f>IF(AJ39&lt;45000,((-0.0000004561*AJ39^2)+(0.244*AJ39)+(-21.72)),((-0.0000000409*AJ39^2)+(0.2477*AJ39)+(-1777)))</f>
        <v>4062.0609479424002</v>
      </c>
      <c r="AW39" s="6">
        <f>IF(H39&lt;15000,((0.00000002125*H39^2)+(0.002705*H39)+(-4.371)),(IF(H39&lt;700000,((-0.0000000008162*H39^2)+(0.003141*H39)+(0.4702)), ((0.000000003285*V39^2)+(0.1899*V39)+(559.5)))))</f>
        <v>16.387336500000004</v>
      </c>
      <c r="AX39" s="15">
        <f>((-0.00000006277*AJ39^2)+(0.1854*AJ39)+(34.83))</f>
        <v>3222.7306530636802</v>
      </c>
      <c r="AZ39" s="14">
        <f>IF(H39&lt;10000,((-0.00000005795*H39^2)+(0.003823*H39)+(-6.715)),(IF(H39&lt;700000,((-0.0000000001209*H39^2)+(0.002635*H39)+(-0.4111)), ((-0.00000002007*V39^2)+(0.2564*V39)+(286.1)))))</f>
        <v>17.985574580000002</v>
      </c>
      <c r="BA39" s="16">
        <f>(-0.00000001626*AJ39^2)+(0.1912*AJ39)+(-3.858)</f>
        <v>3298.2729947238399</v>
      </c>
      <c r="BC39" s="7">
        <f>IF(H39&lt;10000,((0.0000001453*H39^2)+(0.0008349*H39)+(-1.805)),(IF(H39&lt;700000,((-0.00000000008054*H39^2)+(0.002348*H39)+(-2.47)), ((-0.00000001938*V39^2)+(0.2471*V39)+(226.8)))))</f>
        <v>11.91478828</v>
      </c>
      <c r="BD39" s="8">
        <f>(-0.00000002552*AJ39^2)+(0.2067*AJ39)+(-103.7)</f>
        <v>3463.7488507596804</v>
      </c>
      <c r="BF39" s="12">
        <f>IF(H39&lt;10000,((H39^2*0.00000054)+(H39*-0.004765)+(12.72)),(IF(H39&lt;200000,((H39^2*-0.000000001577)+(H39*0.003043)+(-10.42)),(IF(H39&lt;8000000,((H39^2*-0.0000000000186)+(H39*0.00194)+(154.1)),((V39^2*-0.00000002)+(V39*0.2565)+(-1032)))))))</f>
        <v>6.5882040000000028</v>
      </c>
      <c r="BG39" s="13">
        <f>IF(AJ39&lt;45000,((-0.0000004561*AJ39^2)+(0.244*AJ39)+(-21.72)),((-0.0000000409*AJ39^2)+(0.2477*AJ39)+(-1777)))</f>
        <v>4062.0609479424002</v>
      </c>
      <c r="BI39">
        <v>49</v>
      </c>
      <c r="BJ39" t="s">
        <v>35</v>
      </c>
      <c r="BK39" s="2">
        <v>45246.067314814813</v>
      </c>
      <c r="BL39">
        <v>298</v>
      </c>
      <c r="BM39" t="s">
        <v>13</v>
      </c>
      <c r="BN39">
        <v>0</v>
      </c>
      <c r="BO39">
        <v>2.8</v>
      </c>
      <c r="BP39" s="3">
        <v>2558126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sortState ref="A9:BU40">
    <sortCondition ref="C9:C40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2023-11-16T13:56:46Z</dcterms:modified>
</cp:coreProperties>
</file>