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GC 2021\"/>
    </mc:Choice>
  </mc:AlternateContent>
  <xr:revisionPtr revIDLastSave="0" documentId="13_ncr:1_{D887E232-1091-477F-BB01-6F38961739EA}" xr6:coauthVersionLast="36" xr6:coauthVersionMax="36" xr10:uidLastSave="{00000000-0000-0000-0000-000000000000}"/>
  <bookViews>
    <workbookView xWindow="0" yWindow="0" windowWidth="11310" windowHeight="11450" xr2:uid="{00000000-000D-0000-FFFF-FFFF00000000}"/>
  </bookViews>
  <sheets>
    <sheet name="one" sheetId="1" r:id="rId1"/>
  </sheets>
  <calcPr calcId="191029"/>
</workbook>
</file>

<file path=xl/calcChain.xml><?xml version="1.0" encoding="utf-8"?>
<calcChain xmlns="http://schemas.openxmlformats.org/spreadsheetml/2006/main">
  <c r="AT9" i="1" l="1"/>
  <c r="AU9" i="1"/>
  <c r="AW9" i="1"/>
  <c r="AX9" i="1"/>
  <c r="AT10" i="1"/>
  <c r="AU10" i="1"/>
  <c r="AW10" i="1"/>
  <c r="AX10" i="1"/>
  <c r="AT11" i="1"/>
  <c r="AU11" i="1"/>
  <c r="AW11" i="1"/>
  <c r="AX11" i="1"/>
  <c r="AT12" i="1"/>
  <c r="AU12" i="1"/>
  <c r="AW12" i="1"/>
  <c r="AX12" i="1"/>
  <c r="AT13" i="1"/>
  <c r="AU13" i="1"/>
  <c r="AW13" i="1"/>
  <c r="AX13" i="1"/>
  <c r="AT14" i="1"/>
  <c r="AU14" i="1"/>
  <c r="AW14" i="1"/>
  <c r="AX14" i="1"/>
  <c r="AT15" i="1"/>
  <c r="AU15" i="1"/>
  <c r="AW15" i="1"/>
  <c r="AX15" i="1"/>
  <c r="AT16" i="1"/>
  <c r="AU16" i="1"/>
  <c r="AW16" i="1"/>
  <c r="AX16" i="1"/>
  <c r="AT17" i="1"/>
  <c r="AU17" i="1"/>
  <c r="AW17" i="1"/>
  <c r="AX17" i="1"/>
  <c r="AT18" i="1"/>
  <c r="AU18" i="1"/>
  <c r="AW18" i="1"/>
  <c r="AX18" i="1"/>
  <c r="AT19" i="1"/>
  <c r="AU19" i="1"/>
  <c r="AW19" i="1"/>
  <c r="AX19" i="1"/>
  <c r="AT20" i="1"/>
  <c r="AU20" i="1"/>
  <c r="AW20" i="1"/>
  <c r="AX20" i="1"/>
  <c r="AT21" i="1"/>
  <c r="AU21" i="1"/>
  <c r="AW21" i="1"/>
  <c r="AX21" i="1"/>
  <c r="AT22" i="1"/>
  <c r="AU22" i="1"/>
  <c r="AW22" i="1"/>
  <c r="AX22" i="1"/>
  <c r="AT23" i="1"/>
  <c r="AU23" i="1"/>
  <c r="AW23" i="1"/>
  <c r="AX23" i="1"/>
  <c r="AT24" i="1"/>
  <c r="AU24" i="1"/>
  <c r="AW24" i="1"/>
  <c r="AX24" i="1"/>
  <c r="AT25" i="1"/>
  <c r="AU25" i="1"/>
  <c r="AW25" i="1"/>
  <c r="AX25" i="1"/>
  <c r="AT26" i="1"/>
  <c r="AU26" i="1"/>
  <c r="AW26" i="1"/>
  <c r="AX26" i="1"/>
  <c r="AT27" i="1"/>
  <c r="AU27" i="1"/>
  <c r="AW27" i="1"/>
  <c r="AX27" i="1"/>
  <c r="AT28" i="1"/>
  <c r="AU28" i="1"/>
  <c r="AW28" i="1"/>
  <c r="AX28" i="1"/>
  <c r="AT29" i="1"/>
  <c r="AU29" i="1"/>
  <c r="AW29" i="1"/>
  <c r="AX29" i="1"/>
  <c r="AT30" i="1"/>
  <c r="AU30" i="1"/>
  <c r="AW30" i="1"/>
  <c r="AX30" i="1"/>
  <c r="AT31" i="1"/>
  <c r="AU31" i="1"/>
  <c r="AW31" i="1"/>
  <c r="AX31" i="1"/>
  <c r="AT32" i="1"/>
  <c r="AU32" i="1"/>
  <c r="AW32" i="1"/>
  <c r="AX32" i="1"/>
  <c r="AT33" i="1"/>
  <c r="AU33" i="1"/>
  <c r="AW33" i="1"/>
  <c r="AX33" i="1"/>
  <c r="AT34" i="1"/>
  <c r="AU34" i="1"/>
  <c r="AW34" i="1"/>
  <c r="AX34" i="1"/>
  <c r="AT35" i="1"/>
  <c r="AU35" i="1"/>
  <c r="AW35" i="1"/>
  <c r="AX35" i="1"/>
  <c r="AT36" i="1"/>
  <c r="AU36" i="1"/>
  <c r="AW36" i="1"/>
  <c r="AX36" i="1"/>
  <c r="AT37" i="1"/>
  <c r="AU37" i="1"/>
  <c r="AW37" i="1"/>
  <c r="AX37" i="1"/>
  <c r="AT38" i="1"/>
  <c r="AU38" i="1"/>
  <c r="AW38" i="1"/>
  <c r="AX38" i="1"/>
  <c r="AT39" i="1"/>
  <c r="AU39" i="1"/>
  <c r="AW39" i="1"/>
  <c r="AX39" i="1"/>
  <c r="AT40" i="1"/>
  <c r="AU40" i="1"/>
  <c r="AW40" i="1"/>
  <c r="AX40" i="1"/>
  <c r="AT41" i="1"/>
  <c r="AU41" i="1"/>
  <c r="AW41" i="1"/>
  <c r="AX41" i="1"/>
  <c r="AT42" i="1"/>
  <c r="AU42" i="1"/>
  <c r="AW42" i="1"/>
  <c r="AX42" i="1"/>
  <c r="AT43" i="1"/>
  <c r="AU43" i="1"/>
  <c r="AW43" i="1"/>
  <c r="AX43" i="1"/>
  <c r="AT44" i="1"/>
  <c r="AU44" i="1"/>
  <c r="AW44" i="1"/>
  <c r="AX44" i="1"/>
  <c r="AT45" i="1"/>
  <c r="AU45" i="1"/>
  <c r="AW45" i="1"/>
  <c r="AX45" i="1"/>
  <c r="AT46" i="1"/>
  <c r="AU46" i="1"/>
  <c r="AW46" i="1"/>
  <c r="AX46" i="1"/>
</calcChain>
</file>

<file path=xl/sharedStrings.xml><?xml version="1.0" encoding="utf-8"?>
<sst xmlns="http://schemas.openxmlformats.org/spreadsheetml/2006/main" count="816" uniqueCount="65">
  <si>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</si>
  <si>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</si>
  <si>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</si>
  <si>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</si>
  <si>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</si>
  <si>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</si>
  <si>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</si>
  <si>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</si>
  <si>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</si>
  <si>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</si>
  <si>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</si>
  <si>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</si>
  <si>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</si>
  <si>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air</t>
  </si>
  <si>
    <t>Unknown</t>
  </si>
  <si>
    <t>-----</t>
  </si>
  <si>
    <t>air + 100</t>
  </si>
  <si>
    <t>CH4 by FID</t>
  </si>
  <si>
    <t>CH4 by TCD</t>
  </si>
  <si>
    <t>CO2 by TCD</t>
  </si>
  <si>
    <t>Analyst code</t>
  </si>
  <si>
    <t>Note</t>
  </si>
  <si>
    <t>2020 CAL Measured headspace CO2 in ppm from GC in ppm</t>
  </si>
  <si>
    <t>2020 ranged CAL Measured headspace CH4  in ppm from GC in ppm</t>
  </si>
  <si>
    <t>2021 ranged CAL Measured headspace CH4  in ppm from GC in ppm</t>
  </si>
  <si>
    <t>2021 CAL Measured headspace CO2 in ppm from GC in ppm</t>
  </si>
  <si>
    <t>BRN13jun21_001.gcd</t>
  </si>
  <si>
    <t>BRN13jun21_002.gcd</t>
  </si>
  <si>
    <t>BRN13jun21_003.gcd</t>
  </si>
  <si>
    <t>Carla TO-2</t>
  </si>
  <si>
    <t>BRN13jun21_004.gcd</t>
  </si>
  <si>
    <t>BRN13jun21_005.gcd</t>
  </si>
  <si>
    <t>BRN13jun21_006.gcd</t>
  </si>
  <si>
    <t>BRN13jun21_007.gcd</t>
  </si>
  <si>
    <t>BRN13jun21_008.gcd</t>
  </si>
  <si>
    <t>BRN13jun21_009.gcd</t>
  </si>
  <si>
    <t>BRN13jun21_010.gcd</t>
  </si>
  <si>
    <t>BRN13jun21_011.gcd</t>
  </si>
  <si>
    <t>BRN13jun21_012.gcd</t>
  </si>
  <si>
    <t>BRN13jun21_013.gcd</t>
  </si>
  <si>
    <t>BRN13jun21_014.gcd</t>
  </si>
  <si>
    <t>BRN13jun21_015.gcd</t>
  </si>
  <si>
    <t>BRN13jun21_016.gcd</t>
  </si>
  <si>
    <t>BRN13jun21_017.gcd</t>
  </si>
  <si>
    <t>BRN13jun21_018.gcd</t>
  </si>
  <si>
    <t>BRN13jun21_019.gcd</t>
  </si>
  <si>
    <t>BRN13jun21_020.gcd</t>
  </si>
  <si>
    <t>BRN13jun21_021.gcd</t>
  </si>
  <si>
    <t>BRN13jun21_022.gcd</t>
  </si>
  <si>
    <t>BRN13jun21_023.gcd</t>
  </si>
  <si>
    <t>BRN13jun21_024.gcd</t>
  </si>
  <si>
    <t>BRN13jun21_025.gcd</t>
  </si>
  <si>
    <t>BRN13jun21_026.gcd</t>
  </si>
  <si>
    <t>BRN13jun21_027.gcd</t>
  </si>
  <si>
    <t>BRN13jun21_028.gcd</t>
  </si>
  <si>
    <t>BRN13jun21_029.gcd</t>
  </si>
  <si>
    <t>BRN13jun21_030.gcd</t>
  </si>
  <si>
    <t>BRN13jun21_031.gcd</t>
  </si>
  <si>
    <t>BRN13jun21_032.gcd</t>
  </si>
  <si>
    <t>BRN13jun21_033.gcd</t>
  </si>
  <si>
    <t>BRN13jun21_034.gcd</t>
  </si>
  <si>
    <t>BRN13jun21_035.gcd</t>
  </si>
  <si>
    <t>BRN13jun21_036.gcd</t>
  </si>
  <si>
    <t>BRN13jun21_037.gcd</t>
  </si>
  <si>
    <t>BRN13jun21_038.gcd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</si>
</sst>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X46"/>
  <sheetViews>
    <sheetView tabSelected="1" topLeftCell="A7" workbookViewId="0">
      <selection activeCell="AM48" sqref="AM48"/>
    </sheetView>
  </sheetViews>
  <sheetFormatPr defaultRowHeight="14.5" x14ac:dyDescent="0.35"/>
  <cols>
    <col min="2" max="2" width="23.54296875" customWidth="1"/>
    <col min="3" max="3" width="17.81640625" customWidth="1"/>
  </cols>
  <sheetData>
    <row r="7" spans="1:50" x14ac:dyDescent="0.35">
      <c r="A7" t="s">
        <v>17</v>
      </c>
      <c r="O7" t="s">
        <v>18</v>
      </c>
      <c r="AC7" t="s">
        <v>19</v>
      </c>
    </row>
    <row r="8" spans="1:50" ht="14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20</v>
      </c>
      <c r="AR8" s="4" t="s">
        <v>21</v>
      </c>
      <c r="AS8" s="4"/>
      <c r="AT8" s="5" t="s">
        <v>23</v>
      </c>
      <c r="AU8" s="5" t="s">
        <v>22</v>
      </c>
      <c r="AW8" s="5" t="s">
        <v>24</v>
      </c>
      <c r="AX8" s="5" t="s">
        <v>25</v>
      </c>
    </row>
    <row r="9" spans="1:50" x14ac:dyDescent="0.35">
      <c r="A9">
        <v>39</v>
      </c>
      <c r="B9" t="s">
        <v>26</v>
      </c>
      <c r="C9" s="2">
        <v>44390.718518518515</v>
      </c>
      <c r="D9" t="s">
        <v>13</v>
      </c>
      <c r="E9" t="s">
        <v>14</v>
      </c>
      <c r="F9">
        <v>0</v>
      </c>
      <c r="G9">
        <v>6.0579999999999998</v>
      </c>
      <c r="H9" s="3">
        <v>1431</v>
      </c>
      <c r="I9">
        <v>-2E-3</v>
      </c>
      <c r="J9" t="s">
        <v>15</v>
      </c>
      <c r="K9" t="s">
        <v>15</v>
      </c>
      <c r="L9" t="s">
        <v>15</v>
      </c>
      <c r="M9" t="s">
        <v>15</v>
      </c>
      <c r="O9">
        <v>39</v>
      </c>
      <c r="P9" t="s">
        <v>26</v>
      </c>
      <c r="Q9" s="2">
        <v>44390.718518518515</v>
      </c>
      <c r="R9" t="s">
        <v>13</v>
      </c>
      <c r="S9" t="s">
        <v>14</v>
      </c>
      <c r="T9">
        <v>0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C9">
        <v>39</v>
      </c>
      <c r="AD9" t="s">
        <v>26</v>
      </c>
      <c r="AE9" s="2">
        <v>44390.718518518515</v>
      </c>
      <c r="AF9" t="s">
        <v>13</v>
      </c>
      <c r="AG9" t="s">
        <v>14</v>
      </c>
      <c r="AH9">
        <v>0</v>
      </c>
      <c r="AI9">
        <v>12.215999999999999</v>
      </c>
      <c r="AJ9" s="3">
        <v>2833</v>
      </c>
      <c r="AK9">
        <v>0.57499999999999996</v>
      </c>
      <c r="AL9" t="s">
        <v>15</v>
      </c>
      <c r="AM9" t="s">
        <v>15</v>
      </c>
      <c r="AN9" t="s">
        <v>15</v>
      </c>
      <c r="AO9" t="s">
        <v>15</v>
      </c>
      <c r="AQ9">
        <v>1</v>
      </c>
      <c r="AT9" s="6">
        <f t="shared" ref="AT9:AT28" si="0">IF(H9&lt;15000,((0.00000002125*H9^2)+(0.002705*H9)+(-4.371)),(IF(H9&lt;700000,((-0.0000000008162*H9^2)+(0.003141*H9)+(0.4702)), ((0.000000003285*V9^2)+(0.1899*V9)+(559.5)))))</f>
        <v>-0.45663007875000083</v>
      </c>
      <c r="AU9" s="7">
        <f t="shared" ref="AU9:AU28" si="1">((-0.00000006277*AJ9^2)+(0.1854*AJ9)+(34.83))</f>
        <v>559.56441494747003</v>
      </c>
      <c r="AW9" s="8">
        <f t="shared" ref="AW9:AW28" si="2">IF(H9&lt;10000,((-0.00000005795*H9^2)+(0.003823*H9)+(-6.715)),(IF(H9&lt;700000,((-0.0000000001209*H9^2)+(0.002635*H9)+(-0.4111)), ((-0.00000002007*V9^2)+(0.2564*V9)+(286.1)))))</f>
        <v>-1.3629547499500001</v>
      </c>
      <c r="AX9" s="9">
        <f t="shared" ref="AX9:AX28" si="3">(-0.00000001626*AJ9^2)+(0.1912*AJ9)+(-3.858)</f>
        <v>537.68109904486016</v>
      </c>
    </row>
    <row r="10" spans="1:50" x14ac:dyDescent="0.35">
      <c r="A10">
        <v>40</v>
      </c>
      <c r="B10" t="s">
        <v>27</v>
      </c>
      <c r="C10" s="2">
        <v>44390.739803240744</v>
      </c>
      <c r="D10" t="s">
        <v>16</v>
      </c>
      <c r="E10" t="s">
        <v>14</v>
      </c>
      <c r="F10">
        <v>0</v>
      </c>
      <c r="G10">
        <v>6.0039999999999996</v>
      </c>
      <c r="H10" s="3">
        <v>849312</v>
      </c>
      <c r="I10">
        <v>1.7669999999999999</v>
      </c>
      <c r="J10" t="s">
        <v>15</v>
      </c>
      <c r="K10" t="s">
        <v>15</v>
      </c>
      <c r="L10" t="s">
        <v>15</v>
      </c>
      <c r="M10" t="s">
        <v>15</v>
      </c>
      <c r="O10">
        <v>40</v>
      </c>
      <c r="P10" t="s">
        <v>27</v>
      </c>
      <c r="Q10" s="2">
        <v>44390.739803240744</v>
      </c>
      <c r="R10" t="s">
        <v>16</v>
      </c>
      <c r="S10" t="s">
        <v>14</v>
      </c>
      <c r="T10">
        <v>0</v>
      </c>
      <c r="U10">
        <v>5.9580000000000002</v>
      </c>
      <c r="V10" s="3">
        <v>6559</v>
      </c>
      <c r="W10">
        <v>1.8759999999999999</v>
      </c>
      <c r="X10" t="s">
        <v>15</v>
      </c>
      <c r="Y10" t="s">
        <v>15</v>
      </c>
      <c r="Z10" t="s">
        <v>15</v>
      </c>
      <c r="AA10" t="s">
        <v>15</v>
      </c>
      <c r="AC10">
        <v>40</v>
      </c>
      <c r="AD10" t="s">
        <v>27</v>
      </c>
      <c r="AE10" s="2">
        <v>44390.739803240744</v>
      </c>
      <c r="AF10" t="s">
        <v>16</v>
      </c>
      <c r="AG10" t="s">
        <v>14</v>
      </c>
      <c r="AH10">
        <v>0</v>
      </c>
      <c r="AI10">
        <v>12.179</v>
      </c>
      <c r="AJ10" s="3">
        <v>10259</v>
      </c>
      <c r="AK10">
        <v>2.0569999999999999</v>
      </c>
      <c r="AL10" t="s">
        <v>15</v>
      </c>
      <c r="AM10" t="s">
        <v>15</v>
      </c>
      <c r="AN10" t="s">
        <v>15</v>
      </c>
      <c r="AO10" t="s">
        <v>15</v>
      </c>
      <c r="AQ10">
        <v>1</v>
      </c>
      <c r="AT10" s="6">
        <f t="shared" si="0"/>
        <v>1805.195422280085</v>
      </c>
      <c r="AU10" s="7">
        <f t="shared" si="1"/>
        <v>1930.2422407256299</v>
      </c>
      <c r="AW10" s="8">
        <f t="shared" si="2"/>
        <v>1966.9641789463303</v>
      </c>
      <c r="AX10" s="9">
        <f t="shared" si="3"/>
        <v>1955.95148246294</v>
      </c>
    </row>
    <row r="11" spans="1:50" x14ac:dyDescent="0.35">
      <c r="A11">
        <v>41</v>
      </c>
      <c r="B11" t="s">
        <v>28</v>
      </c>
      <c r="C11" s="2">
        <v>44390.761041666665</v>
      </c>
      <c r="D11" t="s">
        <v>29</v>
      </c>
      <c r="E11" t="s">
        <v>14</v>
      </c>
      <c r="F11">
        <v>0</v>
      </c>
      <c r="G11">
        <v>6.02</v>
      </c>
      <c r="H11" s="3">
        <v>4991</v>
      </c>
      <c r="I11">
        <v>6.0000000000000001E-3</v>
      </c>
      <c r="J11" t="s">
        <v>15</v>
      </c>
      <c r="K11" t="s">
        <v>15</v>
      </c>
      <c r="L11" t="s">
        <v>15</v>
      </c>
      <c r="M11" t="s">
        <v>15</v>
      </c>
      <c r="O11">
        <v>41</v>
      </c>
      <c r="P11" t="s">
        <v>28</v>
      </c>
      <c r="Q11" s="2">
        <v>44390.761041666665</v>
      </c>
      <c r="R11" t="s">
        <v>29</v>
      </c>
      <c r="S11" t="s">
        <v>14</v>
      </c>
      <c r="T11">
        <v>0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C11">
        <v>41</v>
      </c>
      <c r="AD11" t="s">
        <v>28</v>
      </c>
      <c r="AE11" s="2">
        <v>44390.761041666665</v>
      </c>
      <c r="AF11" t="s">
        <v>29</v>
      </c>
      <c r="AG11" t="s">
        <v>14</v>
      </c>
      <c r="AH11">
        <v>0</v>
      </c>
      <c r="AI11">
        <v>12.134</v>
      </c>
      <c r="AJ11" s="3">
        <v>32390</v>
      </c>
      <c r="AK11">
        <v>6.4509999999999996</v>
      </c>
      <c r="AL11" t="s">
        <v>15</v>
      </c>
      <c r="AM11" t="s">
        <v>15</v>
      </c>
      <c r="AN11" t="s">
        <v>15</v>
      </c>
      <c r="AO11" t="s">
        <v>15</v>
      </c>
      <c r="AQ11">
        <v>1</v>
      </c>
      <c r="AT11" s="6">
        <f t="shared" si="0"/>
        <v>9.6589942212499995</v>
      </c>
      <c r="AU11" s="7">
        <f t="shared" si="1"/>
        <v>5974.0832334830002</v>
      </c>
      <c r="AW11" s="8">
        <f t="shared" si="2"/>
        <v>10.922053806050002</v>
      </c>
      <c r="AX11" s="9">
        <f t="shared" si="3"/>
        <v>6172.0514372540001</v>
      </c>
    </row>
    <row r="12" spans="1:50" x14ac:dyDescent="0.35">
      <c r="A12">
        <v>42</v>
      </c>
      <c r="B12" t="s">
        <v>30</v>
      </c>
      <c r="C12" s="2">
        <v>44390.782314814816</v>
      </c>
      <c r="D12">
        <v>145</v>
      </c>
      <c r="E12" t="s">
        <v>14</v>
      </c>
      <c r="F12">
        <v>0</v>
      </c>
      <c r="G12">
        <v>6.008</v>
      </c>
      <c r="H12" s="3">
        <v>46313</v>
      </c>
      <c r="I12">
        <v>9.1999999999999998E-2</v>
      </c>
      <c r="J12" t="s">
        <v>15</v>
      </c>
      <c r="K12" t="s">
        <v>15</v>
      </c>
      <c r="L12" t="s">
        <v>15</v>
      </c>
      <c r="M12" t="s">
        <v>15</v>
      </c>
      <c r="O12">
        <v>42</v>
      </c>
      <c r="P12" t="s">
        <v>30</v>
      </c>
      <c r="Q12" s="2">
        <v>44390.782314814816</v>
      </c>
      <c r="R12">
        <v>145</v>
      </c>
      <c r="S12" t="s">
        <v>14</v>
      </c>
      <c r="T12">
        <v>0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C12">
        <v>42</v>
      </c>
      <c r="AD12" t="s">
        <v>30</v>
      </c>
      <c r="AE12" s="2">
        <v>44390.782314814816</v>
      </c>
      <c r="AF12">
        <v>145</v>
      </c>
      <c r="AG12" t="s">
        <v>14</v>
      </c>
      <c r="AH12">
        <v>0</v>
      </c>
      <c r="AI12">
        <v>12.161</v>
      </c>
      <c r="AJ12" s="3">
        <v>14554</v>
      </c>
      <c r="AK12">
        <v>2.9119999999999999</v>
      </c>
      <c r="AL12" t="s">
        <v>15</v>
      </c>
      <c r="AM12" t="s">
        <v>15</v>
      </c>
      <c r="AN12" t="s">
        <v>15</v>
      </c>
      <c r="AO12" t="s">
        <v>15</v>
      </c>
      <c r="AQ12">
        <v>1</v>
      </c>
      <c r="AT12" s="6">
        <f t="shared" si="0"/>
        <v>144.18867054250219</v>
      </c>
      <c r="AU12" s="7">
        <f t="shared" si="1"/>
        <v>2719.8457266426799</v>
      </c>
      <c r="AW12" s="8">
        <f t="shared" si="2"/>
        <v>121.36433731914789</v>
      </c>
      <c r="AX12" s="9">
        <f t="shared" si="3"/>
        <v>2775.4226244258398</v>
      </c>
    </row>
    <row r="13" spans="1:50" x14ac:dyDescent="0.35">
      <c r="A13">
        <v>43</v>
      </c>
      <c r="B13" t="s">
        <v>31</v>
      </c>
      <c r="C13" s="2">
        <v>44390.803599537037</v>
      </c>
      <c r="D13">
        <v>115</v>
      </c>
      <c r="E13" t="s">
        <v>14</v>
      </c>
      <c r="F13">
        <v>0</v>
      </c>
      <c r="G13">
        <v>6.0039999999999996</v>
      </c>
      <c r="H13" s="3">
        <v>309094</v>
      </c>
      <c r="I13">
        <v>0.64</v>
      </c>
      <c r="J13" t="s">
        <v>15</v>
      </c>
      <c r="K13" t="s">
        <v>15</v>
      </c>
      <c r="L13" t="s">
        <v>15</v>
      </c>
      <c r="M13" t="s">
        <v>15</v>
      </c>
      <c r="O13">
        <v>43</v>
      </c>
      <c r="P13" t="s">
        <v>31</v>
      </c>
      <c r="Q13" s="2">
        <v>44390.803599537037</v>
      </c>
      <c r="R13">
        <v>115</v>
      </c>
      <c r="S13" t="s">
        <v>14</v>
      </c>
      <c r="T13">
        <v>0</v>
      </c>
      <c r="U13">
        <v>5.95</v>
      </c>
      <c r="V13" s="3">
        <v>2683</v>
      </c>
      <c r="W13">
        <v>0.83499999999999996</v>
      </c>
      <c r="X13" t="s">
        <v>15</v>
      </c>
      <c r="Y13" t="s">
        <v>15</v>
      </c>
      <c r="Z13" t="s">
        <v>15</v>
      </c>
      <c r="AA13" t="s">
        <v>15</v>
      </c>
      <c r="AC13">
        <v>43</v>
      </c>
      <c r="AD13" t="s">
        <v>31</v>
      </c>
      <c r="AE13" s="2">
        <v>44390.803599537037</v>
      </c>
      <c r="AF13">
        <v>115</v>
      </c>
      <c r="AG13" t="s">
        <v>14</v>
      </c>
      <c r="AH13">
        <v>0</v>
      </c>
      <c r="AI13">
        <v>12.074999999999999</v>
      </c>
      <c r="AJ13" s="3">
        <v>88987</v>
      </c>
      <c r="AK13">
        <v>17.547999999999998</v>
      </c>
      <c r="AL13" t="s">
        <v>15</v>
      </c>
      <c r="AM13" t="s">
        <v>15</v>
      </c>
      <c r="AN13" t="s">
        <v>15</v>
      </c>
      <c r="AO13" t="s">
        <v>15</v>
      </c>
      <c r="AQ13">
        <v>1</v>
      </c>
      <c r="AT13" s="6">
        <f t="shared" si="0"/>
        <v>893.35543989765688</v>
      </c>
      <c r="AU13" s="7">
        <f t="shared" si="1"/>
        <v>16035.96386917187</v>
      </c>
      <c r="AW13" s="8">
        <f t="shared" si="2"/>
        <v>802.50091270892767</v>
      </c>
      <c r="AX13" s="9">
        <f t="shared" si="3"/>
        <v>16881.698562892059</v>
      </c>
    </row>
    <row r="14" spans="1:50" x14ac:dyDescent="0.35">
      <c r="A14">
        <v>44</v>
      </c>
      <c r="B14" t="s">
        <v>32</v>
      </c>
      <c r="C14" s="2">
        <v>44390.824861111112</v>
      </c>
      <c r="D14">
        <v>132</v>
      </c>
      <c r="E14" t="s">
        <v>14</v>
      </c>
      <c r="F14">
        <v>0</v>
      </c>
      <c r="G14">
        <v>6.016</v>
      </c>
      <c r="H14" s="3">
        <v>8294</v>
      </c>
      <c r="I14">
        <v>1.2E-2</v>
      </c>
      <c r="J14" t="s">
        <v>15</v>
      </c>
      <c r="K14" t="s">
        <v>15</v>
      </c>
      <c r="L14" t="s">
        <v>15</v>
      </c>
      <c r="M14" t="s">
        <v>15</v>
      </c>
      <c r="O14">
        <v>44</v>
      </c>
      <c r="P14" t="s">
        <v>32</v>
      </c>
      <c r="Q14" s="2">
        <v>44390.824861111112</v>
      </c>
      <c r="R14">
        <v>132</v>
      </c>
      <c r="S14" t="s">
        <v>14</v>
      </c>
      <c r="T14">
        <v>0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C14">
        <v>44</v>
      </c>
      <c r="AD14" t="s">
        <v>32</v>
      </c>
      <c r="AE14" s="2">
        <v>44390.824861111112</v>
      </c>
      <c r="AF14">
        <v>132</v>
      </c>
      <c r="AG14" t="s">
        <v>14</v>
      </c>
      <c r="AH14">
        <v>0</v>
      </c>
      <c r="AI14">
        <v>12.128</v>
      </c>
      <c r="AJ14" s="3">
        <v>40306</v>
      </c>
      <c r="AK14">
        <v>8.0150000000000006</v>
      </c>
      <c r="AL14" t="s">
        <v>15</v>
      </c>
      <c r="AM14" t="s">
        <v>15</v>
      </c>
      <c r="AN14" t="s">
        <v>15</v>
      </c>
      <c r="AO14" t="s">
        <v>15</v>
      </c>
      <c r="AQ14">
        <v>1</v>
      </c>
      <c r="AT14" s="6">
        <f t="shared" si="0"/>
        <v>19.526066764999996</v>
      </c>
      <c r="AU14" s="7">
        <f t="shared" si="1"/>
        <v>7405.5879128682809</v>
      </c>
      <c r="AW14" s="8">
        <f t="shared" si="2"/>
        <v>21.006556233799998</v>
      </c>
      <c r="AX14" s="9">
        <f t="shared" si="3"/>
        <v>7676.2336326786399</v>
      </c>
    </row>
    <row r="15" spans="1:50" x14ac:dyDescent="0.35">
      <c r="A15">
        <v>45</v>
      </c>
      <c r="B15" t="s">
        <v>33</v>
      </c>
      <c r="C15" s="2">
        <v>44390.846134259256</v>
      </c>
      <c r="D15">
        <v>211</v>
      </c>
      <c r="E15" t="s">
        <v>14</v>
      </c>
      <c r="F15">
        <v>0</v>
      </c>
      <c r="G15">
        <v>6</v>
      </c>
      <c r="H15" s="3">
        <v>1794902</v>
      </c>
      <c r="I15">
        <v>3.7440000000000002</v>
      </c>
      <c r="J15" t="s">
        <v>15</v>
      </c>
      <c r="K15" t="s">
        <v>15</v>
      </c>
      <c r="L15" t="s">
        <v>15</v>
      </c>
      <c r="M15" t="s">
        <v>15</v>
      </c>
      <c r="O15">
        <v>45</v>
      </c>
      <c r="P15" t="s">
        <v>33</v>
      </c>
      <c r="Q15" s="2">
        <v>44390.846134259256</v>
      </c>
      <c r="R15">
        <v>211</v>
      </c>
      <c r="S15" t="s">
        <v>14</v>
      </c>
      <c r="T15">
        <v>0</v>
      </c>
      <c r="U15">
        <v>5.9530000000000003</v>
      </c>
      <c r="V15" s="3">
        <v>13026</v>
      </c>
      <c r="W15">
        <v>3.609</v>
      </c>
      <c r="X15" t="s">
        <v>15</v>
      </c>
      <c r="Y15" t="s">
        <v>15</v>
      </c>
      <c r="Z15" t="s">
        <v>15</v>
      </c>
      <c r="AA15" t="s">
        <v>15</v>
      </c>
      <c r="AC15">
        <v>45</v>
      </c>
      <c r="AD15" t="s">
        <v>33</v>
      </c>
      <c r="AE15" s="2">
        <v>44390.846134259256</v>
      </c>
      <c r="AF15">
        <v>211</v>
      </c>
      <c r="AG15" t="s">
        <v>14</v>
      </c>
      <c r="AH15">
        <v>0</v>
      </c>
      <c r="AI15">
        <v>12.047000000000001</v>
      </c>
      <c r="AJ15" s="3">
        <v>113684</v>
      </c>
      <c r="AK15">
        <v>22.329000000000001</v>
      </c>
      <c r="AL15" t="s">
        <v>15</v>
      </c>
      <c r="AM15" t="s">
        <v>15</v>
      </c>
      <c r="AN15" t="s">
        <v>15</v>
      </c>
      <c r="AO15" t="s">
        <v>15</v>
      </c>
      <c r="AQ15">
        <v>1</v>
      </c>
      <c r="AT15" s="6">
        <f t="shared" si="0"/>
        <v>3033.69478788066</v>
      </c>
      <c r="AU15" s="7">
        <f t="shared" si="1"/>
        <v>20300.600864998883</v>
      </c>
      <c r="AW15" s="8">
        <f t="shared" si="2"/>
        <v>3622.5609891126801</v>
      </c>
      <c r="AX15" s="9">
        <f t="shared" si="3"/>
        <v>21522.377716821444</v>
      </c>
    </row>
    <row r="16" spans="1:50" x14ac:dyDescent="0.35">
      <c r="A16">
        <v>46</v>
      </c>
      <c r="B16" t="s">
        <v>34</v>
      </c>
      <c r="C16" s="2">
        <v>44390.867407407408</v>
      </c>
      <c r="D16">
        <v>93</v>
      </c>
      <c r="E16" t="s">
        <v>14</v>
      </c>
      <c r="F16">
        <v>0</v>
      </c>
      <c r="G16">
        <v>6.016</v>
      </c>
      <c r="H16" s="3">
        <v>8596</v>
      </c>
      <c r="I16">
        <v>1.2999999999999999E-2</v>
      </c>
      <c r="J16" t="s">
        <v>15</v>
      </c>
      <c r="K16" t="s">
        <v>15</v>
      </c>
      <c r="L16" t="s">
        <v>15</v>
      </c>
      <c r="M16" t="s">
        <v>15</v>
      </c>
      <c r="O16">
        <v>46</v>
      </c>
      <c r="P16" t="s">
        <v>34</v>
      </c>
      <c r="Q16" s="2">
        <v>44390.867407407408</v>
      </c>
      <c r="R16">
        <v>93</v>
      </c>
      <c r="S16" t="s">
        <v>14</v>
      </c>
      <c r="T16">
        <v>0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C16">
        <v>46</v>
      </c>
      <c r="AD16" t="s">
        <v>34</v>
      </c>
      <c r="AE16" s="2">
        <v>44390.867407407408</v>
      </c>
      <c r="AF16">
        <v>93</v>
      </c>
      <c r="AG16" t="s">
        <v>14</v>
      </c>
      <c r="AH16">
        <v>0</v>
      </c>
      <c r="AI16">
        <v>12.096</v>
      </c>
      <c r="AJ16" s="3">
        <v>70378</v>
      </c>
      <c r="AK16">
        <v>13.920999999999999</v>
      </c>
      <c r="AL16" t="s">
        <v>15</v>
      </c>
      <c r="AM16" t="s">
        <v>15</v>
      </c>
      <c r="AN16" t="s">
        <v>15</v>
      </c>
      <c r="AO16" t="s">
        <v>15</v>
      </c>
      <c r="AQ16">
        <v>1</v>
      </c>
      <c r="AT16" s="6">
        <f t="shared" si="0"/>
        <v>20.451368340000002</v>
      </c>
      <c r="AU16" s="7">
        <f t="shared" si="1"/>
        <v>12772.007442771321</v>
      </c>
      <c r="AW16" s="8">
        <f t="shared" si="2"/>
        <v>21.865512032799998</v>
      </c>
      <c r="AX16" s="9">
        <f t="shared" si="3"/>
        <v>13371.87879750616</v>
      </c>
    </row>
    <row r="17" spans="1:50" x14ac:dyDescent="0.35">
      <c r="A17">
        <v>47</v>
      </c>
      <c r="B17" t="s">
        <v>35</v>
      </c>
      <c r="C17" s="2">
        <v>44390.888668981483</v>
      </c>
      <c r="D17">
        <v>25</v>
      </c>
      <c r="E17" t="s">
        <v>14</v>
      </c>
      <c r="F17">
        <v>0</v>
      </c>
      <c r="G17">
        <v>6.0410000000000004</v>
      </c>
      <c r="H17" s="3">
        <v>2112</v>
      </c>
      <c r="I17">
        <v>0</v>
      </c>
      <c r="J17" t="s">
        <v>15</v>
      </c>
      <c r="K17" t="s">
        <v>15</v>
      </c>
      <c r="L17" t="s">
        <v>15</v>
      </c>
      <c r="M17" t="s">
        <v>15</v>
      </c>
      <c r="O17">
        <v>47</v>
      </c>
      <c r="P17" t="s">
        <v>35</v>
      </c>
      <c r="Q17" s="2">
        <v>44390.888668981483</v>
      </c>
      <c r="R17">
        <v>25</v>
      </c>
      <c r="S17" t="s">
        <v>14</v>
      </c>
      <c r="T17">
        <v>0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C17">
        <v>47</v>
      </c>
      <c r="AD17" t="s">
        <v>35</v>
      </c>
      <c r="AE17" s="2">
        <v>44390.888668981483</v>
      </c>
      <c r="AF17">
        <v>25</v>
      </c>
      <c r="AG17" t="s">
        <v>14</v>
      </c>
      <c r="AH17">
        <v>0</v>
      </c>
      <c r="AI17">
        <v>12.175000000000001</v>
      </c>
      <c r="AJ17" s="3">
        <v>7014</v>
      </c>
      <c r="AK17">
        <v>1.41</v>
      </c>
      <c r="AL17" t="s">
        <v>15</v>
      </c>
      <c r="AM17" t="s">
        <v>15</v>
      </c>
      <c r="AN17" t="s">
        <v>15</v>
      </c>
      <c r="AO17" t="s">
        <v>15</v>
      </c>
      <c r="AQ17">
        <v>1</v>
      </c>
      <c r="AT17" s="6">
        <f t="shared" si="0"/>
        <v>1.4367465599999996</v>
      </c>
      <c r="AU17" s="7">
        <f t="shared" si="1"/>
        <v>1332.1375547770799</v>
      </c>
      <c r="AW17" s="8">
        <f t="shared" si="2"/>
        <v>1.1006874752</v>
      </c>
      <c r="AX17" s="9">
        <f t="shared" si="3"/>
        <v>1336.4188698530402</v>
      </c>
    </row>
    <row r="18" spans="1:50" x14ac:dyDescent="0.35">
      <c r="A18">
        <v>48</v>
      </c>
      <c r="B18" t="s">
        <v>36</v>
      </c>
      <c r="C18" s="2">
        <v>44390.909918981481</v>
      </c>
      <c r="D18">
        <v>158</v>
      </c>
      <c r="E18" t="s">
        <v>14</v>
      </c>
      <c r="F18">
        <v>0</v>
      </c>
      <c r="G18">
        <v>6.02</v>
      </c>
      <c r="H18" s="3">
        <v>4119</v>
      </c>
      <c r="I18">
        <v>4.0000000000000001E-3</v>
      </c>
      <c r="J18" t="s">
        <v>15</v>
      </c>
      <c r="K18" t="s">
        <v>15</v>
      </c>
      <c r="L18" t="s">
        <v>15</v>
      </c>
      <c r="M18" t="s">
        <v>15</v>
      </c>
      <c r="O18">
        <v>48</v>
      </c>
      <c r="P18" t="s">
        <v>36</v>
      </c>
      <c r="Q18" s="2">
        <v>44390.909918981481</v>
      </c>
      <c r="R18">
        <v>158</v>
      </c>
      <c r="S18" t="s">
        <v>14</v>
      </c>
      <c r="T18">
        <v>0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C18">
        <v>48</v>
      </c>
      <c r="AD18" t="s">
        <v>36</v>
      </c>
      <c r="AE18" s="2">
        <v>44390.909918981481</v>
      </c>
      <c r="AF18">
        <v>158</v>
      </c>
      <c r="AG18" t="s">
        <v>14</v>
      </c>
      <c r="AH18">
        <v>0</v>
      </c>
      <c r="AI18">
        <v>12.164</v>
      </c>
      <c r="AJ18" s="3">
        <v>11010</v>
      </c>
      <c r="AK18">
        <v>2.206</v>
      </c>
      <c r="AL18" t="s">
        <v>15</v>
      </c>
      <c r="AM18" t="s">
        <v>15</v>
      </c>
      <c r="AN18" t="s">
        <v>15</v>
      </c>
      <c r="AO18" t="s">
        <v>15</v>
      </c>
      <c r="AQ18">
        <v>1</v>
      </c>
      <c r="AT18" s="6">
        <f t="shared" si="0"/>
        <v>7.1314259212499991</v>
      </c>
      <c r="AU18" s="7">
        <f t="shared" si="1"/>
        <v>2068.4750143230003</v>
      </c>
      <c r="AW18" s="8">
        <f t="shared" si="2"/>
        <v>8.0487479700500018</v>
      </c>
      <c r="AX18" s="9">
        <f t="shared" si="3"/>
        <v>2099.2829611739999</v>
      </c>
    </row>
    <row r="19" spans="1:50" x14ac:dyDescent="0.35">
      <c r="A19">
        <v>49</v>
      </c>
      <c r="B19" t="s">
        <v>37</v>
      </c>
      <c r="C19" s="2">
        <v>44390.931180555555</v>
      </c>
      <c r="D19">
        <v>143</v>
      </c>
      <c r="E19" t="s">
        <v>14</v>
      </c>
      <c r="F19">
        <v>0</v>
      </c>
      <c r="G19">
        <v>6.0129999999999999</v>
      </c>
      <c r="H19" s="3">
        <v>41203</v>
      </c>
      <c r="I19">
        <v>8.1000000000000003E-2</v>
      </c>
      <c r="J19" t="s">
        <v>15</v>
      </c>
      <c r="K19" t="s">
        <v>15</v>
      </c>
      <c r="L19" t="s">
        <v>15</v>
      </c>
      <c r="M19" t="s">
        <v>15</v>
      </c>
      <c r="O19">
        <v>49</v>
      </c>
      <c r="P19" t="s">
        <v>37</v>
      </c>
      <c r="Q19" s="2">
        <v>44390.931180555555</v>
      </c>
      <c r="R19">
        <v>143</v>
      </c>
      <c r="S19" t="s">
        <v>14</v>
      </c>
      <c r="T19">
        <v>0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C19">
        <v>49</v>
      </c>
      <c r="AD19" t="s">
        <v>37</v>
      </c>
      <c r="AE19" s="2">
        <v>44390.931180555555</v>
      </c>
      <c r="AF19">
        <v>143</v>
      </c>
      <c r="AG19" t="s">
        <v>14</v>
      </c>
      <c r="AH19">
        <v>0</v>
      </c>
      <c r="AI19">
        <v>12.112</v>
      </c>
      <c r="AJ19" s="3">
        <v>56625</v>
      </c>
      <c r="AK19">
        <v>11.227</v>
      </c>
      <c r="AL19" t="s">
        <v>15</v>
      </c>
      <c r="AM19" t="s">
        <v>15</v>
      </c>
      <c r="AN19" t="s">
        <v>15</v>
      </c>
      <c r="AO19" t="s">
        <v>15</v>
      </c>
      <c r="AQ19">
        <v>1</v>
      </c>
      <c r="AT19" s="6">
        <f t="shared" si="0"/>
        <v>128.50317070001421</v>
      </c>
      <c r="AU19" s="7">
        <f t="shared" si="1"/>
        <v>10331.83986046875</v>
      </c>
      <c r="AW19" s="8">
        <f t="shared" si="2"/>
        <v>107.9535546164319</v>
      </c>
      <c r="AX19" s="9">
        <f t="shared" si="3"/>
        <v>10770.706088437501</v>
      </c>
    </row>
    <row r="20" spans="1:50" x14ac:dyDescent="0.35">
      <c r="A20">
        <v>50</v>
      </c>
      <c r="B20" t="s">
        <v>38</v>
      </c>
      <c r="C20" s="2">
        <v>44390.952430555553</v>
      </c>
      <c r="D20">
        <v>22</v>
      </c>
      <c r="E20" t="s">
        <v>14</v>
      </c>
      <c r="F20">
        <v>0</v>
      </c>
      <c r="G20">
        <v>6.0030000000000001</v>
      </c>
      <c r="H20" s="3">
        <v>139870</v>
      </c>
      <c r="I20">
        <v>0.28699999999999998</v>
      </c>
      <c r="J20" t="s">
        <v>15</v>
      </c>
      <c r="K20" t="s">
        <v>15</v>
      </c>
      <c r="L20" t="s">
        <v>15</v>
      </c>
      <c r="M20" t="s">
        <v>15</v>
      </c>
      <c r="O20">
        <v>50</v>
      </c>
      <c r="P20" t="s">
        <v>38</v>
      </c>
      <c r="Q20" s="2">
        <v>44390.952430555553</v>
      </c>
      <c r="R20">
        <v>22</v>
      </c>
      <c r="S20" t="s">
        <v>14</v>
      </c>
      <c r="T20">
        <v>0</v>
      </c>
      <c r="U20">
        <v>5.9630000000000001</v>
      </c>
      <c r="V20">
        <v>887</v>
      </c>
      <c r="W20">
        <v>0.35299999999999998</v>
      </c>
      <c r="X20" t="s">
        <v>15</v>
      </c>
      <c r="Y20" t="s">
        <v>15</v>
      </c>
      <c r="Z20" t="s">
        <v>15</v>
      </c>
      <c r="AA20" t="s">
        <v>15</v>
      </c>
      <c r="AC20">
        <v>50</v>
      </c>
      <c r="AD20" t="s">
        <v>38</v>
      </c>
      <c r="AE20" s="2">
        <v>44390.952430555553</v>
      </c>
      <c r="AF20">
        <v>22</v>
      </c>
      <c r="AG20" t="s">
        <v>14</v>
      </c>
      <c r="AH20">
        <v>0</v>
      </c>
      <c r="AI20">
        <v>12.07</v>
      </c>
      <c r="AJ20" s="3">
        <v>88487</v>
      </c>
      <c r="AK20">
        <v>17.451000000000001</v>
      </c>
      <c r="AL20" t="s">
        <v>15</v>
      </c>
      <c r="AM20" t="s">
        <v>15</v>
      </c>
      <c r="AN20" t="s">
        <v>15</v>
      </c>
      <c r="AO20" t="s">
        <v>15</v>
      </c>
      <c r="AQ20">
        <v>1</v>
      </c>
      <c r="AT20" s="6">
        <f t="shared" si="0"/>
        <v>423.83404588622</v>
      </c>
      <c r="AU20" s="7">
        <f t="shared" si="1"/>
        <v>15948.83389066187</v>
      </c>
      <c r="AW20" s="8">
        <f t="shared" si="2"/>
        <v>365.78110871679002</v>
      </c>
      <c r="AX20" s="9">
        <f t="shared" si="3"/>
        <v>16787.54142651206</v>
      </c>
    </row>
    <row r="21" spans="1:50" x14ac:dyDescent="0.35">
      <c r="A21">
        <v>51</v>
      </c>
      <c r="B21" t="s">
        <v>39</v>
      </c>
      <c r="C21" s="2">
        <v>44390.973657407405</v>
      </c>
      <c r="D21">
        <v>210</v>
      </c>
      <c r="E21" t="s">
        <v>14</v>
      </c>
      <c r="F21">
        <v>0</v>
      </c>
      <c r="G21">
        <v>6.0110000000000001</v>
      </c>
      <c r="H21" s="3">
        <v>118889</v>
      </c>
      <c r="I21">
        <v>0.24299999999999999</v>
      </c>
      <c r="J21" t="s">
        <v>15</v>
      </c>
      <c r="K21" t="s">
        <v>15</v>
      </c>
      <c r="L21" t="s">
        <v>15</v>
      </c>
      <c r="M21" t="s">
        <v>15</v>
      </c>
      <c r="O21">
        <v>51</v>
      </c>
      <c r="P21" t="s">
        <v>39</v>
      </c>
      <c r="Q21" s="2">
        <v>44390.973657407405</v>
      </c>
      <c r="R21">
        <v>210</v>
      </c>
      <c r="S21" t="s">
        <v>14</v>
      </c>
      <c r="T21">
        <v>0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C21">
        <v>51</v>
      </c>
      <c r="AD21" t="s">
        <v>39</v>
      </c>
      <c r="AE21" s="2">
        <v>44390.973657407405</v>
      </c>
      <c r="AF21">
        <v>210</v>
      </c>
      <c r="AG21" t="s">
        <v>14</v>
      </c>
      <c r="AH21">
        <v>0</v>
      </c>
      <c r="AI21">
        <v>12.157</v>
      </c>
      <c r="AJ21" s="3">
        <v>12183</v>
      </c>
      <c r="AK21">
        <v>2.44</v>
      </c>
      <c r="AL21" t="s">
        <v>15</v>
      </c>
      <c r="AM21" t="s">
        <v>15</v>
      </c>
      <c r="AN21" t="s">
        <v>15</v>
      </c>
      <c r="AO21" t="s">
        <v>15</v>
      </c>
      <c r="AQ21">
        <v>1</v>
      </c>
      <c r="AT21" s="6">
        <f t="shared" si="0"/>
        <v>362.3638931151998</v>
      </c>
      <c r="AU21" s="7">
        <f t="shared" si="1"/>
        <v>2284.2415320554701</v>
      </c>
      <c r="AW21" s="8">
        <f t="shared" si="2"/>
        <v>311.15254254659112</v>
      </c>
      <c r="AX21" s="9">
        <f t="shared" si="3"/>
        <v>2323.1182015488598</v>
      </c>
    </row>
    <row r="22" spans="1:50" x14ac:dyDescent="0.35">
      <c r="A22">
        <v>52</v>
      </c>
      <c r="B22" t="s">
        <v>40</v>
      </c>
      <c r="C22" s="2">
        <v>44390.994895833333</v>
      </c>
      <c r="D22">
        <v>160</v>
      </c>
      <c r="E22" t="s">
        <v>14</v>
      </c>
      <c r="F22">
        <v>0</v>
      </c>
      <c r="G22">
        <v>6.0289999999999999</v>
      </c>
      <c r="H22" s="3">
        <v>2284</v>
      </c>
      <c r="I22">
        <v>0</v>
      </c>
      <c r="J22" t="s">
        <v>15</v>
      </c>
      <c r="K22" t="s">
        <v>15</v>
      </c>
      <c r="L22" t="s">
        <v>15</v>
      </c>
      <c r="M22" t="s">
        <v>15</v>
      </c>
      <c r="O22">
        <v>52</v>
      </c>
      <c r="P22" t="s">
        <v>40</v>
      </c>
      <c r="Q22" s="2">
        <v>44390.994895833333</v>
      </c>
      <c r="R22">
        <v>160</v>
      </c>
      <c r="S22" t="s">
        <v>14</v>
      </c>
      <c r="T22">
        <v>0</v>
      </c>
      <c r="U22" t="s">
        <v>15</v>
      </c>
      <c r="V22" t="s">
        <v>15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C22">
        <v>52</v>
      </c>
      <c r="AD22" t="s">
        <v>40</v>
      </c>
      <c r="AE22" s="2">
        <v>44390.994895833333</v>
      </c>
      <c r="AF22">
        <v>160</v>
      </c>
      <c r="AG22" t="s">
        <v>14</v>
      </c>
      <c r="AH22">
        <v>0</v>
      </c>
      <c r="AI22">
        <v>12.17</v>
      </c>
      <c r="AJ22" s="3">
        <v>8753</v>
      </c>
      <c r="AK22">
        <v>1.7569999999999999</v>
      </c>
      <c r="AL22" t="s">
        <v>15</v>
      </c>
      <c r="AM22" t="s">
        <v>15</v>
      </c>
      <c r="AN22" t="s">
        <v>15</v>
      </c>
      <c r="AO22" t="s">
        <v>15</v>
      </c>
      <c r="AQ22">
        <v>1</v>
      </c>
      <c r="AT22" s="6">
        <f t="shared" si="0"/>
        <v>1.9180739399999993</v>
      </c>
      <c r="AU22" s="7">
        <f t="shared" si="1"/>
        <v>1652.8270758850699</v>
      </c>
      <c r="AW22" s="8">
        <f t="shared" si="2"/>
        <v>1.7144267847999988</v>
      </c>
      <c r="AX22" s="9">
        <f t="shared" si="3"/>
        <v>1668.4698399536603</v>
      </c>
    </row>
    <row r="23" spans="1:50" x14ac:dyDescent="0.35">
      <c r="A23">
        <v>53</v>
      </c>
      <c r="B23" t="s">
        <v>41</v>
      </c>
      <c r="C23" s="2">
        <v>44391.016157407408</v>
      </c>
      <c r="D23">
        <v>72</v>
      </c>
      <c r="E23" t="s">
        <v>14</v>
      </c>
      <c r="F23">
        <v>0</v>
      </c>
      <c r="G23">
        <v>6.0010000000000003</v>
      </c>
      <c r="H23" s="3">
        <v>896117</v>
      </c>
      <c r="I23">
        <v>1.865</v>
      </c>
      <c r="J23" t="s">
        <v>15</v>
      </c>
      <c r="K23" t="s">
        <v>15</v>
      </c>
      <c r="L23" t="s">
        <v>15</v>
      </c>
      <c r="M23" t="s">
        <v>15</v>
      </c>
      <c r="O23">
        <v>53</v>
      </c>
      <c r="P23" t="s">
        <v>41</v>
      </c>
      <c r="Q23" s="2">
        <v>44391.016157407408</v>
      </c>
      <c r="R23">
        <v>72</v>
      </c>
      <c r="S23" t="s">
        <v>14</v>
      </c>
      <c r="T23">
        <v>0</v>
      </c>
      <c r="U23">
        <v>5.9539999999999997</v>
      </c>
      <c r="V23" s="3">
        <v>7097</v>
      </c>
      <c r="W23">
        <v>2.02</v>
      </c>
      <c r="X23" t="s">
        <v>15</v>
      </c>
      <c r="Y23" t="s">
        <v>15</v>
      </c>
      <c r="Z23" t="s">
        <v>15</v>
      </c>
      <c r="AA23" t="s">
        <v>15</v>
      </c>
      <c r="AC23">
        <v>53</v>
      </c>
      <c r="AD23" t="s">
        <v>41</v>
      </c>
      <c r="AE23" s="2">
        <v>44391.016157407408</v>
      </c>
      <c r="AF23">
        <v>72</v>
      </c>
      <c r="AG23" t="s">
        <v>14</v>
      </c>
      <c r="AH23">
        <v>0</v>
      </c>
      <c r="AI23">
        <v>12.068</v>
      </c>
      <c r="AJ23" s="3">
        <v>93731</v>
      </c>
      <c r="AK23">
        <v>18.469000000000001</v>
      </c>
      <c r="AL23" t="s">
        <v>15</v>
      </c>
      <c r="AM23" t="s">
        <v>15</v>
      </c>
      <c r="AN23" t="s">
        <v>15</v>
      </c>
      <c r="AO23" t="s">
        <v>15</v>
      </c>
      <c r="AQ23">
        <v>1</v>
      </c>
      <c r="AT23" s="6">
        <f t="shared" si="0"/>
        <v>1907.3857569385652</v>
      </c>
      <c r="AU23" s="7">
        <f t="shared" si="1"/>
        <v>16861.091542340033</v>
      </c>
      <c r="AW23" s="8">
        <f t="shared" si="2"/>
        <v>2104.7599261013702</v>
      </c>
      <c r="AX23" s="9">
        <f t="shared" si="3"/>
        <v>17774.656964130139</v>
      </c>
    </row>
    <row r="24" spans="1:50" x14ac:dyDescent="0.35">
      <c r="A24">
        <v>54</v>
      </c>
      <c r="B24" t="s">
        <v>42</v>
      </c>
      <c r="C24" s="2">
        <v>44391.037418981483</v>
      </c>
      <c r="D24">
        <v>108</v>
      </c>
      <c r="E24" t="s">
        <v>14</v>
      </c>
      <c r="F24">
        <v>0</v>
      </c>
      <c r="G24">
        <v>6.0060000000000002</v>
      </c>
      <c r="H24" s="3">
        <v>58682</v>
      </c>
      <c r="I24">
        <v>0.11799999999999999</v>
      </c>
      <c r="J24" t="s">
        <v>15</v>
      </c>
      <c r="K24" t="s">
        <v>15</v>
      </c>
      <c r="L24" t="s">
        <v>15</v>
      </c>
      <c r="M24" t="s">
        <v>15</v>
      </c>
      <c r="O24">
        <v>54</v>
      </c>
      <c r="P24" t="s">
        <v>42</v>
      </c>
      <c r="Q24" s="2">
        <v>44391.037418981483</v>
      </c>
      <c r="R24">
        <v>108</v>
      </c>
      <c r="S24" t="s">
        <v>14</v>
      </c>
      <c r="T24">
        <v>0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C24">
        <v>54</v>
      </c>
      <c r="AD24" t="s">
        <v>42</v>
      </c>
      <c r="AE24" s="2">
        <v>44391.037418981483</v>
      </c>
      <c r="AF24">
        <v>108</v>
      </c>
      <c r="AG24" t="s">
        <v>14</v>
      </c>
      <c r="AH24">
        <v>0</v>
      </c>
      <c r="AI24">
        <v>12.15</v>
      </c>
      <c r="AJ24" s="3">
        <v>12622</v>
      </c>
      <c r="AK24">
        <v>2.5270000000000001</v>
      </c>
      <c r="AL24" t="s">
        <v>15</v>
      </c>
      <c r="AM24" t="s">
        <v>15</v>
      </c>
      <c r="AN24" t="s">
        <v>15</v>
      </c>
      <c r="AO24" t="s">
        <v>15</v>
      </c>
      <c r="AQ24">
        <v>1</v>
      </c>
      <c r="AT24" s="6">
        <f t="shared" si="0"/>
        <v>181.97971435139121</v>
      </c>
      <c r="AU24" s="7">
        <f t="shared" si="1"/>
        <v>2364.9486047313203</v>
      </c>
      <c r="AW24" s="8">
        <f t="shared" si="2"/>
        <v>153.79964152570841</v>
      </c>
      <c r="AX24" s="9">
        <f t="shared" si="3"/>
        <v>2406.8779399861596</v>
      </c>
    </row>
    <row r="25" spans="1:50" x14ac:dyDescent="0.35">
      <c r="A25">
        <v>55</v>
      </c>
      <c r="B25" t="s">
        <v>43</v>
      </c>
      <c r="C25" s="2">
        <v>44391.058657407404</v>
      </c>
      <c r="D25">
        <v>104</v>
      </c>
      <c r="E25" t="s">
        <v>14</v>
      </c>
      <c r="F25">
        <v>0</v>
      </c>
      <c r="G25">
        <v>6.0060000000000002</v>
      </c>
      <c r="H25" s="3">
        <v>53754</v>
      </c>
      <c r="I25">
        <v>0.107</v>
      </c>
      <c r="J25" t="s">
        <v>15</v>
      </c>
      <c r="K25" t="s">
        <v>15</v>
      </c>
      <c r="L25" t="s">
        <v>15</v>
      </c>
      <c r="M25" t="s">
        <v>15</v>
      </c>
      <c r="O25">
        <v>55</v>
      </c>
      <c r="P25" t="s">
        <v>43</v>
      </c>
      <c r="Q25" s="2">
        <v>44391.058657407404</v>
      </c>
      <c r="R25">
        <v>104</v>
      </c>
      <c r="S25" t="s">
        <v>14</v>
      </c>
      <c r="T25">
        <v>0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C25">
        <v>55</v>
      </c>
      <c r="AD25" t="s">
        <v>43</v>
      </c>
      <c r="AE25" s="2">
        <v>44391.058657407404</v>
      </c>
      <c r="AF25">
        <v>104</v>
      </c>
      <c r="AG25" t="s">
        <v>14</v>
      </c>
      <c r="AH25">
        <v>0</v>
      </c>
      <c r="AI25">
        <v>12.12</v>
      </c>
      <c r="AJ25" s="3">
        <v>1103</v>
      </c>
      <c r="AK25">
        <v>0.22900000000000001</v>
      </c>
      <c r="AL25" t="s">
        <v>15</v>
      </c>
      <c r="AM25" t="s">
        <v>15</v>
      </c>
      <c r="AN25" t="s">
        <v>15</v>
      </c>
      <c r="AO25" t="s">
        <v>15</v>
      </c>
      <c r="AQ25">
        <v>1</v>
      </c>
      <c r="AT25" s="6">
        <f t="shared" si="0"/>
        <v>166.95311020844082</v>
      </c>
      <c r="AU25" s="7">
        <f t="shared" si="1"/>
        <v>239.24983345307004</v>
      </c>
      <c r="AW25" s="8">
        <f t="shared" si="2"/>
        <v>140.88135035481562</v>
      </c>
      <c r="AX25" s="9">
        <f t="shared" si="3"/>
        <v>207.01581793766002</v>
      </c>
    </row>
    <row r="26" spans="1:50" x14ac:dyDescent="0.35">
      <c r="A26">
        <v>56</v>
      </c>
      <c r="B26" t="s">
        <v>44</v>
      </c>
      <c r="C26" s="2">
        <v>44391.079895833333</v>
      </c>
      <c r="D26">
        <v>17</v>
      </c>
      <c r="E26" t="s">
        <v>14</v>
      </c>
      <c r="F26">
        <v>0</v>
      </c>
      <c r="G26">
        <v>5.9950000000000001</v>
      </c>
      <c r="H26" s="3">
        <v>3483422</v>
      </c>
      <c r="I26">
        <v>7.2859999999999996</v>
      </c>
      <c r="J26" t="s">
        <v>15</v>
      </c>
      <c r="K26" t="s">
        <v>15</v>
      </c>
      <c r="L26" t="s">
        <v>15</v>
      </c>
      <c r="M26" t="s">
        <v>15</v>
      </c>
      <c r="O26">
        <v>56</v>
      </c>
      <c r="P26" t="s">
        <v>44</v>
      </c>
      <c r="Q26" s="2">
        <v>44391.079895833333</v>
      </c>
      <c r="R26">
        <v>17</v>
      </c>
      <c r="S26" t="s">
        <v>14</v>
      </c>
      <c r="T26">
        <v>0</v>
      </c>
      <c r="U26">
        <v>5.9480000000000004</v>
      </c>
      <c r="V26" s="3">
        <v>27338</v>
      </c>
      <c r="W26">
        <v>7.4340000000000002</v>
      </c>
      <c r="X26" t="s">
        <v>15</v>
      </c>
      <c r="Y26" t="s">
        <v>15</v>
      </c>
      <c r="Z26" t="s">
        <v>15</v>
      </c>
      <c r="AA26" t="s">
        <v>15</v>
      </c>
      <c r="AC26">
        <v>56</v>
      </c>
      <c r="AD26" t="s">
        <v>44</v>
      </c>
      <c r="AE26" s="2">
        <v>44391.079895833333</v>
      </c>
      <c r="AF26">
        <v>17</v>
      </c>
      <c r="AG26" t="s">
        <v>14</v>
      </c>
      <c r="AH26">
        <v>0</v>
      </c>
      <c r="AI26">
        <v>12.06</v>
      </c>
      <c r="AJ26" s="3">
        <v>90462</v>
      </c>
      <c r="AK26">
        <v>17.834</v>
      </c>
      <c r="AL26" t="s">
        <v>15</v>
      </c>
      <c r="AM26" t="s">
        <v>15</v>
      </c>
      <c r="AN26" t="s">
        <v>15</v>
      </c>
      <c r="AO26" t="s">
        <v>15</v>
      </c>
      <c r="AQ26">
        <v>1</v>
      </c>
      <c r="AT26" s="6">
        <f t="shared" si="0"/>
        <v>5753.4412981115402</v>
      </c>
      <c r="AU26" s="7">
        <f t="shared" si="1"/>
        <v>16292.81444892012</v>
      </c>
      <c r="AW26" s="8">
        <f t="shared" si="2"/>
        <v>7280.5635594829209</v>
      </c>
      <c r="AX26" s="9">
        <f t="shared" si="3"/>
        <v>17159.414747800558</v>
      </c>
    </row>
    <row r="27" spans="1:50" x14ac:dyDescent="0.35">
      <c r="A27">
        <v>57</v>
      </c>
      <c r="B27" t="s">
        <v>45</v>
      </c>
      <c r="C27" s="2">
        <v>44391.101145833331</v>
      </c>
      <c r="D27">
        <v>213</v>
      </c>
      <c r="E27" t="s">
        <v>14</v>
      </c>
      <c r="F27">
        <v>0</v>
      </c>
      <c r="G27">
        <v>6.0129999999999999</v>
      </c>
      <c r="H27" s="3">
        <v>41891</v>
      </c>
      <c r="I27">
        <v>8.3000000000000004E-2</v>
      </c>
      <c r="J27" t="s">
        <v>15</v>
      </c>
      <c r="K27" t="s">
        <v>15</v>
      </c>
      <c r="L27" t="s">
        <v>15</v>
      </c>
      <c r="M27" t="s">
        <v>15</v>
      </c>
      <c r="O27">
        <v>57</v>
      </c>
      <c r="P27" t="s">
        <v>45</v>
      </c>
      <c r="Q27" s="2">
        <v>44391.101145833331</v>
      </c>
      <c r="R27">
        <v>213</v>
      </c>
      <c r="S27" t="s">
        <v>14</v>
      </c>
      <c r="T27">
        <v>0</v>
      </c>
      <c r="U27" t="s">
        <v>15</v>
      </c>
      <c r="V27" t="s">
        <v>15</v>
      </c>
      <c r="W27" t="s">
        <v>15</v>
      </c>
      <c r="X27" t="s">
        <v>15</v>
      </c>
      <c r="Y27" t="s">
        <v>15</v>
      </c>
      <c r="Z27" t="s">
        <v>15</v>
      </c>
      <c r="AA27" t="s">
        <v>15</v>
      </c>
      <c r="AC27">
        <v>57</v>
      </c>
      <c r="AD27" t="s">
        <v>45</v>
      </c>
      <c r="AE27" s="2">
        <v>44391.101145833331</v>
      </c>
      <c r="AF27">
        <v>213</v>
      </c>
      <c r="AG27" t="s">
        <v>14</v>
      </c>
      <c r="AH27">
        <v>0</v>
      </c>
      <c r="AI27">
        <v>12.154</v>
      </c>
      <c r="AJ27" s="3">
        <v>14687</v>
      </c>
      <c r="AK27">
        <v>2.9380000000000002</v>
      </c>
      <c r="AL27" t="s">
        <v>15</v>
      </c>
      <c r="AM27" t="s">
        <v>15</v>
      </c>
      <c r="AN27" t="s">
        <v>15</v>
      </c>
      <c r="AO27" t="s">
        <v>15</v>
      </c>
      <c r="AQ27">
        <v>1</v>
      </c>
      <c r="AT27" s="6">
        <f t="shared" si="0"/>
        <v>130.61751762992782</v>
      </c>
      <c r="AU27" s="7">
        <f t="shared" si="1"/>
        <v>2744.2598107858703</v>
      </c>
      <c r="AW27" s="8">
        <f t="shared" si="2"/>
        <v>109.75952292398711</v>
      </c>
      <c r="AX27" s="9">
        <f t="shared" si="3"/>
        <v>2800.7889884240603</v>
      </c>
    </row>
    <row r="28" spans="1:50" x14ac:dyDescent="0.35">
      <c r="A28">
        <v>58</v>
      </c>
      <c r="B28" t="s">
        <v>46</v>
      </c>
      <c r="C28" s="2">
        <v>44391.122407407405</v>
      </c>
      <c r="D28">
        <v>181</v>
      </c>
      <c r="E28" t="s">
        <v>14</v>
      </c>
      <c r="F28">
        <v>0</v>
      </c>
      <c r="G28">
        <v>6.0069999999999997</v>
      </c>
      <c r="H28" s="3">
        <v>55634</v>
      </c>
      <c r="I28">
        <v>0.111</v>
      </c>
      <c r="J28" t="s">
        <v>15</v>
      </c>
      <c r="K28" t="s">
        <v>15</v>
      </c>
      <c r="L28" t="s">
        <v>15</v>
      </c>
      <c r="M28" t="s">
        <v>15</v>
      </c>
      <c r="O28">
        <v>58</v>
      </c>
      <c r="P28" t="s">
        <v>46</v>
      </c>
      <c r="Q28" s="2">
        <v>44391.122407407405</v>
      </c>
      <c r="R28">
        <v>181</v>
      </c>
      <c r="S28" t="s">
        <v>14</v>
      </c>
      <c r="T28">
        <v>0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C28">
        <v>58</v>
      </c>
      <c r="AD28" t="s">
        <v>46</v>
      </c>
      <c r="AE28" s="2">
        <v>44391.122407407405</v>
      </c>
      <c r="AF28">
        <v>181</v>
      </c>
      <c r="AG28" t="s">
        <v>14</v>
      </c>
      <c r="AH28">
        <v>0</v>
      </c>
      <c r="AI28">
        <v>12.164</v>
      </c>
      <c r="AJ28" s="3">
        <v>1331</v>
      </c>
      <c r="AK28">
        <v>0.27500000000000002</v>
      </c>
      <c r="AL28" t="s">
        <v>15</v>
      </c>
      <c r="AM28" t="s">
        <v>15</v>
      </c>
      <c r="AN28" t="s">
        <v>15</v>
      </c>
      <c r="AO28" t="s">
        <v>15</v>
      </c>
      <c r="AQ28">
        <v>1</v>
      </c>
      <c r="AT28" s="6">
        <f t="shared" si="0"/>
        <v>172.6903391355128</v>
      </c>
      <c r="AU28" s="7">
        <f t="shared" si="1"/>
        <v>281.48619911602998</v>
      </c>
      <c r="AW28" s="8">
        <f t="shared" si="2"/>
        <v>145.81028733751961</v>
      </c>
      <c r="AX28" s="9">
        <f t="shared" si="3"/>
        <v>250.60039441813998</v>
      </c>
    </row>
    <row r="29" spans="1:50" x14ac:dyDescent="0.35">
      <c r="A29">
        <v>59</v>
      </c>
      <c r="B29" t="s">
        <v>47</v>
      </c>
      <c r="C29" s="2">
        <v>44391.143645833334</v>
      </c>
      <c r="D29">
        <v>33</v>
      </c>
      <c r="E29" t="s">
        <v>14</v>
      </c>
      <c r="F29">
        <v>0</v>
      </c>
      <c r="G29">
        <v>6.0129999999999999</v>
      </c>
      <c r="H29" s="3">
        <v>53675</v>
      </c>
      <c r="I29">
        <v>0.107</v>
      </c>
      <c r="J29" t="s">
        <v>15</v>
      </c>
      <c r="K29" t="s">
        <v>15</v>
      </c>
      <c r="L29" t="s">
        <v>15</v>
      </c>
      <c r="M29" t="s">
        <v>15</v>
      </c>
      <c r="O29">
        <v>59</v>
      </c>
      <c r="P29" t="s">
        <v>47</v>
      </c>
      <c r="Q29" s="2">
        <v>44391.143645833334</v>
      </c>
      <c r="R29">
        <v>33</v>
      </c>
      <c r="S29" t="s">
        <v>14</v>
      </c>
      <c r="T29">
        <v>0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  <c r="AC29">
        <v>59</v>
      </c>
      <c r="AD29" t="s">
        <v>47</v>
      </c>
      <c r="AE29" s="2">
        <v>44391.143645833334</v>
      </c>
      <c r="AF29">
        <v>33</v>
      </c>
      <c r="AG29" t="s">
        <v>14</v>
      </c>
      <c r="AH29">
        <v>0</v>
      </c>
      <c r="AI29">
        <v>12.163</v>
      </c>
      <c r="AJ29" s="3">
        <v>13258</v>
      </c>
      <c r="AK29">
        <v>2.6539999999999999</v>
      </c>
      <c r="AL29" t="s">
        <v>15</v>
      </c>
      <c r="AM29" t="s">
        <v>15</v>
      </c>
      <c r="AN29" t="s">
        <v>15</v>
      </c>
      <c r="AO29" t="s">
        <v>15</v>
      </c>
      <c r="AQ29">
        <v>1</v>
      </c>
      <c r="AT29" s="6">
        <f t="shared" ref="AT29:AT46" si="4">IF(H29&lt;15000,((0.00000002125*H29^2)+(0.002705*H29)+(-4.371)),(IF(H29&lt;700000,((-0.0000000008162*H29^2)+(0.003141*H29)+(0.4702)), ((0.000000003285*V29^2)+(0.1899*V29)+(559.5)))))</f>
        <v>166.711898208875</v>
      </c>
      <c r="AU29" s="7">
        <f t="shared" ref="AU29:AU46" si="5">((-0.00000006277*AJ29^2)+(0.1854*AJ29)+(34.83))</f>
        <v>2481.8298306177203</v>
      </c>
      <c r="AW29" s="8">
        <f t="shared" ref="AW29:AW46" si="6">IF(H29&lt;10000,((-0.00000005795*H29^2)+(0.003823*H29)+(-6.715)),(IF(H29&lt;700000,((-0.0000000001209*H29^2)+(0.002635*H29)+(-0.4111)), ((-0.00000002007*V29^2)+(0.2564*V29)+(286.1)))))</f>
        <v>140.67421141993751</v>
      </c>
      <c r="AX29" s="9">
        <f t="shared" ref="AX29:AX46" si="7">(-0.00000001626*AJ29^2)+(0.1912*AJ29)+(-3.858)</f>
        <v>2528.2135055893596</v>
      </c>
    </row>
    <row r="30" spans="1:50" x14ac:dyDescent="0.35">
      <c r="A30">
        <v>60</v>
      </c>
      <c r="B30" t="s">
        <v>48</v>
      </c>
      <c r="C30" s="2">
        <v>44391.164884259262</v>
      </c>
      <c r="D30">
        <v>127</v>
      </c>
      <c r="E30" t="s">
        <v>14</v>
      </c>
      <c r="F30">
        <v>0</v>
      </c>
      <c r="G30">
        <v>6.0019999999999998</v>
      </c>
      <c r="H30" s="3">
        <v>3478228</v>
      </c>
      <c r="I30">
        <v>7.2750000000000004</v>
      </c>
      <c r="J30" t="s">
        <v>15</v>
      </c>
      <c r="K30" t="s">
        <v>15</v>
      </c>
      <c r="L30" t="s">
        <v>15</v>
      </c>
      <c r="M30" t="s">
        <v>15</v>
      </c>
      <c r="O30">
        <v>60</v>
      </c>
      <c r="P30" t="s">
        <v>48</v>
      </c>
      <c r="Q30" s="2">
        <v>44391.164884259262</v>
      </c>
      <c r="R30">
        <v>127</v>
      </c>
      <c r="S30" t="s">
        <v>14</v>
      </c>
      <c r="T30">
        <v>0</v>
      </c>
      <c r="U30">
        <v>5.9550000000000001</v>
      </c>
      <c r="V30" s="3">
        <v>25038</v>
      </c>
      <c r="W30">
        <v>6.82</v>
      </c>
      <c r="X30" t="s">
        <v>15</v>
      </c>
      <c r="Y30" t="s">
        <v>15</v>
      </c>
      <c r="Z30" t="s">
        <v>15</v>
      </c>
      <c r="AA30" t="s">
        <v>15</v>
      </c>
      <c r="AC30">
        <v>60</v>
      </c>
      <c r="AD30" t="s">
        <v>48</v>
      </c>
      <c r="AE30" s="2">
        <v>44391.164884259262</v>
      </c>
      <c r="AF30">
        <v>127</v>
      </c>
      <c r="AG30" t="s">
        <v>14</v>
      </c>
      <c r="AH30">
        <v>0</v>
      </c>
      <c r="AI30">
        <v>12.083</v>
      </c>
      <c r="AJ30" s="3">
        <v>89853</v>
      </c>
      <c r="AK30">
        <v>17.716000000000001</v>
      </c>
      <c r="AL30" t="s">
        <v>15</v>
      </c>
      <c r="AM30" t="s">
        <v>15</v>
      </c>
      <c r="AN30" t="s">
        <v>15</v>
      </c>
      <c r="AO30" t="s">
        <v>15</v>
      </c>
      <c r="AQ30">
        <v>1</v>
      </c>
      <c r="AT30" s="6">
        <f t="shared" si="4"/>
        <v>5316.275571243541</v>
      </c>
      <c r="AU30" s="7">
        <f t="shared" si="5"/>
        <v>16186.798737803072</v>
      </c>
      <c r="AW30" s="8">
        <f t="shared" si="6"/>
        <v>6693.2612880189208</v>
      </c>
      <c r="AX30" s="9">
        <f t="shared" si="7"/>
        <v>17044.759488237658</v>
      </c>
    </row>
    <row r="31" spans="1:50" x14ac:dyDescent="0.35">
      <c r="A31">
        <v>61</v>
      </c>
      <c r="B31" t="s">
        <v>49</v>
      </c>
      <c r="C31" s="2">
        <v>44391.186122685183</v>
      </c>
      <c r="D31">
        <v>121</v>
      </c>
      <c r="E31" t="s">
        <v>14</v>
      </c>
      <c r="F31">
        <v>0</v>
      </c>
      <c r="G31">
        <v>6.0060000000000002</v>
      </c>
      <c r="H31" s="3">
        <v>80227</v>
      </c>
      <c r="I31">
        <v>0.16200000000000001</v>
      </c>
      <c r="J31" t="s">
        <v>15</v>
      </c>
      <c r="K31" t="s">
        <v>15</v>
      </c>
      <c r="L31" t="s">
        <v>15</v>
      </c>
      <c r="M31" t="s">
        <v>15</v>
      </c>
      <c r="O31">
        <v>61</v>
      </c>
      <c r="P31" t="s">
        <v>49</v>
      </c>
      <c r="Q31" s="2">
        <v>44391.186122685183</v>
      </c>
      <c r="R31">
        <v>121</v>
      </c>
      <c r="S31" t="s">
        <v>14</v>
      </c>
      <c r="T31">
        <v>0</v>
      </c>
      <c r="U31" t="s">
        <v>15</v>
      </c>
      <c r="V31" t="s">
        <v>15</v>
      </c>
      <c r="W31" t="s">
        <v>15</v>
      </c>
      <c r="X31" t="s">
        <v>15</v>
      </c>
      <c r="Y31" t="s">
        <v>15</v>
      </c>
      <c r="Z31" t="s">
        <v>15</v>
      </c>
      <c r="AA31" t="s">
        <v>15</v>
      </c>
      <c r="AC31">
        <v>61</v>
      </c>
      <c r="AD31" t="s">
        <v>49</v>
      </c>
      <c r="AE31" s="2">
        <v>44391.186122685183</v>
      </c>
      <c r="AF31">
        <v>121</v>
      </c>
      <c r="AG31" t="s">
        <v>14</v>
      </c>
      <c r="AH31">
        <v>0</v>
      </c>
      <c r="AI31">
        <v>12.077999999999999</v>
      </c>
      <c r="AJ31" s="3">
        <v>83884</v>
      </c>
      <c r="AK31">
        <v>16.556000000000001</v>
      </c>
      <c r="AL31" t="s">
        <v>15</v>
      </c>
      <c r="AM31" t="s">
        <v>15</v>
      </c>
      <c r="AN31" t="s">
        <v>15</v>
      </c>
      <c r="AO31" t="s">
        <v>15</v>
      </c>
      <c r="AQ31">
        <v>1</v>
      </c>
      <c r="AT31" s="6">
        <f t="shared" si="4"/>
        <v>247.20984055803021</v>
      </c>
      <c r="AU31" s="7">
        <f t="shared" si="5"/>
        <v>15145.24089712688</v>
      </c>
      <c r="AW31" s="8">
        <f t="shared" si="6"/>
        <v>210.20888768214391</v>
      </c>
      <c r="AX31" s="9">
        <f t="shared" si="7"/>
        <v>15920.348896085441</v>
      </c>
    </row>
    <row r="32" spans="1:50" x14ac:dyDescent="0.35">
      <c r="A32">
        <v>62</v>
      </c>
      <c r="B32" t="s">
        <v>50</v>
      </c>
      <c r="C32" s="2">
        <v>44391.207372685189</v>
      </c>
      <c r="D32">
        <v>71</v>
      </c>
      <c r="E32" t="s">
        <v>14</v>
      </c>
      <c r="F32">
        <v>0</v>
      </c>
      <c r="G32">
        <v>6.0069999999999997</v>
      </c>
      <c r="H32" s="3">
        <v>26556</v>
      </c>
      <c r="I32">
        <v>5.0999999999999997E-2</v>
      </c>
      <c r="J32" t="s">
        <v>15</v>
      </c>
      <c r="K32" t="s">
        <v>15</v>
      </c>
      <c r="L32" t="s">
        <v>15</v>
      </c>
      <c r="M32" t="s">
        <v>15</v>
      </c>
      <c r="O32">
        <v>62</v>
      </c>
      <c r="P32" t="s">
        <v>50</v>
      </c>
      <c r="Q32" s="2">
        <v>44391.207372685189</v>
      </c>
      <c r="R32">
        <v>71</v>
      </c>
      <c r="S32" t="s">
        <v>14</v>
      </c>
      <c r="T32">
        <v>0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C32">
        <v>62</v>
      </c>
      <c r="AD32" t="s">
        <v>50</v>
      </c>
      <c r="AE32" s="2">
        <v>44391.207372685189</v>
      </c>
      <c r="AF32">
        <v>71</v>
      </c>
      <c r="AG32" t="s">
        <v>14</v>
      </c>
      <c r="AH32">
        <v>0</v>
      </c>
      <c r="AI32">
        <v>12.074</v>
      </c>
      <c r="AJ32" s="3">
        <v>78523</v>
      </c>
      <c r="AK32">
        <v>15.510999999999999</v>
      </c>
      <c r="AL32" t="s">
        <v>15</v>
      </c>
      <c r="AM32" t="s">
        <v>15</v>
      </c>
      <c r="AN32" t="s">
        <v>15</v>
      </c>
      <c r="AO32" t="s">
        <v>15</v>
      </c>
      <c r="AQ32">
        <v>1</v>
      </c>
      <c r="AT32" s="6">
        <f t="shared" si="4"/>
        <v>83.306994508796805</v>
      </c>
      <c r="AU32" s="7">
        <f t="shared" si="5"/>
        <v>14205.963071824672</v>
      </c>
      <c r="AW32" s="8">
        <f t="shared" si="6"/>
        <v>69.478698764657594</v>
      </c>
      <c r="AX32" s="9">
        <f t="shared" si="7"/>
        <v>14909.48269153846</v>
      </c>
    </row>
    <row r="33" spans="1:50" x14ac:dyDescent="0.35">
      <c r="A33">
        <v>63</v>
      </c>
      <c r="B33" t="s">
        <v>51</v>
      </c>
      <c r="C33" s="2">
        <v>44391.22861111111</v>
      </c>
      <c r="D33">
        <v>137</v>
      </c>
      <c r="E33" t="s">
        <v>14</v>
      </c>
      <c r="F33">
        <v>0</v>
      </c>
      <c r="G33">
        <v>5.923</v>
      </c>
      <c r="H33" s="3">
        <v>34935886</v>
      </c>
      <c r="I33">
        <v>76.159000000000006</v>
      </c>
      <c r="J33" t="s">
        <v>15</v>
      </c>
      <c r="K33" t="s">
        <v>15</v>
      </c>
      <c r="L33" t="s">
        <v>15</v>
      </c>
      <c r="M33" t="s">
        <v>15</v>
      </c>
      <c r="O33">
        <v>63</v>
      </c>
      <c r="P33" t="s">
        <v>51</v>
      </c>
      <c r="Q33" s="2">
        <v>44391.22861111111</v>
      </c>
      <c r="R33">
        <v>137</v>
      </c>
      <c r="S33" t="s">
        <v>14</v>
      </c>
      <c r="T33">
        <v>0</v>
      </c>
      <c r="U33">
        <v>5.8789999999999996</v>
      </c>
      <c r="V33" s="3">
        <v>272199</v>
      </c>
      <c r="W33">
        <v>70.507999999999996</v>
      </c>
      <c r="X33" t="s">
        <v>15</v>
      </c>
      <c r="Y33" t="s">
        <v>15</v>
      </c>
      <c r="Z33" t="s">
        <v>15</v>
      </c>
      <c r="AA33" t="s">
        <v>15</v>
      </c>
      <c r="AC33">
        <v>63</v>
      </c>
      <c r="AD33" t="s">
        <v>51</v>
      </c>
      <c r="AE33" s="2">
        <v>44391.22861111111</v>
      </c>
      <c r="AF33">
        <v>137</v>
      </c>
      <c r="AG33" t="s">
        <v>14</v>
      </c>
      <c r="AH33">
        <v>0</v>
      </c>
      <c r="AI33">
        <v>12.05</v>
      </c>
      <c r="AJ33" s="3">
        <v>113726</v>
      </c>
      <c r="AK33">
        <v>22.337</v>
      </c>
      <c r="AL33" t="s">
        <v>15</v>
      </c>
      <c r="AM33" t="s">
        <v>15</v>
      </c>
      <c r="AN33" t="s">
        <v>15</v>
      </c>
      <c r="AO33" t="s">
        <v>15</v>
      </c>
      <c r="AQ33">
        <v>1</v>
      </c>
      <c r="AT33" s="6">
        <f t="shared" si="4"/>
        <v>52493.483291049284</v>
      </c>
      <c r="AU33" s="7">
        <f t="shared" si="5"/>
        <v>20307.788134919483</v>
      </c>
      <c r="AW33" s="8">
        <f t="shared" si="6"/>
        <v>68590.891227287939</v>
      </c>
      <c r="AX33" s="9">
        <f t="shared" si="7"/>
        <v>21530.252813984243</v>
      </c>
    </row>
    <row r="34" spans="1:50" x14ac:dyDescent="0.35">
      <c r="A34">
        <v>64</v>
      </c>
      <c r="B34" t="s">
        <v>52</v>
      </c>
      <c r="C34" s="2">
        <v>44391.249861111108</v>
      </c>
      <c r="D34">
        <v>172</v>
      </c>
      <c r="E34" t="s">
        <v>14</v>
      </c>
      <c r="F34">
        <v>0</v>
      </c>
      <c r="G34">
        <v>5.931</v>
      </c>
      <c r="H34" s="3">
        <v>28394183</v>
      </c>
      <c r="I34">
        <v>61.347000000000001</v>
      </c>
      <c r="J34" t="s">
        <v>15</v>
      </c>
      <c r="K34" t="s">
        <v>15</v>
      </c>
      <c r="L34" t="s">
        <v>15</v>
      </c>
      <c r="M34" t="s">
        <v>15</v>
      </c>
      <c r="O34">
        <v>64</v>
      </c>
      <c r="P34" t="s">
        <v>52</v>
      </c>
      <c r="Q34" s="2">
        <v>44391.249861111108</v>
      </c>
      <c r="R34">
        <v>172</v>
      </c>
      <c r="S34" t="s">
        <v>14</v>
      </c>
      <c r="T34">
        <v>0</v>
      </c>
      <c r="U34">
        <v>5.8869999999999996</v>
      </c>
      <c r="V34" s="3">
        <v>217767</v>
      </c>
      <c r="W34">
        <v>56.85</v>
      </c>
      <c r="X34" t="s">
        <v>15</v>
      </c>
      <c r="Y34" t="s">
        <v>15</v>
      </c>
      <c r="Z34" t="s">
        <v>15</v>
      </c>
      <c r="AA34" t="s">
        <v>15</v>
      </c>
      <c r="AC34">
        <v>64</v>
      </c>
      <c r="AD34" t="s">
        <v>52</v>
      </c>
      <c r="AE34" s="2">
        <v>44391.249861111108</v>
      </c>
      <c r="AF34">
        <v>172</v>
      </c>
      <c r="AG34" t="s">
        <v>14</v>
      </c>
      <c r="AH34">
        <v>0</v>
      </c>
      <c r="AI34">
        <v>12.07</v>
      </c>
      <c r="AJ34" s="3">
        <v>81239</v>
      </c>
      <c r="AK34">
        <v>16.041</v>
      </c>
      <c r="AL34" t="s">
        <v>15</v>
      </c>
      <c r="AM34" t="s">
        <v>15</v>
      </c>
      <c r="AN34" t="s">
        <v>15</v>
      </c>
      <c r="AO34" t="s">
        <v>15</v>
      </c>
      <c r="AQ34">
        <v>1</v>
      </c>
      <c r="AT34" s="6">
        <f t="shared" si="4"/>
        <v>42069.236101759365</v>
      </c>
      <c r="AU34" s="7">
        <f t="shared" si="5"/>
        <v>14682.27271565483</v>
      </c>
      <c r="AW34" s="8">
        <f t="shared" si="6"/>
        <v>55169.789901579767</v>
      </c>
      <c r="AX34" s="9">
        <f t="shared" si="7"/>
        <v>15421.72645653254</v>
      </c>
    </row>
    <row r="35" spans="1:50" x14ac:dyDescent="0.35">
      <c r="A35">
        <v>65</v>
      </c>
      <c r="B35" t="s">
        <v>53</v>
      </c>
      <c r="C35" s="2">
        <v>44391.271099537036</v>
      </c>
      <c r="D35">
        <v>92</v>
      </c>
      <c r="E35" t="s">
        <v>14</v>
      </c>
      <c r="F35">
        <v>0</v>
      </c>
      <c r="G35">
        <v>6.0250000000000004</v>
      </c>
      <c r="H35" s="3">
        <v>4906</v>
      </c>
      <c r="I35">
        <v>5.0000000000000001E-3</v>
      </c>
      <c r="J35" t="s">
        <v>15</v>
      </c>
      <c r="K35" t="s">
        <v>15</v>
      </c>
      <c r="L35" t="s">
        <v>15</v>
      </c>
      <c r="M35" t="s">
        <v>15</v>
      </c>
      <c r="O35">
        <v>65</v>
      </c>
      <c r="P35" t="s">
        <v>53</v>
      </c>
      <c r="Q35" s="2">
        <v>44391.271099537036</v>
      </c>
      <c r="R35">
        <v>92</v>
      </c>
      <c r="S35" t="s">
        <v>14</v>
      </c>
      <c r="T35">
        <v>0</v>
      </c>
      <c r="U35" t="s">
        <v>15</v>
      </c>
      <c r="V35" t="s">
        <v>15</v>
      </c>
      <c r="W35" t="s">
        <v>15</v>
      </c>
      <c r="X35" t="s">
        <v>15</v>
      </c>
      <c r="Y35" t="s">
        <v>15</v>
      </c>
      <c r="Z35" t="s">
        <v>15</v>
      </c>
      <c r="AA35" t="s">
        <v>15</v>
      </c>
      <c r="AC35">
        <v>65</v>
      </c>
      <c r="AD35" t="s">
        <v>53</v>
      </c>
      <c r="AE35" s="2">
        <v>44391.271099537036</v>
      </c>
      <c r="AF35">
        <v>92</v>
      </c>
      <c r="AG35" t="s">
        <v>14</v>
      </c>
      <c r="AH35">
        <v>0</v>
      </c>
      <c r="AI35">
        <v>12.17</v>
      </c>
      <c r="AJ35" s="3">
        <v>10084</v>
      </c>
      <c r="AK35">
        <v>2.0219999999999998</v>
      </c>
      <c r="AL35" t="s">
        <v>15</v>
      </c>
      <c r="AM35" t="s">
        <v>15</v>
      </c>
      <c r="AN35" t="s">
        <v>15</v>
      </c>
      <c r="AO35" t="s">
        <v>15</v>
      </c>
      <c r="AQ35">
        <v>1</v>
      </c>
      <c r="AT35" s="6">
        <f t="shared" si="4"/>
        <v>9.4111927649999991</v>
      </c>
      <c r="AU35" s="7">
        <f t="shared" si="5"/>
        <v>1898.0207034948801</v>
      </c>
      <c r="AW35" s="8">
        <f t="shared" si="6"/>
        <v>10.645848953800002</v>
      </c>
      <c r="AX35" s="9">
        <f t="shared" si="7"/>
        <v>1922.5493684694402</v>
      </c>
    </row>
    <row r="36" spans="1:50" x14ac:dyDescent="0.35">
      <c r="A36">
        <v>66</v>
      </c>
      <c r="B36" t="s">
        <v>54</v>
      </c>
      <c r="C36" s="2">
        <v>44391.292361111111</v>
      </c>
      <c r="D36">
        <v>215</v>
      </c>
      <c r="E36" t="s">
        <v>14</v>
      </c>
      <c r="F36">
        <v>0</v>
      </c>
      <c r="G36">
        <v>6.0069999999999997</v>
      </c>
      <c r="H36" s="3">
        <v>74432</v>
      </c>
      <c r="I36">
        <v>0.15</v>
      </c>
      <c r="J36" t="s">
        <v>15</v>
      </c>
      <c r="K36" t="s">
        <v>15</v>
      </c>
      <c r="L36" t="s">
        <v>15</v>
      </c>
      <c r="M36" t="s">
        <v>15</v>
      </c>
      <c r="O36">
        <v>66</v>
      </c>
      <c r="P36" t="s">
        <v>54</v>
      </c>
      <c r="Q36" s="2">
        <v>44391.292361111111</v>
      </c>
      <c r="R36">
        <v>215</v>
      </c>
      <c r="S36" t="s">
        <v>14</v>
      </c>
      <c r="T36">
        <v>0</v>
      </c>
      <c r="U36" t="s">
        <v>15</v>
      </c>
      <c r="V36" t="s">
        <v>15</v>
      </c>
      <c r="W36" t="s">
        <v>15</v>
      </c>
      <c r="X36" t="s">
        <v>15</v>
      </c>
      <c r="Y36" t="s">
        <v>15</v>
      </c>
      <c r="Z36" t="s">
        <v>15</v>
      </c>
      <c r="AA36" t="s">
        <v>15</v>
      </c>
      <c r="AC36">
        <v>66</v>
      </c>
      <c r="AD36" t="s">
        <v>54</v>
      </c>
      <c r="AE36" s="2">
        <v>44391.292361111111</v>
      </c>
      <c r="AF36">
        <v>215</v>
      </c>
      <c r="AG36" t="s">
        <v>14</v>
      </c>
      <c r="AH36">
        <v>0</v>
      </c>
      <c r="AI36">
        <v>12.148</v>
      </c>
      <c r="AJ36" s="3">
        <v>13140</v>
      </c>
      <c r="AK36">
        <v>2.6309999999999998</v>
      </c>
      <c r="AL36" t="s">
        <v>15</v>
      </c>
      <c r="AM36" t="s">
        <v>15</v>
      </c>
      <c r="AN36" t="s">
        <v>15</v>
      </c>
      <c r="AO36" t="s">
        <v>15</v>
      </c>
      <c r="AQ36">
        <v>1</v>
      </c>
      <c r="AT36" s="6">
        <f t="shared" si="4"/>
        <v>229.73926391429123</v>
      </c>
      <c r="AU36" s="7">
        <f t="shared" si="5"/>
        <v>2460.1481569079997</v>
      </c>
      <c r="AW36" s="8">
        <f t="shared" si="6"/>
        <v>195.0474191747584</v>
      </c>
      <c r="AX36" s="9">
        <f t="shared" si="7"/>
        <v>2505.702554904</v>
      </c>
    </row>
    <row r="37" spans="1:50" x14ac:dyDescent="0.35">
      <c r="A37">
        <v>67</v>
      </c>
      <c r="B37" t="s">
        <v>55</v>
      </c>
      <c r="C37" s="2">
        <v>44391.313622685186</v>
      </c>
      <c r="D37">
        <v>7</v>
      </c>
      <c r="E37" t="s">
        <v>14</v>
      </c>
      <c r="F37">
        <v>0</v>
      </c>
      <c r="G37">
        <v>6.0069999999999997</v>
      </c>
      <c r="H37" s="3">
        <v>45556</v>
      </c>
      <c r="I37">
        <v>0.09</v>
      </c>
      <c r="J37" t="s">
        <v>15</v>
      </c>
      <c r="K37" t="s">
        <v>15</v>
      </c>
      <c r="L37" t="s">
        <v>15</v>
      </c>
      <c r="M37" t="s">
        <v>15</v>
      </c>
      <c r="O37">
        <v>67</v>
      </c>
      <c r="P37" t="s">
        <v>55</v>
      </c>
      <c r="Q37" s="2">
        <v>44391.313622685186</v>
      </c>
      <c r="R37">
        <v>7</v>
      </c>
      <c r="S37" t="s">
        <v>14</v>
      </c>
      <c r="T37">
        <v>0</v>
      </c>
      <c r="U37" t="s">
        <v>15</v>
      </c>
      <c r="V37" t="s">
        <v>15</v>
      </c>
      <c r="W37" t="s">
        <v>15</v>
      </c>
      <c r="X37" t="s">
        <v>15</v>
      </c>
      <c r="Y37" t="s">
        <v>15</v>
      </c>
      <c r="Z37" t="s">
        <v>15</v>
      </c>
      <c r="AA37" t="s">
        <v>15</v>
      </c>
      <c r="AC37">
        <v>67</v>
      </c>
      <c r="AD37" t="s">
        <v>55</v>
      </c>
      <c r="AE37" s="2">
        <v>44391.313622685186</v>
      </c>
      <c r="AF37">
        <v>7</v>
      </c>
      <c r="AG37" t="s">
        <v>14</v>
      </c>
      <c r="AH37">
        <v>0</v>
      </c>
      <c r="AI37">
        <v>12.093999999999999</v>
      </c>
      <c r="AJ37" s="3">
        <v>58843</v>
      </c>
      <c r="AK37">
        <v>11.662000000000001</v>
      </c>
      <c r="AL37" t="s">
        <v>15</v>
      </c>
      <c r="AM37" t="s">
        <v>15</v>
      </c>
      <c r="AN37" t="s">
        <v>15</v>
      </c>
      <c r="AO37" t="s">
        <v>15</v>
      </c>
      <c r="AQ37">
        <v>1</v>
      </c>
      <c r="AT37" s="6">
        <f t="shared" si="4"/>
        <v>141.86769603519681</v>
      </c>
      <c r="AU37" s="7">
        <f t="shared" si="5"/>
        <v>10726.98115980227</v>
      </c>
      <c r="AW37" s="8">
        <f t="shared" si="6"/>
        <v>119.3780502894576</v>
      </c>
      <c r="AX37" s="9">
        <f t="shared" si="7"/>
        <v>11190.62337196726</v>
      </c>
    </row>
    <row r="38" spans="1:50" x14ac:dyDescent="0.35">
      <c r="A38">
        <v>68</v>
      </c>
      <c r="B38" t="s">
        <v>56</v>
      </c>
      <c r="C38" s="2">
        <v>44391.334872685184</v>
      </c>
      <c r="D38">
        <v>167</v>
      </c>
      <c r="E38" t="s">
        <v>14</v>
      </c>
      <c r="F38">
        <v>0</v>
      </c>
      <c r="G38">
        <v>6.0149999999999997</v>
      </c>
      <c r="H38" s="3">
        <v>17953</v>
      </c>
      <c r="I38">
        <v>3.3000000000000002E-2</v>
      </c>
      <c r="J38" t="s">
        <v>15</v>
      </c>
      <c r="K38" t="s">
        <v>15</v>
      </c>
      <c r="L38" t="s">
        <v>15</v>
      </c>
      <c r="M38" t="s">
        <v>15</v>
      </c>
      <c r="O38">
        <v>68</v>
      </c>
      <c r="P38" t="s">
        <v>56</v>
      </c>
      <c r="Q38" s="2">
        <v>44391.334872685184</v>
      </c>
      <c r="R38">
        <v>167</v>
      </c>
      <c r="S38" t="s">
        <v>14</v>
      </c>
      <c r="T38">
        <v>0</v>
      </c>
      <c r="U38" t="s">
        <v>15</v>
      </c>
      <c r="V38" t="s">
        <v>15</v>
      </c>
      <c r="W38" t="s">
        <v>15</v>
      </c>
      <c r="X38" t="s">
        <v>15</v>
      </c>
      <c r="Y38" t="s">
        <v>15</v>
      </c>
      <c r="Z38" t="s">
        <v>15</v>
      </c>
      <c r="AA38" t="s">
        <v>15</v>
      </c>
      <c r="AC38">
        <v>68</v>
      </c>
      <c r="AD38" t="s">
        <v>56</v>
      </c>
      <c r="AE38" s="2">
        <v>44391.334872685184</v>
      </c>
      <c r="AF38">
        <v>167</v>
      </c>
      <c r="AG38" t="s">
        <v>14</v>
      </c>
      <c r="AH38">
        <v>0</v>
      </c>
      <c r="AI38">
        <v>12.12</v>
      </c>
      <c r="AJ38" s="3">
        <v>42740</v>
      </c>
      <c r="AK38">
        <v>8.4949999999999992</v>
      </c>
      <c r="AL38" t="s">
        <v>15</v>
      </c>
      <c r="AM38" t="s">
        <v>15</v>
      </c>
      <c r="AN38" t="s">
        <v>15</v>
      </c>
      <c r="AO38" t="s">
        <v>15</v>
      </c>
      <c r="AQ38">
        <v>1</v>
      </c>
      <c r="AT38" s="6">
        <f t="shared" si="4"/>
        <v>56.597503407414202</v>
      </c>
      <c r="AU38" s="7">
        <f t="shared" si="5"/>
        <v>7844.163563948</v>
      </c>
      <c r="AW38" s="8">
        <f t="shared" si="6"/>
        <v>46.856087695731908</v>
      </c>
      <c r="AX38" s="9">
        <f t="shared" si="7"/>
        <v>8138.3277344240005</v>
      </c>
    </row>
    <row r="39" spans="1:50" x14ac:dyDescent="0.35">
      <c r="A39">
        <v>69</v>
      </c>
      <c r="B39" t="s">
        <v>57</v>
      </c>
      <c r="C39" s="2">
        <v>44391.356111111112</v>
      </c>
      <c r="D39">
        <v>66</v>
      </c>
      <c r="E39" t="s">
        <v>14</v>
      </c>
      <c r="F39">
        <v>0</v>
      </c>
      <c r="G39">
        <v>6.0030000000000001</v>
      </c>
      <c r="H39" s="3">
        <v>203793</v>
      </c>
      <c r="I39">
        <v>0.42</v>
      </c>
      <c r="J39" t="s">
        <v>15</v>
      </c>
      <c r="K39" t="s">
        <v>15</v>
      </c>
      <c r="L39" t="s">
        <v>15</v>
      </c>
      <c r="M39" t="s">
        <v>15</v>
      </c>
      <c r="O39">
        <v>69</v>
      </c>
      <c r="P39" t="s">
        <v>57</v>
      </c>
      <c r="Q39" s="2">
        <v>44391.356111111112</v>
      </c>
      <c r="R39">
        <v>66</v>
      </c>
      <c r="S39" t="s">
        <v>14</v>
      </c>
      <c r="T39">
        <v>0</v>
      </c>
      <c r="U39">
        <v>5.9480000000000004</v>
      </c>
      <c r="V39" s="3">
        <v>1436</v>
      </c>
      <c r="W39">
        <v>0.5</v>
      </c>
      <c r="X39" t="s">
        <v>15</v>
      </c>
      <c r="Y39" t="s">
        <v>15</v>
      </c>
      <c r="Z39" t="s">
        <v>15</v>
      </c>
      <c r="AA39" t="s">
        <v>15</v>
      </c>
      <c r="AC39">
        <v>69</v>
      </c>
      <c r="AD39" t="s">
        <v>57</v>
      </c>
      <c r="AE39" s="2">
        <v>44391.356111111112</v>
      </c>
      <c r="AF39">
        <v>66</v>
      </c>
      <c r="AG39" t="s">
        <v>14</v>
      </c>
      <c r="AH39">
        <v>0</v>
      </c>
      <c r="AI39">
        <v>12.013999999999999</v>
      </c>
      <c r="AJ39" s="3">
        <v>102048</v>
      </c>
      <c r="AK39">
        <v>20.081</v>
      </c>
      <c r="AL39" t="s">
        <v>15</v>
      </c>
      <c r="AM39" t="s">
        <v>15</v>
      </c>
      <c r="AN39" t="s">
        <v>15</v>
      </c>
      <c r="AO39" t="s">
        <v>15</v>
      </c>
      <c r="AQ39">
        <v>1</v>
      </c>
      <c r="AT39" s="6">
        <f t="shared" si="4"/>
        <v>606.6859318138462</v>
      </c>
      <c r="AU39" s="7">
        <f t="shared" si="5"/>
        <v>18300.855331537925</v>
      </c>
      <c r="AW39" s="8">
        <f t="shared" si="6"/>
        <v>531.56228614995587</v>
      </c>
      <c r="AX39" s="9">
        <f t="shared" si="7"/>
        <v>19338.391304616962</v>
      </c>
    </row>
    <row r="40" spans="1:50" x14ac:dyDescent="0.35">
      <c r="A40">
        <v>70</v>
      </c>
      <c r="B40" t="s">
        <v>58</v>
      </c>
      <c r="C40" s="2">
        <v>44391.377384259256</v>
      </c>
      <c r="D40">
        <v>205</v>
      </c>
      <c r="E40" t="s">
        <v>14</v>
      </c>
      <c r="F40">
        <v>0</v>
      </c>
      <c r="G40">
        <v>5.9329999999999998</v>
      </c>
      <c r="H40" s="3">
        <v>27456795</v>
      </c>
      <c r="I40">
        <v>59.247</v>
      </c>
      <c r="J40" t="s">
        <v>15</v>
      </c>
      <c r="K40" t="s">
        <v>15</v>
      </c>
      <c r="L40" t="s">
        <v>15</v>
      </c>
      <c r="M40" t="s">
        <v>15</v>
      </c>
      <c r="O40">
        <v>70</v>
      </c>
      <c r="P40" t="s">
        <v>58</v>
      </c>
      <c r="Q40" s="2">
        <v>44391.377384259256</v>
      </c>
      <c r="R40">
        <v>205</v>
      </c>
      <c r="S40" t="s">
        <v>14</v>
      </c>
      <c r="T40">
        <v>0</v>
      </c>
      <c r="U40">
        <v>5.8890000000000002</v>
      </c>
      <c r="V40" s="3">
        <v>213206</v>
      </c>
      <c r="W40">
        <v>55.697000000000003</v>
      </c>
      <c r="X40" t="s">
        <v>15</v>
      </c>
      <c r="Y40" t="s">
        <v>15</v>
      </c>
      <c r="Z40" t="s">
        <v>15</v>
      </c>
      <c r="AA40" t="s">
        <v>15</v>
      </c>
      <c r="AC40">
        <v>70</v>
      </c>
      <c r="AD40" t="s">
        <v>58</v>
      </c>
      <c r="AE40" s="2">
        <v>44391.377384259256</v>
      </c>
      <c r="AF40">
        <v>205</v>
      </c>
      <c r="AG40" t="s">
        <v>14</v>
      </c>
      <c r="AH40">
        <v>0</v>
      </c>
      <c r="AI40">
        <v>12.079000000000001</v>
      </c>
      <c r="AJ40" s="3">
        <v>72950</v>
      </c>
      <c r="AK40">
        <v>14.423999999999999</v>
      </c>
      <c r="AL40" t="s">
        <v>15</v>
      </c>
      <c r="AM40" t="s">
        <v>15</v>
      </c>
      <c r="AN40" t="s">
        <v>15</v>
      </c>
      <c r="AO40" t="s">
        <v>15</v>
      </c>
      <c r="AQ40">
        <v>1</v>
      </c>
      <c r="AT40" s="6">
        <f t="shared" si="4"/>
        <v>41196.644982862257</v>
      </c>
      <c r="AU40" s="7">
        <f t="shared" si="5"/>
        <v>13225.716734075</v>
      </c>
      <c r="AW40" s="8">
        <f t="shared" si="6"/>
        <v>54039.800455389479</v>
      </c>
      <c r="AX40" s="9">
        <f t="shared" si="7"/>
        <v>13857.65111735</v>
      </c>
    </row>
    <row r="41" spans="1:50" x14ac:dyDescent="0.35">
      <c r="A41">
        <v>71</v>
      </c>
      <c r="B41" t="s">
        <v>59</v>
      </c>
      <c r="C41" s="2">
        <v>44391.398634259262</v>
      </c>
      <c r="D41">
        <v>44</v>
      </c>
      <c r="E41" t="s">
        <v>14</v>
      </c>
      <c r="F41">
        <v>0</v>
      </c>
      <c r="G41">
        <v>6.0359999999999996</v>
      </c>
      <c r="H41" s="3">
        <v>1871</v>
      </c>
      <c r="I41">
        <v>-1E-3</v>
      </c>
      <c r="J41" t="s">
        <v>15</v>
      </c>
      <c r="K41" t="s">
        <v>15</v>
      </c>
      <c r="L41" t="s">
        <v>15</v>
      </c>
      <c r="M41" t="s">
        <v>15</v>
      </c>
      <c r="O41">
        <v>71</v>
      </c>
      <c r="P41" t="s">
        <v>59</v>
      </c>
      <c r="Q41" s="2">
        <v>44391.398634259262</v>
      </c>
      <c r="R41">
        <v>44</v>
      </c>
      <c r="S41" t="s">
        <v>14</v>
      </c>
      <c r="T41">
        <v>0</v>
      </c>
      <c r="U41" t="s">
        <v>15</v>
      </c>
      <c r="V41" t="s">
        <v>15</v>
      </c>
      <c r="W41" t="s">
        <v>15</v>
      </c>
      <c r="X41" t="s">
        <v>15</v>
      </c>
      <c r="Y41" t="s">
        <v>15</v>
      </c>
      <c r="Z41" t="s">
        <v>15</v>
      </c>
      <c r="AA41" t="s">
        <v>15</v>
      </c>
      <c r="AC41">
        <v>71</v>
      </c>
      <c r="AD41" t="s">
        <v>59</v>
      </c>
      <c r="AE41" s="2">
        <v>44391.398634259262</v>
      </c>
      <c r="AF41">
        <v>44</v>
      </c>
      <c r="AG41" t="s">
        <v>14</v>
      </c>
      <c r="AH41">
        <v>0</v>
      </c>
      <c r="AI41">
        <v>12.134</v>
      </c>
      <c r="AJ41" s="3">
        <v>46602</v>
      </c>
      <c r="AK41">
        <v>9.2560000000000002</v>
      </c>
      <c r="AL41" t="s">
        <v>15</v>
      </c>
      <c r="AM41" t="s">
        <v>15</v>
      </c>
      <c r="AN41" t="s">
        <v>15</v>
      </c>
      <c r="AO41" t="s">
        <v>15</v>
      </c>
      <c r="AQ41">
        <v>1</v>
      </c>
      <c r="AT41" s="6">
        <f t="shared" si="4"/>
        <v>0.76444362124999898</v>
      </c>
      <c r="AU41" s="7">
        <f t="shared" si="5"/>
        <v>8538.5202782209199</v>
      </c>
      <c r="AW41" s="8">
        <f t="shared" si="6"/>
        <v>0.23497085405000018</v>
      </c>
      <c r="AX41" s="9">
        <f t="shared" si="7"/>
        <v>8871.1318034709602</v>
      </c>
    </row>
    <row r="42" spans="1:50" x14ac:dyDescent="0.35">
      <c r="A42">
        <v>72</v>
      </c>
      <c r="B42" t="s">
        <v>60</v>
      </c>
      <c r="C42" s="2">
        <v>44391.419895833336</v>
      </c>
      <c r="D42">
        <v>161</v>
      </c>
      <c r="E42" t="s">
        <v>14</v>
      </c>
      <c r="F42">
        <v>0</v>
      </c>
      <c r="G42">
        <v>6.0119999999999996</v>
      </c>
      <c r="H42" s="3">
        <v>8574</v>
      </c>
      <c r="I42">
        <v>1.2999999999999999E-2</v>
      </c>
      <c r="J42" t="s">
        <v>15</v>
      </c>
      <c r="K42" t="s">
        <v>15</v>
      </c>
      <c r="L42" t="s">
        <v>15</v>
      </c>
      <c r="M42" t="s">
        <v>15</v>
      </c>
      <c r="O42">
        <v>72</v>
      </c>
      <c r="P42" t="s">
        <v>60</v>
      </c>
      <c r="Q42" s="2">
        <v>44391.419895833336</v>
      </c>
      <c r="R42">
        <v>161</v>
      </c>
      <c r="S42" t="s">
        <v>14</v>
      </c>
      <c r="T42">
        <v>0</v>
      </c>
      <c r="U42" t="s">
        <v>15</v>
      </c>
      <c r="V42" t="s">
        <v>15</v>
      </c>
      <c r="W42" t="s">
        <v>15</v>
      </c>
      <c r="X42" t="s">
        <v>15</v>
      </c>
      <c r="Y42" t="s">
        <v>15</v>
      </c>
      <c r="Z42" t="s">
        <v>15</v>
      </c>
      <c r="AA42" t="s">
        <v>15</v>
      </c>
      <c r="AC42">
        <v>72</v>
      </c>
      <c r="AD42" t="s">
        <v>60</v>
      </c>
      <c r="AE42" s="2">
        <v>44391.419895833336</v>
      </c>
      <c r="AF42">
        <v>161</v>
      </c>
      <c r="AG42" t="s">
        <v>14</v>
      </c>
      <c r="AH42">
        <v>0</v>
      </c>
      <c r="AI42">
        <v>12.117000000000001</v>
      </c>
      <c r="AJ42" s="3">
        <v>44564</v>
      </c>
      <c r="AK42">
        <v>8.8550000000000004</v>
      </c>
      <c r="AL42" t="s">
        <v>15</v>
      </c>
      <c r="AM42" t="s">
        <v>15</v>
      </c>
      <c r="AN42" t="s">
        <v>15</v>
      </c>
      <c r="AO42" t="s">
        <v>15</v>
      </c>
      <c r="AQ42">
        <v>1</v>
      </c>
      <c r="AT42" s="6">
        <f t="shared" si="4"/>
        <v>20.383831364999999</v>
      </c>
      <c r="AU42" s="7">
        <f t="shared" si="5"/>
        <v>8172.3375124740805</v>
      </c>
      <c r="AW42" s="8">
        <f t="shared" si="6"/>
        <v>21.803296065800001</v>
      </c>
      <c r="AX42" s="9">
        <f t="shared" si="7"/>
        <v>8484.4872514390408</v>
      </c>
    </row>
    <row r="43" spans="1:50" x14ac:dyDescent="0.35">
      <c r="A43">
        <v>73</v>
      </c>
      <c r="B43" t="s">
        <v>61</v>
      </c>
      <c r="C43" s="2">
        <v>44391.441145833334</v>
      </c>
      <c r="D43">
        <v>114</v>
      </c>
      <c r="E43" t="s">
        <v>14</v>
      </c>
      <c r="F43">
        <v>0</v>
      </c>
      <c r="G43">
        <v>5.9160000000000004</v>
      </c>
      <c r="H43" s="3">
        <v>36755450</v>
      </c>
      <c r="I43">
        <v>80.328000000000003</v>
      </c>
      <c r="J43" t="s">
        <v>15</v>
      </c>
      <c r="K43" t="s">
        <v>15</v>
      </c>
      <c r="L43" t="s">
        <v>15</v>
      </c>
      <c r="M43" t="s">
        <v>15</v>
      </c>
      <c r="O43">
        <v>73</v>
      </c>
      <c r="P43" t="s">
        <v>61</v>
      </c>
      <c r="Q43" s="2">
        <v>44391.441145833334</v>
      </c>
      <c r="R43">
        <v>114</v>
      </c>
      <c r="S43" t="s">
        <v>14</v>
      </c>
      <c r="T43">
        <v>0</v>
      </c>
      <c r="U43">
        <v>5.875</v>
      </c>
      <c r="V43" s="3">
        <v>292273</v>
      </c>
      <c r="W43">
        <v>75.495999999999995</v>
      </c>
      <c r="X43" t="s">
        <v>15</v>
      </c>
      <c r="Y43" t="s">
        <v>15</v>
      </c>
      <c r="Z43" t="s">
        <v>15</v>
      </c>
      <c r="AA43" t="s">
        <v>15</v>
      </c>
      <c r="AC43">
        <v>73</v>
      </c>
      <c r="AD43" t="s">
        <v>61</v>
      </c>
      <c r="AE43" s="2">
        <v>44391.441145833334</v>
      </c>
      <c r="AF43">
        <v>114</v>
      </c>
      <c r="AG43" t="s">
        <v>14</v>
      </c>
      <c r="AH43">
        <v>0</v>
      </c>
      <c r="AI43">
        <v>12.112</v>
      </c>
      <c r="AJ43" s="3">
        <v>54494</v>
      </c>
      <c r="AK43">
        <v>10.808999999999999</v>
      </c>
      <c r="AL43" t="s">
        <v>15</v>
      </c>
      <c r="AM43" t="s">
        <v>15</v>
      </c>
      <c r="AN43" t="s">
        <v>15</v>
      </c>
      <c r="AO43" t="s">
        <v>15</v>
      </c>
      <c r="AQ43">
        <v>1</v>
      </c>
      <c r="AT43" s="6">
        <f t="shared" si="4"/>
        <v>56342.758918947766</v>
      </c>
      <c r="AU43" s="7">
        <f t="shared" si="5"/>
        <v>9951.6160568202813</v>
      </c>
      <c r="AW43" s="8">
        <f t="shared" si="6"/>
        <v>73510.447423962978</v>
      </c>
      <c r="AX43" s="9">
        <f t="shared" si="7"/>
        <v>10367.109168454641</v>
      </c>
    </row>
    <row r="44" spans="1:50" x14ac:dyDescent="0.35">
      <c r="A44">
        <v>74</v>
      </c>
      <c r="B44" t="s">
        <v>62</v>
      </c>
      <c r="C44" s="2">
        <v>44391.462407407409</v>
      </c>
      <c r="D44">
        <v>151</v>
      </c>
      <c r="E44" t="s">
        <v>14</v>
      </c>
      <c r="F44">
        <v>0</v>
      </c>
      <c r="G44">
        <v>6.0060000000000002</v>
      </c>
      <c r="H44" s="3">
        <v>200771</v>
      </c>
      <c r="I44">
        <v>0.41399999999999998</v>
      </c>
      <c r="J44" t="s">
        <v>15</v>
      </c>
      <c r="K44" t="s">
        <v>15</v>
      </c>
      <c r="L44" t="s">
        <v>15</v>
      </c>
      <c r="M44" t="s">
        <v>15</v>
      </c>
      <c r="O44">
        <v>74</v>
      </c>
      <c r="P44" t="s">
        <v>62</v>
      </c>
      <c r="Q44" s="2">
        <v>44391.462407407409</v>
      </c>
      <c r="R44">
        <v>151</v>
      </c>
      <c r="S44" t="s">
        <v>14</v>
      </c>
      <c r="T44">
        <v>0</v>
      </c>
      <c r="U44">
        <v>5.9359999999999999</v>
      </c>
      <c r="V44" s="3">
        <v>1750</v>
      </c>
      <c r="W44">
        <v>0.58399999999999996</v>
      </c>
      <c r="X44" t="s">
        <v>15</v>
      </c>
      <c r="Y44" t="s">
        <v>15</v>
      </c>
      <c r="Z44" t="s">
        <v>15</v>
      </c>
      <c r="AA44" t="s">
        <v>15</v>
      </c>
      <c r="AC44">
        <v>74</v>
      </c>
      <c r="AD44" t="s">
        <v>62</v>
      </c>
      <c r="AE44" s="2">
        <v>44391.462407407409</v>
      </c>
      <c r="AF44">
        <v>151</v>
      </c>
      <c r="AG44" t="s">
        <v>14</v>
      </c>
      <c r="AH44">
        <v>0</v>
      </c>
      <c r="AI44">
        <v>12.055999999999999</v>
      </c>
      <c r="AJ44" s="3">
        <v>105759</v>
      </c>
      <c r="AK44">
        <v>20.798999999999999</v>
      </c>
      <c r="AL44" t="s">
        <v>15</v>
      </c>
      <c r="AM44" t="s">
        <v>15</v>
      </c>
      <c r="AN44" t="s">
        <v>15</v>
      </c>
      <c r="AO44" t="s">
        <v>15</v>
      </c>
      <c r="AQ44">
        <v>1</v>
      </c>
      <c r="AT44" s="6">
        <f t="shared" si="4"/>
        <v>598.19170973725579</v>
      </c>
      <c r="AU44" s="7">
        <f t="shared" si="5"/>
        <v>18940.468279095632</v>
      </c>
      <c r="AW44" s="8">
        <f t="shared" si="6"/>
        <v>523.74712757208317</v>
      </c>
      <c r="AX44" s="9">
        <f t="shared" si="7"/>
        <v>20035.395251522939</v>
      </c>
    </row>
    <row r="45" spans="1:50" x14ac:dyDescent="0.35">
      <c r="A45">
        <v>75</v>
      </c>
      <c r="B45" t="s">
        <v>63</v>
      </c>
      <c r="C45" s="2">
        <v>44391.48369212963</v>
      </c>
      <c r="D45">
        <v>15</v>
      </c>
      <c r="E45" t="s">
        <v>14</v>
      </c>
      <c r="F45">
        <v>0</v>
      </c>
      <c r="G45">
        <v>6.0069999999999997</v>
      </c>
      <c r="H45" s="3">
        <v>58661</v>
      </c>
      <c r="I45">
        <v>0.11700000000000001</v>
      </c>
      <c r="J45" t="s">
        <v>15</v>
      </c>
      <c r="K45" t="s">
        <v>15</v>
      </c>
      <c r="L45" t="s">
        <v>15</v>
      </c>
      <c r="M45" t="s">
        <v>15</v>
      </c>
      <c r="O45">
        <v>75</v>
      </c>
      <c r="P45" t="s">
        <v>63</v>
      </c>
      <c r="Q45" s="2">
        <v>44391.48369212963</v>
      </c>
      <c r="R45">
        <v>15</v>
      </c>
      <c r="S45" t="s">
        <v>14</v>
      </c>
      <c r="T45">
        <v>0</v>
      </c>
      <c r="U45" t="s">
        <v>15</v>
      </c>
      <c r="V45" t="s">
        <v>15</v>
      </c>
      <c r="W45" t="s">
        <v>15</v>
      </c>
      <c r="X45" t="s">
        <v>15</v>
      </c>
      <c r="Y45" t="s">
        <v>15</v>
      </c>
      <c r="Z45" t="s">
        <v>15</v>
      </c>
      <c r="AA45" t="s">
        <v>15</v>
      </c>
      <c r="AC45">
        <v>75</v>
      </c>
      <c r="AD45" t="s">
        <v>63</v>
      </c>
      <c r="AE45" s="2">
        <v>44391.48369212963</v>
      </c>
      <c r="AF45">
        <v>15</v>
      </c>
      <c r="AG45" t="s">
        <v>14</v>
      </c>
      <c r="AH45">
        <v>0</v>
      </c>
      <c r="AI45">
        <v>12.177</v>
      </c>
      <c r="AJ45" s="3">
        <v>2218</v>
      </c>
      <c r="AK45">
        <v>0.45200000000000001</v>
      </c>
      <c r="AL45" t="s">
        <v>15</v>
      </c>
      <c r="AM45" t="s">
        <v>15</v>
      </c>
      <c r="AN45" t="s">
        <v>15</v>
      </c>
      <c r="AO45" t="s">
        <v>15</v>
      </c>
      <c r="AQ45">
        <v>1</v>
      </c>
      <c r="AT45" s="6">
        <f t="shared" si="4"/>
        <v>181.9157646338798</v>
      </c>
      <c r="AU45" s="7">
        <f t="shared" si="5"/>
        <v>445.73840147852002</v>
      </c>
      <c r="AW45" s="8">
        <f t="shared" si="6"/>
        <v>153.74460444785112</v>
      </c>
      <c r="AX45" s="9">
        <f t="shared" si="7"/>
        <v>420.14360853976001</v>
      </c>
    </row>
    <row r="46" spans="1:50" x14ac:dyDescent="0.35">
      <c r="A46">
        <v>76</v>
      </c>
      <c r="B46" t="s">
        <v>64</v>
      </c>
      <c r="C46" s="2">
        <v>44391.504942129628</v>
      </c>
      <c r="D46">
        <v>128</v>
      </c>
      <c r="E46" t="s">
        <v>14</v>
      </c>
      <c r="F46">
        <v>0</v>
      </c>
      <c r="G46">
        <v>6.016</v>
      </c>
      <c r="H46" s="3">
        <v>58624</v>
      </c>
      <c r="I46">
        <v>0.11700000000000001</v>
      </c>
      <c r="J46" t="s">
        <v>15</v>
      </c>
      <c r="K46" t="s">
        <v>15</v>
      </c>
      <c r="L46" t="s">
        <v>15</v>
      </c>
      <c r="M46" t="s">
        <v>15</v>
      </c>
      <c r="O46">
        <v>76</v>
      </c>
      <c r="P46" t="s">
        <v>64</v>
      </c>
      <c r="Q46" s="2">
        <v>44391.504942129628</v>
      </c>
      <c r="R46">
        <v>128</v>
      </c>
      <c r="S46" t="s">
        <v>14</v>
      </c>
      <c r="T46">
        <v>0</v>
      </c>
      <c r="U46" t="s">
        <v>15</v>
      </c>
      <c r="V46" t="s">
        <v>15</v>
      </c>
      <c r="W46" t="s">
        <v>15</v>
      </c>
      <c r="X46" t="s">
        <v>15</v>
      </c>
      <c r="Y46" t="s">
        <v>15</v>
      </c>
      <c r="Z46" t="s">
        <v>15</v>
      </c>
      <c r="AA46" t="s">
        <v>15</v>
      </c>
      <c r="AC46">
        <v>76</v>
      </c>
      <c r="AD46" t="s">
        <v>64</v>
      </c>
      <c r="AE46" s="2">
        <v>44391.504942129628</v>
      </c>
      <c r="AF46">
        <v>128</v>
      </c>
      <c r="AG46" t="s">
        <v>14</v>
      </c>
      <c r="AH46">
        <v>0</v>
      </c>
      <c r="AI46">
        <v>12.170999999999999</v>
      </c>
      <c r="AJ46" s="3">
        <v>1994</v>
      </c>
      <c r="AK46">
        <v>0.40699999999999997</v>
      </c>
      <c r="AL46" t="s">
        <v>15</v>
      </c>
      <c r="AM46" t="s">
        <v>15</v>
      </c>
      <c r="AN46" t="s">
        <v>15</v>
      </c>
      <c r="AO46" t="s">
        <v>15</v>
      </c>
      <c r="AQ46">
        <v>1</v>
      </c>
      <c r="AT46" s="6">
        <f t="shared" si="4"/>
        <v>181.80308957050883</v>
      </c>
      <c r="AU46" s="7">
        <f t="shared" si="5"/>
        <v>404.26802422028004</v>
      </c>
      <c r="AW46" s="8">
        <f t="shared" si="6"/>
        <v>153.64763409884159</v>
      </c>
      <c r="AX46" s="9">
        <f t="shared" si="7"/>
        <v>377.33014965464002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2022-01-12T17:17:45Z</dcterms:modified>
</cp:coreProperties>
</file>