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D0AEB078-8816-4ED9-8C6E-506714C793F7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</calcChain>
</file>

<file path=xl/sharedStrings.xml><?xml version="1.0" encoding="utf-8"?>
<sst xmlns="http://schemas.openxmlformats.org/spreadsheetml/2006/main" count="954" uniqueCount="68">
  <si>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</si>
  <si>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</si>
  <si>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</si>
  <si>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</si>
  <si>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</si>
  <si>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</si>
  <si>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</si>
  <si>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</si>
  <si>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</si>
  <si>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</si>
  <si>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</si>
  <si>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</si>
  <si>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</si>
  <si>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</si>
  <si>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</si>
  <si>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</si>
  <si>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</si>
  <si>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</si>
  <si>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</si>
  <si>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</si>
  <si>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</si>
  <si>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</si>
  <si>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</si>
  <si>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</si>
  <si>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</si>
  <si>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</si>
  <si>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</si>
  <si>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</si>
  <si>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</si>
  <si>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</si>
  <si>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</si>
  <si>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</si>
  <si>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QC outside air</t>
  </si>
  <si>
    <t xml:space="preserve">QC spiked air </t>
  </si>
  <si>
    <t>BRN05dec23_001.gcd</t>
  </si>
  <si>
    <t>BRN05dec23_002.gcd</t>
  </si>
  <si>
    <t>BRN05dec23_003.gcd</t>
  </si>
  <si>
    <t>QC reference tank</t>
  </si>
  <si>
    <t>BRN05dec23_004.gcd</t>
  </si>
  <si>
    <t>BRN05dec23_005.gcd</t>
  </si>
  <si>
    <t>BRN05dec23_006.gcd</t>
  </si>
  <si>
    <t>BRN05dec23_007.gcd</t>
  </si>
  <si>
    <t>BRN05dec23_008.gcd</t>
  </si>
  <si>
    <t>BRN05dec23_009.gcd</t>
  </si>
  <si>
    <t>BRN05dec23_010.gcd</t>
  </si>
  <si>
    <t>BRN05dec23_011.gcd</t>
  </si>
  <si>
    <t>BRN05dec23_012.gcd</t>
  </si>
  <si>
    <t>BRN05dec23_013.gcd</t>
  </si>
  <si>
    <t>BRN05dec23_014.gcd</t>
  </si>
  <si>
    <t>BRN05dec23_015.gcd</t>
  </si>
  <si>
    <t>BRN05dec23_016.gcd</t>
  </si>
  <si>
    <t>BRN05dec23_017.gcd</t>
  </si>
  <si>
    <t>BRN05dec23_018.gcd</t>
  </si>
  <si>
    <t>BRN05dec23_019.gcd</t>
  </si>
  <si>
    <t>BRN05dec23_020.gcd</t>
  </si>
  <si>
    <t>BRN05dec23_021.gcd</t>
  </si>
  <si>
    <t>BRN05dec23_022.gcd</t>
  </si>
  <si>
    <t>BRN05dec23_023.gcd</t>
  </si>
  <si>
    <t>BRN05dec23_024.gcd</t>
  </si>
  <si>
    <t>BRN05dec23_025.gcd</t>
  </si>
  <si>
    <t>BRN05dec23_026.gcd</t>
  </si>
  <si>
    <t>BRN05dec23_027.gcd</t>
  </si>
  <si>
    <t>BRN05dec23_028.gcd</t>
  </si>
  <si>
    <t>BRN05dec23_029.gcd</t>
  </si>
  <si>
    <t>BRN05dec23_030.gcd</t>
  </si>
  <si>
    <t>BRN05dec23_031.gcd</t>
  </si>
  <si>
    <t>BRN05dec23_032.gcd</t>
  </si>
  <si>
    <t>BRN05dec23_033.gcd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</si>
</sst>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1"/>
  <sheetViews>
    <sheetView tabSelected="1" workbookViewId="0">
      <selection activeCell="C4" sqref="C4"/>
    </sheetView>
  </sheetViews>
  <sheetFormatPr defaultRowHeight="14.5" x14ac:dyDescent="0.35"/>
  <cols>
    <col min="2" max="2" width="23.54296875" customWidth="1"/>
    <col min="3" max="3" width="17.816406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34</v>
      </c>
      <c r="C9" s="2">
        <v>45265.461597222224</v>
      </c>
      <c r="D9" t="s">
        <v>32</v>
      </c>
      <c r="E9" t="s">
        <v>13</v>
      </c>
      <c r="F9">
        <v>0</v>
      </c>
      <c r="G9">
        <v>6.0579999999999998</v>
      </c>
      <c r="H9" s="3">
        <v>1349</v>
      </c>
      <c r="I9">
        <v>-5.0000000000000001E-3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34</v>
      </c>
      <c r="Q9" s="2">
        <v>45265.461597222224</v>
      </c>
      <c r="R9" t="s">
        <v>32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34</v>
      </c>
      <c r="AE9" s="2">
        <v>45265.461597222224</v>
      </c>
      <c r="AF9" t="s">
        <v>32</v>
      </c>
      <c r="AG9" t="s">
        <v>13</v>
      </c>
      <c r="AH9">
        <v>0</v>
      </c>
      <c r="AI9">
        <v>12.273</v>
      </c>
      <c r="AJ9" s="3">
        <v>1865</v>
      </c>
      <c r="AK9">
        <v>0.26800000000000002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4" si="0">IF(H9&lt;10000,((H9^2*0.00000054)+(H9*-0.004765)+(12.72)),(IF(H9&lt;200000,((H9^2*-0.000000001577)+(H9*0.003043)+(-10.42)),(IF(H9&lt;8000000,((H9^2*-0.0000000000186)+(H9*0.00194)+(154.1)),((V9^2*-0.00000002)+(V9*0.2565)+(-1032)))))))</f>
        <v>7.2747075400000005</v>
      </c>
      <c r="AU9" s="13">
        <f t="shared" ref="AU9:AU34" si="1">IF(AJ9&lt;45000,((-0.0000004561*AJ9^2)+(0.244*AJ9)+(-21.72)),((-0.0000000409*AJ9^2)+(0.2477*AJ9)+(-1777)))</f>
        <v>431.75358157749997</v>
      </c>
      <c r="AW9" s="6">
        <f t="shared" ref="AW9:AW37" si="2">IF(H9&lt;15000,((0.00000002125*H9^2)+(0.002705*H9)+(-4.371)),(IF(H9&lt;700000,((-0.0000000008162*H9^2)+(0.003141*H9)+(0.4702)), ((0.000000003285*V9^2)+(0.1899*V9)+(559.5)))))</f>
        <v>-0.68328422875000028</v>
      </c>
      <c r="AX9" s="15">
        <f t="shared" ref="AX9:AX37" si="3">((-0.00000006277*AJ9^2)+(0.1854*AJ9)+(34.83))</f>
        <v>380.38267181675002</v>
      </c>
      <c r="AZ9" s="14">
        <f t="shared" ref="AZ9:AZ37" si="4">IF(H9&lt;10000,((-0.00000005795*H9^2)+(0.003823*H9)+(-6.715)),(IF(H9&lt;700000,((-0.0000000001209*H9^2)+(0.002635*H9)+(-0.4111)), ((-0.00000002007*V9^2)+(0.2564*V9)+(286.1)))))</f>
        <v>-1.6632304679500001</v>
      </c>
      <c r="BA9" s="16">
        <f t="shared" ref="BA9:BA37" si="5">(-0.00000001626*AJ9^2)+(0.1912*AJ9)+(-3.858)</f>
        <v>352.67344406149999</v>
      </c>
      <c r="BC9" s="7">
        <f t="shared" ref="BC9:BC37" si="6">IF(H9&lt;10000,((0.0000001453*H9^2)+(0.0008349*H9)+(-1.805)),(IF(H9&lt;700000,((-0.00000000008054*H9^2)+(0.002348*H9)+(-2.47)), ((-0.00000001938*V9^2)+(0.2471*V9)+(226.8)))))</f>
        <v>-0.41430281469999986</v>
      </c>
      <c r="BD9" s="8">
        <f t="shared" ref="BD9:BD37" si="7">(-0.00000002552*AJ9^2)+(0.2067*AJ9)+(-103.7)</f>
        <v>281.70673569799999</v>
      </c>
      <c r="BF9" s="12">
        <f t="shared" ref="BF9:BF33" si="8">IF(H9&lt;10000,((H9^2*0.00000054)+(H9*-0.004765)+(12.72)),(IF(H9&lt;200000,((H9^2*-0.000000001577)+(H9*0.003043)+(-10.42)),(IF(H9&lt;8000000,((H9^2*-0.0000000000186)+(H9*0.00194)+(154.1)),((V9^2*-0.00000002)+(V9*0.2565)+(-1032)))))))</f>
        <v>7.2747075400000005</v>
      </c>
      <c r="BG9" s="13">
        <f t="shared" ref="BG9:BG33" si="9">IF(AJ9&lt;45000,((-0.0000004561*AJ9^2)+(0.244*AJ9)+(-21.72)),((-0.0000000409*AJ9^2)+(0.2477*AJ9)+(-1777)))</f>
        <v>431.75358157749997</v>
      </c>
      <c r="BI9">
        <v>49</v>
      </c>
      <c r="BJ9" t="s">
        <v>34</v>
      </c>
      <c r="BK9" s="2">
        <v>45265.461597222224</v>
      </c>
      <c r="BL9" t="s">
        <v>32</v>
      </c>
      <c r="BM9" t="s">
        <v>13</v>
      </c>
      <c r="BN9">
        <v>0</v>
      </c>
      <c r="BO9">
        <v>2.7069999999999999</v>
      </c>
      <c r="BP9" s="3">
        <v>5631676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35</v>
      </c>
      <c r="C10" s="2">
        <v>45265.482824074075</v>
      </c>
      <c r="D10" t="s">
        <v>33</v>
      </c>
      <c r="E10" t="s">
        <v>13</v>
      </c>
      <c r="F10">
        <v>0</v>
      </c>
      <c r="G10">
        <v>6.0270000000000001</v>
      </c>
      <c r="H10" s="3">
        <v>897539</v>
      </c>
      <c r="I10">
        <v>1.92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35</v>
      </c>
      <c r="Q10" s="2">
        <v>45265.482824074075</v>
      </c>
      <c r="R10" t="s">
        <v>33</v>
      </c>
      <c r="S10" t="s">
        <v>13</v>
      </c>
      <c r="T10">
        <v>0</v>
      </c>
      <c r="U10">
        <v>5.9790000000000001</v>
      </c>
      <c r="V10" s="3">
        <v>7485</v>
      </c>
      <c r="W10">
        <v>1.893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35</v>
      </c>
      <c r="AE10" s="2">
        <v>45265.482824074075</v>
      </c>
      <c r="AF10" t="s">
        <v>33</v>
      </c>
      <c r="AG10" t="s">
        <v>13</v>
      </c>
      <c r="AH10">
        <v>0</v>
      </c>
      <c r="AI10">
        <v>12.244</v>
      </c>
      <c r="AJ10" s="3">
        <v>9506</v>
      </c>
      <c r="AK10">
        <v>2.391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1880.3419416287093</v>
      </c>
      <c r="AU10" s="13">
        <f t="shared" si="1"/>
        <v>2256.5289631804003</v>
      </c>
      <c r="AW10" s="6">
        <f t="shared" si="2"/>
        <v>1981.0855428641253</v>
      </c>
      <c r="AX10" s="15">
        <f t="shared" si="3"/>
        <v>1791.5702494602801</v>
      </c>
      <c r="AZ10" s="14">
        <f t="shared" si="4"/>
        <v>2204.1295737342502</v>
      </c>
      <c r="BA10" s="16">
        <f t="shared" si="5"/>
        <v>1812.2198807746399</v>
      </c>
      <c r="BC10" s="7">
        <f t="shared" si="6"/>
        <v>2075.2577311395003</v>
      </c>
      <c r="BD10" s="8">
        <f t="shared" si="7"/>
        <v>1858.8841098012799</v>
      </c>
      <c r="BF10" s="12">
        <f t="shared" si="8"/>
        <v>1880.3419416287093</v>
      </c>
      <c r="BG10" s="13">
        <f t="shared" si="9"/>
        <v>2256.5289631804003</v>
      </c>
      <c r="BI10">
        <v>50</v>
      </c>
      <c r="BJ10" t="s">
        <v>35</v>
      </c>
      <c r="BK10" s="2">
        <v>45265.482824074075</v>
      </c>
      <c r="BL10" t="s">
        <v>33</v>
      </c>
      <c r="BM10" t="s">
        <v>13</v>
      </c>
      <c r="BN10">
        <v>0</v>
      </c>
      <c r="BO10">
        <v>2.7170000000000001</v>
      </c>
      <c r="BP10" s="3">
        <v>5240088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45265.504050925927</v>
      </c>
      <c r="D11" t="s">
        <v>37</v>
      </c>
      <c r="E11" t="s">
        <v>13</v>
      </c>
      <c r="F11">
        <v>0</v>
      </c>
      <c r="G11">
        <v>6.0449999999999999</v>
      </c>
      <c r="H11" s="3">
        <v>2860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45265.504050925927</v>
      </c>
      <c r="R11" t="s">
        <v>37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45265.504050925927</v>
      </c>
      <c r="AF11" t="s">
        <v>37</v>
      </c>
      <c r="AG11" t="s">
        <v>13</v>
      </c>
      <c r="AH11">
        <v>0</v>
      </c>
      <c r="AI11">
        <v>12.265000000000001</v>
      </c>
      <c r="AJ11" s="3">
        <v>1532</v>
      </c>
      <c r="AK11">
        <v>0.17499999999999999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3.5090839999999996</v>
      </c>
      <c r="AU11" s="13">
        <f t="shared" si="1"/>
        <v>351.01752235360004</v>
      </c>
      <c r="AW11" s="6">
        <f t="shared" si="2"/>
        <v>3.5391164999999996</v>
      </c>
      <c r="AX11" s="15">
        <f t="shared" si="3"/>
        <v>318.71547730352</v>
      </c>
      <c r="AZ11" s="14">
        <f t="shared" si="4"/>
        <v>3.74477218</v>
      </c>
      <c r="BA11" s="16">
        <f t="shared" si="5"/>
        <v>289.02223738975999</v>
      </c>
      <c r="BC11" s="7">
        <f t="shared" si="6"/>
        <v>1.7713098800000002</v>
      </c>
      <c r="BD11" s="8">
        <f t="shared" si="7"/>
        <v>212.90450394752003</v>
      </c>
      <c r="BF11" s="12">
        <f t="shared" si="8"/>
        <v>3.5090839999999996</v>
      </c>
      <c r="BG11" s="13">
        <f t="shared" si="9"/>
        <v>351.01752235360004</v>
      </c>
      <c r="BI11">
        <v>51</v>
      </c>
      <c r="BJ11" t="s">
        <v>36</v>
      </c>
      <c r="BK11" s="2">
        <v>45265.504050925927</v>
      </c>
      <c r="BL11" t="s">
        <v>37</v>
      </c>
      <c r="BM11" t="s">
        <v>13</v>
      </c>
      <c r="BN11">
        <v>0</v>
      </c>
      <c r="BO11">
        <v>2.7090000000000001</v>
      </c>
      <c r="BP11" s="3">
        <v>5455154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45265.525289351855</v>
      </c>
      <c r="D12">
        <v>257</v>
      </c>
      <c r="E12" t="s">
        <v>13</v>
      </c>
      <c r="F12">
        <v>0</v>
      </c>
      <c r="G12">
        <v>6.06</v>
      </c>
      <c r="H12" s="3">
        <v>2328</v>
      </c>
      <c r="I12">
        <v>-2E-3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45265.525289351855</v>
      </c>
      <c r="R12">
        <v>257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45265.525289351855</v>
      </c>
      <c r="AF12">
        <v>257</v>
      </c>
      <c r="AG12" t="s">
        <v>13</v>
      </c>
      <c r="AH12">
        <v>0</v>
      </c>
      <c r="AI12">
        <v>12.214</v>
      </c>
      <c r="AJ12" s="3">
        <v>14240</v>
      </c>
      <c r="AK12">
        <v>3.6960000000000002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4.5536553600000023</v>
      </c>
      <c r="AU12" s="13">
        <f t="shared" si="1"/>
        <v>3360.3531366400002</v>
      </c>
      <c r="AW12" s="6">
        <f t="shared" si="2"/>
        <v>2.0414061599999993</v>
      </c>
      <c r="AX12" s="15">
        <f t="shared" si="3"/>
        <v>2662.197650048</v>
      </c>
      <c r="AZ12" s="14">
        <f t="shared" si="4"/>
        <v>1.8708791072000004</v>
      </c>
      <c r="BA12" s="16">
        <f t="shared" si="5"/>
        <v>2715.5328362239998</v>
      </c>
      <c r="BC12" s="7">
        <f t="shared" si="6"/>
        <v>0.92611275519999992</v>
      </c>
      <c r="BD12" s="8">
        <f t="shared" si="7"/>
        <v>2834.5331156480001</v>
      </c>
      <c r="BF12" s="12">
        <f t="shared" si="8"/>
        <v>4.5536553600000023</v>
      </c>
      <c r="BG12" s="13">
        <f t="shared" si="9"/>
        <v>3360.3531366400002</v>
      </c>
      <c r="BI12">
        <v>52</v>
      </c>
      <c r="BJ12" t="s">
        <v>38</v>
      </c>
      <c r="BK12" s="2">
        <v>45265.525289351855</v>
      </c>
      <c r="BL12">
        <v>257</v>
      </c>
      <c r="BM12" t="s">
        <v>13</v>
      </c>
      <c r="BN12">
        <v>0</v>
      </c>
      <c r="BO12">
        <v>2.875</v>
      </c>
      <c r="BP12" s="3">
        <v>755476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45265.546550925923</v>
      </c>
      <c r="D13">
        <v>386</v>
      </c>
      <c r="E13" t="s">
        <v>13</v>
      </c>
      <c r="F13">
        <v>0</v>
      </c>
      <c r="G13">
        <v>6.0389999999999997</v>
      </c>
      <c r="H13" s="3">
        <v>7640</v>
      </c>
      <c r="I13">
        <v>8.9999999999999993E-3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45265.546550925923</v>
      </c>
      <c r="R13">
        <v>386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45265.546550925923</v>
      </c>
      <c r="AF13">
        <v>386</v>
      </c>
      <c r="AG13" t="s">
        <v>13</v>
      </c>
      <c r="AH13">
        <v>0</v>
      </c>
      <c r="AI13">
        <v>12.222</v>
      </c>
      <c r="AJ13" s="3">
        <v>5268</v>
      </c>
      <c r="AK13">
        <v>1.216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7.8349840000000004</v>
      </c>
      <c r="AU13" s="13">
        <f t="shared" si="1"/>
        <v>1251.0143930736001</v>
      </c>
      <c r="AW13" s="6">
        <f t="shared" si="2"/>
        <v>17.535553999999998</v>
      </c>
      <c r="AX13" s="15">
        <f t="shared" si="3"/>
        <v>1009.7752180075202</v>
      </c>
      <c r="AZ13" s="14">
        <f t="shared" si="4"/>
        <v>19.110201679999999</v>
      </c>
      <c r="BA13" s="16">
        <f t="shared" si="5"/>
        <v>1002.9323553417602</v>
      </c>
      <c r="BC13" s="7">
        <f t="shared" si="6"/>
        <v>13.054738879999999</v>
      </c>
      <c r="BD13" s="8">
        <f t="shared" si="7"/>
        <v>984.48737345151994</v>
      </c>
      <c r="BF13" s="12">
        <f t="shared" si="8"/>
        <v>7.8349840000000004</v>
      </c>
      <c r="BG13" s="13">
        <f t="shared" si="9"/>
        <v>1251.0143930736001</v>
      </c>
      <c r="BI13">
        <v>53</v>
      </c>
      <c r="BJ13" t="s">
        <v>39</v>
      </c>
      <c r="BK13" s="2">
        <v>45265.546550925923</v>
      </c>
      <c r="BL13">
        <v>386</v>
      </c>
      <c r="BM13" t="s">
        <v>13</v>
      </c>
      <c r="BN13">
        <v>0</v>
      </c>
      <c r="BO13">
        <v>2.8679999999999999</v>
      </c>
      <c r="BP13" s="3">
        <v>914326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45265.567812499998</v>
      </c>
      <c r="D14">
        <v>80</v>
      </c>
      <c r="E14" t="s">
        <v>13</v>
      </c>
      <c r="F14">
        <v>0</v>
      </c>
      <c r="G14">
        <v>6.0270000000000001</v>
      </c>
      <c r="H14" s="3">
        <v>495408</v>
      </c>
      <c r="I14">
        <v>1.056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45265.567812499998</v>
      </c>
      <c r="R14">
        <v>80</v>
      </c>
      <c r="S14" t="s">
        <v>13</v>
      </c>
      <c r="T14">
        <v>0</v>
      </c>
      <c r="U14">
        <v>5.9779999999999998</v>
      </c>
      <c r="V14" s="3">
        <v>5081</v>
      </c>
      <c r="W14">
        <v>1.274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45265.567812499998</v>
      </c>
      <c r="AF14">
        <v>80</v>
      </c>
      <c r="AG14" t="s">
        <v>13</v>
      </c>
      <c r="AH14">
        <v>0</v>
      </c>
      <c r="AI14">
        <v>12.192</v>
      </c>
      <c r="AJ14" s="3">
        <v>36182</v>
      </c>
      <c r="AK14">
        <v>9.6539999999999999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1110.6265389917696</v>
      </c>
      <c r="AU14" s="13">
        <f t="shared" si="1"/>
        <v>8209.5905577436006</v>
      </c>
      <c r="AW14" s="6">
        <f t="shared" si="2"/>
        <v>1356.2275076280832</v>
      </c>
      <c r="AX14" s="15">
        <f t="shared" si="3"/>
        <v>6660.7982627265201</v>
      </c>
      <c r="AZ14" s="14">
        <f t="shared" si="4"/>
        <v>1275.3166034465025</v>
      </c>
      <c r="BA14" s="16">
        <f t="shared" si="5"/>
        <v>6892.8538303637606</v>
      </c>
      <c r="BC14" s="7">
        <f t="shared" si="6"/>
        <v>1140.9811253761893</v>
      </c>
      <c r="BD14" s="8">
        <f t="shared" si="7"/>
        <v>7341.7102205955198</v>
      </c>
      <c r="BF14" s="12">
        <f t="shared" si="8"/>
        <v>1110.6265389917696</v>
      </c>
      <c r="BG14" s="13">
        <f t="shared" si="9"/>
        <v>8209.5905577436006</v>
      </c>
      <c r="BI14">
        <v>54</v>
      </c>
      <c r="BJ14" t="s">
        <v>40</v>
      </c>
      <c r="BK14" s="2">
        <v>45265.567812499998</v>
      </c>
      <c r="BL14">
        <v>80</v>
      </c>
      <c r="BM14" t="s">
        <v>13</v>
      </c>
      <c r="BN14">
        <v>0</v>
      </c>
      <c r="BO14">
        <v>2.8759999999999999</v>
      </c>
      <c r="BP14" s="3">
        <v>743145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45265.589039351849</v>
      </c>
      <c r="D15">
        <v>340</v>
      </c>
      <c r="E15" t="s">
        <v>13</v>
      </c>
      <c r="F15">
        <v>0</v>
      </c>
      <c r="G15">
        <v>6.0359999999999996</v>
      </c>
      <c r="H15" s="3">
        <v>7313</v>
      </c>
      <c r="I15">
        <v>8.0000000000000002E-3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45265.589039351849</v>
      </c>
      <c r="R15">
        <v>340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45265.589039351849</v>
      </c>
      <c r="AF15">
        <v>340</v>
      </c>
      <c r="AG15" t="s">
        <v>13</v>
      </c>
      <c r="AH15">
        <v>0</v>
      </c>
      <c r="AI15">
        <v>12.222</v>
      </c>
      <c r="AJ15" s="3">
        <v>5024</v>
      </c>
      <c r="AK15">
        <v>1.1479999999999999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6.7527382599999992</v>
      </c>
      <c r="AU15" s="13">
        <f t="shared" si="1"/>
        <v>1192.6237732863999</v>
      </c>
      <c r="AW15" s="6">
        <f t="shared" si="2"/>
        <v>16.547114341250001</v>
      </c>
      <c r="AX15" s="15">
        <f t="shared" si="3"/>
        <v>964.69524904448008</v>
      </c>
      <c r="AZ15" s="14">
        <f t="shared" si="4"/>
        <v>18.143434796449998</v>
      </c>
      <c r="BA15" s="16">
        <f t="shared" si="5"/>
        <v>956.32038823424</v>
      </c>
      <c r="BC15" s="7">
        <f t="shared" si="6"/>
        <v>12.0712631957</v>
      </c>
      <c r="BD15" s="8">
        <f t="shared" si="7"/>
        <v>934.11666050048007</v>
      </c>
      <c r="BF15" s="12">
        <f t="shared" si="8"/>
        <v>6.7527382599999992</v>
      </c>
      <c r="BG15" s="13">
        <f t="shared" si="9"/>
        <v>1192.6237732863999</v>
      </c>
      <c r="BI15">
        <v>55</v>
      </c>
      <c r="BJ15" t="s">
        <v>41</v>
      </c>
      <c r="BK15" s="2">
        <v>45265.589039351849</v>
      </c>
      <c r="BL15">
        <v>340</v>
      </c>
      <c r="BM15" t="s">
        <v>13</v>
      </c>
      <c r="BN15">
        <v>0</v>
      </c>
      <c r="BO15">
        <v>2.8660000000000001</v>
      </c>
      <c r="BP15" s="3">
        <v>903930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45265.610300925924</v>
      </c>
      <c r="D16">
        <v>396</v>
      </c>
      <c r="E16" t="s">
        <v>13</v>
      </c>
      <c r="F16">
        <v>0</v>
      </c>
      <c r="G16">
        <v>6.0279999999999996</v>
      </c>
      <c r="H16" s="3">
        <v>116608</v>
      </c>
      <c r="I16">
        <v>0.24299999999999999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45265.610300925924</v>
      </c>
      <c r="R16">
        <v>396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45265.610300925924</v>
      </c>
      <c r="AF16">
        <v>396</v>
      </c>
      <c r="AG16" t="s">
        <v>13</v>
      </c>
      <c r="AH16">
        <v>0</v>
      </c>
      <c r="AI16">
        <v>12.129</v>
      </c>
      <c r="AJ16" s="3">
        <v>92435</v>
      </c>
      <c r="AK16">
        <v>24.283999999999999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322.97500372787198</v>
      </c>
      <c r="AU16" s="13">
        <f t="shared" si="1"/>
        <v>20769.6905246975</v>
      </c>
      <c r="AW16" s="6">
        <f t="shared" si="2"/>
        <v>355.63770917304322</v>
      </c>
      <c r="AX16" s="15">
        <f t="shared" si="3"/>
        <v>16635.957731546754</v>
      </c>
      <c r="AZ16" s="14">
        <f t="shared" si="4"/>
        <v>305.20705123722246</v>
      </c>
      <c r="BA16" s="16">
        <f t="shared" si="5"/>
        <v>17530.784832801499</v>
      </c>
      <c r="BC16" s="7">
        <f t="shared" si="6"/>
        <v>270.23044733702136</v>
      </c>
      <c r="BD16" s="8">
        <f t="shared" si="7"/>
        <v>18784.565770178</v>
      </c>
      <c r="BF16" s="12">
        <f t="shared" si="8"/>
        <v>322.97500372787198</v>
      </c>
      <c r="BG16" s="13">
        <f t="shared" si="9"/>
        <v>20769.6905246975</v>
      </c>
      <c r="BI16">
        <v>56</v>
      </c>
      <c r="BJ16" t="s">
        <v>42</v>
      </c>
      <c r="BK16" s="2">
        <v>45265.610300925924</v>
      </c>
      <c r="BL16">
        <v>396</v>
      </c>
      <c r="BM16" t="s">
        <v>13</v>
      </c>
      <c r="BN16">
        <v>0</v>
      </c>
      <c r="BO16">
        <v>2.879</v>
      </c>
      <c r="BP16" s="3">
        <v>680777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45265.631550925929</v>
      </c>
      <c r="D17">
        <v>133</v>
      </c>
      <c r="E17" t="s">
        <v>13</v>
      </c>
      <c r="F17">
        <v>0</v>
      </c>
      <c r="G17">
        <v>6.0780000000000003</v>
      </c>
      <c r="H17" s="3">
        <v>2191</v>
      </c>
      <c r="I17">
        <v>-3.0000000000000001E-3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45265.631550925929</v>
      </c>
      <c r="R17">
        <v>133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45265.631550925929</v>
      </c>
      <c r="AF17">
        <v>133</v>
      </c>
      <c r="AG17" t="s">
        <v>13</v>
      </c>
      <c r="AH17">
        <v>0</v>
      </c>
      <c r="AI17">
        <v>12.206</v>
      </c>
      <c r="AJ17" s="3">
        <v>15309</v>
      </c>
      <c r="AK17">
        <v>3.99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4.8721447400000004</v>
      </c>
      <c r="AU17" s="13">
        <f t="shared" si="1"/>
        <v>3606.7819041159</v>
      </c>
      <c r="AW17" s="6">
        <f t="shared" si="2"/>
        <v>1.6576652212499994</v>
      </c>
      <c r="AX17" s="15">
        <f t="shared" si="3"/>
        <v>2858.4074787576301</v>
      </c>
      <c r="AZ17" s="14">
        <f t="shared" si="4"/>
        <v>1.3830051260500014</v>
      </c>
      <c r="BA17" s="16">
        <f t="shared" si="5"/>
        <v>2919.4120172789399</v>
      </c>
      <c r="BC17" s="7">
        <f t="shared" si="6"/>
        <v>0.7217757893000003</v>
      </c>
      <c r="BD17" s="8">
        <f t="shared" si="7"/>
        <v>3054.6892929248802</v>
      </c>
      <c r="BF17" s="12">
        <f t="shared" si="8"/>
        <v>4.8721447400000004</v>
      </c>
      <c r="BG17" s="13">
        <f t="shared" si="9"/>
        <v>3606.7819041159</v>
      </c>
      <c r="BI17">
        <v>57</v>
      </c>
      <c r="BJ17" t="s">
        <v>43</v>
      </c>
      <c r="BK17" s="2">
        <v>45265.631550925929</v>
      </c>
      <c r="BL17">
        <v>133</v>
      </c>
      <c r="BM17" t="s">
        <v>13</v>
      </c>
      <c r="BN17">
        <v>0</v>
      </c>
      <c r="BO17">
        <v>2.8759999999999999</v>
      </c>
      <c r="BP17" s="3">
        <v>792153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45265.652800925927</v>
      </c>
      <c r="D18">
        <v>413</v>
      </c>
      <c r="E18" t="s">
        <v>13</v>
      </c>
      <c r="F18">
        <v>0</v>
      </c>
      <c r="G18">
        <v>6.0369999999999999</v>
      </c>
      <c r="H18" s="3">
        <v>7615</v>
      </c>
      <c r="I18">
        <v>8.9999999999999993E-3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45265.652800925927</v>
      </c>
      <c r="R18">
        <v>413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45265.652800925927</v>
      </c>
      <c r="AF18">
        <v>413</v>
      </c>
      <c r="AG18" t="s">
        <v>13</v>
      </c>
      <c r="AH18">
        <v>0</v>
      </c>
      <c r="AI18">
        <v>12.214</v>
      </c>
      <c r="AJ18" s="3">
        <v>4355</v>
      </c>
      <c r="AK18">
        <v>0.96199999999999997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7.7481665000000053</v>
      </c>
      <c r="AU18" s="13">
        <f t="shared" si="1"/>
        <v>1032.2495959974999</v>
      </c>
      <c r="AW18" s="6">
        <f t="shared" si="2"/>
        <v>17.459824781249999</v>
      </c>
      <c r="AX18" s="15">
        <f t="shared" si="3"/>
        <v>841.05650261075004</v>
      </c>
      <c r="AZ18" s="14">
        <f t="shared" si="4"/>
        <v>19.036727361250001</v>
      </c>
      <c r="BA18" s="16">
        <f t="shared" si="5"/>
        <v>828.50961243350014</v>
      </c>
      <c r="BC18" s="7">
        <f t="shared" si="6"/>
        <v>12.978452592500002</v>
      </c>
      <c r="BD18" s="8">
        <f t="shared" si="7"/>
        <v>795.99448704199995</v>
      </c>
      <c r="BF18" s="12">
        <f t="shared" si="8"/>
        <v>7.7481665000000053</v>
      </c>
      <c r="BG18" s="13">
        <f t="shared" si="9"/>
        <v>1032.2495959974999</v>
      </c>
      <c r="BI18">
        <v>58</v>
      </c>
      <c r="BJ18" t="s">
        <v>44</v>
      </c>
      <c r="BK18" s="2">
        <v>45265.652800925927</v>
      </c>
      <c r="BL18">
        <v>413</v>
      </c>
      <c r="BM18" t="s">
        <v>13</v>
      </c>
      <c r="BN18">
        <v>0</v>
      </c>
      <c r="BO18">
        <v>2.8719999999999999</v>
      </c>
      <c r="BP18" s="3">
        <v>829081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45265.674027777779</v>
      </c>
      <c r="D19">
        <v>186</v>
      </c>
      <c r="E19" t="s">
        <v>13</v>
      </c>
      <c r="F19">
        <v>0</v>
      </c>
      <c r="G19">
        <v>6.0279999999999996</v>
      </c>
      <c r="H19" s="3">
        <v>150094</v>
      </c>
      <c r="I19">
        <v>0.314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45265.674027777779</v>
      </c>
      <c r="R19">
        <v>186</v>
      </c>
      <c r="S19" t="s">
        <v>13</v>
      </c>
      <c r="T19">
        <v>0</v>
      </c>
      <c r="U19">
        <v>5.9720000000000004</v>
      </c>
      <c r="V19" s="3">
        <v>1373</v>
      </c>
      <c r="W19">
        <v>0.32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45265.674027777779</v>
      </c>
      <c r="AF19">
        <v>186</v>
      </c>
      <c r="AG19" t="s">
        <v>13</v>
      </c>
      <c r="AH19">
        <v>0</v>
      </c>
      <c r="AI19">
        <v>12.222</v>
      </c>
      <c r="AJ19" s="3">
        <v>8540</v>
      </c>
      <c r="AK19">
        <v>2.1240000000000001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410.78905666562798</v>
      </c>
      <c r="AU19" s="13">
        <f t="shared" si="1"/>
        <v>2028.7758972399999</v>
      </c>
      <c r="AW19" s="6">
        <f t="shared" si="2"/>
        <v>453.52792994805679</v>
      </c>
      <c r="AX19" s="15">
        <f t="shared" si="3"/>
        <v>1613.5680834679999</v>
      </c>
      <c r="AZ19" s="14">
        <f t="shared" si="4"/>
        <v>392.36292955172763</v>
      </c>
      <c r="BA19" s="16">
        <f t="shared" si="5"/>
        <v>1627.8041321840003</v>
      </c>
      <c r="BC19" s="7">
        <f t="shared" si="6"/>
        <v>348.13629006034853</v>
      </c>
      <c r="BD19" s="8">
        <f t="shared" si="7"/>
        <v>1659.6567855679998</v>
      </c>
      <c r="BF19" s="12">
        <f t="shared" si="8"/>
        <v>410.78905666562798</v>
      </c>
      <c r="BG19" s="13">
        <f t="shared" si="9"/>
        <v>2028.7758972399999</v>
      </c>
      <c r="BI19">
        <v>59</v>
      </c>
      <c r="BJ19" t="s">
        <v>45</v>
      </c>
      <c r="BK19" s="2">
        <v>45265.674027777779</v>
      </c>
      <c r="BL19">
        <v>186</v>
      </c>
      <c r="BM19" t="s">
        <v>13</v>
      </c>
      <c r="BN19">
        <v>0</v>
      </c>
      <c r="BO19">
        <v>2.867</v>
      </c>
      <c r="BP19" s="3">
        <v>903149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46</v>
      </c>
      <c r="C20" s="2">
        <v>45265.695277777777</v>
      </c>
      <c r="D20">
        <v>319</v>
      </c>
      <c r="E20" t="s">
        <v>13</v>
      </c>
      <c r="F20">
        <v>0</v>
      </c>
      <c r="G20">
        <v>6.077</v>
      </c>
      <c r="H20" s="3">
        <v>2498</v>
      </c>
      <c r="I20">
        <v>-2E-3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46</v>
      </c>
      <c r="Q20" s="2">
        <v>45265.695277777777</v>
      </c>
      <c r="R20">
        <v>319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46</v>
      </c>
      <c r="AE20" s="2">
        <v>45265.695277777777</v>
      </c>
      <c r="AF20">
        <v>319</v>
      </c>
      <c r="AG20" t="s">
        <v>13</v>
      </c>
      <c r="AH20">
        <v>0</v>
      </c>
      <c r="AI20">
        <v>12.211</v>
      </c>
      <c r="AJ20" s="3">
        <v>16562</v>
      </c>
      <c r="AK20">
        <v>4.3339999999999996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4.1866321600000003</v>
      </c>
      <c r="AU20" s="13">
        <f t="shared" si="1"/>
        <v>3894.2998411516</v>
      </c>
      <c r="AW20" s="6">
        <f t="shared" si="2"/>
        <v>2.5186900849999994</v>
      </c>
      <c r="AX20" s="15">
        <f t="shared" si="3"/>
        <v>3088.2069987921204</v>
      </c>
      <c r="AZ20" s="14">
        <f t="shared" si="4"/>
        <v>2.4732457682</v>
      </c>
      <c r="BA20" s="16">
        <f t="shared" si="5"/>
        <v>3158.33628453656</v>
      </c>
      <c r="BC20" s="7">
        <f t="shared" si="6"/>
        <v>1.1872527812</v>
      </c>
      <c r="BD20" s="8">
        <f t="shared" si="7"/>
        <v>3312.6652679811205</v>
      </c>
      <c r="BF20" s="12">
        <f t="shared" si="8"/>
        <v>4.1866321600000003</v>
      </c>
      <c r="BG20" s="13">
        <f t="shared" si="9"/>
        <v>3894.2998411516</v>
      </c>
      <c r="BI20">
        <v>60</v>
      </c>
      <c r="BJ20" t="s">
        <v>46</v>
      </c>
      <c r="BK20" s="2">
        <v>45265.695277777777</v>
      </c>
      <c r="BL20">
        <v>319</v>
      </c>
      <c r="BM20" t="s">
        <v>13</v>
      </c>
      <c r="BN20">
        <v>0</v>
      </c>
      <c r="BO20">
        <v>2.8730000000000002</v>
      </c>
      <c r="BP20" s="3">
        <v>823070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47</v>
      </c>
      <c r="C21" s="2">
        <v>45265.716527777775</v>
      </c>
      <c r="D21">
        <v>358</v>
      </c>
      <c r="E21" t="s">
        <v>13</v>
      </c>
      <c r="F21">
        <v>0</v>
      </c>
      <c r="G21">
        <v>6.0439999999999996</v>
      </c>
      <c r="H21" s="3">
        <v>8346</v>
      </c>
      <c r="I21">
        <v>0.01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47</v>
      </c>
      <c r="Q21" s="2">
        <v>45265.716527777775</v>
      </c>
      <c r="R21">
        <v>358</v>
      </c>
      <c r="S21" t="s">
        <v>13</v>
      </c>
      <c r="T21">
        <v>0</v>
      </c>
      <c r="U21" t="s">
        <v>14</v>
      </c>
      <c r="V21" s="3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47</v>
      </c>
      <c r="AE21" s="2">
        <v>45265.716527777775</v>
      </c>
      <c r="AF21">
        <v>358</v>
      </c>
      <c r="AG21" t="s">
        <v>13</v>
      </c>
      <c r="AH21">
        <v>0</v>
      </c>
      <c r="AI21">
        <v>12.237</v>
      </c>
      <c r="AJ21" s="3">
        <v>6278</v>
      </c>
      <c r="AK21">
        <v>1.496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10.565396640000005</v>
      </c>
      <c r="AU21" s="13">
        <f t="shared" si="1"/>
        <v>1492.1356011675998</v>
      </c>
      <c r="AW21" s="6">
        <f t="shared" si="2"/>
        <v>19.685113964999999</v>
      </c>
      <c r="AX21" s="15">
        <f t="shared" si="3"/>
        <v>1196.2972281633199</v>
      </c>
      <c r="AZ21" s="14">
        <f t="shared" si="4"/>
        <v>21.155209257799999</v>
      </c>
      <c r="BA21" s="16">
        <f t="shared" si="5"/>
        <v>1195.8547400021603</v>
      </c>
      <c r="BC21" s="7">
        <f t="shared" si="6"/>
        <v>15.2840509348</v>
      </c>
      <c r="BD21" s="8">
        <f t="shared" si="7"/>
        <v>1192.9567729923199</v>
      </c>
      <c r="BF21" s="12">
        <f t="shared" si="8"/>
        <v>10.565396640000005</v>
      </c>
      <c r="BG21" s="13">
        <f t="shared" si="9"/>
        <v>1492.1356011675998</v>
      </c>
      <c r="BI21">
        <v>61</v>
      </c>
      <c r="BJ21" t="s">
        <v>47</v>
      </c>
      <c r="BK21" s="2">
        <v>45265.716527777775</v>
      </c>
      <c r="BL21">
        <v>358</v>
      </c>
      <c r="BM21" t="s">
        <v>13</v>
      </c>
      <c r="BN21">
        <v>0</v>
      </c>
      <c r="BO21">
        <v>2.875</v>
      </c>
      <c r="BP21" s="3">
        <v>819774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48</v>
      </c>
      <c r="C22" s="2">
        <v>45265.737812500003</v>
      </c>
      <c r="D22">
        <v>251</v>
      </c>
      <c r="E22" t="s">
        <v>13</v>
      </c>
      <c r="F22">
        <v>0</v>
      </c>
      <c r="G22">
        <v>6.0449999999999999</v>
      </c>
      <c r="H22" s="3">
        <v>8027</v>
      </c>
      <c r="I22">
        <v>0.01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48</v>
      </c>
      <c r="Q22" s="2">
        <v>45265.737812500003</v>
      </c>
      <c r="R22">
        <v>251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48</v>
      </c>
      <c r="AE22" s="2">
        <v>45265.737812500003</v>
      </c>
      <c r="AF22">
        <v>251</v>
      </c>
      <c r="AG22" t="s">
        <v>13</v>
      </c>
      <c r="AH22">
        <v>0</v>
      </c>
      <c r="AI22">
        <v>12.24</v>
      </c>
      <c r="AJ22" s="3">
        <v>5249</v>
      </c>
      <c r="AK22">
        <v>1.2110000000000001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9.2650186600000044</v>
      </c>
      <c r="AU22" s="13">
        <f t="shared" si="1"/>
        <v>1246.4695323439</v>
      </c>
      <c r="AW22" s="6">
        <f t="shared" si="2"/>
        <v>18.711230491249999</v>
      </c>
      <c r="AX22" s="15">
        <f t="shared" si="3"/>
        <v>1006.2651608972301</v>
      </c>
      <c r="AZ22" s="14">
        <f t="shared" si="4"/>
        <v>20.23834435445</v>
      </c>
      <c r="BA22" s="16">
        <f t="shared" si="5"/>
        <v>999.30280446374013</v>
      </c>
      <c r="BC22" s="7">
        <f t="shared" si="6"/>
        <v>14.258817823699999</v>
      </c>
      <c r="BD22" s="8">
        <f t="shared" si="7"/>
        <v>980.56517293447996</v>
      </c>
      <c r="BF22" s="12">
        <f t="shared" si="8"/>
        <v>9.2650186600000044</v>
      </c>
      <c r="BG22" s="13">
        <f t="shared" si="9"/>
        <v>1246.4695323439</v>
      </c>
      <c r="BI22">
        <v>62</v>
      </c>
      <c r="BJ22" t="s">
        <v>48</v>
      </c>
      <c r="BK22" s="2">
        <v>45265.737812500003</v>
      </c>
      <c r="BL22">
        <v>251</v>
      </c>
      <c r="BM22" t="s">
        <v>13</v>
      </c>
      <c r="BN22">
        <v>0</v>
      </c>
      <c r="BO22">
        <v>2.8759999999999999</v>
      </c>
      <c r="BP22" s="3">
        <v>863370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49</v>
      </c>
      <c r="C23" s="2">
        <v>45265.759027777778</v>
      </c>
      <c r="D23">
        <v>178</v>
      </c>
      <c r="E23" t="s">
        <v>13</v>
      </c>
      <c r="F23">
        <v>0</v>
      </c>
      <c r="G23">
        <v>6.0549999999999997</v>
      </c>
      <c r="H23" s="3">
        <v>3929</v>
      </c>
      <c r="I23">
        <v>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49</v>
      </c>
      <c r="Q23" s="2">
        <v>45265.759027777778</v>
      </c>
      <c r="R23">
        <v>178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49</v>
      </c>
      <c r="AE23" s="2">
        <v>45265.759027777778</v>
      </c>
      <c r="AF23">
        <v>178</v>
      </c>
      <c r="AG23" t="s">
        <v>13</v>
      </c>
      <c r="AH23">
        <v>0</v>
      </c>
      <c r="AI23">
        <v>12.218999999999999</v>
      </c>
      <c r="AJ23" s="3">
        <v>12006</v>
      </c>
      <c r="AK23">
        <v>3.081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2.3343171399999996</v>
      </c>
      <c r="AU23" s="13">
        <f t="shared" si="1"/>
        <v>2841.9999051804002</v>
      </c>
      <c r="AW23" s="6">
        <f t="shared" si="2"/>
        <v>6.5849821212500004</v>
      </c>
      <c r="AX23" s="15">
        <f t="shared" si="3"/>
        <v>2251.69447886028</v>
      </c>
      <c r="AZ23" s="14">
        <f t="shared" si="4"/>
        <v>7.4109904740499992</v>
      </c>
      <c r="BA23" s="16">
        <f t="shared" si="5"/>
        <v>2289.34541797464</v>
      </c>
      <c r="BC23" s="7">
        <f t="shared" si="6"/>
        <v>3.7183241572999997</v>
      </c>
      <c r="BD23" s="8">
        <f t="shared" si="7"/>
        <v>2374.26164420128</v>
      </c>
      <c r="BF23" s="12">
        <f t="shared" si="8"/>
        <v>2.3343171399999996</v>
      </c>
      <c r="BG23" s="13">
        <f t="shared" si="9"/>
        <v>2841.9999051804002</v>
      </c>
      <c r="BI23">
        <v>63</v>
      </c>
      <c r="BJ23" t="s">
        <v>49</v>
      </c>
      <c r="BK23" s="2">
        <v>45265.759027777778</v>
      </c>
      <c r="BL23">
        <v>178</v>
      </c>
      <c r="BM23" t="s">
        <v>13</v>
      </c>
      <c r="BN23">
        <v>0</v>
      </c>
      <c r="BO23">
        <v>2.8639999999999999</v>
      </c>
      <c r="BP23" s="3">
        <v>982132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50</v>
      </c>
      <c r="C24" s="2">
        <v>45265.78025462963</v>
      </c>
      <c r="D24">
        <v>233</v>
      </c>
      <c r="E24" t="s">
        <v>13</v>
      </c>
      <c r="F24">
        <v>0</v>
      </c>
      <c r="G24">
        <v>6.06</v>
      </c>
      <c r="H24" s="3">
        <v>4073</v>
      </c>
      <c r="I24">
        <v>1E-3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50</v>
      </c>
      <c r="Q24" s="2">
        <v>45265.78025462963</v>
      </c>
      <c r="R24">
        <v>233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50</v>
      </c>
      <c r="AE24" s="2">
        <v>45265.78025462963</v>
      </c>
      <c r="AF24">
        <v>233</v>
      </c>
      <c r="AG24" t="s">
        <v>13</v>
      </c>
      <c r="AH24">
        <v>0</v>
      </c>
      <c r="AI24">
        <v>12.227</v>
      </c>
      <c r="AJ24" s="3">
        <v>11048</v>
      </c>
      <c r="AK24">
        <v>2.8170000000000002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2.2703926599999988</v>
      </c>
      <c r="AU24" s="13">
        <f t="shared" si="1"/>
        <v>2618.3212075456004</v>
      </c>
      <c r="AW24" s="6">
        <f t="shared" si="2"/>
        <v>6.9989882412499984</v>
      </c>
      <c r="AX24" s="15">
        <f t="shared" si="3"/>
        <v>2075.4676002579199</v>
      </c>
      <c r="AZ24" s="14">
        <f t="shared" si="4"/>
        <v>7.8947273844499986</v>
      </c>
      <c r="BA24" s="16">
        <f t="shared" si="5"/>
        <v>2106.5349319769603</v>
      </c>
      <c r="BC24" s="7">
        <f t="shared" si="6"/>
        <v>4.0059772037000005</v>
      </c>
      <c r="BD24" s="8">
        <f t="shared" si="7"/>
        <v>2176.8066720819202</v>
      </c>
      <c r="BF24" s="12">
        <f t="shared" si="8"/>
        <v>2.2703926599999988</v>
      </c>
      <c r="BG24" s="13">
        <f t="shared" si="9"/>
        <v>2618.3212075456004</v>
      </c>
      <c r="BI24">
        <v>64</v>
      </c>
      <c r="BJ24" t="s">
        <v>50</v>
      </c>
      <c r="BK24" s="2">
        <v>45265.78025462963</v>
      </c>
      <c r="BL24">
        <v>233</v>
      </c>
      <c r="BM24" t="s">
        <v>13</v>
      </c>
      <c r="BN24">
        <v>0</v>
      </c>
      <c r="BO24">
        <v>2.8740000000000001</v>
      </c>
      <c r="BP24" s="3">
        <v>854077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51</v>
      </c>
      <c r="C25" s="2">
        <v>45265.801504629628</v>
      </c>
      <c r="D25">
        <v>318</v>
      </c>
      <c r="E25" t="s">
        <v>13</v>
      </c>
      <c r="F25">
        <v>0</v>
      </c>
      <c r="G25">
        <v>6.0309999999999997</v>
      </c>
      <c r="H25" s="3">
        <v>150032</v>
      </c>
      <c r="I25">
        <v>0.314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51</v>
      </c>
      <c r="Q25" s="2">
        <v>45265.801504629628</v>
      </c>
      <c r="R25">
        <v>318</v>
      </c>
      <c r="S25" t="s">
        <v>13</v>
      </c>
      <c r="T25">
        <v>0</v>
      </c>
      <c r="U25">
        <v>5.97</v>
      </c>
      <c r="V25" s="3">
        <v>1378</v>
      </c>
      <c r="W25">
        <v>0.32200000000000001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51</v>
      </c>
      <c r="AE25" s="2">
        <v>45265.801504629628</v>
      </c>
      <c r="AF25">
        <v>318</v>
      </c>
      <c r="AG25" t="s">
        <v>13</v>
      </c>
      <c r="AH25">
        <v>0</v>
      </c>
      <c r="AI25">
        <v>12.226000000000001</v>
      </c>
      <c r="AJ25" s="3">
        <v>7929</v>
      </c>
      <c r="AK25">
        <v>1.954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410.62973518515201</v>
      </c>
      <c r="AU25" s="13">
        <f t="shared" si="1"/>
        <v>1884.2814303998998</v>
      </c>
      <c r="AW25" s="6">
        <f t="shared" si="2"/>
        <v>453.34837564421122</v>
      </c>
      <c r="AX25" s="15">
        <f t="shared" si="3"/>
        <v>1500.92031029643</v>
      </c>
      <c r="AZ25" s="14">
        <f t="shared" si="4"/>
        <v>392.20180923619847</v>
      </c>
      <c r="BA25" s="16">
        <f t="shared" si="5"/>
        <v>1511.1445493933402</v>
      </c>
      <c r="BC25" s="7">
        <f t="shared" si="6"/>
        <v>347.99221273352697</v>
      </c>
      <c r="BD25" s="8">
        <f t="shared" si="7"/>
        <v>1533.6198820736799</v>
      </c>
      <c r="BF25" s="12">
        <f t="shared" si="8"/>
        <v>410.62973518515201</v>
      </c>
      <c r="BG25" s="13">
        <f t="shared" si="9"/>
        <v>1884.2814303998998</v>
      </c>
      <c r="BI25">
        <v>65</v>
      </c>
      <c r="BJ25" t="s">
        <v>51</v>
      </c>
      <c r="BK25" s="2">
        <v>45265.801504629628</v>
      </c>
      <c r="BL25">
        <v>318</v>
      </c>
      <c r="BM25" t="s">
        <v>13</v>
      </c>
      <c r="BN25">
        <v>0</v>
      </c>
      <c r="BO25">
        <v>2.8570000000000002</v>
      </c>
      <c r="BP25" s="3">
        <v>1138789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52</v>
      </c>
      <c r="C26" s="2">
        <v>45265.822789351849</v>
      </c>
      <c r="D26">
        <v>373</v>
      </c>
      <c r="E26" t="s">
        <v>13</v>
      </c>
      <c r="F26">
        <v>0</v>
      </c>
      <c r="G26">
        <v>6.06</v>
      </c>
      <c r="H26" s="3">
        <v>4036</v>
      </c>
      <c r="I26">
        <v>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52</v>
      </c>
      <c r="Q26" s="2">
        <v>45265.822789351849</v>
      </c>
      <c r="R26">
        <v>373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52</v>
      </c>
      <c r="AE26" s="2">
        <v>45265.822789351849</v>
      </c>
      <c r="AF26">
        <v>373</v>
      </c>
      <c r="AG26" t="s">
        <v>13</v>
      </c>
      <c r="AH26">
        <v>0</v>
      </c>
      <c r="AI26">
        <v>12.223000000000001</v>
      </c>
      <c r="AJ26" s="3">
        <v>10614</v>
      </c>
      <c r="AK26">
        <v>2.6970000000000001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2.2846798400000026</v>
      </c>
      <c r="AU26" s="13">
        <f t="shared" si="1"/>
        <v>2516.7131441244001</v>
      </c>
      <c r="AW26" s="6">
        <f t="shared" si="2"/>
        <v>6.8925275399999997</v>
      </c>
      <c r="AX26" s="15">
        <f t="shared" si="3"/>
        <v>1995.5941203610801</v>
      </c>
      <c r="AZ26" s="14">
        <f t="shared" si="4"/>
        <v>7.7706632967999987</v>
      </c>
      <c r="BA26" s="16">
        <f t="shared" si="5"/>
        <v>2023.7069972450399</v>
      </c>
      <c r="BC26" s="7">
        <f t="shared" si="6"/>
        <v>3.9314911088000004</v>
      </c>
      <c r="BD26" s="8">
        <f t="shared" si="7"/>
        <v>2087.33879346208</v>
      </c>
      <c r="BF26" s="12">
        <f t="shared" si="8"/>
        <v>2.2846798400000026</v>
      </c>
      <c r="BG26" s="13">
        <f t="shared" si="9"/>
        <v>2516.7131441244001</v>
      </c>
      <c r="BI26">
        <v>66</v>
      </c>
      <c r="BJ26" t="s">
        <v>52</v>
      </c>
      <c r="BK26" s="2">
        <v>45265.822789351849</v>
      </c>
      <c r="BL26">
        <v>373</v>
      </c>
      <c r="BM26" t="s">
        <v>13</v>
      </c>
      <c r="BN26">
        <v>0</v>
      </c>
      <c r="BO26">
        <v>2.8620000000000001</v>
      </c>
      <c r="BP26" s="3">
        <v>1048899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53</v>
      </c>
      <c r="C27" s="2">
        <v>45265.844074074077</v>
      </c>
      <c r="D27">
        <v>326</v>
      </c>
      <c r="E27" t="s">
        <v>13</v>
      </c>
      <c r="F27">
        <v>0</v>
      </c>
      <c r="G27">
        <v>6.069</v>
      </c>
      <c r="H27" s="3">
        <v>2501</v>
      </c>
      <c r="I27">
        <v>-2E-3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53</v>
      </c>
      <c r="Q27" s="2">
        <v>45265.844074074077</v>
      </c>
      <c r="R27">
        <v>326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53</v>
      </c>
      <c r="AE27" s="2">
        <v>45265.844074074077</v>
      </c>
      <c r="AF27">
        <v>326</v>
      </c>
      <c r="AG27" t="s">
        <v>13</v>
      </c>
      <c r="AH27">
        <v>0</v>
      </c>
      <c r="AI27">
        <v>12.207000000000001</v>
      </c>
      <c r="AJ27" s="3">
        <v>19899</v>
      </c>
      <c r="AK27">
        <v>5.2469999999999999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4.1804355399999995</v>
      </c>
      <c r="AU27" s="13">
        <f t="shared" si="1"/>
        <v>4653.0339913238995</v>
      </c>
      <c r="AW27" s="6">
        <f t="shared" si="2"/>
        <v>2.5271237712499994</v>
      </c>
      <c r="AX27" s="15">
        <f t="shared" si="3"/>
        <v>3699.24955048323</v>
      </c>
      <c r="AZ27" s="14">
        <f t="shared" si="4"/>
        <v>2.4838456920500001</v>
      </c>
      <c r="BA27" s="16">
        <f t="shared" si="5"/>
        <v>3794.3923245317401</v>
      </c>
      <c r="BC27" s="7">
        <f t="shared" si="6"/>
        <v>1.1919365453000001</v>
      </c>
      <c r="BD27" s="8">
        <f t="shared" si="7"/>
        <v>3999.3181404704801</v>
      </c>
      <c r="BF27" s="12">
        <f t="shared" si="8"/>
        <v>4.1804355399999995</v>
      </c>
      <c r="BG27" s="13">
        <f t="shared" si="9"/>
        <v>4653.0339913238995</v>
      </c>
      <c r="BI27">
        <v>67</v>
      </c>
      <c r="BJ27" t="s">
        <v>53</v>
      </c>
      <c r="BK27" s="2">
        <v>45265.844074074077</v>
      </c>
      <c r="BL27">
        <v>326</v>
      </c>
      <c r="BM27" t="s">
        <v>13</v>
      </c>
      <c r="BN27">
        <v>0</v>
      </c>
      <c r="BO27">
        <v>2.8359999999999999</v>
      </c>
      <c r="BP27" s="3">
        <v>1449903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54</v>
      </c>
      <c r="C28" s="2">
        <v>45265.865324074075</v>
      </c>
      <c r="D28">
        <v>414</v>
      </c>
      <c r="E28" t="s">
        <v>13</v>
      </c>
      <c r="F28">
        <v>0</v>
      </c>
      <c r="G28">
        <v>6.0670000000000002</v>
      </c>
      <c r="H28" s="3">
        <v>3165</v>
      </c>
      <c r="I28">
        <v>-1E-3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54</v>
      </c>
      <c r="Q28" s="2">
        <v>45265.865324074075</v>
      </c>
      <c r="R28">
        <v>414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54</v>
      </c>
      <c r="AE28" s="2">
        <v>45265.865324074075</v>
      </c>
      <c r="AF28">
        <v>414</v>
      </c>
      <c r="AG28" t="s">
        <v>13</v>
      </c>
      <c r="AH28">
        <v>0</v>
      </c>
      <c r="AI28">
        <v>12.224</v>
      </c>
      <c r="AJ28" s="3">
        <v>13184</v>
      </c>
      <c r="AK28">
        <v>3.4060000000000001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3.0480765000000005</v>
      </c>
      <c r="AU28" s="13">
        <f t="shared" si="1"/>
        <v>3115.8976758783997</v>
      </c>
      <c r="AW28" s="6">
        <f t="shared" si="2"/>
        <v>4.4031910312499996</v>
      </c>
      <c r="AX28" s="15">
        <f t="shared" si="3"/>
        <v>2468.2330531788798</v>
      </c>
      <c r="AZ28" s="14">
        <f t="shared" si="4"/>
        <v>4.8042968112500013</v>
      </c>
      <c r="BA28" s="16">
        <f t="shared" si="5"/>
        <v>2514.09652166144</v>
      </c>
      <c r="BC28" s="7">
        <f t="shared" si="6"/>
        <v>2.2929612925000002</v>
      </c>
      <c r="BD28" s="8">
        <f t="shared" si="7"/>
        <v>2616.9969683148802</v>
      </c>
      <c r="BF28" s="12">
        <f t="shared" si="8"/>
        <v>3.0480765000000005</v>
      </c>
      <c r="BG28" s="13">
        <f t="shared" si="9"/>
        <v>3115.8976758783997</v>
      </c>
      <c r="BI28">
        <v>68</v>
      </c>
      <c r="BJ28" t="s">
        <v>54</v>
      </c>
      <c r="BK28" s="2">
        <v>45265.865324074075</v>
      </c>
      <c r="BL28">
        <v>414</v>
      </c>
      <c r="BM28" t="s">
        <v>13</v>
      </c>
      <c r="BN28">
        <v>0</v>
      </c>
      <c r="BO28">
        <v>2.8679999999999999</v>
      </c>
      <c r="BP28" s="3">
        <v>921028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55</v>
      </c>
      <c r="C29" s="2">
        <v>45265.886597222219</v>
      </c>
      <c r="D29">
        <v>59</v>
      </c>
      <c r="E29" t="s">
        <v>13</v>
      </c>
      <c r="F29">
        <v>0</v>
      </c>
      <c r="G29">
        <v>6.0659999999999998</v>
      </c>
      <c r="H29" s="3">
        <v>3984</v>
      </c>
      <c r="I29">
        <v>1E-3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55</v>
      </c>
      <c r="Q29" s="2">
        <v>45265.886597222219</v>
      </c>
      <c r="R29">
        <v>59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55</v>
      </c>
      <c r="AE29" s="2">
        <v>45265.886597222219</v>
      </c>
      <c r="AF29">
        <v>59</v>
      </c>
      <c r="AG29" t="s">
        <v>13</v>
      </c>
      <c r="AH29">
        <v>0</v>
      </c>
      <c r="AI29">
        <v>12.227</v>
      </c>
      <c r="AJ29" s="3">
        <v>11796</v>
      </c>
      <c r="AK29">
        <v>3.0230000000000001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2.3072582400000012</v>
      </c>
      <c r="AU29" s="13">
        <f t="shared" si="1"/>
        <v>2793.0396845424002</v>
      </c>
      <c r="AW29" s="6">
        <f t="shared" si="2"/>
        <v>6.7430054399999992</v>
      </c>
      <c r="AX29" s="15">
        <f t="shared" si="3"/>
        <v>2213.0742296836797</v>
      </c>
      <c r="AZ29" s="14">
        <f t="shared" si="4"/>
        <v>7.5960347647999988</v>
      </c>
      <c r="BA29" s="16">
        <f t="shared" si="5"/>
        <v>2249.2746922838396</v>
      </c>
      <c r="BC29" s="7">
        <f t="shared" si="6"/>
        <v>3.8274803968000004</v>
      </c>
      <c r="BD29" s="8">
        <f t="shared" si="7"/>
        <v>2330.9822038796801</v>
      </c>
      <c r="BF29" s="12">
        <f t="shared" si="8"/>
        <v>2.3072582400000012</v>
      </c>
      <c r="BG29" s="13">
        <f t="shared" si="9"/>
        <v>2793.0396845424002</v>
      </c>
      <c r="BI29">
        <v>69</v>
      </c>
      <c r="BJ29" t="s">
        <v>55</v>
      </c>
      <c r="BK29" s="2">
        <v>45265.886597222219</v>
      </c>
      <c r="BL29">
        <v>59</v>
      </c>
      <c r="BM29" t="s">
        <v>13</v>
      </c>
      <c r="BN29">
        <v>0</v>
      </c>
      <c r="BO29">
        <v>2.8740000000000001</v>
      </c>
      <c r="BP29" s="3">
        <v>882119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56</v>
      </c>
      <c r="C30" s="2">
        <v>45265.907870370371</v>
      </c>
      <c r="D30">
        <v>74</v>
      </c>
      <c r="E30" t="s">
        <v>13</v>
      </c>
      <c r="F30">
        <v>0</v>
      </c>
      <c r="G30">
        <v>6.069</v>
      </c>
      <c r="H30" s="3">
        <v>3507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56</v>
      </c>
      <c r="Q30" s="2">
        <v>45265.907870370371</v>
      </c>
      <c r="R30">
        <v>74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56</v>
      </c>
      <c r="AE30" s="2">
        <v>45265.907870370371</v>
      </c>
      <c r="AF30">
        <v>74</v>
      </c>
      <c r="AG30" t="s">
        <v>13</v>
      </c>
      <c r="AH30">
        <v>0</v>
      </c>
      <c r="AI30">
        <v>12.206</v>
      </c>
      <c r="AJ30" s="3">
        <v>17310</v>
      </c>
      <c r="AK30">
        <v>4.5389999999999997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2.6506314599999978</v>
      </c>
      <c r="AU30" s="13">
        <f t="shared" si="1"/>
        <v>4065.2559747900004</v>
      </c>
      <c r="AW30" s="6">
        <f t="shared" si="2"/>
        <v>5.3767897912499993</v>
      </c>
      <c r="AX30" s="15">
        <f t="shared" si="3"/>
        <v>3225.2958420030004</v>
      </c>
      <c r="AZ30" s="14">
        <f t="shared" si="4"/>
        <v>5.9795311104500009</v>
      </c>
      <c r="BA30" s="16">
        <f t="shared" si="5"/>
        <v>3300.941917014</v>
      </c>
      <c r="BC30" s="7">
        <f t="shared" si="6"/>
        <v>2.9100461197000005</v>
      </c>
      <c r="BD30" s="8">
        <f t="shared" si="7"/>
        <v>3466.6302867280001</v>
      </c>
      <c r="BF30" s="12">
        <f t="shared" si="8"/>
        <v>2.6506314599999978</v>
      </c>
      <c r="BG30" s="13">
        <f t="shared" si="9"/>
        <v>4065.2559747900004</v>
      </c>
      <c r="BI30">
        <v>70</v>
      </c>
      <c r="BJ30" t="s">
        <v>56</v>
      </c>
      <c r="BK30" s="2">
        <v>45265.907870370371</v>
      </c>
      <c r="BL30">
        <v>74</v>
      </c>
      <c r="BM30" t="s">
        <v>13</v>
      </c>
      <c r="BN30">
        <v>0</v>
      </c>
      <c r="BO30">
        <v>2.8570000000000002</v>
      </c>
      <c r="BP30" s="3">
        <v>993034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57</v>
      </c>
      <c r="C31" s="2">
        <v>45265.929120370369</v>
      </c>
      <c r="D31">
        <v>321</v>
      </c>
      <c r="E31" t="s">
        <v>13</v>
      </c>
      <c r="F31">
        <v>0</v>
      </c>
      <c r="G31">
        <v>6.0910000000000002</v>
      </c>
      <c r="H31" s="3">
        <v>8853</v>
      </c>
      <c r="I31">
        <v>1.2E-2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57</v>
      </c>
      <c r="Q31" s="2">
        <v>45265.929120370369</v>
      </c>
      <c r="R31">
        <v>321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57</v>
      </c>
      <c r="AE31" s="2">
        <v>45265.929120370369</v>
      </c>
      <c r="AF31">
        <v>321</v>
      </c>
      <c r="AG31" t="s">
        <v>13</v>
      </c>
      <c r="AH31">
        <v>0</v>
      </c>
      <c r="AI31">
        <v>12.28</v>
      </c>
      <c r="AJ31" s="3">
        <v>8125</v>
      </c>
      <c r="AK31">
        <v>2.0089999999999999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12.858283860000002</v>
      </c>
      <c r="AU31" s="13">
        <f t="shared" si="1"/>
        <v>1930.6702734374999</v>
      </c>
      <c r="AW31" s="6">
        <f t="shared" si="2"/>
        <v>21.241846691249997</v>
      </c>
      <c r="AX31" s="15">
        <f t="shared" si="3"/>
        <v>1537.0611992187498</v>
      </c>
      <c r="AZ31" s="14">
        <f t="shared" si="4"/>
        <v>22.588152458450001</v>
      </c>
      <c r="BA31" s="16">
        <f t="shared" si="5"/>
        <v>1548.5685859375001</v>
      </c>
      <c r="BC31" s="7">
        <f t="shared" si="6"/>
        <v>16.974345687700001</v>
      </c>
      <c r="BD31" s="8">
        <f t="shared" si="7"/>
        <v>1574.05278125</v>
      </c>
      <c r="BF31" s="12">
        <f t="shared" si="8"/>
        <v>12.858283860000002</v>
      </c>
      <c r="BG31" s="13">
        <f t="shared" si="9"/>
        <v>1930.6702734374999</v>
      </c>
      <c r="BI31">
        <v>71</v>
      </c>
      <c r="BJ31" t="s">
        <v>57</v>
      </c>
      <c r="BK31" s="2">
        <v>45265.929120370369</v>
      </c>
      <c r="BL31">
        <v>321</v>
      </c>
      <c r="BM31" t="s">
        <v>13</v>
      </c>
      <c r="BN31">
        <v>0</v>
      </c>
      <c r="BO31">
        <v>2.919</v>
      </c>
      <c r="BP31" s="3">
        <v>1004832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58</v>
      </c>
      <c r="C32" s="2">
        <v>45265.950416666667</v>
      </c>
      <c r="D32">
        <v>356</v>
      </c>
      <c r="E32" t="s">
        <v>13</v>
      </c>
      <c r="F32">
        <v>0</v>
      </c>
      <c r="G32">
        <v>6.0629999999999997</v>
      </c>
      <c r="H32" s="3">
        <v>3999</v>
      </c>
      <c r="I32">
        <v>1E-3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58</v>
      </c>
      <c r="Q32" s="2">
        <v>45265.950416666667</v>
      </c>
      <c r="R32">
        <v>356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58</v>
      </c>
      <c r="AE32" s="2">
        <v>45265.950416666667</v>
      </c>
      <c r="AF32">
        <v>356</v>
      </c>
      <c r="AG32" t="s">
        <v>13</v>
      </c>
      <c r="AH32">
        <v>0</v>
      </c>
      <c r="AI32">
        <v>12.221</v>
      </c>
      <c r="AJ32" s="3">
        <v>11497</v>
      </c>
      <c r="AK32">
        <v>2.9409999999999998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2.3004455400000019</v>
      </c>
      <c r="AU32" s="13">
        <f t="shared" si="1"/>
        <v>2723.2602417951002</v>
      </c>
      <c r="AW32" s="6">
        <f t="shared" si="2"/>
        <v>6.7861250212499993</v>
      </c>
      <c r="AX32" s="15">
        <f t="shared" si="3"/>
        <v>2158.0767980650699</v>
      </c>
      <c r="AZ32" s="14">
        <f t="shared" si="4"/>
        <v>7.6464405420499997</v>
      </c>
      <c r="BA32" s="16">
        <f t="shared" si="5"/>
        <v>2192.2191367936598</v>
      </c>
      <c r="BC32" s="7">
        <f t="shared" si="6"/>
        <v>3.8574028453000002</v>
      </c>
      <c r="BD32" s="8">
        <f t="shared" si="7"/>
        <v>2269.3566406503201</v>
      </c>
      <c r="BF32" s="12">
        <f t="shared" si="8"/>
        <v>2.3004455400000019</v>
      </c>
      <c r="BG32" s="13">
        <f t="shared" si="9"/>
        <v>2723.2602417951002</v>
      </c>
      <c r="BI32">
        <v>72</v>
      </c>
      <c r="BJ32" t="s">
        <v>58</v>
      </c>
      <c r="BK32" s="2">
        <v>45265.950416666667</v>
      </c>
      <c r="BL32">
        <v>356</v>
      </c>
      <c r="BM32" t="s">
        <v>13</v>
      </c>
      <c r="BN32">
        <v>0</v>
      </c>
      <c r="BO32">
        <v>2.8690000000000002</v>
      </c>
      <c r="BP32" s="3">
        <v>913984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59</v>
      </c>
      <c r="C33" s="2">
        <v>45265.971666666665</v>
      </c>
      <c r="D33">
        <v>304</v>
      </c>
      <c r="E33" t="s">
        <v>13</v>
      </c>
      <c r="F33">
        <v>0</v>
      </c>
      <c r="G33">
        <v>6.0389999999999997</v>
      </c>
      <c r="H33" s="3">
        <v>13593</v>
      </c>
      <c r="I33">
        <v>2.1999999999999999E-2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59</v>
      </c>
      <c r="Q33" s="2">
        <v>45265.971666666665</v>
      </c>
      <c r="R33">
        <v>304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59</v>
      </c>
      <c r="AE33" s="2">
        <v>45265.971666666665</v>
      </c>
      <c r="AF33">
        <v>304</v>
      </c>
      <c r="AG33" t="s">
        <v>13</v>
      </c>
      <c r="AH33">
        <v>0</v>
      </c>
      <c r="AI33">
        <v>12.234</v>
      </c>
      <c r="AJ33" s="3">
        <v>8634</v>
      </c>
      <c r="AK33">
        <v>2.15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30.652117263527003</v>
      </c>
      <c r="AU33" s="13">
        <f t="shared" si="1"/>
        <v>2050.9755894683999</v>
      </c>
      <c r="AW33" s="6">
        <f t="shared" si="2"/>
        <v>36.324420041249994</v>
      </c>
      <c r="AX33" s="15">
        <f t="shared" si="3"/>
        <v>1630.89435034188</v>
      </c>
      <c r="AZ33" s="14">
        <f t="shared" si="4"/>
        <v>35.384116349435907</v>
      </c>
      <c r="BA33" s="16">
        <f t="shared" si="5"/>
        <v>1645.75068275544</v>
      </c>
      <c r="BC33" s="7">
        <f t="shared" si="6"/>
        <v>29.431482652469541</v>
      </c>
      <c r="BD33" s="8">
        <f t="shared" si="7"/>
        <v>1679.04538720288</v>
      </c>
      <c r="BF33" s="12">
        <f t="shared" si="8"/>
        <v>30.652117263527003</v>
      </c>
      <c r="BG33" s="13">
        <f t="shared" si="9"/>
        <v>2050.9755894683999</v>
      </c>
      <c r="BI33">
        <v>73</v>
      </c>
      <c r="BJ33" t="s">
        <v>59</v>
      </c>
      <c r="BK33" s="2">
        <v>45265.971666666665</v>
      </c>
      <c r="BL33">
        <v>304</v>
      </c>
      <c r="BM33" t="s">
        <v>13</v>
      </c>
      <c r="BN33">
        <v>0</v>
      </c>
      <c r="BO33">
        <v>2.8730000000000002</v>
      </c>
      <c r="BP33" s="3">
        <v>891186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60</v>
      </c>
      <c r="C34" s="2">
        <v>45265.99291666667</v>
      </c>
      <c r="D34">
        <v>69</v>
      </c>
      <c r="E34" t="s">
        <v>13</v>
      </c>
      <c r="F34">
        <v>0</v>
      </c>
      <c r="G34">
        <v>6.03</v>
      </c>
      <c r="H34" s="3">
        <v>476736</v>
      </c>
      <c r="I34">
        <v>1.016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60</v>
      </c>
      <c r="Q34" s="2">
        <v>45265.99291666667</v>
      </c>
      <c r="R34">
        <v>69</v>
      </c>
      <c r="S34" t="s">
        <v>13</v>
      </c>
      <c r="T34">
        <v>0</v>
      </c>
      <c r="U34">
        <v>5.9870000000000001</v>
      </c>
      <c r="V34" s="3">
        <v>4219</v>
      </c>
      <c r="W34">
        <v>1.0529999999999999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60</v>
      </c>
      <c r="AE34" s="2">
        <v>45265.99291666667</v>
      </c>
      <c r="AF34">
        <v>69</v>
      </c>
      <c r="AG34" t="s">
        <v>13</v>
      </c>
      <c r="AH34">
        <v>0</v>
      </c>
      <c r="AI34">
        <v>12.19</v>
      </c>
      <c r="AJ34" s="3">
        <v>41413</v>
      </c>
      <c r="AK34">
        <v>11.052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1074.7404838252544</v>
      </c>
      <c r="AU34" s="13">
        <f t="shared" si="1"/>
        <v>9300.823820879099</v>
      </c>
      <c r="AW34" s="6">
        <f t="shared" si="2"/>
        <v>1312.3943141813247</v>
      </c>
      <c r="AX34" s="15">
        <f t="shared" si="3"/>
        <v>7605.147354563871</v>
      </c>
      <c r="AZ34" s="14">
        <f t="shared" si="4"/>
        <v>1228.3104448641536</v>
      </c>
      <c r="BA34" s="16">
        <f t="shared" si="5"/>
        <v>7886.4211053880599</v>
      </c>
      <c r="BC34" s="7">
        <f t="shared" si="6"/>
        <v>1098.601221208924</v>
      </c>
      <c r="BD34" s="8">
        <f t="shared" si="7"/>
        <v>8412.5993667591192</v>
      </c>
      <c r="BF34" s="12">
        <f t="shared" ref="BF34:BF41" si="10">IF(H34&lt;10000,((H34^2*0.00000054)+(H34*-0.004765)+(12.72)),(IF(H34&lt;200000,((H34^2*-0.000000001577)+(H34*0.003043)+(-10.42)),(IF(H34&lt;8000000,((H34^2*-0.0000000000186)+(H34*0.00194)+(154.1)),((V34^2*-0.00000002)+(V34*0.2565)+(-1032)))))))</f>
        <v>1074.7404838252544</v>
      </c>
      <c r="BG34" s="13">
        <f t="shared" ref="BG34:BG41" si="11">IF(AJ34&lt;45000,((-0.0000004561*AJ34^2)+(0.244*AJ34)+(-21.72)),((-0.0000000409*AJ34^2)+(0.2477*AJ34)+(-1777)))</f>
        <v>9300.823820879099</v>
      </c>
      <c r="BI34">
        <v>74</v>
      </c>
      <c r="BJ34" t="s">
        <v>60</v>
      </c>
      <c r="BK34" s="2">
        <v>45265.99291666667</v>
      </c>
      <c r="BL34">
        <v>69</v>
      </c>
      <c r="BM34" t="s">
        <v>13</v>
      </c>
      <c r="BN34">
        <v>0</v>
      </c>
      <c r="BO34">
        <v>2.8769999999999998</v>
      </c>
      <c r="BP34" s="3">
        <v>796287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61</v>
      </c>
      <c r="C35" s="2">
        <v>45266.014131944445</v>
      </c>
      <c r="D35">
        <v>68</v>
      </c>
      <c r="E35" t="s">
        <v>13</v>
      </c>
      <c r="F35">
        <v>0</v>
      </c>
      <c r="G35">
        <v>6.0410000000000004</v>
      </c>
      <c r="H35" s="3">
        <v>13324</v>
      </c>
      <c r="I35">
        <v>2.1000000000000001E-2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61</v>
      </c>
      <c r="Q35" s="2">
        <v>45266.014131944445</v>
      </c>
      <c r="R35">
        <v>68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61</v>
      </c>
      <c r="AE35" s="2">
        <v>45266.014131944445</v>
      </c>
      <c r="AF35">
        <v>68</v>
      </c>
      <c r="AG35" t="s">
        <v>13</v>
      </c>
      <c r="AH35">
        <v>0</v>
      </c>
      <c r="AI35">
        <v>12.226000000000001</v>
      </c>
      <c r="AJ35" s="3">
        <v>8998</v>
      </c>
      <c r="AK35">
        <v>2.25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ref="AT35:AT41" si="12">IF(H35&lt;10000,((H35^2*0.00000054)+(H35*-0.004765)+(12.72)),(IF(H35&lt;200000,((H35^2*-0.000000001577)+(H35*0.003043)+(-10.42)),(IF(H35&lt;8000000,((H35^2*-0.0000000000186)+(H35*0.00194)+(154.1)),((V35^2*-0.00000002)+(V35*0.2565)+(-1032)))))))</f>
        <v>29.844968804848001</v>
      </c>
      <c r="AU35" s="13">
        <f t="shared" ref="AU35:AU41" si="13">IF(AJ35&lt;45000,((-0.0000004561*AJ35^2)+(0.244*AJ35)+(-21.72)),((-0.0000000409*AJ35^2)+(0.2477*AJ35)+(-1777)))</f>
        <v>2136.8643177756003</v>
      </c>
      <c r="AW35" s="6">
        <f t="shared" si="2"/>
        <v>35.442910740000002</v>
      </c>
      <c r="AX35" s="15">
        <f t="shared" si="3"/>
        <v>1697.97708946892</v>
      </c>
      <c r="AZ35" s="14">
        <f t="shared" si="4"/>
        <v>34.676176746801609</v>
      </c>
      <c r="BA35" s="16">
        <f t="shared" si="5"/>
        <v>1715.24312529496</v>
      </c>
      <c r="BC35" s="7">
        <f t="shared" si="6"/>
        <v>28.80045381627296</v>
      </c>
      <c r="BD35" s="8">
        <f t="shared" si="7"/>
        <v>1754.12039861792</v>
      </c>
      <c r="BF35" s="12">
        <f t="shared" si="10"/>
        <v>29.844968804848001</v>
      </c>
      <c r="BG35" s="13">
        <f t="shared" si="11"/>
        <v>2136.8643177756003</v>
      </c>
      <c r="BI35">
        <v>75</v>
      </c>
      <c r="BJ35" t="s">
        <v>61</v>
      </c>
      <c r="BK35" s="2">
        <v>45266.014131944445</v>
      </c>
      <c r="BL35">
        <v>68</v>
      </c>
      <c r="BM35" t="s">
        <v>13</v>
      </c>
      <c r="BN35">
        <v>0</v>
      </c>
      <c r="BO35">
        <v>2.8650000000000002</v>
      </c>
      <c r="BP35" s="3">
        <v>1059617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62</v>
      </c>
      <c r="C36" s="2">
        <v>45266.035381944443</v>
      </c>
      <c r="D36">
        <v>111</v>
      </c>
      <c r="E36" t="s">
        <v>13</v>
      </c>
      <c r="F36">
        <v>0</v>
      </c>
      <c r="G36">
        <v>6.0439999999999996</v>
      </c>
      <c r="H36" s="3">
        <v>8278</v>
      </c>
      <c r="I36">
        <v>0.01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62</v>
      </c>
      <c r="Q36" s="2">
        <v>45266.035381944443</v>
      </c>
      <c r="R36">
        <v>111</v>
      </c>
      <c r="S36" t="s">
        <v>13</v>
      </c>
      <c r="T36">
        <v>0</v>
      </c>
      <c r="U36" t="s">
        <v>14</v>
      </c>
      <c r="V36" s="3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62</v>
      </c>
      <c r="AE36" s="2">
        <v>45266.035381944443</v>
      </c>
      <c r="AF36">
        <v>111</v>
      </c>
      <c r="AG36" t="s">
        <v>13</v>
      </c>
      <c r="AH36">
        <v>0</v>
      </c>
      <c r="AI36">
        <v>12.225</v>
      </c>
      <c r="AJ36" s="3">
        <v>5708</v>
      </c>
      <c r="AK36">
        <v>1.3380000000000001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12"/>
        <v>10.27898336</v>
      </c>
      <c r="AU36" s="13">
        <f t="shared" si="13"/>
        <v>1356.1716854895999</v>
      </c>
      <c r="AW36" s="6">
        <f t="shared" si="2"/>
        <v>19.477152285000003</v>
      </c>
      <c r="AX36" s="15">
        <f t="shared" si="3"/>
        <v>1091.04807405872</v>
      </c>
      <c r="AZ36" s="14">
        <f t="shared" si="4"/>
        <v>20.960753792199998</v>
      </c>
      <c r="BA36" s="16">
        <f t="shared" si="5"/>
        <v>1086.9818286473601</v>
      </c>
      <c r="BC36" s="7">
        <f t="shared" si="6"/>
        <v>15.063025965200001</v>
      </c>
      <c r="BD36" s="8">
        <f t="shared" si="7"/>
        <v>1075.31212614272</v>
      </c>
      <c r="BF36" s="12">
        <f t="shared" si="10"/>
        <v>10.27898336</v>
      </c>
      <c r="BG36" s="13">
        <f t="shared" si="11"/>
        <v>1356.1716854895999</v>
      </c>
      <c r="BI36">
        <v>76</v>
      </c>
      <c r="BJ36" t="s">
        <v>62</v>
      </c>
      <c r="BK36" s="2">
        <v>45266.035381944443</v>
      </c>
      <c r="BL36">
        <v>111</v>
      </c>
      <c r="BM36" t="s">
        <v>13</v>
      </c>
      <c r="BN36">
        <v>0</v>
      </c>
      <c r="BO36">
        <v>2.87</v>
      </c>
      <c r="BP36" s="3">
        <v>932660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63</v>
      </c>
      <c r="C37" s="2">
        <v>45266.056666666664</v>
      </c>
      <c r="D37">
        <v>393</v>
      </c>
      <c r="E37" t="s">
        <v>13</v>
      </c>
      <c r="F37">
        <v>0</v>
      </c>
      <c r="G37">
        <v>6.032</v>
      </c>
      <c r="H37" s="3">
        <v>8952</v>
      </c>
      <c r="I37">
        <v>1.2E-2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63</v>
      </c>
      <c r="Q37" s="2">
        <v>45266.056666666664</v>
      </c>
      <c r="R37">
        <v>393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63</v>
      </c>
      <c r="AE37" s="2">
        <v>45266.056666666664</v>
      </c>
      <c r="AF37">
        <v>393</v>
      </c>
      <c r="AG37" t="s">
        <v>13</v>
      </c>
      <c r="AH37">
        <v>0</v>
      </c>
      <c r="AI37">
        <v>12.227</v>
      </c>
      <c r="AJ37" s="3">
        <v>6100</v>
      </c>
      <c r="AK37">
        <v>1.4470000000000001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12"/>
        <v>13.338404159999998</v>
      </c>
      <c r="AU37" s="13">
        <f t="shared" si="13"/>
        <v>1449.7085189999998</v>
      </c>
      <c r="AW37" s="6">
        <f t="shared" si="2"/>
        <v>21.54709896</v>
      </c>
      <c r="AX37" s="15">
        <f t="shared" si="3"/>
        <v>1163.4343283000001</v>
      </c>
      <c r="AZ37" s="14">
        <f t="shared" si="4"/>
        <v>22.864481283199996</v>
      </c>
      <c r="BA37" s="16">
        <f t="shared" si="5"/>
        <v>1161.8569654000003</v>
      </c>
      <c r="BC37" s="7">
        <f t="shared" si="6"/>
        <v>17.3131203712</v>
      </c>
      <c r="BD37" s="8">
        <f t="shared" si="7"/>
        <v>1156.2204007999999</v>
      </c>
      <c r="BF37" s="12">
        <f t="shared" si="10"/>
        <v>13.338404159999998</v>
      </c>
      <c r="BG37" s="13">
        <f t="shared" si="11"/>
        <v>1449.7085189999998</v>
      </c>
      <c r="BI37">
        <v>77</v>
      </c>
      <c r="BJ37" t="s">
        <v>63</v>
      </c>
      <c r="BK37" s="2">
        <v>45266.056666666664</v>
      </c>
      <c r="BL37">
        <v>393</v>
      </c>
      <c r="BM37" t="s">
        <v>13</v>
      </c>
      <c r="BN37">
        <v>0</v>
      </c>
      <c r="BO37">
        <v>2.8610000000000002</v>
      </c>
      <c r="BP37" s="3">
        <v>925881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64</v>
      </c>
      <c r="C38" s="2">
        <v>45266.077928240738</v>
      </c>
      <c r="D38">
        <v>228</v>
      </c>
      <c r="E38" t="s">
        <v>13</v>
      </c>
      <c r="F38">
        <v>0</v>
      </c>
      <c r="G38">
        <v>6.032</v>
      </c>
      <c r="H38" s="3">
        <v>131384</v>
      </c>
      <c r="I38">
        <v>0.27400000000000002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64</v>
      </c>
      <c r="Q38" s="2">
        <v>45266.077928240738</v>
      </c>
      <c r="R38">
        <v>228</v>
      </c>
      <c r="S38" t="s">
        <v>13</v>
      </c>
      <c r="T38">
        <v>0</v>
      </c>
      <c r="U38">
        <v>5.9649999999999999</v>
      </c>
      <c r="V38" s="3">
        <v>974</v>
      </c>
      <c r="W38">
        <v>0.218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64</v>
      </c>
      <c r="AE38" s="2">
        <v>45266.077928240738</v>
      </c>
      <c r="AF38">
        <v>228</v>
      </c>
      <c r="AG38" t="s">
        <v>13</v>
      </c>
      <c r="AH38">
        <v>0</v>
      </c>
      <c r="AI38">
        <v>12.135999999999999</v>
      </c>
      <c r="AJ38" s="3">
        <v>91998</v>
      </c>
      <c r="AK38">
        <v>24.173999999999999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12"/>
        <v>362.15972364588799</v>
      </c>
      <c r="AU38" s="13">
        <f t="shared" si="13"/>
        <v>20664.742051036403</v>
      </c>
      <c r="AW38" s="6">
        <f t="shared" ref="AW38:AW41" si="14">IF(H38&lt;15000,((0.00000002125*H38^2)+(0.002705*H38)+(-4.371)),(IF(H38&lt;700000,((-0.0000000008162*H38^2)+(0.003141*H38)+(0.4702)), ((0.000000003285*V38^2)+(0.1899*V38)+(559.5)))))</f>
        <v>399.05829919681275</v>
      </c>
      <c r="AX38" s="15">
        <f t="shared" ref="AX38:AX41" si="15">((-0.00000006277*AJ38^2)+(0.1854*AJ38)+(34.83))</f>
        <v>16559.997019108923</v>
      </c>
      <c r="AZ38" s="14">
        <f t="shared" ref="AZ38:AZ41" si="16">IF(H38&lt;10000,((-0.00000005795*H38^2)+(0.003823*H38)+(-6.715)),(IF(H38&lt;700000,((-0.0000000001209*H38^2)+(0.002635*H38)+(-0.4111)), ((-0.00000002007*V38^2)+(0.2564*V38)+(286.1)))))</f>
        <v>343.69879376536966</v>
      </c>
      <c r="BA38" s="16">
        <f t="shared" ref="BA38:BA41" si="17">(-0.00000001626*AJ38^2)+(0.1912*AJ38)+(-3.858)</f>
        <v>17448.54094361496</v>
      </c>
      <c r="BC38" s="7">
        <f t="shared" ref="BC38:BC41" si="18">IF(H38&lt;10000,((0.0000001453*H38^2)+(0.0008349*H38)+(-1.805)),(IF(H38&lt;700000,((-0.00000000008054*H38^2)+(0.002348*H38)+(-2.47)), ((-0.00000001938*V38^2)+(0.2471*V38)+(226.8)))))</f>
        <v>304.62937021557372</v>
      </c>
      <c r="BD38" s="8">
        <f t="shared" ref="BD38:BD41" si="19">(-0.00000002552*AJ38^2)+(0.2067*AJ38)+(-103.7)</f>
        <v>18696.29471125792</v>
      </c>
      <c r="BF38" s="12">
        <f t="shared" si="10"/>
        <v>362.15972364588799</v>
      </c>
      <c r="BG38" s="13">
        <f t="shared" si="11"/>
        <v>20664.742051036403</v>
      </c>
      <c r="BI38">
        <v>78</v>
      </c>
      <c r="BJ38" t="s">
        <v>64</v>
      </c>
      <c r="BK38" s="2">
        <v>45266.077928240738</v>
      </c>
      <c r="BL38">
        <v>228</v>
      </c>
      <c r="BM38" t="s">
        <v>13</v>
      </c>
      <c r="BN38">
        <v>0</v>
      </c>
      <c r="BO38">
        <v>2.8519999999999999</v>
      </c>
      <c r="BP38" s="3">
        <v>1259701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65</v>
      </c>
      <c r="C39" s="2">
        <v>45266.099178240744</v>
      </c>
      <c r="D39">
        <v>90</v>
      </c>
      <c r="E39" t="s">
        <v>13</v>
      </c>
      <c r="F39">
        <v>0</v>
      </c>
      <c r="G39">
        <v>6.0720000000000001</v>
      </c>
      <c r="H39" s="3">
        <v>2638</v>
      </c>
      <c r="I39">
        <v>-2E-3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65</v>
      </c>
      <c r="Q39" s="2">
        <v>45266.099178240744</v>
      </c>
      <c r="R39">
        <v>90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65</v>
      </c>
      <c r="AE39" s="2">
        <v>45266.099178240744</v>
      </c>
      <c r="AF39">
        <v>90</v>
      </c>
      <c r="AG39" t="s">
        <v>13</v>
      </c>
      <c r="AH39">
        <v>0</v>
      </c>
      <c r="AI39">
        <v>12.22</v>
      </c>
      <c r="AJ39" s="3">
        <v>18379</v>
      </c>
      <c r="AK39">
        <v>4.8319999999999999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si="12"/>
        <v>3.9078137599999998</v>
      </c>
      <c r="AU39" s="13">
        <f t="shared" si="13"/>
        <v>4308.6910569398997</v>
      </c>
      <c r="AW39" s="6">
        <f t="shared" si="14"/>
        <v>2.912669685</v>
      </c>
      <c r="AX39" s="15">
        <f t="shared" si="15"/>
        <v>3421.0936697744301</v>
      </c>
      <c r="AZ39" s="14">
        <f t="shared" si="16"/>
        <v>2.9667974002000008</v>
      </c>
      <c r="BA39" s="16">
        <f t="shared" si="17"/>
        <v>3504.7143729573399</v>
      </c>
      <c r="BC39" s="7">
        <f t="shared" si="18"/>
        <v>1.4086152932000002</v>
      </c>
      <c r="BD39" s="8">
        <f t="shared" si="19"/>
        <v>3686.6189594016801</v>
      </c>
      <c r="BF39" s="12">
        <f t="shared" si="10"/>
        <v>3.9078137599999998</v>
      </c>
      <c r="BG39" s="13">
        <f t="shared" si="11"/>
        <v>4308.6910569398997</v>
      </c>
      <c r="BI39">
        <v>79</v>
      </c>
      <c r="BJ39" t="s">
        <v>65</v>
      </c>
      <c r="BK39" s="2">
        <v>45266.099178240744</v>
      </c>
      <c r="BL39">
        <v>90</v>
      </c>
      <c r="BM39" t="s">
        <v>13</v>
      </c>
      <c r="BN39">
        <v>0</v>
      </c>
      <c r="BO39">
        <v>2.871</v>
      </c>
      <c r="BP39" s="3">
        <v>906184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5">
      <c r="A40">
        <v>80</v>
      </c>
      <c r="B40" t="s">
        <v>66</v>
      </c>
      <c r="C40" s="2">
        <v>45266.120451388888</v>
      </c>
      <c r="D40">
        <v>381</v>
      </c>
      <c r="E40" t="s">
        <v>13</v>
      </c>
      <c r="F40">
        <v>0</v>
      </c>
      <c r="G40">
        <v>6.0590000000000002</v>
      </c>
      <c r="H40" s="3">
        <v>2916</v>
      </c>
      <c r="I40">
        <v>-1E-3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66</v>
      </c>
      <c r="Q40" s="2">
        <v>45266.120451388888</v>
      </c>
      <c r="R40">
        <v>381</v>
      </c>
      <c r="S40" t="s">
        <v>13</v>
      </c>
      <c r="T40">
        <v>0</v>
      </c>
      <c r="U40" t="s">
        <v>14</v>
      </c>
      <c r="V40" s="3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66</v>
      </c>
      <c r="AE40" s="2">
        <v>45266.120451388888</v>
      </c>
      <c r="AF40">
        <v>381</v>
      </c>
      <c r="AG40" t="s">
        <v>13</v>
      </c>
      <c r="AH40">
        <v>0</v>
      </c>
      <c r="AI40">
        <v>12.199</v>
      </c>
      <c r="AJ40" s="3">
        <v>17187</v>
      </c>
      <c r="AK40">
        <v>4.5049999999999999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 s="11">
        <v>80</v>
      </c>
      <c r="AT40" s="12">
        <f t="shared" si="12"/>
        <v>3.41691024</v>
      </c>
      <c r="AU40" s="13">
        <f t="shared" si="13"/>
        <v>4037.1792668390999</v>
      </c>
      <c r="AW40" s="6">
        <f t="shared" si="14"/>
        <v>3.6974699399999995</v>
      </c>
      <c r="AX40" s="15">
        <f t="shared" si="15"/>
        <v>3202.7579833358704</v>
      </c>
      <c r="AZ40" s="14">
        <f t="shared" si="16"/>
        <v>3.9401159048000007</v>
      </c>
      <c r="BA40" s="16">
        <f t="shared" si="17"/>
        <v>3277.4933103240601</v>
      </c>
      <c r="BC40" s="7">
        <f t="shared" si="18"/>
        <v>1.8650624367999999</v>
      </c>
      <c r="BD40" s="8">
        <f t="shared" si="19"/>
        <v>3441.3144714311202</v>
      </c>
      <c r="BF40" s="12">
        <f t="shared" si="10"/>
        <v>3.41691024</v>
      </c>
      <c r="BG40" s="13">
        <f t="shared" si="11"/>
        <v>4037.1792668390999</v>
      </c>
      <c r="BI40">
        <v>80</v>
      </c>
      <c r="BJ40" t="s">
        <v>66</v>
      </c>
      <c r="BK40" s="2">
        <v>45266.120451388888</v>
      </c>
      <c r="BL40">
        <v>381</v>
      </c>
      <c r="BM40" t="s">
        <v>13</v>
      </c>
      <c r="BN40">
        <v>0</v>
      </c>
      <c r="BO40">
        <v>2.8580000000000001</v>
      </c>
      <c r="BP40" s="3">
        <v>970335</v>
      </c>
      <c r="BQ40">
        <v>0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5">
      <c r="A41">
        <v>81</v>
      </c>
      <c r="B41" t="s">
        <v>67</v>
      </c>
      <c r="C41" s="2">
        <v>45266.141701388886</v>
      </c>
      <c r="D41">
        <v>113</v>
      </c>
      <c r="E41" t="s">
        <v>13</v>
      </c>
      <c r="F41">
        <v>0</v>
      </c>
      <c r="G41">
        <v>6.0650000000000004</v>
      </c>
      <c r="H41" s="3">
        <v>3892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67</v>
      </c>
      <c r="Q41" s="2">
        <v>45266.141701388886</v>
      </c>
      <c r="R41">
        <v>113</v>
      </c>
      <c r="S41" t="s">
        <v>13</v>
      </c>
      <c r="T41">
        <v>0</v>
      </c>
      <c r="U41" t="s">
        <v>14</v>
      </c>
      <c r="V41" s="3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67</v>
      </c>
      <c r="AE41" s="2">
        <v>45266.141701388886</v>
      </c>
      <c r="AF41">
        <v>113</v>
      </c>
      <c r="AG41" t="s">
        <v>13</v>
      </c>
      <c r="AH41">
        <v>0</v>
      </c>
      <c r="AI41">
        <v>12.218999999999999</v>
      </c>
      <c r="AJ41" s="3">
        <v>13918</v>
      </c>
      <c r="AK41">
        <v>3.6080000000000001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 s="11">
        <v>81</v>
      </c>
      <c r="AT41" s="12">
        <f t="shared" si="12"/>
        <v>2.3543585599999997</v>
      </c>
      <c r="AU41" s="13">
        <f t="shared" si="13"/>
        <v>3285.9205387836</v>
      </c>
      <c r="AW41" s="6">
        <f t="shared" si="14"/>
        <v>6.4787478600000004</v>
      </c>
      <c r="AX41" s="15">
        <f t="shared" si="15"/>
        <v>2603.0679778545204</v>
      </c>
      <c r="AZ41" s="14">
        <f t="shared" si="16"/>
        <v>7.2863088711999993</v>
      </c>
      <c r="BA41" s="16">
        <f t="shared" si="17"/>
        <v>2654.1138636277597</v>
      </c>
      <c r="BC41" s="7">
        <f t="shared" si="18"/>
        <v>3.6453863791999996</v>
      </c>
      <c r="BD41" s="8">
        <f t="shared" si="19"/>
        <v>2768.2071023235198</v>
      </c>
      <c r="BF41" s="12">
        <f t="shared" si="10"/>
        <v>2.3543585599999997</v>
      </c>
      <c r="BG41" s="13">
        <f t="shared" si="11"/>
        <v>3285.9205387836</v>
      </c>
      <c r="BI41">
        <v>81</v>
      </c>
      <c r="BJ41" t="s">
        <v>67</v>
      </c>
      <c r="BK41" s="2">
        <v>45266.141701388886</v>
      </c>
      <c r="BL41">
        <v>113</v>
      </c>
      <c r="BM41" t="s">
        <v>13</v>
      </c>
      <c r="BN41">
        <v>0</v>
      </c>
      <c r="BO41">
        <v>2.871</v>
      </c>
      <c r="BP41" s="3">
        <v>910739</v>
      </c>
      <c r="BQ41">
        <v>0</v>
      </c>
      <c r="BR41" t="s">
        <v>14</v>
      </c>
      <c r="BS41" t="s">
        <v>14</v>
      </c>
      <c r="BT41" t="s">
        <v>14</v>
      </c>
      <c r="BU41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2023-12-06T14:47:50Z</dcterms:modified>
</cp:coreProperties>
</file>