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D7F00F60-F74E-4A2A-A98D-5CC8351C0296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67" i="1" l="1"/>
  <c r="AU67" i="1"/>
  <c r="AW67" i="1"/>
  <c r="AX67" i="1"/>
  <c r="AZ67" i="1"/>
  <c r="BA67" i="1"/>
  <c r="AT33" i="1" l="1"/>
  <c r="AU33" i="1"/>
  <c r="AW33" i="1"/>
  <c r="AX33" i="1"/>
  <c r="AZ33" i="1"/>
  <c r="BA33" i="1"/>
  <c r="AT34" i="1"/>
  <c r="AU34" i="1"/>
  <c r="AW34" i="1"/>
  <c r="AX34" i="1"/>
  <c r="AZ34" i="1"/>
  <c r="BA34" i="1"/>
  <c r="AT35" i="1"/>
  <c r="AU35" i="1"/>
  <c r="AW35" i="1"/>
  <c r="AX35" i="1"/>
  <c r="AZ35" i="1"/>
  <c r="BA35" i="1"/>
  <c r="AT36" i="1"/>
  <c r="AU36" i="1"/>
  <c r="AW36" i="1"/>
  <c r="AX36" i="1"/>
  <c r="AZ36" i="1"/>
  <c r="BA36" i="1"/>
  <c r="AT37" i="1"/>
  <c r="AU37" i="1"/>
  <c r="AW37" i="1"/>
  <c r="AX37" i="1"/>
  <c r="AZ37" i="1"/>
  <c r="BA37" i="1"/>
  <c r="AT38" i="1"/>
  <c r="AU38" i="1"/>
  <c r="AW38" i="1"/>
  <c r="AX38" i="1"/>
  <c r="AZ38" i="1"/>
  <c r="BA38" i="1"/>
  <c r="AT39" i="1"/>
  <c r="AU39" i="1"/>
  <c r="AW39" i="1"/>
  <c r="AX39" i="1"/>
  <c r="AZ39" i="1"/>
  <c r="BA39" i="1"/>
  <c r="AT40" i="1"/>
  <c r="AU40" i="1"/>
  <c r="AW40" i="1"/>
  <c r="AX40" i="1"/>
  <c r="AZ40" i="1"/>
  <c r="BA40" i="1"/>
  <c r="AT41" i="1"/>
  <c r="AU41" i="1"/>
  <c r="AW41" i="1"/>
  <c r="AX41" i="1"/>
  <c r="AZ41" i="1"/>
  <c r="BA41" i="1"/>
  <c r="AT42" i="1"/>
  <c r="AU42" i="1"/>
  <c r="AW42" i="1"/>
  <c r="AX42" i="1"/>
  <c r="AZ42" i="1"/>
  <c r="BA42" i="1"/>
  <c r="AT43" i="1"/>
  <c r="AU43" i="1"/>
  <c r="AW43" i="1"/>
  <c r="AX43" i="1"/>
  <c r="AZ43" i="1"/>
  <c r="BA43" i="1"/>
  <c r="AT44" i="1"/>
  <c r="AU44" i="1"/>
  <c r="AW44" i="1"/>
  <c r="AX44" i="1"/>
  <c r="AZ44" i="1"/>
  <c r="BA44" i="1"/>
  <c r="AT45" i="1"/>
  <c r="AU45" i="1"/>
  <c r="AW45" i="1"/>
  <c r="AX45" i="1"/>
  <c r="AZ45" i="1"/>
  <c r="BA45" i="1"/>
  <c r="AT46" i="1"/>
  <c r="AU46" i="1"/>
  <c r="AW46" i="1"/>
  <c r="AX46" i="1"/>
  <c r="AZ46" i="1"/>
  <c r="BA46" i="1"/>
  <c r="AT47" i="1"/>
  <c r="AU47" i="1"/>
  <c r="AW47" i="1"/>
  <c r="AX47" i="1"/>
  <c r="AZ47" i="1"/>
  <c r="BA47" i="1"/>
  <c r="AT48" i="1"/>
  <c r="AU48" i="1"/>
  <c r="AW48" i="1"/>
  <c r="AX48" i="1"/>
  <c r="AZ48" i="1"/>
  <c r="BA48" i="1"/>
  <c r="AT49" i="1"/>
  <c r="AU49" i="1"/>
  <c r="AW49" i="1"/>
  <c r="AX49" i="1"/>
  <c r="AZ49" i="1"/>
  <c r="BA49" i="1"/>
  <c r="AT50" i="1"/>
  <c r="AU50" i="1"/>
  <c r="AW50" i="1"/>
  <c r="AX50" i="1"/>
  <c r="AZ50" i="1"/>
  <c r="BA50" i="1"/>
  <c r="AT51" i="1"/>
  <c r="AU51" i="1"/>
  <c r="AW51" i="1"/>
  <c r="AX51" i="1"/>
  <c r="AZ51" i="1"/>
  <c r="BA51" i="1"/>
  <c r="AT52" i="1"/>
  <c r="AU52" i="1"/>
  <c r="AW52" i="1"/>
  <c r="AX52" i="1"/>
  <c r="AZ52" i="1"/>
  <c r="BA52" i="1"/>
  <c r="AT53" i="1"/>
  <c r="AU53" i="1"/>
  <c r="AW53" i="1"/>
  <c r="AX53" i="1"/>
  <c r="AZ53" i="1"/>
  <c r="BA53" i="1"/>
  <c r="AT54" i="1"/>
  <c r="AU54" i="1"/>
  <c r="AW54" i="1"/>
  <c r="AX54" i="1"/>
  <c r="AZ54" i="1"/>
  <c r="BA54" i="1"/>
  <c r="AT55" i="1"/>
  <c r="AU55" i="1"/>
  <c r="AW55" i="1"/>
  <c r="AX55" i="1"/>
  <c r="AZ55" i="1"/>
  <c r="BA55" i="1"/>
  <c r="AT56" i="1"/>
  <c r="AU56" i="1"/>
  <c r="AW56" i="1"/>
  <c r="AX56" i="1"/>
  <c r="AZ56" i="1"/>
  <c r="BA56" i="1"/>
  <c r="AT57" i="1"/>
  <c r="AU57" i="1"/>
  <c r="AW57" i="1"/>
  <c r="AX57" i="1"/>
  <c r="AZ57" i="1"/>
  <c r="BA57" i="1"/>
  <c r="AT58" i="1"/>
  <c r="AU58" i="1"/>
  <c r="AW58" i="1"/>
  <c r="AX58" i="1"/>
  <c r="AZ58" i="1"/>
  <c r="BA58" i="1"/>
  <c r="AT59" i="1"/>
  <c r="AU59" i="1"/>
  <c r="AW59" i="1"/>
  <c r="AX59" i="1"/>
  <c r="AZ59" i="1"/>
  <c r="BA59" i="1"/>
  <c r="AT60" i="1"/>
  <c r="AU60" i="1"/>
  <c r="AW60" i="1"/>
  <c r="AX60" i="1"/>
  <c r="AZ60" i="1"/>
  <c r="BA60" i="1"/>
  <c r="AT61" i="1"/>
  <c r="AU61" i="1"/>
  <c r="AW61" i="1"/>
  <c r="AX61" i="1"/>
  <c r="AZ61" i="1"/>
  <c r="BA61" i="1"/>
  <c r="AT62" i="1"/>
  <c r="AU62" i="1"/>
  <c r="AW62" i="1"/>
  <c r="AX62" i="1"/>
  <c r="AZ62" i="1"/>
  <c r="BA62" i="1"/>
  <c r="AT63" i="1"/>
  <c r="AU63" i="1"/>
  <c r="AW63" i="1"/>
  <c r="AX63" i="1"/>
  <c r="AZ63" i="1"/>
  <c r="BA63" i="1"/>
  <c r="AT64" i="1"/>
  <c r="AU64" i="1"/>
  <c r="AW64" i="1"/>
  <c r="AX64" i="1"/>
  <c r="AZ64" i="1"/>
  <c r="BA64" i="1"/>
  <c r="AT65" i="1"/>
  <c r="AU65" i="1"/>
  <c r="AW65" i="1"/>
  <c r="AX65" i="1"/>
  <c r="AZ65" i="1"/>
  <c r="BA65" i="1"/>
  <c r="AT66" i="1"/>
  <c r="AU66" i="1"/>
  <c r="AW66" i="1"/>
  <c r="AX66" i="1"/>
  <c r="AZ66" i="1"/>
  <c r="BA66" i="1"/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</calcChain>
</file>

<file path=xl/sharedStrings.xml><?xml version="1.0" encoding="utf-8"?>
<sst xmlns="http://schemas.openxmlformats.org/spreadsheetml/2006/main" count="1289" uniqueCount="87">
  <si>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</si>
  <si>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</si>
  <si>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</si>
  <si>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</si>
  <si>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</si>
  <si>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</si>
  <si>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</si>
  <si>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</si>
  <si>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</si>
  <si>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</si>
  <si>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</si>
  <si>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</si>
  <si>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</si>
  <si>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</si>
  <si>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</si>
  <si>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</si>
  <si>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</si>
  <si>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</si>
  <si>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</si>
  <si>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</si>
  <si>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</si>
  <si>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</si>
  <si>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</si>
  <si>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</si>
  <si>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</si>
  <si>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</si>
  <si>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</si>
  <si>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</si>
  <si>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BRN24may22_001.gcd</t>
  </si>
  <si>
    <t>BRN24may22_002.gcd</t>
  </si>
  <si>
    <t>BRN24may22_003.gcd</t>
  </si>
  <si>
    <t>BRN24may22_004.gcd</t>
  </si>
  <si>
    <t>BRN24may22_005.gcd</t>
  </si>
  <si>
    <t>BRN24may22_006.gcd</t>
  </si>
  <si>
    <t>BRN24may22_007.gcd</t>
  </si>
  <si>
    <t>BRN24may22_008.gcd</t>
  </si>
  <si>
    <t>BRN24may22_009.gcd</t>
  </si>
  <si>
    <t>BRN24may22_010.gcd</t>
  </si>
  <si>
    <t>BRN24may22_011.gcd</t>
  </si>
  <si>
    <t>BRN24may22_012.gcd</t>
  </si>
  <si>
    <t>BRN24may22_013.gcd</t>
  </si>
  <si>
    <t>BRN24may22_014.gcd</t>
  </si>
  <si>
    <t>BRN24may22_015.gcd</t>
  </si>
  <si>
    <t>BRN24may22_016.gcd</t>
  </si>
  <si>
    <t>BRN24may22_017.gcd</t>
  </si>
  <si>
    <t>BRN24may22_018.gcd</t>
  </si>
  <si>
    <t>BRN24may22_019.gcd</t>
  </si>
  <si>
    <t>BRN24may22_020.gcd</t>
  </si>
  <si>
    <t>BRN24may22_021.gcd</t>
  </si>
  <si>
    <t>BRN24may22_022.gcd</t>
  </si>
  <si>
    <t>BRN24may22_023.gcd</t>
  </si>
  <si>
    <t>BRN24may22_024.gcd</t>
  </si>
  <si>
    <t>BRN24may22_025.gcd</t>
  </si>
  <si>
    <t>BRN24may22_026.gcd</t>
  </si>
  <si>
    <t>BRN24may22_027.gcd</t>
  </si>
  <si>
    <t>BRN24may22_028.gcd</t>
  </si>
  <si>
    <t>BRN24may22_029.gcd</t>
  </si>
  <si>
    <t>BRN24may22_030.gcd</t>
  </si>
  <si>
    <t>BRN24may22_031.gcd</t>
  </si>
  <si>
    <t>BRN24may22_032.gcd</t>
  </si>
  <si>
    <t>BRN24may22_033.gcd</t>
  </si>
  <si>
    <t>BRN24may22_034.gcd</t>
  </si>
  <si>
    <t>BRN24may22_035.gcd</t>
  </si>
  <si>
    <t>BRN24may22_036.gcd</t>
  </si>
  <si>
    <t>BRN24may22_037.gcd</t>
  </si>
  <si>
    <t>BRN24may22_038.gcd</t>
  </si>
  <si>
    <t>BRN24may22_039.gcd</t>
  </si>
  <si>
    <t>BRN24may22_040.gcd</t>
  </si>
  <si>
    <t>BRN24may22_041.gcd</t>
  </si>
  <si>
    <t>BRN24may22_042.gcd</t>
  </si>
  <si>
    <t>BRN24may22_043.gcd</t>
  </si>
  <si>
    <t>BRN24may22_044.gcd</t>
  </si>
  <si>
    <t>BRN24may22_045.gcd</t>
  </si>
  <si>
    <t>BRN24may22_046.gcd</t>
  </si>
  <si>
    <t>BRN24may22_047.gcd</t>
  </si>
  <si>
    <t>BRN24may22_048.gcd</t>
  </si>
  <si>
    <t>BRN24may22_049.gcd</t>
  </si>
  <si>
    <t>BRN24may22_050.gcd</t>
  </si>
  <si>
    <t>BRN24may22_051.gcd</t>
  </si>
  <si>
    <t>BRN24may22_052.gcd</t>
  </si>
  <si>
    <t>BRN24may22_053.gcd</t>
  </si>
  <si>
    <t>BRN24may22_054.gcd</t>
  </si>
  <si>
    <t>BRN24may22_055.gcd</t>
  </si>
  <si>
    <t>BRN24may22_056.gcd</t>
  </si>
  <si>
    <t>BRN24may22_057.gcd</t>
  </si>
  <si>
    <t>BRN24may22_058.gcd</t>
  </si>
  <si>
    <t>BRN24may22_059.gcd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</si>
</sst>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67"/>
  <sheetViews>
    <sheetView tabSelected="1" workbookViewId="0">
      <selection activeCell="C16" sqref="C1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44705.457604166666</v>
      </c>
      <c r="D9" t="s">
        <v>24</v>
      </c>
      <c r="E9" t="s">
        <v>13</v>
      </c>
      <c r="F9">
        <v>0</v>
      </c>
      <c r="G9">
        <v>6.0449999999999999</v>
      </c>
      <c r="H9" s="3">
        <v>2319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44705.457604166666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44705.457604166666</v>
      </c>
      <c r="AF9" t="s">
        <v>24</v>
      </c>
      <c r="AG9" t="s">
        <v>13</v>
      </c>
      <c r="AH9">
        <v>0</v>
      </c>
      <c r="AI9">
        <v>12.223000000000001</v>
      </c>
      <c r="AJ9" s="3">
        <v>2380</v>
      </c>
      <c r="AK9">
        <v>0.42799999999999999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2" si="0">IF(H9&lt;15000,((0.00000002125*H9^2)+(0.002705*H9)+(-4.371)),(IF(H9&lt;700000,((-0.0000000008162*H9^2)+(0.003141*H9)+(0.4702)), ((0.000000003285*V9^2)+(0.1899*V9)+(559.5)))))</f>
        <v>2.0161724212499994</v>
      </c>
      <c r="AU9" s="7">
        <f t="shared" ref="AU9:AU32" si="1">((-0.00000006277*AJ9^2)+(0.1854*AJ9)+(34.83))</f>
        <v>475.72644561200002</v>
      </c>
      <c r="AW9" s="8">
        <f t="shared" ref="AW9:AW32" si="2">IF(H9&lt;10000,((-0.00000005795*H9^2)+(0.003823*H9)+(-6.715)),(IF(H9&lt;700000,((-0.0000000001209*H9^2)+(0.002635*H9)+(-0.4111)), ((-0.00000002007*V9^2)+(0.2564*V9)+(286.1)))))</f>
        <v>1.8388957500499998</v>
      </c>
      <c r="AX9" s="9">
        <f t="shared" ref="AX9:AX32" si="3">(-0.00000001626*AJ9^2)+(0.1912*AJ9)+(-3.858)</f>
        <v>451.10589685600002</v>
      </c>
      <c r="AZ9" s="10">
        <f t="shared" ref="AZ9:AZ32" si="4">IF(H9&lt;10000,((0.0000001453*H9^2)+(0.0008349*H9)+(-1.805)),(IF(H9&lt;700000,((-0.00000000008054*H9^2)+(0.002348*H9)+(-2.47)), ((-0.00000001938*V9^2)+(0.2471*V9)+(226.8)))))</f>
        <v>0.91252177330000017</v>
      </c>
      <c r="BA9" s="11">
        <f t="shared" ref="BA9:BA32" si="5">(-0.00000002552*AJ9^2)+(0.2067*AJ9)+(-103.7)</f>
        <v>388.101444512</v>
      </c>
    </row>
    <row r="10" spans="1:53" x14ac:dyDescent="0.35">
      <c r="A10">
        <v>50</v>
      </c>
      <c r="B10" t="s">
        <v>29</v>
      </c>
      <c r="C10" s="2">
        <v>44705.478831018518</v>
      </c>
      <c r="D10" t="s">
        <v>25</v>
      </c>
      <c r="E10" t="s">
        <v>13</v>
      </c>
      <c r="F10">
        <v>0</v>
      </c>
      <c r="G10">
        <v>6</v>
      </c>
      <c r="H10" s="3">
        <v>538679</v>
      </c>
      <c r="I10">
        <v>1.0840000000000001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44705.478831018518</v>
      </c>
      <c r="R10" t="s">
        <v>25</v>
      </c>
      <c r="S10" t="s">
        <v>13</v>
      </c>
      <c r="T10">
        <v>0</v>
      </c>
      <c r="U10">
        <v>5.9420000000000002</v>
      </c>
      <c r="V10" s="3">
        <v>5738</v>
      </c>
      <c r="W10">
        <v>1.5580000000000001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44705.478831018518</v>
      </c>
      <c r="AF10" t="s">
        <v>25</v>
      </c>
      <c r="AG10" t="s">
        <v>13</v>
      </c>
      <c r="AH10">
        <v>0</v>
      </c>
      <c r="AI10">
        <v>12.170999999999999</v>
      </c>
      <c r="AJ10" s="3">
        <v>5009</v>
      </c>
      <c r="AK10">
        <v>0.98799999999999999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1455.6200509135358</v>
      </c>
      <c r="AU10" s="7">
        <f t="shared" si="1"/>
        <v>961.92369561563009</v>
      </c>
      <c r="AW10" s="8">
        <f t="shared" si="2"/>
        <v>1383.9258996365431</v>
      </c>
      <c r="AX10" s="9">
        <f t="shared" si="3"/>
        <v>953.45483528294005</v>
      </c>
      <c r="AZ10" s="10">
        <f t="shared" si="4"/>
        <v>1238.9775922615977</v>
      </c>
      <c r="BA10" s="11">
        <f t="shared" si="5"/>
        <v>931.02000113288</v>
      </c>
    </row>
    <row r="11" spans="1:53" x14ac:dyDescent="0.35">
      <c r="A11">
        <v>51</v>
      </c>
      <c r="B11" t="s">
        <v>30</v>
      </c>
      <c r="C11" s="2">
        <v>44705.500057870369</v>
      </c>
      <c r="D11">
        <v>122</v>
      </c>
      <c r="E11" t="s">
        <v>13</v>
      </c>
      <c r="F11">
        <v>0</v>
      </c>
      <c r="G11">
        <v>6.0019999999999998</v>
      </c>
      <c r="H11" s="3">
        <v>413561</v>
      </c>
      <c r="I11">
        <v>0.83099999999999996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44705.500057870369</v>
      </c>
      <c r="R11">
        <v>122</v>
      </c>
      <c r="S11" t="s">
        <v>13</v>
      </c>
      <c r="T11">
        <v>0</v>
      </c>
      <c r="U11">
        <v>5.9550000000000001</v>
      </c>
      <c r="V11" s="3">
        <v>3337</v>
      </c>
      <c r="W11">
        <v>0.96899999999999997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44705.500057870369</v>
      </c>
      <c r="AF11">
        <v>122</v>
      </c>
      <c r="AG11" t="s">
        <v>13</v>
      </c>
      <c r="AH11">
        <v>0</v>
      </c>
      <c r="AI11">
        <v>12.122999999999999</v>
      </c>
      <c r="AJ11" s="3">
        <v>33103</v>
      </c>
      <c r="AK11">
        <v>6.9169999999999998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1159.8684106715198</v>
      </c>
      <c r="AU11" s="7">
        <f t="shared" si="1"/>
        <v>6103.342293613071</v>
      </c>
      <c r="AW11" s="8">
        <f t="shared" si="2"/>
        <v>1068.6442814828313</v>
      </c>
      <c r="AX11" s="9">
        <f t="shared" si="3"/>
        <v>6307.6177520176598</v>
      </c>
      <c r="AZ11" s="10">
        <f t="shared" si="4"/>
        <v>954.79625428393058</v>
      </c>
      <c r="BA11" s="11">
        <f t="shared" si="5"/>
        <v>6710.7250642983199</v>
      </c>
    </row>
    <row r="12" spans="1:53" x14ac:dyDescent="0.35">
      <c r="A12">
        <v>52</v>
      </c>
      <c r="B12" t="s">
        <v>31</v>
      </c>
      <c r="C12" s="2">
        <v>44705.521284722221</v>
      </c>
      <c r="D12">
        <v>153</v>
      </c>
      <c r="E12" t="s">
        <v>13</v>
      </c>
      <c r="F12">
        <v>0</v>
      </c>
      <c r="G12">
        <v>6.0049999999999999</v>
      </c>
      <c r="H12" s="3">
        <v>41021</v>
      </c>
      <c r="I12">
        <v>7.8E-2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44705.521284722221</v>
      </c>
      <c r="R12">
        <v>153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44705.521284722221</v>
      </c>
      <c r="AF12">
        <v>153</v>
      </c>
      <c r="AG12" t="s">
        <v>13</v>
      </c>
      <c r="AH12">
        <v>0</v>
      </c>
      <c r="AI12">
        <v>12.144</v>
      </c>
      <c r="AJ12" s="3">
        <v>515</v>
      </c>
      <c r="AK12">
        <v>3.1E-2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127.9437229436558</v>
      </c>
      <c r="AU12" s="7">
        <f t="shared" si="1"/>
        <v>130.29435182675002</v>
      </c>
      <c r="AW12" s="8">
        <f t="shared" si="2"/>
        <v>107.4757938568831</v>
      </c>
      <c r="AX12" s="9">
        <f t="shared" si="3"/>
        <v>94.605687441499995</v>
      </c>
      <c r="AZ12" s="10">
        <f t="shared" si="4"/>
        <v>93.711781534601855</v>
      </c>
      <c r="BA12" s="11">
        <f t="shared" si="5"/>
        <v>2.743731457999985</v>
      </c>
    </row>
    <row r="13" spans="1:53" x14ac:dyDescent="0.35">
      <c r="A13">
        <v>53</v>
      </c>
      <c r="B13" t="s">
        <v>32</v>
      </c>
      <c r="C13" s="2">
        <v>44705.542511574073</v>
      </c>
      <c r="D13">
        <v>45</v>
      </c>
      <c r="E13" t="s">
        <v>13</v>
      </c>
      <c r="F13">
        <v>0</v>
      </c>
      <c r="G13">
        <v>6.008</v>
      </c>
      <c r="H13" s="3">
        <v>35490</v>
      </c>
      <c r="I13">
        <v>6.7000000000000004E-2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44705.542511574073</v>
      </c>
      <c r="R13">
        <v>45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44705.542511574073</v>
      </c>
      <c r="AF13">
        <v>45</v>
      </c>
      <c r="AG13" t="s">
        <v>13</v>
      </c>
      <c r="AH13">
        <v>0</v>
      </c>
      <c r="AI13">
        <v>12.122999999999999</v>
      </c>
      <c r="AJ13" s="3">
        <v>34777</v>
      </c>
      <c r="AK13">
        <v>7.2670000000000003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110.91625337038001</v>
      </c>
      <c r="AU13" s="7">
        <f t="shared" si="1"/>
        <v>6406.5692682106701</v>
      </c>
      <c r="AW13" s="8">
        <f t="shared" si="2"/>
        <v>92.952771601910001</v>
      </c>
      <c r="AX13" s="9">
        <f t="shared" si="3"/>
        <v>6625.8389100064596</v>
      </c>
      <c r="AZ13" s="10">
        <f t="shared" si="4"/>
        <v>80.759076640345995</v>
      </c>
      <c r="BA13" s="11">
        <f t="shared" si="5"/>
        <v>7053.8409981159202</v>
      </c>
    </row>
    <row r="14" spans="1:53" x14ac:dyDescent="0.35">
      <c r="A14">
        <v>54</v>
      </c>
      <c r="B14" t="s">
        <v>33</v>
      </c>
      <c r="C14" s="2">
        <v>44705.563750000001</v>
      </c>
      <c r="D14">
        <v>136</v>
      </c>
      <c r="E14" t="s">
        <v>13</v>
      </c>
      <c r="F14">
        <v>0</v>
      </c>
      <c r="G14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44705.563750000001</v>
      </c>
      <c r="R14">
        <v>136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44705.563750000001</v>
      </c>
      <c r="AF14">
        <v>136</v>
      </c>
      <c r="AG14" t="s">
        <v>13</v>
      </c>
      <c r="AH14">
        <v>0</v>
      </c>
      <c r="AI14" t="s">
        <v>14</v>
      </c>
      <c r="AJ14" s="3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 t="e">
        <f t="shared" si="0"/>
        <v>#VALUE!</v>
      </c>
      <c r="AU14" s="7" t="e">
        <f t="shared" si="1"/>
        <v>#VALUE!</v>
      </c>
      <c r="AW14" s="8" t="e">
        <f t="shared" si="2"/>
        <v>#VALUE!</v>
      </c>
      <c r="AX14" s="9" t="e">
        <f t="shared" si="3"/>
        <v>#VALUE!</v>
      </c>
      <c r="AZ14" s="10" t="e">
        <f t="shared" si="4"/>
        <v>#VALUE!</v>
      </c>
      <c r="BA14" s="11" t="e">
        <f t="shared" si="5"/>
        <v>#VALUE!</v>
      </c>
    </row>
    <row r="15" spans="1:53" x14ac:dyDescent="0.35">
      <c r="A15">
        <v>55</v>
      </c>
      <c r="B15" t="s">
        <v>34</v>
      </c>
      <c r="C15" s="2">
        <v>44705.642500000002</v>
      </c>
      <c r="D15">
        <v>163</v>
      </c>
      <c r="E15" t="s">
        <v>13</v>
      </c>
      <c r="F15">
        <v>0</v>
      </c>
      <c r="G15">
        <v>6.0309999999999997</v>
      </c>
      <c r="H15" s="3">
        <v>6111</v>
      </c>
      <c r="I15">
        <v>8.0000000000000002E-3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44705.642500000002</v>
      </c>
      <c r="R15">
        <v>163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44705.642500000002</v>
      </c>
      <c r="AF15">
        <v>163</v>
      </c>
      <c r="AG15" t="s">
        <v>13</v>
      </c>
      <c r="AH15">
        <v>0</v>
      </c>
      <c r="AI15">
        <v>12.198</v>
      </c>
      <c r="AJ15" s="3">
        <v>6516</v>
      </c>
      <c r="AK15">
        <v>1.3080000000000001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12.95282182125</v>
      </c>
      <c r="AU15" s="7">
        <f t="shared" si="1"/>
        <v>1240.2312952708801</v>
      </c>
      <c r="AW15" s="8">
        <f t="shared" si="2"/>
        <v>14.483249598049998</v>
      </c>
      <c r="AX15" s="9">
        <f t="shared" si="3"/>
        <v>1241.31082875744</v>
      </c>
      <c r="AZ15" s="10">
        <f t="shared" si="4"/>
        <v>8.7232037413000008</v>
      </c>
      <c r="BA15" s="11">
        <f t="shared" si="5"/>
        <v>1242.0736653068798</v>
      </c>
    </row>
    <row r="16" spans="1:53" x14ac:dyDescent="0.35">
      <c r="A16">
        <v>56</v>
      </c>
      <c r="B16" t="s">
        <v>35</v>
      </c>
      <c r="C16" s="2">
        <v>44705.663715277777</v>
      </c>
      <c r="D16">
        <v>38</v>
      </c>
      <c r="E16" t="s">
        <v>13</v>
      </c>
      <c r="F16">
        <v>0</v>
      </c>
      <c r="G16">
        <v>6.0519999999999996</v>
      </c>
      <c r="H16" s="3">
        <v>1756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44705.663715277777</v>
      </c>
      <c r="R16">
        <v>38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44705.663715277777</v>
      </c>
      <c r="AF16">
        <v>38</v>
      </c>
      <c r="AG16" t="s">
        <v>13</v>
      </c>
      <c r="AH16">
        <v>0</v>
      </c>
      <c r="AI16">
        <v>12.092000000000001</v>
      </c>
      <c r="AJ16" s="3">
        <v>57508</v>
      </c>
      <c r="AK16">
        <v>12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0.44450513999999952</v>
      </c>
      <c r="AU16" s="7">
        <f t="shared" si="1"/>
        <v>10489.22213508272</v>
      </c>
      <c r="AW16" s="8">
        <f t="shared" si="2"/>
        <v>-0.1805029112000005</v>
      </c>
      <c r="AX16" s="9">
        <f t="shared" si="3"/>
        <v>10937.897014759359</v>
      </c>
      <c r="AZ16" s="10">
        <f t="shared" si="4"/>
        <v>0.10912218080000002</v>
      </c>
      <c r="BA16" s="11">
        <f t="shared" si="5"/>
        <v>11698.804619966719</v>
      </c>
    </row>
    <row r="17" spans="1:53" x14ac:dyDescent="0.35">
      <c r="A17">
        <v>57</v>
      </c>
      <c r="B17" t="s">
        <v>36</v>
      </c>
      <c r="C17" s="2">
        <v>44705.684907407405</v>
      </c>
      <c r="D17">
        <v>181</v>
      </c>
      <c r="E17" t="s">
        <v>13</v>
      </c>
      <c r="F17">
        <v>0</v>
      </c>
      <c r="G17">
        <v>6.0039999999999996</v>
      </c>
      <c r="H17" s="3">
        <v>36791</v>
      </c>
      <c r="I17">
        <v>6.9000000000000006E-2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44705.684907407405</v>
      </c>
      <c r="R17">
        <v>181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44705.684907407405</v>
      </c>
      <c r="AF17">
        <v>181</v>
      </c>
      <c r="AG17" t="s">
        <v>13</v>
      </c>
      <c r="AH17">
        <v>0</v>
      </c>
      <c r="AI17">
        <v>12.164</v>
      </c>
      <c r="AJ17" s="3">
        <v>1875</v>
      </c>
      <c r="AK17">
        <v>0.32100000000000001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114.92594089676781</v>
      </c>
      <c r="AU17" s="7">
        <f t="shared" si="1"/>
        <v>382.23432421874998</v>
      </c>
      <c r="AW17" s="8">
        <f t="shared" si="2"/>
        <v>96.369537458367105</v>
      </c>
      <c r="AX17" s="9">
        <f t="shared" si="3"/>
        <v>354.58483593749997</v>
      </c>
      <c r="AZ17" s="10">
        <f t="shared" si="4"/>
        <v>83.806250853572251</v>
      </c>
      <c r="BA17" s="11">
        <f t="shared" si="5"/>
        <v>283.77278125000004</v>
      </c>
    </row>
    <row r="18" spans="1:53" x14ac:dyDescent="0.35">
      <c r="A18">
        <v>58</v>
      </c>
      <c r="B18" t="s">
        <v>37</v>
      </c>
      <c r="C18" s="2">
        <v>44705.706134259257</v>
      </c>
      <c r="D18">
        <v>28</v>
      </c>
      <c r="E18" t="s">
        <v>13</v>
      </c>
      <c r="F18">
        <v>0</v>
      </c>
      <c r="G18">
        <v>6.0069999999999997</v>
      </c>
      <c r="H18" s="3">
        <v>34174</v>
      </c>
      <c r="I18">
        <v>6.4000000000000001E-2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44705.706134259257</v>
      </c>
      <c r="R18">
        <v>28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44705.706134259257</v>
      </c>
      <c r="AF18">
        <v>28</v>
      </c>
      <c r="AG18" t="s">
        <v>13</v>
      </c>
      <c r="AH18">
        <v>0</v>
      </c>
      <c r="AI18">
        <v>12.145</v>
      </c>
      <c r="AJ18" s="3">
        <v>3905</v>
      </c>
      <c r="AK18">
        <v>0.753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106.85752481032881</v>
      </c>
      <c r="AU18" s="7">
        <f t="shared" si="1"/>
        <v>757.85981870075011</v>
      </c>
      <c r="AW18" s="8">
        <f t="shared" si="2"/>
        <v>89.496195450831593</v>
      </c>
      <c r="AX18" s="9">
        <f t="shared" si="3"/>
        <v>742.53005085350014</v>
      </c>
      <c r="AZ18" s="10">
        <f t="shared" si="4"/>
        <v>77.676492372290951</v>
      </c>
      <c r="BA18" s="11">
        <f t="shared" si="5"/>
        <v>703.07434488199999</v>
      </c>
    </row>
    <row r="19" spans="1:53" x14ac:dyDescent="0.35">
      <c r="A19">
        <v>59</v>
      </c>
      <c r="B19" t="s">
        <v>38</v>
      </c>
      <c r="C19" s="2">
        <v>44705.727337962962</v>
      </c>
      <c r="D19">
        <v>49</v>
      </c>
      <c r="E19" t="s">
        <v>13</v>
      </c>
      <c r="F19">
        <v>0</v>
      </c>
      <c r="G19">
        <v>6.0060000000000002</v>
      </c>
      <c r="H19" s="3">
        <v>43355</v>
      </c>
      <c r="I19">
        <v>8.3000000000000004E-2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44705.727337962962</v>
      </c>
      <c r="R19">
        <v>49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44705.727337962962</v>
      </c>
      <c r="AF19">
        <v>49</v>
      </c>
      <c r="AG19" t="s">
        <v>13</v>
      </c>
      <c r="AH19">
        <v>0</v>
      </c>
      <c r="AI19" t="s">
        <v>14</v>
      </c>
      <c r="AJ19" s="3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135.11407975239501</v>
      </c>
      <c r="AU19" s="7" t="e">
        <f t="shared" si="1"/>
        <v>#VALUE!</v>
      </c>
      <c r="AW19" s="8">
        <f t="shared" si="2"/>
        <v>113.6020745865775</v>
      </c>
      <c r="AX19" s="9" t="e">
        <f t="shared" si="3"/>
        <v>#VALUE!</v>
      </c>
      <c r="AZ19" s="10">
        <f t="shared" si="4"/>
        <v>99.176152503746493</v>
      </c>
      <c r="BA19" s="11" t="e">
        <f t="shared" si="5"/>
        <v>#VALUE!</v>
      </c>
    </row>
    <row r="20" spans="1:53" x14ac:dyDescent="0.35">
      <c r="A20">
        <v>60</v>
      </c>
      <c r="B20" t="s">
        <v>39</v>
      </c>
      <c r="C20" s="2">
        <v>44705.748541666668</v>
      </c>
      <c r="D20">
        <v>44</v>
      </c>
      <c r="E20" t="s">
        <v>13</v>
      </c>
      <c r="F20">
        <v>0</v>
      </c>
      <c r="G20">
        <v>6.0570000000000004</v>
      </c>
      <c r="H20" s="3">
        <v>2319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39</v>
      </c>
      <c r="Q20" s="2">
        <v>44705.748541666668</v>
      </c>
      <c r="R20">
        <v>44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39</v>
      </c>
      <c r="AE20" s="2">
        <v>44705.748541666668</v>
      </c>
      <c r="AF20">
        <v>44</v>
      </c>
      <c r="AG20" t="s">
        <v>13</v>
      </c>
      <c r="AH20">
        <v>0</v>
      </c>
      <c r="AI20">
        <v>12.098000000000001</v>
      </c>
      <c r="AJ20" s="3">
        <v>55670</v>
      </c>
      <c r="AK20">
        <v>11.619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2.0161724212499994</v>
      </c>
      <c r="AU20" s="7">
        <f t="shared" si="1"/>
        <v>10161.514423547002</v>
      </c>
      <c r="AW20" s="8">
        <f t="shared" si="2"/>
        <v>1.8388957500499998</v>
      </c>
      <c r="AX20" s="9">
        <f t="shared" si="3"/>
        <v>10589.853838886002</v>
      </c>
      <c r="AZ20" s="10">
        <f t="shared" si="4"/>
        <v>0.91252177330000017</v>
      </c>
      <c r="BA20" s="11">
        <f t="shared" si="5"/>
        <v>11324.198720072</v>
      </c>
    </row>
    <row r="21" spans="1:53" x14ac:dyDescent="0.35">
      <c r="A21">
        <v>61</v>
      </c>
      <c r="B21" t="s">
        <v>40</v>
      </c>
      <c r="C21" s="2">
        <v>44705.769745370373</v>
      </c>
      <c r="D21">
        <v>102</v>
      </c>
      <c r="E21" t="s">
        <v>13</v>
      </c>
      <c r="F21">
        <v>0</v>
      </c>
      <c r="G21">
        <v>6.0549999999999997</v>
      </c>
      <c r="H21" s="3">
        <v>2185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40</v>
      </c>
      <c r="Q21" s="2">
        <v>44705.769745370373</v>
      </c>
      <c r="R21">
        <v>102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40</v>
      </c>
      <c r="AE21" s="2">
        <v>44705.769745370373</v>
      </c>
      <c r="AF21">
        <v>102</v>
      </c>
      <c r="AG21" t="s">
        <v>13</v>
      </c>
      <c r="AH21">
        <v>0</v>
      </c>
      <c r="AI21">
        <v>12.092000000000001</v>
      </c>
      <c r="AJ21" s="3">
        <v>61259</v>
      </c>
      <c r="AK21">
        <v>12.775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1.6408772812499999</v>
      </c>
      <c r="AU21" s="7">
        <f t="shared" si="1"/>
        <v>11156.693812865631</v>
      </c>
      <c r="AW21" s="8">
        <f t="shared" si="2"/>
        <v>1.3615886612500017</v>
      </c>
      <c r="AX21" s="9">
        <f t="shared" si="3"/>
        <v>11647.84446578294</v>
      </c>
      <c r="AZ21" s="10">
        <f t="shared" si="4"/>
        <v>0.71295139250000017</v>
      </c>
      <c r="BA21" s="11">
        <f t="shared" si="5"/>
        <v>12462.76728713288</v>
      </c>
    </row>
    <row r="22" spans="1:53" x14ac:dyDescent="0.35">
      <c r="A22">
        <v>62</v>
      </c>
      <c r="B22" t="s">
        <v>41</v>
      </c>
      <c r="C22" s="2">
        <v>44705.790937500002</v>
      </c>
      <c r="D22">
        <v>215</v>
      </c>
      <c r="E22" t="s">
        <v>13</v>
      </c>
      <c r="F22">
        <v>0</v>
      </c>
      <c r="G22">
        <v>6.0149999999999997</v>
      </c>
      <c r="H22" s="3">
        <v>10067</v>
      </c>
      <c r="I22">
        <v>1.6E-2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41</v>
      </c>
      <c r="Q22" s="2">
        <v>44705.790937500002</v>
      </c>
      <c r="R22">
        <v>215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41</v>
      </c>
      <c r="AE22" s="2">
        <v>44705.790937500002</v>
      </c>
      <c r="AF22">
        <v>215</v>
      </c>
      <c r="AG22" t="s">
        <v>13</v>
      </c>
      <c r="AH22">
        <v>0</v>
      </c>
      <c r="AI22">
        <v>12.137</v>
      </c>
      <c r="AJ22" s="3">
        <v>18361</v>
      </c>
      <c r="AK22">
        <v>3.8159999999999998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25.013805391249996</v>
      </c>
      <c r="AU22" s="7">
        <f t="shared" si="1"/>
        <v>3417.7979808308301</v>
      </c>
      <c r="AW22" s="8">
        <f t="shared" si="2"/>
        <v>26.103192451279902</v>
      </c>
      <c r="AX22" s="9">
        <f t="shared" si="3"/>
        <v>3501.2835260205397</v>
      </c>
      <c r="AZ22" s="10">
        <f t="shared" si="4"/>
        <v>21.15915371485594</v>
      </c>
      <c r="BA22" s="11">
        <f t="shared" si="5"/>
        <v>3682.91523628808</v>
      </c>
    </row>
    <row r="23" spans="1:53" x14ac:dyDescent="0.35">
      <c r="A23">
        <v>63</v>
      </c>
      <c r="B23" t="s">
        <v>42</v>
      </c>
      <c r="C23" s="2">
        <v>44705.812152777777</v>
      </c>
      <c r="D23">
        <v>172</v>
      </c>
      <c r="E23" t="s">
        <v>13</v>
      </c>
      <c r="F23">
        <v>0</v>
      </c>
      <c r="G23">
        <v>6.008</v>
      </c>
      <c r="H23" s="3">
        <v>22538</v>
      </c>
      <c r="I23">
        <v>4.1000000000000002E-2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42</v>
      </c>
      <c r="Q23" s="2">
        <v>44705.812152777777</v>
      </c>
      <c r="R23">
        <v>172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42</v>
      </c>
      <c r="AE23" s="2">
        <v>44705.812152777777</v>
      </c>
      <c r="AF23">
        <v>172</v>
      </c>
      <c r="AG23" t="s">
        <v>13</v>
      </c>
      <c r="AH23">
        <v>0</v>
      </c>
      <c r="AI23">
        <v>12.173</v>
      </c>
      <c r="AJ23" s="3">
        <v>1381</v>
      </c>
      <c r="AK23">
        <v>0.216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70.847459869407217</v>
      </c>
      <c r="AU23" s="7">
        <f t="shared" si="1"/>
        <v>290.74768750403001</v>
      </c>
      <c r="AW23" s="8">
        <f t="shared" si="2"/>
        <v>58.915117461420401</v>
      </c>
      <c r="AX23" s="9">
        <f t="shared" si="3"/>
        <v>260.15818956214002</v>
      </c>
      <c r="AZ23" s="10">
        <f t="shared" si="4"/>
        <v>50.408312785300232</v>
      </c>
      <c r="BA23" s="11">
        <f t="shared" si="5"/>
        <v>181.70402925128002</v>
      </c>
    </row>
    <row r="24" spans="1:53" x14ac:dyDescent="0.35">
      <c r="A24">
        <v>64</v>
      </c>
      <c r="B24" t="s">
        <v>43</v>
      </c>
      <c r="C24" s="2">
        <v>44705.833379629628</v>
      </c>
      <c r="D24">
        <v>180</v>
      </c>
      <c r="E24" t="s">
        <v>13</v>
      </c>
      <c r="F24">
        <v>0</v>
      </c>
      <c r="G24">
        <v>5.9779999999999998</v>
      </c>
      <c r="H24" s="3">
        <v>9788928</v>
      </c>
      <c r="I24">
        <v>20.068000000000001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43</v>
      </c>
      <c r="Q24" s="2">
        <v>44705.833379629628</v>
      </c>
      <c r="R24">
        <v>180</v>
      </c>
      <c r="S24" t="s">
        <v>13</v>
      </c>
      <c r="T24">
        <v>0</v>
      </c>
      <c r="U24">
        <v>5.9320000000000004</v>
      </c>
      <c r="V24" s="3">
        <v>73291</v>
      </c>
      <c r="W24">
        <v>18.013000000000002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43</v>
      </c>
      <c r="AE24" s="2">
        <v>44705.833379629628</v>
      </c>
      <c r="AF24">
        <v>180</v>
      </c>
      <c r="AG24" t="s">
        <v>13</v>
      </c>
      <c r="AH24">
        <v>0</v>
      </c>
      <c r="AI24">
        <v>12.08</v>
      </c>
      <c r="AJ24" s="3">
        <v>67976</v>
      </c>
      <c r="AK24">
        <v>14.161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14495.106509687086</v>
      </c>
      <c r="AU24" s="7">
        <f t="shared" si="1"/>
        <v>12347.536765124481</v>
      </c>
      <c r="AW24" s="8">
        <f t="shared" si="2"/>
        <v>18970.104976432332</v>
      </c>
      <c r="AX24" s="9">
        <f t="shared" si="3"/>
        <v>12918.020023274241</v>
      </c>
      <c r="AZ24" s="10">
        <f t="shared" si="4"/>
        <v>18232.905060202218</v>
      </c>
      <c r="BA24" s="11">
        <f t="shared" si="5"/>
        <v>13829.018002580478</v>
      </c>
    </row>
    <row r="25" spans="1:53" x14ac:dyDescent="0.35">
      <c r="A25">
        <v>65</v>
      </c>
      <c r="B25" t="s">
        <v>44</v>
      </c>
      <c r="C25" s="2">
        <v>44705.85460648148</v>
      </c>
      <c r="D25">
        <v>109</v>
      </c>
      <c r="E25" t="s">
        <v>13</v>
      </c>
      <c r="F25">
        <v>0</v>
      </c>
      <c r="G25">
        <v>6.008</v>
      </c>
      <c r="H25" s="3">
        <v>58073</v>
      </c>
      <c r="I25">
        <v>0.112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44</v>
      </c>
      <c r="Q25" s="2">
        <v>44705.85460648148</v>
      </c>
      <c r="R25">
        <v>109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44</v>
      </c>
      <c r="AE25" s="2">
        <v>44705.85460648148</v>
      </c>
      <c r="AF25">
        <v>109</v>
      </c>
      <c r="AG25" t="s">
        <v>13</v>
      </c>
      <c r="AH25">
        <v>0</v>
      </c>
      <c r="AI25">
        <v>12.151</v>
      </c>
      <c r="AJ25" s="3">
        <v>511</v>
      </c>
      <c r="AK25">
        <v>0.03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180.12488026887021</v>
      </c>
      <c r="AU25" s="7">
        <f t="shared" si="1"/>
        <v>129.55300943483002</v>
      </c>
      <c r="AW25" s="8">
        <f t="shared" si="2"/>
        <v>152.20352297452391</v>
      </c>
      <c r="AX25" s="9">
        <f t="shared" si="3"/>
        <v>93.840954172540009</v>
      </c>
      <c r="AZ25" s="10">
        <f t="shared" si="4"/>
        <v>133.61378499808234</v>
      </c>
      <c r="BA25" s="11">
        <f t="shared" si="5"/>
        <v>1.9170361920799905</v>
      </c>
    </row>
    <row r="26" spans="1:53" x14ac:dyDescent="0.35">
      <c r="A26">
        <v>66</v>
      </c>
      <c r="B26" t="s">
        <v>45</v>
      </c>
      <c r="C26" s="2">
        <v>44705.875844907408</v>
      </c>
      <c r="D26">
        <v>209</v>
      </c>
      <c r="E26" t="s">
        <v>13</v>
      </c>
      <c r="F26">
        <v>0</v>
      </c>
      <c r="G26">
        <v>6.0069999999999997</v>
      </c>
      <c r="H26" s="3">
        <v>56480</v>
      </c>
      <c r="I26">
        <v>0.109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45</v>
      </c>
      <c r="Q26" s="2">
        <v>44705.875844907408</v>
      </c>
      <c r="R26">
        <v>209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45</v>
      </c>
      <c r="AE26" s="2">
        <v>44705.875844907408</v>
      </c>
      <c r="AF26">
        <v>209</v>
      </c>
      <c r="AG26" t="s">
        <v>13</v>
      </c>
      <c r="AH26">
        <v>0</v>
      </c>
      <c r="AI26">
        <v>12.17</v>
      </c>
      <c r="AJ26" s="3">
        <v>1039</v>
      </c>
      <c r="AK26">
        <v>0.14299999999999999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175.27020983552001</v>
      </c>
      <c r="AU26" s="7">
        <f t="shared" si="1"/>
        <v>227.39283846683003</v>
      </c>
      <c r="AW26" s="8">
        <f t="shared" si="2"/>
        <v>148.02803016064001</v>
      </c>
      <c r="AX26" s="9">
        <f t="shared" si="3"/>
        <v>194.78124698854</v>
      </c>
      <c r="AZ26" s="10">
        <f t="shared" si="4"/>
        <v>129.88811817318398</v>
      </c>
      <c r="BA26" s="11">
        <f t="shared" si="5"/>
        <v>111.03375062408001</v>
      </c>
    </row>
    <row r="27" spans="1:53" x14ac:dyDescent="0.35">
      <c r="A27">
        <v>67</v>
      </c>
      <c r="B27" t="s">
        <v>46</v>
      </c>
      <c r="C27" s="2">
        <v>44705.89707175926</v>
      </c>
      <c r="D27">
        <v>134</v>
      </c>
      <c r="E27" t="s">
        <v>13</v>
      </c>
      <c r="F27">
        <v>0</v>
      </c>
      <c r="G27">
        <v>6.0060000000000002</v>
      </c>
      <c r="H27" s="3">
        <v>445255</v>
      </c>
      <c r="I27">
        <v>0.89500000000000002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46</v>
      </c>
      <c r="Q27" s="2">
        <v>44705.89707175926</v>
      </c>
      <c r="R27">
        <v>134</v>
      </c>
      <c r="S27" t="s">
        <v>13</v>
      </c>
      <c r="T27">
        <v>0</v>
      </c>
      <c r="U27">
        <v>5.9630000000000001</v>
      </c>
      <c r="V27" s="3">
        <v>3444</v>
      </c>
      <c r="W27">
        <v>0.995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46</v>
      </c>
      <c r="AE27" s="2">
        <v>44705.89707175926</v>
      </c>
      <c r="AF27">
        <v>134</v>
      </c>
      <c r="AG27" t="s">
        <v>13</v>
      </c>
      <c r="AH27">
        <v>0</v>
      </c>
      <c r="AI27">
        <v>12.124000000000001</v>
      </c>
      <c r="AJ27" s="3">
        <v>34761</v>
      </c>
      <c r="AK27">
        <v>7.2640000000000002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1237.202860336595</v>
      </c>
      <c r="AU27" s="7">
        <f t="shared" si="1"/>
        <v>6403.6727066148305</v>
      </c>
      <c r="AW27" s="8">
        <f t="shared" si="2"/>
        <v>1148.8671563834775</v>
      </c>
      <c r="AX27" s="9">
        <f t="shared" si="3"/>
        <v>6622.7978010125398</v>
      </c>
      <c r="AZ27" s="10">
        <f t="shared" si="4"/>
        <v>1027.0215227098865</v>
      </c>
      <c r="BA27" s="11">
        <f t="shared" si="5"/>
        <v>7050.5621918720799</v>
      </c>
    </row>
    <row r="28" spans="1:53" x14ac:dyDescent="0.35">
      <c r="A28">
        <v>68</v>
      </c>
      <c r="B28" t="s">
        <v>47</v>
      </c>
      <c r="C28" s="2">
        <v>44705.918263888889</v>
      </c>
      <c r="D28">
        <v>196</v>
      </c>
      <c r="E28" t="s">
        <v>13</v>
      </c>
      <c r="F28">
        <v>0</v>
      </c>
      <c r="G28">
        <v>6.01</v>
      </c>
      <c r="H28" s="3">
        <v>45418</v>
      </c>
      <c r="I28">
        <v>8.6999999999999994E-2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47</v>
      </c>
      <c r="Q28" s="2">
        <v>44705.918263888889</v>
      </c>
      <c r="R28">
        <v>196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47</v>
      </c>
      <c r="AE28" s="2">
        <v>44705.918263888889</v>
      </c>
      <c r="AF28">
        <v>196</v>
      </c>
      <c r="AG28" t="s">
        <v>13</v>
      </c>
      <c r="AH28">
        <v>0</v>
      </c>
      <c r="AI28">
        <v>12.157</v>
      </c>
      <c r="AJ28" s="3">
        <v>195</v>
      </c>
      <c r="AK28">
        <v>-3.6999999999999998E-2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141.44448494627122</v>
      </c>
      <c r="AU28" s="7">
        <f t="shared" si="1"/>
        <v>70.98061317074999</v>
      </c>
      <c r="AW28" s="8">
        <f t="shared" si="2"/>
        <v>119.0159381178684</v>
      </c>
      <c r="AX28" s="9">
        <f t="shared" si="3"/>
        <v>33.425381713500002</v>
      </c>
      <c r="AZ28" s="10">
        <f t="shared" si="4"/>
        <v>104.00532651292905</v>
      </c>
      <c r="BA28" s="11">
        <f t="shared" si="5"/>
        <v>-63.394470398000003</v>
      </c>
    </row>
    <row r="29" spans="1:53" x14ac:dyDescent="0.35">
      <c r="A29">
        <v>69</v>
      </c>
      <c r="B29" t="s">
        <v>48</v>
      </c>
      <c r="C29" s="2">
        <v>44705.939456018517</v>
      </c>
      <c r="D29">
        <v>24</v>
      </c>
      <c r="E29" t="s">
        <v>13</v>
      </c>
      <c r="F29">
        <v>0</v>
      </c>
      <c r="G29">
        <v>6.0549999999999997</v>
      </c>
      <c r="H29" s="3">
        <v>3345</v>
      </c>
      <c r="I29">
        <v>2E-3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48</v>
      </c>
      <c r="Q29" s="2">
        <v>44705.939456018517</v>
      </c>
      <c r="R29">
        <v>24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48</v>
      </c>
      <c r="AE29" s="2">
        <v>44705.939456018517</v>
      </c>
      <c r="AF29">
        <v>24</v>
      </c>
      <c r="AG29" t="s">
        <v>13</v>
      </c>
      <c r="AH29">
        <v>0</v>
      </c>
      <c r="AI29">
        <v>12.106999999999999</v>
      </c>
      <c r="AJ29" s="3">
        <v>51189</v>
      </c>
      <c r="AK29">
        <v>10.69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4.9149917812500004</v>
      </c>
      <c r="AU29" s="7">
        <f t="shared" si="1"/>
        <v>9360.7935077328293</v>
      </c>
      <c r="AW29" s="8">
        <f t="shared" si="2"/>
        <v>5.4245310012499992</v>
      </c>
      <c r="AX29" s="9">
        <f t="shared" si="3"/>
        <v>9740.8724988965405</v>
      </c>
      <c r="AZ29" s="10">
        <f t="shared" si="4"/>
        <v>2.6135058325000005</v>
      </c>
      <c r="BA29" s="11">
        <f t="shared" si="5"/>
        <v>10410.195893840078</v>
      </c>
    </row>
    <row r="30" spans="1:53" x14ac:dyDescent="0.35">
      <c r="A30">
        <v>70</v>
      </c>
      <c r="B30" t="s">
        <v>49</v>
      </c>
      <c r="C30" s="2">
        <v>44705.9606712963</v>
      </c>
      <c r="D30">
        <v>152</v>
      </c>
      <c r="E30" t="s">
        <v>13</v>
      </c>
      <c r="F30">
        <v>0</v>
      </c>
      <c r="G30">
        <v>6.0220000000000002</v>
      </c>
      <c r="H30" s="3">
        <v>9714</v>
      </c>
      <c r="I30">
        <v>1.4999999999999999E-2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49</v>
      </c>
      <c r="Q30" s="2">
        <v>44705.9606712963</v>
      </c>
      <c r="R30">
        <v>152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49</v>
      </c>
      <c r="AE30" s="2">
        <v>44705.9606712963</v>
      </c>
      <c r="AF30">
        <v>152</v>
      </c>
      <c r="AG30" t="s">
        <v>13</v>
      </c>
      <c r="AH30">
        <v>0</v>
      </c>
      <c r="AI30">
        <v>12.147</v>
      </c>
      <c r="AJ30" s="3">
        <v>19653</v>
      </c>
      <c r="AK30">
        <v>4.0890000000000004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23.910558164999998</v>
      </c>
      <c r="AU30" s="7">
        <f t="shared" si="1"/>
        <v>3654.25188952707</v>
      </c>
      <c r="AW30" s="8">
        <f t="shared" si="2"/>
        <v>24.953355921800004</v>
      </c>
      <c r="AX30" s="9">
        <f t="shared" si="3"/>
        <v>3747.51533094966</v>
      </c>
      <c r="AZ30" s="10">
        <f t="shared" si="4"/>
        <v>20.015987558799999</v>
      </c>
      <c r="BA30" s="11">
        <f t="shared" si="5"/>
        <v>3948.71824476232</v>
      </c>
    </row>
    <row r="31" spans="1:53" x14ac:dyDescent="0.35">
      <c r="A31">
        <v>71</v>
      </c>
      <c r="B31" t="s">
        <v>50</v>
      </c>
      <c r="C31" s="2">
        <v>44705.981898148151</v>
      </c>
      <c r="D31">
        <v>16</v>
      </c>
      <c r="E31" t="s">
        <v>13</v>
      </c>
      <c r="F31">
        <v>0</v>
      </c>
      <c r="G31">
        <v>6.01</v>
      </c>
      <c r="H31" s="3">
        <v>33612</v>
      </c>
      <c r="I31">
        <v>6.3E-2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50</v>
      </c>
      <c r="Q31" s="2">
        <v>44705.981898148151</v>
      </c>
      <c r="R31">
        <v>16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50</v>
      </c>
      <c r="AE31" s="2">
        <v>44705.981898148151</v>
      </c>
      <c r="AF31">
        <v>16</v>
      </c>
      <c r="AG31" t="s">
        <v>13</v>
      </c>
      <c r="AH31">
        <v>0</v>
      </c>
      <c r="AI31">
        <v>12.125999999999999</v>
      </c>
      <c r="AJ31" s="3">
        <v>35822</v>
      </c>
      <c r="AK31">
        <v>7.4859999999999998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105.12337654678721</v>
      </c>
      <c r="AU31" s="7">
        <f t="shared" si="1"/>
        <v>6595.6813515153199</v>
      </c>
      <c r="AW31" s="8">
        <f t="shared" si="2"/>
        <v>88.019931224830401</v>
      </c>
      <c r="AX31" s="9">
        <f t="shared" si="3"/>
        <v>6824.4433129781601</v>
      </c>
      <c r="AZ31" s="10">
        <f t="shared" si="4"/>
        <v>76.359984602546234</v>
      </c>
      <c r="BA31" s="11">
        <f t="shared" si="5"/>
        <v>7267.9597357443199</v>
      </c>
    </row>
    <row r="32" spans="1:53" x14ac:dyDescent="0.35">
      <c r="A32">
        <v>72</v>
      </c>
      <c r="B32" t="s">
        <v>51</v>
      </c>
      <c r="C32" s="2">
        <v>44706.00309027778</v>
      </c>
      <c r="D32">
        <v>31</v>
      </c>
      <c r="E32" t="s">
        <v>13</v>
      </c>
      <c r="F32">
        <v>0</v>
      </c>
      <c r="G32">
        <v>6.048</v>
      </c>
      <c r="H32" s="3">
        <v>3086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51</v>
      </c>
      <c r="Q32" s="2">
        <v>44706.00309027778</v>
      </c>
      <c r="R32">
        <v>31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51</v>
      </c>
      <c r="AE32" s="2">
        <v>44706.00309027778</v>
      </c>
      <c r="AF32">
        <v>31</v>
      </c>
      <c r="AG32" t="s">
        <v>13</v>
      </c>
      <c r="AH32">
        <v>0</v>
      </c>
      <c r="AI32">
        <v>12.154</v>
      </c>
      <c r="AJ32" s="3">
        <v>8480</v>
      </c>
      <c r="AK32">
        <v>1.7250000000000001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4.179002165</v>
      </c>
      <c r="AU32" s="7">
        <f t="shared" si="1"/>
        <v>1602.508184192</v>
      </c>
      <c r="AW32" s="8">
        <f t="shared" si="2"/>
        <v>4.5308972017999984</v>
      </c>
      <c r="AX32" s="9">
        <f t="shared" si="3"/>
        <v>1616.348736896</v>
      </c>
      <c r="AZ32" s="10">
        <f t="shared" si="4"/>
        <v>2.1552508387999998</v>
      </c>
      <c r="BA32" s="11">
        <f t="shared" si="5"/>
        <v>1647.280846592</v>
      </c>
    </row>
    <row r="33" spans="1:53" x14ac:dyDescent="0.35">
      <c r="A33">
        <v>73</v>
      </c>
      <c r="B33" t="s">
        <v>52</v>
      </c>
      <c r="C33" s="2">
        <v>44706.024293981478</v>
      </c>
      <c r="D33">
        <v>173</v>
      </c>
      <c r="E33" t="s">
        <v>13</v>
      </c>
      <c r="F33">
        <v>0</v>
      </c>
      <c r="G33">
        <v>5.98</v>
      </c>
      <c r="H33" s="3">
        <v>10070893</v>
      </c>
      <c r="I33">
        <v>20.655999999999999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52</v>
      </c>
      <c r="Q33" s="2">
        <v>44706.024293981478</v>
      </c>
      <c r="R33">
        <v>173</v>
      </c>
      <c r="S33" t="s">
        <v>13</v>
      </c>
      <c r="T33">
        <v>0</v>
      </c>
      <c r="U33">
        <v>5.9340000000000002</v>
      </c>
      <c r="V33" s="3">
        <v>74253</v>
      </c>
      <c r="W33">
        <v>18.245999999999999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52</v>
      </c>
      <c r="AE33" s="2">
        <v>44706.024293981478</v>
      </c>
      <c r="AF33">
        <v>173</v>
      </c>
      <c r="AG33" t="s">
        <v>13</v>
      </c>
      <c r="AH33">
        <v>0</v>
      </c>
      <c r="AI33">
        <v>12.085000000000001</v>
      </c>
      <c r="AJ33" s="3">
        <v>65008</v>
      </c>
      <c r="AK33">
        <v>13.548999999999999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ref="AT33:AT66" si="6">IF(H33&lt;15000,((0.00000002125*H33^2)+(0.002705*H33)+(-4.371)),(IF(H33&lt;700000,((-0.0000000008162*H33^2)+(0.003141*H33)+(0.4702)), ((0.000000003285*V33^2)+(0.1899*V33)+(559.5)))))</f>
        <v>14678.256573809565</v>
      </c>
      <c r="AU33" s="7">
        <f t="shared" ref="AU33:AU66" si="7">((-0.00000006277*AJ33^2)+(0.1854*AJ33)+(34.83))</f>
        <v>11822.044665182721</v>
      </c>
      <c r="AW33" s="8">
        <f t="shared" ref="AW33:AW66" si="8">IF(H33&lt;10000,((-0.00000005795*H33^2)+(0.003823*H33)+(-6.715)),(IF(H33&lt;700000,((-0.0000000001209*H33^2)+(0.002635*H33)+(-0.4111)), ((-0.00000002007*V33^2)+(0.2564*V33)+(286.1)))))</f>
        <v>19213.913094259369</v>
      </c>
      <c r="AX33" s="9">
        <f t="shared" ref="AX33:AX66" si="9">(-0.00000001626*AJ33^2)+(0.1912*AJ33)+(-3.858)</f>
        <v>12356.956188559359</v>
      </c>
      <c r="AZ33" s="10">
        <f t="shared" ref="AZ33:AZ66" si="10">IF(H33&lt;10000,((0.0000001453*H33^2)+(0.0008349*H33)+(-1.805)),(IF(H33&lt;700000,((-0.00000000008054*H33^2)+(0.002348*H33)+(-2.47)), ((-0.00000001938*V33^2)+(0.2471*V33)+(226.8)))))</f>
        <v>18467.864514785579</v>
      </c>
      <c r="BA33" s="11">
        <f t="shared" ref="BA33:BA66" si="11">(-0.00000002552*AJ33^2)+(0.2067*AJ33)+(-103.7)</f>
        <v>13225.60505756672</v>
      </c>
    </row>
    <row r="34" spans="1:53" x14ac:dyDescent="0.35">
      <c r="A34">
        <v>74</v>
      </c>
      <c r="B34" t="s">
        <v>53</v>
      </c>
      <c r="C34" s="2">
        <v>44706.045520833337</v>
      </c>
      <c r="D34">
        <v>57</v>
      </c>
      <c r="E34" t="s">
        <v>13</v>
      </c>
      <c r="F34">
        <v>0</v>
      </c>
      <c r="G34">
        <v>6.0090000000000003</v>
      </c>
      <c r="H34" s="3">
        <v>67429</v>
      </c>
      <c r="I34">
        <v>0.13100000000000001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53</v>
      </c>
      <c r="Q34" s="2">
        <v>44706.045520833337</v>
      </c>
      <c r="R34">
        <v>57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53</v>
      </c>
      <c r="AE34" s="2">
        <v>44706.045520833337</v>
      </c>
      <c r="AF34">
        <v>57</v>
      </c>
      <c r="AG34" t="s">
        <v>13</v>
      </c>
      <c r="AH34">
        <v>0</v>
      </c>
      <c r="AI34">
        <v>12.192</v>
      </c>
      <c r="AJ34" s="3">
        <v>239</v>
      </c>
      <c r="AK34">
        <v>-2.8000000000000001E-2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6"/>
        <v>208.5536969125358</v>
      </c>
      <c r="AU34" s="7">
        <f t="shared" si="7"/>
        <v>79.13701451483</v>
      </c>
      <c r="AW34" s="8">
        <f t="shared" si="8"/>
        <v>176.7146225920431</v>
      </c>
      <c r="AX34" s="9">
        <f t="shared" si="9"/>
        <v>41.837871212540009</v>
      </c>
      <c r="AZ34" s="10">
        <f t="shared" si="10"/>
        <v>155.48710319489786</v>
      </c>
      <c r="BA34" s="11">
        <f t="shared" si="11"/>
        <v>-54.300157727920002</v>
      </c>
    </row>
    <row r="35" spans="1:53" x14ac:dyDescent="0.35">
      <c r="A35">
        <v>75</v>
      </c>
      <c r="B35" t="s">
        <v>54</v>
      </c>
      <c r="C35" s="2">
        <v>44706.066747685189</v>
      </c>
      <c r="D35">
        <v>150</v>
      </c>
      <c r="E35" t="s">
        <v>13</v>
      </c>
      <c r="F35">
        <v>0</v>
      </c>
      <c r="G35">
        <v>6.01</v>
      </c>
      <c r="H35" s="3">
        <v>43226</v>
      </c>
      <c r="I35">
        <v>8.2000000000000003E-2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54</v>
      </c>
      <c r="Q35" s="2">
        <v>44706.066747685189</v>
      </c>
      <c r="R35">
        <v>150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54</v>
      </c>
      <c r="AE35" s="2">
        <v>44706.066747685189</v>
      </c>
      <c r="AF35">
        <v>150</v>
      </c>
      <c r="AG35" t="s">
        <v>13</v>
      </c>
      <c r="AH35">
        <v>0</v>
      </c>
      <c r="AI35">
        <v>12.193</v>
      </c>
      <c r="AJ35" s="3">
        <v>1257</v>
      </c>
      <c r="AK35">
        <v>0.189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6"/>
        <v>134.71800684856879</v>
      </c>
      <c r="AU35" s="7">
        <f t="shared" si="7"/>
        <v>267.77862032427004</v>
      </c>
      <c r="AW35" s="8">
        <f t="shared" si="8"/>
        <v>113.26350991251161</v>
      </c>
      <c r="AX35" s="9">
        <f t="shared" si="9"/>
        <v>236.45470840326001</v>
      </c>
      <c r="AZ35" s="10">
        <f t="shared" si="10"/>
        <v>98.874160050898965</v>
      </c>
      <c r="BA35" s="11">
        <f t="shared" si="11"/>
        <v>156.08157714952</v>
      </c>
    </row>
    <row r="36" spans="1:53" x14ac:dyDescent="0.35">
      <c r="A36">
        <v>76</v>
      </c>
      <c r="B36" t="s">
        <v>55</v>
      </c>
      <c r="C36" s="2">
        <v>44706.08797453704</v>
      </c>
      <c r="D36">
        <v>51</v>
      </c>
      <c r="E36" t="s">
        <v>13</v>
      </c>
      <c r="F36">
        <v>0</v>
      </c>
      <c r="G36">
        <v>6.0469999999999997</v>
      </c>
      <c r="H36" s="3">
        <v>2604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55</v>
      </c>
      <c r="Q36" s="2">
        <v>44706.08797453704</v>
      </c>
      <c r="R36">
        <v>51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55</v>
      </c>
      <c r="AE36" s="2">
        <v>44706.08797453704</v>
      </c>
      <c r="AF36">
        <v>51</v>
      </c>
      <c r="AG36" t="s">
        <v>13</v>
      </c>
      <c r="AH36">
        <v>0</v>
      </c>
      <c r="AI36">
        <v>12.077</v>
      </c>
      <c r="AJ36" s="3">
        <v>66402</v>
      </c>
      <c r="AK36">
        <v>13.837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6"/>
        <v>2.81691234</v>
      </c>
      <c r="AU36" s="7">
        <f t="shared" si="7"/>
        <v>12068.993708836921</v>
      </c>
      <c r="AW36" s="8">
        <f t="shared" si="8"/>
        <v>2.8471437128000012</v>
      </c>
      <c r="AX36" s="9">
        <f t="shared" si="9"/>
        <v>12620.510391678961</v>
      </c>
      <c r="AZ36" s="10">
        <f t="shared" si="10"/>
        <v>1.3543321648</v>
      </c>
      <c r="BA36" s="11">
        <f t="shared" si="11"/>
        <v>13509.06996258592</v>
      </c>
    </row>
    <row r="37" spans="1:53" x14ac:dyDescent="0.35">
      <c r="A37">
        <v>77</v>
      </c>
      <c r="B37" t="s">
        <v>56</v>
      </c>
      <c r="C37" s="2">
        <v>44706.109155092592</v>
      </c>
      <c r="D37">
        <v>113</v>
      </c>
      <c r="E37" t="s">
        <v>13</v>
      </c>
      <c r="F37">
        <v>0</v>
      </c>
      <c r="G37">
        <v>6.0090000000000003</v>
      </c>
      <c r="H37" s="3">
        <v>40709</v>
      </c>
      <c r="I37">
        <v>7.6999999999999999E-2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56</v>
      </c>
      <c r="Q37" s="2">
        <v>44706.109155092592</v>
      </c>
      <c r="R37">
        <v>113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56</v>
      </c>
      <c r="AE37" s="2">
        <v>44706.109155092592</v>
      </c>
      <c r="AF37">
        <v>113</v>
      </c>
      <c r="AG37" t="s">
        <v>13</v>
      </c>
      <c r="AH37">
        <v>0</v>
      </c>
      <c r="AI37">
        <v>12.154</v>
      </c>
      <c r="AJ37" s="3">
        <v>1325</v>
      </c>
      <c r="AK37">
        <v>0.20399999999999999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6"/>
        <v>126.98454384776781</v>
      </c>
      <c r="AU37" s="7">
        <f t="shared" si="7"/>
        <v>280.37479941875</v>
      </c>
      <c r="AW37" s="8">
        <f t="shared" si="8"/>
        <v>106.6567567778671</v>
      </c>
      <c r="AX37" s="9">
        <f t="shared" si="9"/>
        <v>249.4534535375</v>
      </c>
      <c r="AZ37" s="10">
        <f t="shared" si="10"/>
        <v>92.981259285272245</v>
      </c>
      <c r="BA37" s="11">
        <f t="shared" si="11"/>
        <v>170.13269645000003</v>
      </c>
    </row>
    <row r="38" spans="1:53" x14ac:dyDescent="0.35">
      <c r="A38">
        <v>78</v>
      </c>
      <c r="B38" t="s">
        <v>57</v>
      </c>
      <c r="C38" s="2">
        <v>44706.130358796298</v>
      </c>
      <c r="D38">
        <v>34</v>
      </c>
      <c r="E38" t="s">
        <v>13</v>
      </c>
      <c r="F38">
        <v>0</v>
      </c>
      <c r="G38">
        <v>6.0110000000000001</v>
      </c>
      <c r="H38" s="3">
        <v>39131</v>
      </c>
      <c r="I38">
        <v>7.3999999999999996E-2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57</v>
      </c>
      <c r="Q38" s="2">
        <v>44706.130358796298</v>
      </c>
      <c r="R38">
        <v>34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57</v>
      </c>
      <c r="AE38" s="2">
        <v>44706.130358796298</v>
      </c>
      <c r="AF38">
        <v>34</v>
      </c>
      <c r="AG38" t="s">
        <v>13</v>
      </c>
      <c r="AH38">
        <v>0</v>
      </c>
      <c r="AI38">
        <v>12.167</v>
      </c>
      <c r="AJ38" s="3">
        <v>4009</v>
      </c>
      <c r="AK38">
        <v>0.77500000000000002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6"/>
        <v>122.1308768615918</v>
      </c>
      <c r="AU38" s="7">
        <f t="shared" si="7"/>
        <v>777.08975547563</v>
      </c>
      <c r="AW38" s="8">
        <f t="shared" si="8"/>
        <v>102.51395866903509</v>
      </c>
      <c r="AX38" s="9">
        <f t="shared" si="9"/>
        <v>762.40146796294005</v>
      </c>
      <c r="AZ38" s="10">
        <f t="shared" si="10"/>
        <v>89.286262320133062</v>
      </c>
      <c r="BA38" s="11">
        <f t="shared" si="11"/>
        <v>724.5501404928799</v>
      </c>
    </row>
    <row r="39" spans="1:53" x14ac:dyDescent="0.35">
      <c r="A39">
        <v>79</v>
      </c>
      <c r="B39" t="s">
        <v>58</v>
      </c>
      <c r="C39" s="2">
        <v>44706.151620370372</v>
      </c>
      <c r="D39">
        <v>7</v>
      </c>
      <c r="E39" t="s">
        <v>13</v>
      </c>
      <c r="F39">
        <v>0</v>
      </c>
      <c r="G39">
        <v>6.0030000000000001</v>
      </c>
      <c r="H39" s="3">
        <v>49401</v>
      </c>
      <c r="I39">
        <v>9.5000000000000001E-2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58</v>
      </c>
      <c r="Q39" s="2">
        <v>44706.151620370372</v>
      </c>
      <c r="R39">
        <v>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58</v>
      </c>
      <c r="AE39" s="2">
        <v>44706.151620370372</v>
      </c>
      <c r="AF39">
        <v>7</v>
      </c>
      <c r="AG39" t="s">
        <v>13</v>
      </c>
      <c r="AH39">
        <v>0</v>
      </c>
      <c r="AI39">
        <v>12.138</v>
      </c>
      <c r="AJ39" s="3">
        <v>791</v>
      </c>
      <c r="AK39">
        <v>0.09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6"/>
        <v>153.64683852662381</v>
      </c>
      <c r="AU39" s="7">
        <f t="shared" si="7"/>
        <v>181.44212600362999</v>
      </c>
      <c r="AW39" s="8">
        <f t="shared" si="8"/>
        <v>129.46548353095909</v>
      </c>
      <c r="AX39" s="9">
        <f t="shared" si="9"/>
        <v>147.37102642694001</v>
      </c>
      <c r="AZ39" s="10">
        <f t="shared" si="10"/>
        <v>113.32699344816746</v>
      </c>
      <c r="BA39" s="11">
        <f t="shared" si="11"/>
        <v>59.783732620879974</v>
      </c>
    </row>
    <row r="40" spans="1:53" x14ac:dyDescent="0.35">
      <c r="A40">
        <v>80</v>
      </c>
      <c r="B40" t="s">
        <v>59</v>
      </c>
      <c r="C40" s="2">
        <v>44706.172812500001</v>
      </c>
      <c r="D40">
        <v>12</v>
      </c>
      <c r="E40" t="s">
        <v>13</v>
      </c>
      <c r="F40">
        <v>0</v>
      </c>
      <c r="G40">
        <v>6.01</v>
      </c>
      <c r="H40" s="3">
        <v>41564</v>
      </c>
      <c r="I40">
        <v>7.9000000000000001E-2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59</v>
      </c>
      <c r="Q40" s="2">
        <v>44706.172812500001</v>
      </c>
      <c r="R40">
        <v>12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59</v>
      </c>
      <c r="AE40" s="2">
        <v>44706.172812500001</v>
      </c>
      <c r="AF40">
        <v>12</v>
      </c>
      <c r="AG40" t="s">
        <v>13</v>
      </c>
      <c r="AH40">
        <v>0</v>
      </c>
      <c r="AI40">
        <v>12.170999999999999</v>
      </c>
      <c r="AJ40" s="3">
        <v>589</v>
      </c>
      <c r="AK40">
        <v>4.7E-2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6"/>
        <v>129.61268455244482</v>
      </c>
      <c r="AU40" s="7">
        <f t="shared" si="7"/>
        <v>144.00882376883001</v>
      </c>
      <c r="AW40" s="8">
        <f t="shared" si="8"/>
        <v>108.9011772589936</v>
      </c>
      <c r="AX40" s="9">
        <f t="shared" si="9"/>
        <v>108.75315906454001</v>
      </c>
      <c r="AZ40" s="10">
        <f t="shared" si="10"/>
        <v>94.983133826628162</v>
      </c>
      <c r="BA40" s="11">
        <f t="shared" si="11"/>
        <v>18.037446576079986</v>
      </c>
    </row>
    <row r="41" spans="1:53" x14ac:dyDescent="0.35">
      <c r="A41">
        <v>81</v>
      </c>
      <c r="B41" t="s">
        <v>60</v>
      </c>
      <c r="C41" s="2">
        <v>44706.194016203706</v>
      </c>
      <c r="D41">
        <v>184</v>
      </c>
      <c r="E41" t="s">
        <v>13</v>
      </c>
      <c r="F41">
        <v>0</v>
      </c>
      <c r="G41">
        <v>6.0090000000000003</v>
      </c>
      <c r="H41" s="3">
        <v>67111</v>
      </c>
      <c r="I41">
        <v>0.13100000000000001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60</v>
      </c>
      <c r="Q41" s="2">
        <v>44706.194016203706</v>
      </c>
      <c r="R41">
        <v>184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60</v>
      </c>
      <c r="AE41" s="2">
        <v>44706.194016203706</v>
      </c>
      <c r="AF41">
        <v>184</v>
      </c>
      <c r="AG41" t="s">
        <v>13</v>
      </c>
      <c r="AH41">
        <v>0</v>
      </c>
      <c r="AI41">
        <v>12.164</v>
      </c>
      <c r="AJ41" s="3">
        <v>665</v>
      </c>
      <c r="AK41">
        <v>6.3E-2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6"/>
        <v>207.58977898479984</v>
      </c>
      <c r="AU41" s="7">
        <f t="shared" si="7"/>
        <v>158.09324153675001</v>
      </c>
      <c r="AW41" s="8">
        <f t="shared" si="8"/>
        <v>175.88186514379112</v>
      </c>
      <c r="AX41" s="9">
        <f t="shared" si="9"/>
        <v>123.2828094215</v>
      </c>
      <c r="AZ41" s="10">
        <f t="shared" si="10"/>
        <v>154.74388499570665</v>
      </c>
      <c r="BA41" s="11">
        <f t="shared" si="11"/>
        <v>33.744214417999999</v>
      </c>
    </row>
    <row r="42" spans="1:53" x14ac:dyDescent="0.35">
      <c r="A42">
        <v>82</v>
      </c>
      <c r="B42" t="s">
        <v>61</v>
      </c>
      <c r="C42" s="2">
        <v>44706.215266203704</v>
      </c>
      <c r="D42">
        <v>98</v>
      </c>
      <c r="E42" t="s">
        <v>13</v>
      </c>
      <c r="F42">
        <v>0</v>
      </c>
      <c r="G42">
        <v>6.0540000000000003</v>
      </c>
      <c r="H42" s="3">
        <v>2422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61</v>
      </c>
      <c r="Q42" s="2">
        <v>44706.215266203704</v>
      </c>
      <c r="R42">
        <v>98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61</v>
      </c>
      <c r="AE42" s="2">
        <v>44706.215266203704</v>
      </c>
      <c r="AF42">
        <v>98</v>
      </c>
      <c r="AG42" t="s">
        <v>13</v>
      </c>
      <c r="AH42">
        <v>0</v>
      </c>
      <c r="AI42">
        <v>12.093999999999999</v>
      </c>
      <c r="AJ42" s="3">
        <v>51243</v>
      </c>
      <c r="AK42">
        <v>10.701000000000001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6"/>
        <v>2.3051642849999991</v>
      </c>
      <c r="AU42" s="7">
        <f t="shared" si="7"/>
        <v>9370.4579062742705</v>
      </c>
      <c r="AW42" s="8">
        <f t="shared" si="8"/>
        <v>2.2043664322000005</v>
      </c>
      <c r="AX42" s="9">
        <f t="shared" si="9"/>
        <v>9751.1073595032613</v>
      </c>
      <c r="AZ42" s="10">
        <f t="shared" si="10"/>
        <v>1.0694698052</v>
      </c>
      <c r="BA42" s="11">
        <f t="shared" si="11"/>
        <v>10421.216534349518</v>
      </c>
    </row>
    <row r="43" spans="1:53" x14ac:dyDescent="0.35">
      <c r="A43">
        <v>83</v>
      </c>
      <c r="B43" t="s">
        <v>62</v>
      </c>
      <c r="C43" s="2">
        <v>44706.236481481479</v>
      </c>
      <c r="D43">
        <v>103</v>
      </c>
      <c r="E43" t="s">
        <v>13</v>
      </c>
      <c r="F43">
        <v>0</v>
      </c>
      <c r="G43">
        <v>6.0439999999999996</v>
      </c>
      <c r="H43" s="3">
        <v>2666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62</v>
      </c>
      <c r="Q43" s="2">
        <v>44706.236481481479</v>
      </c>
      <c r="R43">
        <v>103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62</v>
      </c>
      <c r="AE43" s="2">
        <v>44706.236481481479</v>
      </c>
      <c r="AF43">
        <v>103</v>
      </c>
      <c r="AG43" t="s">
        <v>13</v>
      </c>
      <c r="AH43">
        <v>0</v>
      </c>
      <c r="AI43">
        <v>12.185</v>
      </c>
      <c r="AJ43" s="3">
        <v>2518</v>
      </c>
      <c r="AK43">
        <v>0.45800000000000002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6"/>
        <v>2.9915655649999993</v>
      </c>
      <c r="AU43" s="7">
        <f t="shared" si="7"/>
        <v>501.26921786251995</v>
      </c>
      <c r="AW43" s="8">
        <f t="shared" si="8"/>
        <v>3.0652351298000013</v>
      </c>
      <c r="AX43" s="9">
        <f t="shared" si="9"/>
        <v>477.48050633176001</v>
      </c>
      <c r="AZ43" s="10">
        <f t="shared" si="10"/>
        <v>1.4535712868000001</v>
      </c>
      <c r="BA43" s="11">
        <f t="shared" si="11"/>
        <v>416.60879493151998</v>
      </c>
    </row>
    <row r="44" spans="1:53" x14ac:dyDescent="0.35">
      <c r="A44">
        <v>84</v>
      </c>
      <c r="B44" t="s">
        <v>63</v>
      </c>
      <c r="C44" s="2">
        <v>44706.257673611108</v>
      </c>
      <c r="D44">
        <v>30</v>
      </c>
      <c r="E44" t="s">
        <v>13</v>
      </c>
      <c r="F44">
        <v>0</v>
      </c>
      <c r="G44">
        <v>6.0570000000000004</v>
      </c>
      <c r="H44" s="3">
        <v>2674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63</v>
      </c>
      <c r="Q44" s="2">
        <v>44706.257673611108</v>
      </c>
      <c r="R44">
        <v>30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63</v>
      </c>
      <c r="AE44" s="2">
        <v>44706.257673611108</v>
      </c>
      <c r="AF44">
        <v>30</v>
      </c>
      <c r="AG44" t="s">
        <v>13</v>
      </c>
      <c r="AH44">
        <v>0</v>
      </c>
      <c r="AI44">
        <v>12.195</v>
      </c>
      <c r="AJ44" s="3">
        <v>2252</v>
      </c>
      <c r="AK44">
        <v>0.40100000000000002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6"/>
        <v>3.0141133649999992</v>
      </c>
      <c r="AU44" s="7">
        <f t="shared" si="7"/>
        <v>452.03246169391997</v>
      </c>
      <c r="AW44" s="8">
        <f t="shared" si="8"/>
        <v>3.0933435058000001</v>
      </c>
      <c r="AX44" s="9">
        <f t="shared" si="9"/>
        <v>426.64193734496001</v>
      </c>
      <c r="AZ44" s="10">
        <f t="shared" si="10"/>
        <v>1.4664577027999999</v>
      </c>
      <c r="BA44" s="11">
        <f t="shared" si="11"/>
        <v>361.65897521792004</v>
      </c>
    </row>
    <row r="45" spans="1:53" x14ac:dyDescent="0.35">
      <c r="A45">
        <v>85</v>
      </c>
      <c r="B45" t="s">
        <v>64</v>
      </c>
      <c r="C45" s="2">
        <v>44706.278923611113</v>
      </c>
      <c r="D45">
        <v>142</v>
      </c>
      <c r="E45" t="s">
        <v>13</v>
      </c>
      <c r="F45">
        <v>0</v>
      </c>
      <c r="G45">
        <v>6.0419999999999998</v>
      </c>
      <c r="H45" s="3">
        <v>3086</v>
      </c>
      <c r="I45">
        <v>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64</v>
      </c>
      <c r="Q45" s="2">
        <v>44706.278923611113</v>
      </c>
      <c r="R45">
        <v>142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64</v>
      </c>
      <c r="AE45" s="2">
        <v>44706.278923611113</v>
      </c>
      <c r="AF45">
        <v>142</v>
      </c>
      <c r="AG45" t="s">
        <v>13</v>
      </c>
      <c r="AH45">
        <v>0</v>
      </c>
      <c r="AI45">
        <v>12.167999999999999</v>
      </c>
      <c r="AJ45" s="3">
        <v>2079</v>
      </c>
      <c r="AK45">
        <v>0.36399999999999999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6"/>
        <v>4.179002165</v>
      </c>
      <c r="AU45" s="7">
        <f t="shared" si="7"/>
        <v>420.00529293243005</v>
      </c>
      <c r="AW45" s="8">
        <f t="shared" si="8"/>
        <v>4.5308972017999984</v>
      </c>
      <c r="AX45" s="9">
        <f t="shared" si="9"/>
        <v>393.57652036134004</v>
      </c>
      <c r="AZ45" s="10">
        <f t="shared" si="10"/>
        <v>2.1552508387999998</v>
      </c>
      <c r="BA45" s="11">
        <f t="shared" si="11"/>
        <v>325.91899640968001</v>
      </c>
    </row>
    <row r="46" spans="1:53" x14ac:dyDescent="0.35">
      <c r="A46">
        <v>86</v>
      </c>
      <c r="B46" t="s">
        <v>65</v>
      </c>
      <c r="C46" s="2">
        <v>44706.300162037034</v>
      </c>
      <c r="D46">
        <v>211</v>
      </c>
      <c r="E46" t="s">
        <v>13</v>
      </c>
      <c r="F46">
        <v>0</v>
      </c>
      <c r="G46">
        <v>6.0549999999999997</v>
      </c>
      <c r="H46" s="3">
        <v>2509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65</v>
      </c>
      <c r="Q46" s="2">
        <v>44706.300162037034</v>
      </c>
      <c r="R46">
        <v>211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65</v>
      </c>
      <c r="AE46" s="2">
        <v>44706.300162037034</v>
      </c>
      <c r="AF46">
        <v>211</v>
      </c>
      <c r="AG46" t="s">
        <v>13</v>
      </c>
      <c r="AH46">
        <v>0</v>
      </c>
      <c r="AI46">
        <v>12.169</v>
      </c>
      <c r="AJ46" s="3">
        <v>1976</v>
      </c>
      <c r="AK46">
        <v>0.34200000000000003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6"/>
        <v>2.5496154712499992</v>
      </c>
      <c r="AU46" s="7">
        <f t="shared" si="7"/>
        <v>400.93530976448</v>
      </c>
      <c r="AW46" s="8">
        <f t="shared" si="8"/>
        <v>2.5121070560500005</v>
      </c>
      <c r="AX46" s="9">
        <f t="shared" si="9"/>
        <v>373.88971159424005</v>
      </c>
      <c r="AZ46" s="10">
        <f t="shared" si="10"/>
        <v>1.2044393693</v>
      </c>
      <c r="BA46" s="11">
        <f t="shared" si="11"/>
        <v>304.63955522047996</v>
      </c>
    </row>
    <row r="47" spans="1:53" x14ac:dyDescent="0.35">
      <c r="A47">
        <v>87</v>
      </c>
      <c r="B47" t="s">
        <v>66</v>
      </c>
      <c r="C47" s="2">
        <v>44706.32136574074</v>
      </c>
      <c r="D47">
        <v>17</v>
      </c>
      <c r="E47" t="s">
        <v>13</v>
      </c>
      <c r="F47">
        <v>0</v>
      </c>
      <c r="G47">
        <v>6.0590000000000002</v>
      </c>
      <c r="H47" s="3">
        <v>2429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66</v>
      </c>
      <c r="Q47" s="2">
        <v>44706.32136574074</v>
      </c>
      <c r="R47">
        <v>17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66</v>
      </c>
      <c r="AE47" s="2">
        <v>44706.32136574074</v>
      </c>
      <c r="AF47">
        <v>17</v>
      </c>
      <c r="AG47" t="s">
        <v>13</v>
      </c>
      <c r="AH47">
        <v>0</v>
      </c>
      <c r="AI47">
        <v>12.170999999999999</v>
      </c>
      <c r="AJ47" s="3">
        <v>2759</v>
      </c>
      <c r="AK47">
        <v>0.50900000000000001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6"/>
        <v>2.3248208712499991</v>
      </c>
      <c r="AU47" s="7">
        <f t="shared" si="7"/>
        <v>545.87078967563002</v>
      </c>
      <c r="AW47" s="8">
        <f t="shared" si="8"/>
        <v>2.2291596240499985</v>
      </c>
      <c r="AX47" s="9">
        <f t="shared" si="9"/>
        <v>523.53902756294008</v>
      </c>
      <c r="AZ47" s="10">
        <f t="shared" si="10"/>
        <v>1.0802480573000002</v>
      </c>
      <c r="BA47" s="11">
        <f t="shared" si="11"/>
        <v>466.39103969288004</v>
      </c>
    </row>
    <row r="48" spans="1:53" x14ac:dyDescent="0.35">
      <c r="A48">
        <v>88</v>
      </c>
      <c r="B48" t="s">
        <v>67</v>
      </c>
      <c r="C48" s="2">
        <v>44706.342581018522</v>
      </c>
      <c r="D48">
        <v>96</v>
      </c>
      <c r="E48" t="s">
        <v>13</v>
      </c>
      <c r="F48">
        <v>0</v>
      </c>
      <c r="G48">
        <v>6.0629999999999997</v>
      </c>
      <c r="H48" s="3">
        <v>2428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67</v>
      </c>
      <c r="Q48" s="2">
        <v>44706.342581018522</v>
      </c>
      <c r="R48">
        <v>96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67</v>
      </c>
      <c r="AE48" s="2">
        <v>44706.342581018522</v>
      </c>
      <c r="AF48">
        <v>96</v>
      </c>
      <c r="AG48" t="s">
        <v>13</v>
      </c>
      <c r="AH48">
        <v>0</v>
      </c>
      <c r="AI48">
        <v>12.185</v>
      </c>
      <c r="AJ48" s="3">
        <v>2078</v>
      </c>
      <c r="AK48">
        <v>0.36399999999999999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6"/>
        <v>2.3220126599999995</v>
      </c>
      <c r="AU48" s="7">
        <f t="shared" si="7"/>
        <v>419.82015386732002</v>
      </c>
      <c r="AW48" s="8">
        <f t="shared" si="8"/>
        <v>2.2256180872000009</v>
      </c>
      <c r="AX48" s="9">
        <f t="shared" si="9"/>
        <v>393.38538795416002</v>
      </c>
      <c r="AZ48" s="10">
        <f t="shared" si="10"/>
        <v>1.0787074351999999</v>
      </c>
      <c r="BA48" s="11">
        <f t="shared" si="11"/>
        <v>325.71240249632001</v>
      </c>
    </row>
    <row r="49" spans="1:53" x14ac:dyDescent="0.35">
      <c r="A49">
        <v>89</v>
      </c>
      <c r="B49" t="s">
        <v>68</v>
      </c>
      <c r="C49" s="2">
        <v>44706.36378472222</v>
      </c>
      <c r="D49">
        <v>86</v>
      </c>
      <c r="E49" t="s">
        <v>13</v>
      </c>
      <c r="F49">
        <v>0</v>
      </c>
      <c r="G49">
        <v>6.0540000000000003</v>
      </c>
      <c r="H49" s="3">
        <v>2319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68</v>
      </c>
      <c r="Q49" s="2">
        <v>44706.36378472222</v>
      </c>
      <c r="R49">
        <v>86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68</v>
      </c>
      <c r="AE49" s="2">
        <v>44706.36378472222</v>
      </c>
      <c r="AF49">
        <v>86</v>
      </c>
      <c r="AG49" t="s">
        <v>13</v>
      </c>
      <c r="AH49">
        <v>0</v>
      </c>
      <c r="AI49">
        <v>12.182</v>
      </c>
      <c r="AJ49" s="3">
        <v>1958</v>
      </c>
      <c r="AK49">
        <v>0.33900000000000002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6"/>
        <v>2.0161724212499994</v>
      </c>
      <c r="AU49" s="7">
        <f t="shared" si="7"/>
        <v>397.60255463372005</v>
      </c>
      <c r="AW49" s="8">
        <f t="shared" si="8"/>
        <v>1.8388957500499998</v>
      </c>
      <c r="AX49" s="9">
        <f t="shared" si="9"/>
        <v>370.44926299735999</v>
      </c>
      <c r="AZ49" s="10">
        <f t="shared" si="10"/>
        <v>0.91252177330000017</v>
      </c>
      <c r="BA49" s="11">
        <f t="shared" si="11"/>
        <v>300.92076234271997</v>
      </c>
    </row>
    <row r="50" spans="1:53" x14ac:dyDescent="0.35">
      <c r="A50">
        <v>90</v>
      </c>
      <c r="B50" t="s">
        <v>69</v>
      </c>
      <c r="C50" s="2">
        <v>44706.384976851848</v>
      </c>
      <c r="D50">
        <v>101</v>
      </c>
      <c r="E50" t="s">
        <v>13</v>
      </c>
      <c r="F50">
        <v>0</v>
      </c>
      <c r="G50">
        <v>6.0419999999999998</v>
      </c>
      <c r="H50" s="3">
        <v>1985</v>
      </c>
      <c r="I50">
        <v>-1E-3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69</v>
      </c>
      <c r="Q50" s="2">
        <v>44706.384976851848</v>
      </c>
      <c r="R50">
        <v>101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69</v>
      </c>
      <c r="AE50" s="2">
        <v>44706.384976851848</v>
      </c>
      <c r="AF50">
        <v>101</v>
      </c>
      <c r="AG50" t="s">
        <v>13</v>
      </c>
      <c r="AH50">
        <v>0</v>
      </c>
      <c r="AI50">
        <v>12.166</v>
      </c>
      <c r="AJ50" s="3">
        <v>2308</v>
      </c>
      <c r="AK50">
        <v>0.41299999999999998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6"/>
        <v>1.082154781249999</v>
      </c>
      <c r="AU50" s="7">
        <f t="shared" si="7"/>
        <v>462.39883274672002</v>
      </c>
      <c r="AW50" s="8">
        <f t="shared" si="8"/>
        <v>0.6453189612500001</v>
      </c>
      <c r="AX50" s="9">
        <f t="shared" si="9"/>
        <v>437.34498519136002</v>
      </c>
      <c r="AZ50" s="10">
        <f t="shared" si="10"/>
        <v>0.42479119250000008</v>
      </c>
      <c r="BA50" s="11">
        <f t="shared" si="11"/>
        <v>373.22765843072</v>
      </c>
    </row>
    <row r="51" spans="1:53" x14ac:dyDescent="0.35">
      <c r="A51">
        <v>91</v>
      </c>
      <c r="B51" t="s">
        <v>70</v>
      </c>
      <c r="C51" s="2">
        <v>44706.4062037037</v>
      </c>
      <c r="D51">
        <v>183</v>
      </c>
      <c r="E51" t="s">
        <v>13</v>
      </c>
      <c r="F51">
        <v>0</v>
      </c>
      <c r="G51">
        <v>6.0529999999999999</v>
      </c>
      <c r="H51" s="3">
        <v>1785</v>
      </c>
      <c r="I51">
        <v>-1E-3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70</v>
      </c>
      <c r="Q51" s="2">
        <v>44706.4062037037</v>
      </c>
      <c r="R51">
        <v>183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70</v>
      </c>
      <c r="AE51" s="2">
        <v>44706.4062037037</v>
      </c>
      <c r="AF51">
        <v>183</v>
      </c>
      <c r="AG51" t="s">
        <v>13</v>
      </c>
      <c r="AH51">
        <v>0</v>
      </c>
      <c r="AI51">
        <v>12.191000000000001</v>
      </c>
      <c r="AJ51" s="3">
        <v>2236</v>
      </c>
      <c r="AK51">
        <v>0.39800000000000002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6"/>
        <v>0.52513228124999944</v>
      </c>
      <c r="AU51" s="7">
        <f t="shared" si="7"/>
        <v>449.07056908208006</v>
      </c>
      <c r="AW51" s="8">
        <f t="shared" si="8"/>
        <v>-7.5586738749999327E-2</v>
      </c>
      <c r="AX51" s="9">
        <f t="shared" si="9"/>
        <v>423.58390494304001</v>
      </c>
      <c r="AZ51" s="10">
        <f t="shared" si="10"/>
        <v>0.14825499250000007</v>
      </c>
      <c r="BA51" s="11">
        <f t="shared" si="11"/>
        <v>358.35360775807999</v>
      </c>
    </row>
    <row r="52" spans="1:53" x14ac:dyDescent="0.35">
      <c r="A52">
        <v>92</v>
      </c>
      <c r="B52" t="s">
        <v>71</v>
      </c>
      <c r="C52" s="2">
        <v>44706.427395833336</v>
      </c>
      <c r="D52">
        <v>206</v>
      </c>
      <c r="E52" t="s">
        <v>13</v>
      </c>
      <c r="F52">
        <v>0</v>
      </c>
      <c r="G52">
        <v>6.0469999999999997</v>
      </c>
      <c r="H52" s="3">
        <v>1745</v>
      </c>
      <c r="I52">
        <v>-1E-3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71</v>
      </c>
      <c r="Q52" s="2">
        <v>44706.427395833336</v>
      </c>
      <c r="R52">
        <v>206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71</v>
      </c>
      <c r="AE52" s="2">
        <v>44706.427395833336</v>
      </c>
      <c r="AF52">
        <v>206</v>
      </c>
      <c r="AG52" t="s">
        <v>13</v>
      </c>
      <c r="AH52">
        <v>0</v>
      </c>
      <c r="AI52">
        <v>12.178000000000001</v>
      </c>
      <c r="AJ52" s="3">
        <v>2392</v>
      </c>
      <c r="AK52">
        <v>0.43099999999999999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6"/>
        <v>0.41393178124999963</v>
      </c>
      <c r="AU52" s="7">
        <f t="shared" si="7"/>
        <v>477.94765115071999</v>
      </c>
      <c r="AW52" s="8">
        <f t="shared" si="8"/>
        <v>-0.2203241987500002</v>
      </c>
      <c r="AX52" s="9">
        <f t="shared" si="9"/>
        <v>453.39936574336002</v>
      </c>
      <c r="AZ52" s="10">
        <f t="shared" si="10"/>
        <v>9.4342632500000079E-2</v>
      </c>
      <c r="BA52" s="11">
        <f t="shared" si="11"/>
        <v>390.58038313472002</v>
      </c>
    </row>
    <row r="53" spans="1:53" x14ac:dyDescent="0.35">
      <c r="A53">
        <v>93</v>
      </c>
      <c r="B53" t="s">
        <v>72</v>
      </c>
      <c r="C53" s="2">
        <v>44706.448657407411</v>
      </c>
      <c r="D53">
        <v>111</v>
      </c>
      <c r="E53" t="s">
        <v>13</v>
      </c>
      <c r="F53">
        <v>0</v>
      </c>
      <c r="G53">
        <v>6.04</v>
      </c>
      <c r="H53" s="3">
        <v>1724</v>
      </c>
      <c r="I53">
        <v>-1E-3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72</v>
      </c>
      <c r="Q53" s="2">
        <v>44706.448657407411</v>
      </c>
      <c r="R53">
        <v>111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72</v>
      </c>
      <c r="AE53" s="2">
        <v>44706.448657407411</v>
      </c>
      <c r="AF53">
        <v>111</v>
      </c>
      <c r="AG53" t="s">
        <v>13</v>
      </c>
      <c r="AH53">
        <v>0</v>
      </c>
      <c r="AI53">
        <v>12.173</v>
      </c>
      <c r="AJ53" s="3">
        <v>2043</v>
      </c>
      <c r="AK53">
        <v>0.35699999999999998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6"/>
        <v>0.35557873999999856</v>
      </c>
      <c r="AU53" s="7">
        <f t="shared" si="7"/>
        <v>413.34020749826999</v>
      </c>
      <c r="AW53" s="8">
        <f t="shared" si="8"/>
        <v>-0.29638559919999974</v>
      </c>
      <c r="AX53" s="9">
        <f t="shared" si="9"/>
        <v>386.69573321526002</v>
      </c>
      <c r="AZ53" s="10">
        <f t="shared" si="10"/>
        <v>6.6224772800000054E-2</v>
      </c>
      <c r="BA53" s="11">
        <f t="shared" si="11"/>
        <v>318.48158337351998</v>
      </c>
    </row>
    <row r="54" spans="1:53" x14ac:dyDescent="0.35">
      <c r="A54">
        <v>94</v>
      </c>
      <c r="B54" t="s">
        <v>73</v>
      </c>
      <c r="C54" s="2">
        <v>44706.469872685186</v>
      </c>
      <c r="D54">
        <v>132</v>
      </c>
      <c r="E54" t="s">
        <v>13</v>
      </c>
      <c r="F54">
        <v>0</v>
      </c>
      <c r="G54">
        <v>6.0460000000000003</v>
      </c>
      <c r="H54" s="3">
        <v>1674</v>
      </c>
      <c r="I54">
        <v>-1E-3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73</v>
      </c>
      <c r="Q54" s="2">
        <v>44706.469872685186</v>
      </c>
      <c r="R54">
        <v>132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73</v>
      </c>
      <c r="AE54" s="2">
        <v>44706.469872685186</v>
      </c>
      <c r="AF54">
        <v>132</v>
      </c>
      <c r="AG54" t="s">
        <v>13</v>
      </c>
      <c r="AH54">
        <v>0</v>
      </c>
      <c r="AI54">
        <v>12.191000000000001</v>
      </c>
      <c r="AJ54" s="3">
        <v>1855</v>
      </c>
      <c r="AK54">
        <v>0.317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6"/>
        <v>0.21671836500000019</v>
      </c>
      <c r="AU54" s="7">
        <f t="shared" si="7"/>
        <v>378.53100686075004</v>
      </c>
      <c r="AW54" s="8">
        <f t="shared" si="8"/>
        <v>-0.47768989419999919</v>
      </c>
      <c r="AX54" s="9">
        <f t="shared" si="9"/>
        <v>350.76204893350007</v>
      </c>
      <c r="AZ54" s="10">
        <f t="shared" si="10"/>
        <v>-2.0669719999988345E-4</v>
      </c>
      <c r="BA54" s="11">
        <f t="shared" si="11"/>
        <v>279.64068504199997</v>
      </c>
    </row>
    <row r="55" spans="1:53" x14ac:dyDescent="0.35">
      <c r="A55">
        <v>95</v>
      </c>
      <c r="B55" t="s">
        <v>74</v>
      </c>
      <c r="C55" s="2">
        <v>44706.491111111114</v>
      </c>
      <c r="D55">
        <v>188</v>
      </c>
      <c r="E55" t="s">
        <v>13</v>
      </c>
      <c r="F55">
        <v>0</v>
      </c>
      <c r="G55">
        <v>6.0590000000000002</v>
      </c>
      <c r="H55" s="3">
        <v>1686</v>
      </c>
      <c r="I55">
        <v>-1E-3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74</v>
      </c>
      <c r="Q55" s="2">
        <v>44706.491111111114</v>
      </c>
      <c r="R55">
        <v>188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74</v>
      </c>
      <c r="AE55" s="2">
        <v>44706.491111111114</v>
      </c>
      <c r="AF55">
        <v>188</v>
      </c>
      <c r="AG55" t="s">
        <v>13</v>
      </c>
      <c r="AH55">
        <v>0</v>
      </c>
      <c r="AI55">
        <v>12.177</v>
      </c>
      <c r="AJ55" s="3">
        <v>2898</v>
      </c>
      <c r="AK55">
        <v>0.53900000000000003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6"/>
        <v>0.250035164999999</v>
      </c>
      <c r="AU55" s="7">
        <f t="shared" si="7"/>
        <v>571.59203218092011</v>
      </c>
      <c r="AW55" s="8">
        <f t="shared" si="8"/>
        <v>-0.43415043819999966</v>
      </c>
      <c r="AX55" s="9">
        <f t="shared" si="9"/>
        <v>550.10304195096012</v>
      </c>
      <c r="AZ55" s="10">
        <f t="shared" si="10"/>
        <v>1.5670598800000102E-2</v>
      </c>
      <c r="BA55" s="11">
        <f t="shared" si="11"/>
        <v>495.10227272992</v>
      </c>
    </row>
    <row r="56" spans="1:53" x14ac:dyDescent="0.35">
      <c r="A56">
        <v>96</v>
      </c>
      <c r="B56" t="s">
        <v>75</v>
      </c>
      <c r="C56" s="2">
        <v>44706.512314814812</v>
      </c>
      <c r="D56">
        <v>168</v>
      </c>
      <c r="E56" t="s">
        <v>13</v>
      </c>
      <c r="F56">
        <v>0</v>
      </c>
      <c r="G56">
        <v>6.0579999999999998</v>
      </c>
      <c r="H56" s="3">
        <v>2196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75</v>
      </c>
      <c r="Q56" s="2">
        <v>44706.512314814812</v>
      </c>
      <c r="R56">
        <v>168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75</v>
      </c>
      <c r="AE56" s="2">
        <v>44706.512314814812</v>
      </c>
      <c r="AF56">
        <v>168</v>
      </c>
      <c r="AG56" t="s">
        <v>13</v>
      </c>
      <c r="AH56">
        <v>0</v>
      </c>
      <c r="AI56">
        <v>12.164</v>
      </c>
      <c r="AJ56" s="3">
        <v>2317</v>
      </c>
      <c r="AK56">
        <v>0.41499999999999998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6"/>
        <v>1.6716563399999993</v>
      </c>
      <c r="AU56" s="7">
        <f t="shared" si="7"/>
        <v>464.06481994546999</v>
      </c>
      <c r="AW56" s="8">
        <f t="shared" si="8"/>
        <v>1.4008489928000003</v>
      </c>
      <c r="AX56" s="9">
        <f t="shared" si="9"/>
        <v>439.06510836886002</v>
      </c>
      <c r="AZ56" s="10">
        <f t="shared" si="10"/>
        <v>0.72913744479999987</v>
      </c>
      <c r="BA56" s="11">
        <f t="shared" si="11"/>
        <v>375.08689616072002</v>
      </c>
    </row>
    <row r="57" spans="1:53" x14ac:dyDescent="0.35">
      <c r="A57">
        <v>97</v>
      </c>
      <c r="B57" t="s">
        <v>76</v>
      </c>
      <c r="C57" s="2">
        <v>44706.533518518518</v>
      </c>
      <c r="D57">
        <v>191</v>
      </c>
      <c r="E57" t="s">
        <v>13</v>
      </c>
      <c r="F57">
        <v>0</v>
      </c>
      <c r="G57">
        <v>6.0490000000000004</v>
      </c>
      <c r="H57" s="3">
        <v>2387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76</v>
      </c>
      <c r="Q57" s="2">
        <v>44706.533518518518</v>
      </c>
      <c r="R57">
        <v>191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76</v>
      </c>
      <c r="AE57" s="2">
        <v>44706.533518518518</v>
      </c>
      <c r="AF57">
        <v>191</v>
      </c>
      <c r="AG57" t="s">
        <v>13</v>
      </c>
      <c r="AH57">
        <v>0</v>
      </c>
      <c r="AI57">
        <v>12.153</v>
      </c>
      <c r="AJ57" s="3">
        <v>3166</v>
      </c>
      <c r="AK57">
        <v>0.59599999999999997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6"/>
        <v>2.2069125912499992</v>
      </c>
      <c r="AU57" s="7">
        <f t="shared" si="7"/>
        <v>621.17722138988006</v>
      </c>
      <c r="AW57" s="8">
        <f t="shared" si="8"/>
        <v>2.0803152864500003</v>
      </c>
      <c r="AX57" s="9">
        <f t="shared" si="9"/>
        <v>601.31821697944008</v>
      </c>
      <c r="AZ57" s="10">
        <f t="shared" si="10"/>
        <v>1.0157921357000002</v>
      </c>
      <c r="BA57" s="11">
        <f t="shared" si="11"/>
        <v>550.45639885087996</v>
      </c>
    </row>
    <row r="58" spans="1:53" x14ac:dyDescent="0.35">
      <c r="A58">
        <v>98</v>
      </c>
      <c r="B58" t="s">
        <v>77</v>
      </c>
      <c r="C58" s="2">
        <v>44706.554745370369</v>
      </c>
      <c r="D58">
        <v>147</v>
      </c>
      <c r="E58" t="s">
        <v>13</v>
      </c>
      <c r="F58">
        <v>0</v>
      </c>
      <c r="G58">
        <v>6.0659999999999998</v>
      </c>
      <c r="H58" s="3">
        <v>2266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77</v>
      </c>
      <c r="Q58" s="2">
        <v>44706.554745370369</v>
      </c>
      <c r="R58">
        <v>147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77</v>
      </c>
      <c r="AE58" s="2">
        <v>44706.554745370369</v>
      </c>
      <c r="AF58">
        <v>147</v>
      </c>
      <c r="AG58" t="s">
        <v>13</v>
      </c>
      <c r="AH58">
        <v>0</v>
      </c>
      <c r="AI58">
        <v>12.183</v>
      </c>
      <c r="AJ58" s="3">
        <v>2753</v>
      </c>
      <c r="AK58">
        <v>0.50800000000000001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6"/>
        <v>1.8676435649999998</v>
      </c>
      <c r="AU58" s="7">
        <f t="shared" si="7"/>
        <v>544.76046560507007</v>
      </c>
      <c r="AW58" s="8">
        <f t="shared" si="8"/>
        <v>1.6503588897999997</v>
      </c>
      <c r="AX58" s="9">
        <f t="shared" si="9"/>
        <v>522.39236531366009</v>
      </c>
      <c r="AZ58" s="10">
        <f t="shared" si="10"/>
        <v>0.83296344680000023</v>
      </c>
      <c r="BA58" s="11">
        <f t="shared" si="11"/>
        <v>465.15168369032</v>
      </c>
    </row>
    <row r="59" spans="1:53" x14ac:dyDescent="0.35">
      <c r="A59">
        <v>99</v>
      </c>
      <c r="B59" t="s">
        <v>78</v>
      </c>
      <c r="C59" s="2">
        <v>44706.575972222221</v>
      </c>
      <c r="D59">
        <v>133</v>
      </c>
      <c r="E59" t="s">
        <v>13</v>
      </c>
      <c r="F59">
        <v>0</v>
      </c>
      <c r="G59">
        <v>6.056</v>
      </c>
      <c r="H59" s="3">
        <v>2179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78</v>
      </c>
      <c r="Q59" s="2">
        <v>44706.575972222221</v>
      </c>
      <c r="R59">
        <v>133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78</v>
      </c>
      <c r="AE59" s="2">
        <v>44706.575972222221</v>
      </c>
      <c r="AF59">
        <v>133</v>
      </c>
      <c r="AG59" t="s">
        <v>13</v>
      </c>
      <c r="AH59">
        <v>0</v>
      </c>
      <c r="AI59">
        <v>12.169</v>
      </c>
      <c r="AJ59" s="3">
        <v>3483</v>
      </c>
      <c r="AK59">
        <v>0.66300000000000003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6"/>
        <v>1.6240908712499991</v>
      </c>
      <c r="AU59" s="7">
        <f t="shared" si="7"/>
        <v>679.81671898947002</v>
      </c>
      <c r="AW59" s="8">
        <f t="shared" si="8"/>
        <v>1.3401680240500013</v>
      </c>
      <c r="AX59" s="9">
        <f t="shared" si="9"/>
        <v>661.89434524086005</v>
      </c>
      <c r="AZ59" s="10">
        <f t="shared" si="10"/>
        <v>0.7041374573000001</v>
      </c>
      <c r="BA59" s="11">
        <f t="shared" si="11"/>
        <v>615.92650950472</v>
      </c>
    </row>
    <row r="60" spans="1:53" x14ac:dyDescent="0.35">
      <c r="A60">
        <v>100</v>
      </c>
      <c r="B60" t="s">
        <v>79</v>
      </c>
      <c r="C60" s="2">
        <v>44706.597222222219</v>
      </c>
      <c r="D60">
        <v>106</v>
      </c>
      <c r="E60" t="s">
        <v>13</v>
      </c>
      <c r="F60">
        <v>0</v>
      </c>
      <c r="G60">
        <v>6.0369999999999999</v>
      </c>
      <c r="H60" s="3">
        <v>1961</v>
      </c>
      <c r="I60">
        <v>-1E-3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79</v>
      </c>
      <c r="Q60" s="2">
        <v>44706.597222222219</v>
      </c>
      <c r="R60">
        <v>106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79</v>
      </c>
      <c r="AE60" s="2">
        <v>44706.597222222219</v>
      </c>
      <c r="AF60">
        <v>106</v>
      </c>
      <c r="AG60" t="s">
        <v>13</v>
      </c>
      <c r="AH60">
        <v>0</v>
      </c>
      <c r="AI60">
        <v>12.18</v>
      </c>
      <c r="AJ60" s="3">
        <v>2243</v>
      </c>
      <c r="AK60">
        <v>0.39900000000000002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6"/>
        <v>1.0152223212499996</v>
      </c>
      <c r="AU60" s="7">
        <f t="shared" si="7"/>
        <v>450.36640105427</v>
      </c>
      <c r="AW60" s="8">
        <f t="shared" si="8"/>
        <v>0.55905505805000022</v>
      </c>
      <c r="AX60" s="9">
        <f t="shared" si="9"/>
        <v>424.92179514326</v>
      </c>
      <c r="AZ60" s="10">
        <f t="shared" si="10"/>
        <v>0.39099310130000009</v>
      </c>
      <c r="BA60" s="11">
        <f t="shared" si="11"/>
        <v>359.79970762951996</v>
      </c>
    </row>
    <row r="61" spans="1:53" x14ac:dyDescent="0.35">
      <c r="A61">
        <v>101</v>
      </c>
      <c r="B61" t="s">
        <v>80</v>
      </c>
      <c r="C61" s="2">
        <v>44706.618460648147</v>
      </c>
      <c r="D61">
        <v>149</v>
      </c>
      <c r="E61" t="s">
        <v>13</v>
      </c>
      <c r="F61">
        <v>0</v>
      </c>
      <c r="G61">
        <v>6.0519999999999996</v>
      </c>
      <c r="H61" s="3">
        <v>1891</v>
      </c>
      <c r="I61">
        <v>-1E-3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80</v>
      </c>
      <c r="Q61" s="2">
        <v>44706.618460648147</v>
      </c>
      <c r="R61">
        <v>149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80</v>
      </c>
      <c r="AE61" s="2">
        <v>44706.618460648147</v>
      </c>
      <c r="AF61">
        <v>149</v>
      </c>
      <c r="AG61" t="s">
        <v>13</v>
      </c>
      <c r="AH61">
        <v>0</v>
      </c>
      <c r="AI61">
        <v>12.201000000000001</v>
      </c>
      <c r="AJ61" s="3">
        <v>2164</v>
      </c>
      <c r="AK61">
        <v>0.38200000000000001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6"/>
        <v>0.82014247124999962</v>
      </c>
      <c r="AU61" s="7">
        <f t="shared" si="7"/>
        <v>435.74165461807996</v>
      </c>
      <c r="AW61" s="8">
        <f t="shared" si="8"/>
        <v>0.30707069605000026</v>
      </c>
      <c r="AX61" s="9">
        <f t="shared" si="9"/>
        <v>409.82265611103998</v>
      </c>
      <c r="AZ61" s="10">
        <f t="shared" si="10"/>
        <v>0.29337140930000039</v>
      </c>
      <c r="BA61" s="11">
        <f t="shared" si="11"/>
        <v>343.47929249407997</v>
      </c>
    </row>
    <row r="62" spans="1:53" x14ac:dyDescent="0.35">
      <c r="A62">
        <v>102</v>
      </c>
      <c r="B62" t="s">
        <v>81</v>
      </c>
      <c r="C62" s="2">
        <v>44706.639641203707</v>
      </c>
      <c r="D62">
        <v>125</v>
      </c>
      <c r="E62" t="s">
        <v>13</v>
      </c>
      <c r="F62">
        <v>0</v>
      </c>
      <c r="G62">
        <v>6.0529999999999999</v>
      </c>
      <c r="H62" s="3">
        <v>1642</v>
      </c>
      <c r="I62">
        <v>-1E-3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81</v>
      </c>
      <c r="Q62" s="2">
        <v>44706.639641203707</v>
      </c>
      <c r="R62">
        <v>125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81</v>
      </c>
      <c r="AE62" s="2">
        <v>44706.639641203707</v>
      </c>
      <c r="AF62">
        <v>125</v>
      </c>
      <c r="AG62" t="s">
        <v>13</v>
      </c>
      <c r="AH62">
        <v>0</v>
      </c>
      <c r="AI62">
        <v>12.18</v>
      </c>
      <c r="AJ62" s="3">
        <v>2050</v>
      </c>
      <c r="AK62">
        <v>0.35799999999999998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6"/>
        <v>0.12790348499999915</v>
      </c>
      <c r="AU62" s="7">
        <f t="shared" si="7"/>
        <v>414.63620907499995</v>
      </c>
      <c r="AW62" s="8">
        <f t="shared" si="8"/>
        <v>-0.59387670380000035</v>
      </c>
      <c r="AX62" s="9">
        <f t="shared" si="9"/>
        <v>388.03366735000003</v>
      </c>
      <c r="AZ62" s="10">
        <f t="shared" si="10"/>
        <v>-4.2341570800000117E-2</v>
      </c>
      <c r="BA62" s="11">
        <f t="shared" si="11"/>
        <v>319.92775220000004</v>
      </c>
    </row>
    <row r="63" spans="1:53" x14ac:dyDescent="0.35">
      <c r="A63">
        <v>103</v>
      </c>
      <c r="B63" t="s">
        <v>82</v>
      </c>
      <c r="C63" s="2">
        <v>44706.660856481481</v>
      </c>
      <c r="D63">
        <v>68</v>
      </c>
      <c r="E63" t="s">
        <v>13</v>
      </c>
      <c r="F63">
        <v>0</v>
      </c>
      <c r="G63">
        <v>6.0529999999999999</v>
      </c>
      <c r="H63" s="3">
        <v>1618</v>
      </c>
      <c r="I63">
        <v>-2E-3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82</v>
      </c>
      <c r="Q63" s="2">
        <v>44706.660856481481</v>
      </c>
      <c r="R63">
        <v>68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82</v>
      </c>
      <c r="AE63" s="2">
        <v>44706.660856481481</v>
      </c>
      <c r="AF63">
        <v>68</v>
      </c>
      <c r="AG63" t="s">
        <v>13</v>
      </c>
      <c r="AH63">
        <v>0</v>
      </c>
      <c r="AI63">
        <v>12.170999999999999</v>
      </c>
      <c r="AJ63" s="3">
        <v>3436</v>
      </c>
      <c r="AK63">
        <v>0.65300000000000002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6"/>
        <v>6.132088499999977E-2</v>
      </c>
      <c r="AU63" s="7">
        <f t="shared" si="7"/>
        <v>671.12333135408005</v>
      </c>
      <c r="AW63" s="8">
        <f t="shared" si="8"/>
        <v>-0.68109469579999971</v>
      </c>
      <c r="AX63" s="9">
        <f t="shared" si="9"/>
        <v>652.91323287904004</v>
      </c>
      <c r="AZ63" s="10">
        <f t="shared" si="10"/>
        <v>-7.3747442800000007E-2</v>
      </c>
      <c r="BA63" s="11">
        <f t="shared" si="11"/>
        <v>606.21990843007995</v>
      </c>
    </row>
    <row r="64" spans="1:53" x14ac:dyDescent="0.35">
      <c r="A64">
        <v>104</v>
      </c>
      <c r="B64" t="s">
        <v>83</v>
      </c>
      <c r="C64" s="2">
        <v>44706.682071759256</v>
      </c>
      <c r="D64">
        <v>69</v>
      </c>
      <c r="E64" t="s">
        <v>13</v>
      </c>
      <c r="F64">
        <v>0</v>
      </c>
      <c r="G64">
        <v>6.0510000000000002</v>
      </c>
      <c r="H64" s="3">
        <v>1783</v>
      </c>
      <c r="I64">
        <v>-1E-3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83</v>
      </c>
      <c r="Q64" s="2">
        <v>44706.682071759256</v>
      </c>
      <c r="R64">
        <v>69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83</v>
      </c>
      <c r="AE64" s="2">
        <v>44706.682071759256</v>
      </c>
      <c r="AF64">
        <v>69</v>
      </c>
      <c r="AG64" t="s">
        <v>13</v>
      </c>
      <c r="AH64">
        <v>0</v>
      </c>
      <c r="AI64">
        <v>12.201000000000001</v>
      </c>
      <c r="AJ64" s="3">
        <v>1969</v>
      </c>
      <c r="AK64">
        <v>0.34100000000000003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6"/>
        <v>0.51957064124999963</v>
      </c>
      <c r="AU64" s="7">
        <f t="shared" si="7"/>
        <v>399.63924315803001</v>
      </c>
      <c r="AW64" s="8">
        <f t="shared" si="8"/>
        <v>-8.2819207550000051E-2</v>
      </c>
      <c r="AX64" s="9">
        <f t="shared" si="9"/>
        <v>372.55176061413999</v>
      </c>
      <c r="AZ64" s="10">
        <f t="shared" si="10"/>
        <v>0.14554833170000014</v>
      </c>
      <c r="BA64" s="11">
        <f t="shared" si="11"/>
        <v>303.19335995528002</v>
      </c>
    </row>
    <row r="65" spans="1:53" x14ac:dyDescent="0.35">
      <c r="A65">
        <v>105</v>
      </c>
      <c r="B65" t="s">
        <v>84</v>
      </c>
      <c r="C65" s="2">
        <v>44706.703287037039</v>
      </c>
      <c r="D65">
        <v>186</v>
      </c>
      <c r="E65" t="s">
        <v>13</v>
      </c>
      <c r="F65">
        <v>0</v>
      </c>
      <c r="G65">
        <v>6.0339999999999998</v>
      </c>
      <c r="H65" s="3">
        <v>2204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84</v>
      </c>
      <c r="Q65" s="2">
        <v>44706.703287037039</v>
      </c>
      <c r="R65">
        <v>186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84</v>
      </c>
      <c r="AE65" s="2">
        <v>44706.703287037039</v>
      </c>
      <c r="AF65">
        <v>186</v>
      </c>
      <c r="AG65" t="s">
        <v>13</v>
      </c>
      <c r="AH65">
        <v>0</v>
      </c>
      <c r="AI65">
        <v>12.14</v>
      </c>
      <c r="AJ65" s="3">
        <v>4887</v>
      </c>
      <c r="AK65">
        <v>0.96199999999999997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6"/>
        <v>1.6940443399999987</v>
      </c>
      <c r="AU65" s="7">
        <f t="shared" si="7"/>
        <v>939.38067858987006</v>
      </c>
      <c r="AW65" s="8">
        <f t="shared" si="8"/>
        <v>1.4293931527999995</v>
      </c>
      <c r="AX65" s="9">
        <f t="shared" si="9"/>
        <v>930.14806617606007</v>
      </c>
      <c r="AZ65" s="10">
        <f t="shared" si="10"/>
        <v>0.74093120480000008</v>
      </c>
      <c r="BA65" s="11">
        <f t="shared" si="11"/>
        <v>905.83341173511985</v>
      </c>
    </row>
    <row r="66" spans="1:53" x14ac:dyDescent="0.35">
      <c r="A66">
        <v>106</v>
      </c>
      <c r="B66" t="s">
        <v>85</v>
      </c>
      <c r="C66" s="2">
        <v>44706.724479166667</v>
      </c>
      <c r="D66">
        <v>145</v>
      </c>
      <c r="E66" t="s">
        <v>13</v>
      </c>
      <c r="F66">
        <v>0</v>
      </c>
      <c r="G66">
        <v>6.0430000000000001</v>
      </c>
      <c r="H66" s="3">
        <v>1858</v>
      </c>
      <c r="I66">
        <v>-1E-3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85</v>
      </c>
      <c r="Q66" s="2">
        <v>44706.724479166667</v>
      </c>
      <c r="R66">
        <v>145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85</v>
      </c>
      <c r="AE66" s="2">
        <v>44706.724479166667</v>
      </c>
      <c r="AF66">
        <v>145</v>
      </c>
      <c r="AG66" t="s">
        <v>13</v>
      </c>
      <c r="AH66">
        <v>0</v>
      </c>
      <c r="AI66">
        <v>12.169</v>
      </c>
      <c r="AJ66" s="3">
        <v>2391</v>
      </c>
      <c r="AK66">
        <v>0.43099999999999999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6"/>
        <v>0.72824848499999906</v>
      </c>
      <c r="AU66" s="7">
        <f t="shared" si="7"/>
        <v>477.76255137963</v>
      </c>
      <c r="AW66" s="8">
        <f t="shared" si="8"/>
        <v>0.18808109620000035</v>
      </c>
      <c r="AX66" s="9">
        <f t="shared" si="9"/>
        <v>453.20824351494002</v>
      </c>
      <c r="AZ66" s="10">
        <f t="shared" si="10"/>
        <v>0.24784362919999992</v>
      </c>
      <c r="BA66" s="11">
        <f t="shared" si="11"/>
        <v>390.37380519688003</v>
      </c>
    </row>
    <row r="67" spans="1:53" x14ac:dyDescent="0.35">
      <c r="A67">
        <v>107</v>
      </c>
      <c r="B67" t="s">
        <v>86</v>
      </c>
      <c r="C67" s="2">
        <v>44706.745729166665</v>
      </c>
      <c r="D67">
        <v>136</v>
      </c>
      <c r="E67" t="s">
        <v>13</v>
      </c>
      <c r="F67">
        <v>0</v>
      </c>
      <c r="G67">
        <v>6.0309999999999997</v>
      </c>
      <c r="H67" s="3">
        <v>24137</v>
      </c>
      <c r="I67">
        <v>4.3999999999999997E-2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86</v>
      </c>
      <c r="Q67" s="2">
        <v>44706.745729166665</v>
      </c>
      <c r="R67">
        <v>136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86</v>
      </c>
      <c r="AE67" s="2">
        <v>44706.745729166665</v>
      </c>
      <c r="AF67">
        <v>136</v>
      </c>
      <c r="AG67" t="s">
        <v>13</v>
      </c>
      <c r="AH67">
        <v>0</v>
      </c>
      <c r="AI67">
        <v>12.21</v>
      </c>
      <c r="AJ67" s="3">
        <v>2385</v>
      </c>
      <c r="AK67">
        <v>0.43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ref="AT67" si="12">IF(H67&lt;15000,((0.00000002125*H67^2)+(0.002705*H67)+(-4.371)),(IF(H67&lt;700000,((-0.0000000008162*H67^2)+(0.003141*H67)+(0.4702)), ((0.000000003285*V67^2)+(0.1899*V67)+(559.5)))))</f>
        <v>75.809003149542207</v>
      </c>
      <c r="AU67" s="7">
        <f t="shared" ref="AU67" si="13">((-0.00000006277*AJ67^2)+(0.1854*AJ67)+(34.83))</f>
        <v>476.65195011675002</v>
      </c>
      <c r="AW67" s="8">
        <f t="shared" ref="AW67" si="14">IF(H67&lt;10000,((-0.00000005795*H67^2)+(0.003823*H67)+(-6.715)),(IF(H67&lt;700000,((-0.0000000001209*H67^2)+(0.002635*H67)+(-0.4111)), ((-0.00000002007*V67^2)+(0.2564*V67)+(286.1)))))</f>
        <v>63.119459292427905</v>
      </c>
      <c r="AX67" s="9">
        <f t="shared" ref="AX67" si="15">(-0.00000001626*AJ67^2)+(0.1912*AJ67)+(-3.858)</f>
        <v>452.06150946150001</v>
      </c>
      <c r="AZ67" s="10">
        <f t="shared" ref="AZ67" si="16">IF(H67&lt;10000,((0.0000001453*H67^2)+(0.0008349*H67)+(-1.805)),(IF(H67&lt;700000,((-0.00000000008054*H67^2)+(0.002348*H67)+(-2.47)), ((-0.00000001938*V67^2)+(0.2471*V67)+(226.8)))))</f>
        <v>54.156753817304732</v>
      </c>
      <c r="BA67" s="11">
        <f t="shared" ref="BA67" si="17">(-0.00000002552*AJ67^2)+(0.2067*AJ67)+(-103.7)</f>
        <v>389.13433649799998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2022-05-26T15:31:32Z</dcterms:modified>
</cp:coreProperties>
</file>