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TIC TOC 2019/QA:QC/"/>
    </mc:Choice>
  </mc:AlternateContent>
  <xr:revisionPtr revIDLastSave="0" documentId="13_ncr:1_{97F53824-7B8F-804E-AF92-AD4CE3EF0F01}" xr6:coauthVersionLast="36" xr6:coauthVersionMax="36" xr10:uidLastSave="{00000000-0000-0000-0000-000000000000}"/>
  <bookViews>
    <workbookView xWindow="0" yWindow="460" windowWidth="18440" windowHeight="14240" activeTab="1" xr2:uid="{00000000-000D-0000-FFFF-FFFF00000000}"/>
  </bookViews>
  <sheets>
    <sheet name="Notes" sheetId="72" r:id="rId1"/>
    <sheet name="28oct19" sheetId="68" r:id="rId2"/>
    <sheet name="01nov19" sheetId="69" r:id="rId3"/>
    <sheet name="04nov19" sheetId="70" r:id="rId4"/>
    <sheet name="05nov19" sheetId="7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3" i="71" l="1"/>
  <c r="AL33" i="71"/>
  <c r="AV75" i="71"/>
  <c r="AU75" i="71"/>
  <c r="AT75" i="71"/>
  <c r="AS75" i="71"/>
  <c r="AO75" i="71"/>
  <c r="AJ75" i="71"/>
  <c r="AE75" i="71"/>
  <c r="AV73" i="71"/>
  <c r="AU73" i="71"/>
  <c r="AT73" i="71"/>
  <c r="AS73" i="71"/>
  <c r="AO73" i="71"/>
  <c r="AN73" i="71"/>
  <c r="AJ73" i="71"/>
  <c r="AI73" i="71"/>
  <c r="AE73" i="71"/>
  <c r="AD73" i="71"/>
  <c r="AV71" i="71"/>
  <c r="AU71" i="71"/>
  <c r="AT71" i="71"/>
  <c r="AS71" i="71"/>
  <c r="AO71" i="71"/>
  <c r="AJ71" i="71"/>
  <c r="AE71" i="71"/>
  <c r="AV68" i="71"/>
  <c r="AU68" i="71"/>
  <c r="AT68" i="71"/>
  <c r="AS68" i="71"/>
  <c r="AP68" i="71"/>
  <c r="AO68" i="71"/>
  <c r="AK68" i="71"/>
  <c r="AJ68" i="71"/>
  <c r="AF68" i="71"/>
  <c r="AE68" i="71"/>
  <c r="AV66" i="71"/>
  <c r="AU66" i="71"/>
  <c r="AT66" i="71"/>
  <c r="AS66" i="71"/>
  <c r="AQ66" i="71"/>
  <c r="AO66" i="71"/>
  <c r="AL66" i="71"/>
  <c r="AJ66" i="71"/>
  <c r="AG66" i="71"/>
  <c r="AE66" i="71"/>
  <c r="AV64" i="71"/>
  <c r="AU64" i="71"/>
  <c r="AT64" i="71"/>
  <c r="AS64" i="71"/>
  <c r="AO64" i="71"/>
  <c r="AJ64" i="71"/>
  <c r="AE64" i="71"/>
  <c r="AV62" i="71"/>
  <c r="AU62" i="71"/>
  <c r="AT62" i="71"/>
  <c r="AS62" i="71"/>
  <c r="AO62" i="71"/>
  <c r="AJ62" i="71"/>
  <c r="AE62" i="71"/>
  <c r="AV60" i="71"/>
  <c r="AU60" i="71"/>
  <c r="AT60" i="71"/>
  <c r="AS60" i="71"/>
  <c r="AO60" i="71"/>
  <c r="AJ60" i="71"/>
  <c r="AE60" i="71"/>
  <c r="AV58" i="71"/>
  <c r="AU58" i="71"/>
  <c r="AT58" i="71"/>
  <c r="AS58" i="71"/>
  <c r="AO58" i="71"/>
  <c r="AJ58" i="71"/>
  <c r="AE58" i="71"/>
  <c r="AV56" i="71"/>
  <c r="AU56" i="71"/>
  <c r="AT56" i="71"/>
  <c r="AS56" i="71"/>
  <c r="AO56" i="71"/>
  <c r="AJ56" i="71"/>
  <c r="AE56" i="71"/>
  <c r="AV54" i="71"/>
  <c r="AU54" i="71"/>
  <c r="AT54" i="71"/>
  <c r="AS54" i="71"/>
  <c r="AO54" i="71"/>
  <c r="AJ54" i="71"/>
  <c r="AE54" i="71"/>
  <c r="AV52" i="71"/>
  <c r="AU52" i="71"/>
  <c r="AT52" i="71"/>
  <c r="AS52" i="71"/>
  <c r="AO52" i="71"/>
  <c r="AJ52" i="71"/>
  <c r="AE52" i="71"/>
  <c r="AV50" i="71"/>
  <c r="AU50" i="71"/>
  <c r="AT50" i="71"/>
  <c r="AS50" i="71"/>
  <c r="AO50" i="71"/>
  <c r="AJ50" i="71"/>
  <c r="AE50" i="71"/>
  <c r="AV48" i="71"/>
  <c r="AU48" i="71"/>
  <c r="AT48" i="71"/>
  <c r="AS48" i="71"/>
  <c r="AO48" i="71"/>
  <c r="AJ48" i="71"/>
  <c r="AE48" i="71"/>
  <c r="AV46" i="71"/>
  <c r="AU46" i="71"/>
  <c r="AT46" i="71"/>
  <c r="AS46" i="71"/>
  <c r="AO46" i="71"/>
  <c r="AJ46" i="71"/>
  <c r="AE46" i="71"/>
  <c r="AV44" i="71"/>
  <c r="AU44" i="71"/>
  <c r="AT44" i="71"/>
  <c r="AS44" i="71"/>
  <c r="AO44" i="71"/>
  <c r="AJ44" i="71"/>
  <c r="AE44" i="71"/>
  <c r="AV42" i="71"/>
  <c r="AU42" i="71"/>
  <c r="AT42" i="71"/>
  <c r="AS42" i="71"/>
  <c r="AO42" i="71"/>
  <c r="AJ42" i="71"/>
  <c r="AE42" i="71"/>
  <c r="AV40" i="71"/>
  <c r="AU40" i="71"/>
  <c r="AT40" i="71"/>
  <c r="AS40" i="71"/>
  <c r="AO40" i="71"/>
  <c r="AN40" i="71"/>
  <c r="AJ40" i="71"/>
  <c r="AI40" i="71"/>
  <c r="AE40" i="71"/>
  <c r="AD40" i="71"/>
  <c r="AV38" i="71"/>
  <c r="AU38" i="71"/>
  <c r="AT38" i="71"/>
  <c r="AS38" i="71"/>
  <c r="AO38" i="71"/>
  <c r="AJ38" i="71"/>
  <c r="AE38" i="71"/>
  <c r="AV35" i="71"/>
  <c r="AU35" i="71"/>
  <c r="AT35" i="71"/>
  <c r="AS35" i="71"/>
  <c r="AP35" i="71"/>
  <c r="AO35" i="71"/>
  <c r="AK35" i="71"/>
  <c r="AJ35" i="71"/>
  <c r="AF35" i="71"/>
  <c r="AE35" i="71"/>
  <c r="AV33" i="71"/>
  <c r="AU33" i="71"/>
  <c r="AT33" i="71"/>
  <c r="AS33" i="71"/>
  <c r="AQ33" i="71"/>
  <c r="AO33" i="71"/>
  <c r="AJ33" i="71"/>
  <c r="AE33" i="71"/>
  <c r="AV31" i="71"/>
  <c r="AU31" i="71"/>
  <c r="AT31" i="71"/>
  <c r="AS31" i="71"/>
  <c r="AO31" i="71"/>
  <c r="AJ31" i="71"/>
  <c r="AE31" i="71"/>
  <c r="AV29" i="71"/>
  <c r="AU29" i="71"/>
  <c r="AT29" i="71"/>
  <c r="AS29" i="71"/>
  <c r="AO29" i="71"/>
  <c r="AJ29" i="71"/>
  <c r="AE29" i="71"/>
  <c r="AV27" i="71"/>
  <c r="AU27" i="71"/>
  <c r="AT27" i="71"/>
  <c r="AS27" i="71"/>
  <c r="AO27" i="71"/>
  <c r="AJ27" i="71"/>
  <c r="AE27" i="71"/>
  <c r="AV25" i="71"/>
  <c r="AU25" i="71"/>
  <c r="AT25" i="71"/>
  <c r="AS25" i="71"/>
  <c r="AO25" i="71"/>
  <c r="AJ25" i="71"/>
  <c r="AE25" i="71"/>
  <c r="AV23" i="71"/>
  <c r="AU23" i="71"/>
  <c r="AT23" i="71"/>
  <c r="AS23" i="71"/>
  <c r="AO23" i="71"/>
  <c r="AJ23" i="71"/>
  <c r="AE23" i="71"/>
  <c r="AV21" i="71"/>
  <c r="AU21" i="71"/>
  <c r="AT21" i="71"/>
  <c r="AS21" i="71"/>
  <c r="AO21" i="71"/>
  <c r="AJ21" i="71"/>
  <c r="AE21" i="71"/>
  <c r="AV19" i="71"/>
  <c r="AU19" i="71"/>
  <c r="AT19" i="71"/>
  <c r="AS19" i="71"/>
  <c r="AO19" i="71"/>
  <c r="AJ19" i="71"/>
  <c r="AE19" i="71"/>
  <c r="AV17" i="71"/>
  <c r="AU17" i="71"/>
  <c r="AT17" i="71"/>
  <c r="AS17" i="71"/>
  <c r="AO17" i="71"/>
  <c r="AJ17" i="71"/>
  <c r="AE17" i="71"/>
  <c r="AV15" i="71"/>
  <c r="AU15" i="71"/>
  <c r="AT15" i="71"/>
  <c r="AS15" i="71"/>
  <c r="AO15" i="71"/>
  <c r="AJ15" i="71"/>
  <c r="AE15" i="71"/>
  <c r="AV13" i="71"/>
  <c r="AU13" i="71"/>
  <c r="AT13" i="71"/>
  <c r="AS13" i="71"/>
  <c r="AO13" i="71"/>
  <c r="AJ13" i="71"/>
  <c r="AE13" i="71"/>
  <c r="AV11" i="71"/>
  <c r="AU11" i="71"/>
  <c r="AT11" i="71"/>
  <c r="AS11" i="71"/>
  <c r="AO11" i="71"/>
  <c r="AJ11" i="71"/>
  <c r="AE11" i="71"/>
  <c r="AV9" i="71"/>
  <c r="AU9" i="71"/>
  <c r="AT9" i="71"/>
  <c r="AS9" i="71"/>
  <c r="AO9" i="71"/>
  <c r="AJ9" i="71"/>
  <c r="AE9" i="71"/>
  <c r="AV7" i="71"/>
  <c r="AU7" i="71"/>
  <c r="AT7" i="71"/>
  <c r="AS7" i="71"/>
  <c r="AO7" i="71"/>
  <c r="AN7" i="71"/>
  <c r="AJ7" i="71"/>
  <c r="AI7" i="71"/>
  <c r="AE7" i="71"/>
  <c r="AD7" i="71"/>
  <c r="AV5" i="71"/>
  <c r="AU5" i="71"/>
  <c r="AT5" i="71"/>
  <c r="AS5" i="71"/>
  <c r="AO5" i="71"/>
  <c r="AJ5" i="71"/>
  <c r="AE5" i="71"/>
  <c r="AV2" i="71"/>
  <c r="AU2" i="71"/>
  <c r="AT2" i="71"/>
  <c r="AS2" i="71"/>
  <c r="AO2" i="71"/>
  <c r="AJ2" i="71"/>
  <c r="AE2" i="71"/>
  <c r="AE58" i="70" l="1"/>
  <c r="AE54" i="70"/>
  <c r="AE15" i="70"/>
  <c r="AV75" i="70"/>
  <c r="AU75" i="70"/>
  <c r="AT75" i="70"/>
  <c r="AS75" i="70"/>
  <c r="AO75" i="70"/>
  <c r="AJ75" i="70"/>
  <c r="AE75" i="70"/>
  <c r="AV73" i="70"/>
  <c r="AU73" i="70"/>
  <c r="AT73" i="70"/>
  <c r="AS73" i="70"/>
  <c r="AO73" i="70"/>
  <c r="AN73" i="70"/>
  <c r="AJ73" i="70"/>
  <c r="AI73" i="70"/>
  <c r="AE73" i="70"/>
  <c r="AD73" i="70"/>
  <c r="AV71" i="70"/>
  <c r="AU71" i="70"/>
  <c r="AT71" i="70"/>
  <c r="AS71" i="70"/>
  <c r="AO71" i="70"/>
  <c r="AJ71" i="70"/>
  <c r="AE71" i="70"/>
  <c r="AV68" i="70"/>
  <c r="AU68" i="70"/>
  <c r="AT68" i="70"/>
  <c r="AS68" i="70"/>
  <c r="AP68" i="70"/>
  <c r="AO68" i="70"/>
  <c r="AK68" i="70"/>
  <c r="AJ68" i="70"/>
  <c r="AF68" i="70"/>
  <c r="AE68" i="70"/>
  <c r="AV66" i="70"/>
  <c r="AU66" i="70"/>
  <c r="AT66" i="70"/>
  <c r="AS66" i="70"/>
  <c r="AQ66" i="70"/>
  <c r="AO66" i="70"/>
  <c r="AL66" i="70"/>
  <c r="AJ66" i="70"/>
  <c r="AG66" i="70"/>
  <c r="AE66" i="70"/>
  <c r="AV64" i="70"/>
  <c r="AU64" i="70"/>
  <c r="AT64" i="70"/>
  <c r="AS64" i="70"/>
  <c r="AO64" i="70"/>
  <c r="AJ64" i="70"/>
  <c r="AE64" i="70"/>
  <c r="AV62" i="70"/>
  <c r="AU62" i="70"/>
  <c r="AT62" i="70"/>
  <c r="AS62" i="70"/>
  <c r="AO62" i="70"/>
  <c r="AJ62" i="70"/>
  <c r="AE62" i="70"/>
  <c r="AV60" i="70"/>
  <c r="AU60" i="70"/>
  <c r="AT60" i="70"/>
  <c r="AS60" i="70"/>
  <c r="AO60" i="70"/>
  <c r="AJ60" i="70"/>
  <c r="AE60" i="70"/>
  <c r="AV58" i="70"/>
  <c r="AU58" i="70"/>
  <c r="AT58" i="70"/>
  <c r="AS58" i="70"/>
  <c r="AO58" i="70"/>
  <c r="AJ58" i="70"/>
  <c r="AV56" i="70"/>
  <c r="AU56" i="70"/>
  <c r="AT56" i="70"/>
  <c r="AS56" i="70"/>
  <c r="AO56" i="70"/>
  <c r="AJ56" i="70"/>
  <c r="AE56" i="70"/>
  <c r="AV54" i="70"/>
  <c r="AU54" i="70"/>
  <c r="AT54" i="70"/>
  <c r="AS54" i="70"/>
  <c r="AO54" i="70"/>
  <c r="AJ54" i="70"/>
  <c r="AV52" i="70"/>
  <c r="AU52" i="70"/>
  <c r="AT52" i="70"/>
  <c r="AS52" i="70"/>
  <c r="AO52" i="70"/>
  <c r="AJ52" i="70"/>
  <c r="AE52" i="70"/>
  <c r="AV50" i="70"/>
  <c r="AU50" i="70"/>
  <c r="AT50" i="70"/>
  <c r="AS50" i="70"/>
  <c r="AO50" i="70"/>
  <c r="AJ50" i="70"/>
  <c r="AE50" i="70"/>
  <c r="AV48" i="70"/>
  <c r="AU48" i="70"/>
  <c r="AT48" i="70"/>
  <c r="AS48" i="70"/>
  <c r="AO48" i="70"/>
  <c r="AJ48" i="70"/>
  <c r="AE48" i="70"/>
  <c r="AV46" i="70"/>
  <c r="AU46" i="70"/>
  <c r="AT46" i="70"/>
  <c r="AS46" i="70"/>
  <c r="AO46" i="70"/>
  <c r="AJ46" i="70"/>
  <c r="AE46" i="70"/>
  <c r="AV44" i="70"/>
  <c r="AU44" i="70"/>
  <c r="AT44" i="70"/>
  <c r="AS44" i="70"/>
  <c r="AO44" i="70"/>
  <c r="AJ44" i="70"/>
  <c r="AE44" i="70"/>
  <c r="AV42" i="70"/>
  <c r="AU42" i="70"/>
  <c r="AT42" i="70"/>
  <c r="AS42" i="70"/>
  <c r="AO42" i="70"/>
  <c r="AJ42" i="70"/>
  <c r="AE42" i="70"/>
  <c r="AV40" i="70"/>
  <c r="AU40" i="70"/>
  <c r="AT40" i="70"/>
  <c r="AS40" i="70"/>
  <c r="AO40" i="70"/>
  <c r="AN40" i="70"/>
  <c r="AJ40" i="70"/>
  <c r="AI40" i="70"/>
  <c r="AE40" i="70"/>
  <c r="AD40" i="70"/>
  <c r="AV38" i="70"/>
  <c r="AU38" i="70"/>
  <c r="AT38" i="70"/>
  <c r="AS38" i="70"/>
  <c r="AO38" i="70"/>
  <c r="AJ38" i="70"/>
  <c r="AE38" i="70"/>
  <c r="AV35" i="70"/>
  <c r="AU35" i="70"/>
  <c r="AT35" i="70"/>
  <c r="AS35" i="70"/>
  <c r="AP35" i="70"/>
  <c r="AO35" i="70"/>
  <c r="AK35" i="70"/>
  <c r="AJ35" i="70"/>
  <c r="AF35" i="70"/>
  <c r="AE35" i="70"/>
  <c r="AV33" i="70"/>
  <c r="AU33" i="70"/>
  <c r="AT33" i="70"/>
  <c r="AS33" i="70"/>
  <c r="AQ33" i="70"/>
  <c r="AO33" i="70"/>
  <c r="AL33" i="70"/>
  <c r="AJ33" i="70"/>
  <c r="AG33" i="70"/>
  <c r="AE33" i="70"/>
  <c r="AV31" i="70"/>
  <c r="AU31" i="70"/>
  <c r="AT31" i="70"/>
  <c r="AS31" i="70"/>
  <c r="AO31" i="70"/>
  <c r="AJ31" i="70"/>
  <c r="AE31" i="70"/>
  <c r="AV29" i="70"/>
  <c r="AU29" i="70"/>
  <c r="AT29" i="70"/>
  <c r="AS29" i="70"/>
  <c r="AO29" i="70"/>
  <c r="AJ29" i="70"/>
  <c r="AE29" i="70"/>
  <c r="AV27" i="70"/>
  <c r="AU27" i="70"/>
  <c r="AT27" i="70"/>
  <c r="AS27" i="70"/>
  <c r="AO27" i="70"/>
  <c r="AJ27" i="70"/>
  <c r="AE27" i="70"/>
  <c r="AV25" i="70"/>
  <c r="AU25" i="70"/>
  <c r="AT25" i="70"/>
  <c r="AS25" i="70"/>
  <c r="AO25" i="70"/>
  <c r="AJ25" i="70"/>
  <c r="AE25" i="70"/>
  <c r="AV23" i="70"/>
  <c r="AU23" i="70"/>
  <c r="AT23" i="70"/>
  <c r="AS23" i="70"/>
  <c r="AO23" i="70"/>
  <c r="AJ23" i="70"/>
  <c r="AE23" i="70"/>
  <c r="AV21" i="70"/>
  <c r="AU21" i="70"/>
  <c r="AT21" i="70"/>
  <c r="AS21" i="70"/>
  <c r="AO21" i="70"/>
  <c r="AJ21" i="70"/>
  <c r="AE21" i="70"/>
  <c r="AV19" i="70"/>
  <c r="AU19" i="70"/>
  <c r="AT19" i="70"/>
  <c r="AS19" i="70"/>
  <c r="AO19" i="70"/>
  <c r="AJ19" i="70"/>
  <c r="AE19" i="70"/>
  <c r="AV17" i="70"/>
  <c r="AU17" i="70"/>
  <c r="AT17" i="70"/>
  <c r="AS17" i="70"/>
  <c r="AO17" i="70"/>
  <c r="AJ17" i="70"/>
  <c r="AE17" i="70"/>
  <c r="AV15" i="70"/>
  <c r="AU15" i="70"/>
  <c r="AT15" i="70"/>
  <c r="AS15" i="70"/>
  <c r="AO15" i="70"/>
  <c r="AJ15" i="70"/>
  <c r="AV13" i="70"/>
  <c r="AU13" i="70"/>
  <c r="AT13" i="70"/>
  <c r="AS13" i="70"/>
  <c r="AO13" i="70"/>
  <c r="AJ13" i="70"/>
  <c r="AE13" i="70"/>
  <c r="AV11" i="70"/>
  <c r="AU11" i="70"/>
  <c r="AT11" i="70"/>
  <c r="AS11" i="70"/>
  <c r="AO11" i="70"/>
  <c r="AJ11" i="70"/>
  <c r="AE11" i="70"/>
  <c r="AV9" i="70"/>
  <c r="AU9" i="70"/>
  <c r="AT9" i="70"/>
  <c r="AS9" i="70"/>
  <c r="AO9" i="70"/>
  <c r="AJ9" i="70"/>
  <c r="AE9" i="70"/>
  <c r="AV7" i="70"/>
  <c r="AU7" i="70"/>
  <c r="AT7" i="70"/>
  <c r="AS7" i="70"/>
  <c r="AO7" i="70"/>
  <c r="AN7" i="70"/>
  <c r="AJ7" i="70"/>
  <c r="AI7" i="70"/>
  <c r="AE7" i="70"/>
  <c r="AD7" i="70"/>
  <c r="AV5" i="70"/>
  <c r="AU5" i="70"/>
  <c r="AT5" i="70"/>
  <c r="AS5" i="70"/>
  <c r="AO5" i="70"/>
  <c r="AJ5" i="70"/>
  <c r="AE5" i="70"/>
  <c r="AV2" i="70"/>
  <c r="AU2" i="70"/>
  <c r="AT2" i="70"/>
  <c r="AS2" i="70"/>
  <c r="AO2" i="70"/>
  <c r="AJ2" i="70"/>
  <c r="AE2" i="70"/>
  <c r="AE15" i="69" l="1"/>
  <c r="AV75" i="69"/>
  <c r="AU75" i="69"/>
  <c r="AT75" i="69"/>
  <c r="AS75" i="69"/>
  <c r="AO75" i="69"/>
  <c r="AJ75" i="69"/>
  <c r="AE75" i="69"/>
  <c r="AV73" i="69"/>
  <c r="AU73" i="69"/>
  <c r="AT73" i="69"/>
  <c r="AS73" i="69"/>
  <c r="AO73" i="69"/>
  <c r="AN73" i="69"/>
  <c r="AJ73" i="69"/>
  <c r="AI73" i="69"/>
  <c r="AE73" i="69"/>
  <c r="AD73" i="69"/>
  <c r="AV71" i="69"/>
  <c r="AU71" i="69"/>
  <c r="AT71" i="69"/>
  <c r="AS71" i="69"/>
  <c r="AO71" i="69"/>
  <c r="AJ71" i="69"/>
  <c r="AE71" i="69"/>
  <c r="AV68" i="69"/>
  <c r="AU68" i="69"/>
  <c r="AT68" i="69"/>
  <c r="AS68" i="69"/>
  <c r="AP68" i="69"/>
  <c r="AO68" i="69"/>
  <c r="AK68" i="69"/>
  <c r="AJ68" i="69"/>
  <c r="AF68" i="69"/>
  <c r="AE68" i="69"/>
  <c r="AV66" i="69"/>
  <c r="AU66" i="69"/>
  <c r="AT66" i="69"/>
  <c r="AS66" i="69"/>
  <c r="AQ66" i="69"/>
  <c r="AO66" i="69"/>
  <c r="AL66" i="69"/>
  <c r="AJ66" i="69"/>
  <c r="AG66" i="69"/>
  <c r="AE66" i="69"/>
  <c r="AV64" i="69"/>
  <c r="AU64" i="69"/>
  <c r="AT64" i="69"/>
  <c r="AS64" i="69"/>
  <c r="AO64" i="69"/>
  <c r="AJ64" i="69"/>
  <c r="AE64" i="69"/>
  <c r="AV62" i="69"/>
  <c r="AU62" i="69"/>
  <c r="AT62" i="69"/>
  <c r="AS62" i="69"/>
  <c r="AO62" i="69"/>
  <c r="AJ62" i="69"/>
  <c r="AE62" i="69"/>
  <c r="AV60" i="69"/>
  <c r="AU60" i="69"/>
  <c r="AT60" i="69"/>
  <c r="AS60" i="69"/>
  <c r="AO60" i="69"/>
  <c r="AJ60" i="69"/>
  <c r="AE60" i="69"/>
  <c r="AV58" i="69"/>
  <c r="AU58" i="69"/>
  <c r="AT58" i="69"/>
  <c r="AS58" i="69"/>
  <c r="AO58" i="69"/>
  <c r="AJ58" i="69"/>
  <c r="AE58" i="69"/>
  <c r="AV56" i="69"/>
  <c r="AU56" i="69"/>
  <c r="AT56" i="69"/>
  <c r="AS56" i="69"/>
  <c r="AO56" i="69"/>
  <c r="AJ56" i="69"/>
  <c r="AE56" i="69"/>
  <c r="AV54" i="69"/>
  <c r="AU54" i="69"/>
  <c r="AT54" i="69"/>
  <c r="AS54" i="69"/>
  <c r="AO54" i="69"/>
  <c r="AJ54" i="69"/>
  <c r="AE54" i="69"/>
  <c r="AV52" i="69"/>
  <c r="AU52" i="69"/>
  <c r="AT52" i="69"/>
  <c r="AS52" i="69"/>
  <c r="AO52" i="69"/>
  <c r="AJ52" i="69"/>
  <c r="AE52" i="69"/>
  <c r="AV50" i="69"/>
  <c r="AU50" i="69"/>
  <c r="AT50" i="69"/>
  <c r="AS50" i="69"/>
  <c r="AO50" i="69"/>
  <c r="AJ50" i="69"/>
  <c r="AE50" i="69"/>
  <c r="AV48" i="69"/>
  <c r="AU48" i="69"/>
  <c r="AT48" i="69"/>
  <c r="AS48" i="69"/>
  <c r="AO48" i="69"/>
  <c r="AJ48" i="69"/>
  <c r="AE48" i="69"/>
  <c r="AV46" i="69"/>
  <c r="AU46" i="69"/>
  <c r="AT46" i="69"/>
  <c r="AS46" i="69"/>
  <c r="AO46" i="69"/>
  <c r="AJ46" i="69"/>
  <c r="AE46" i="69"/>
  <c r="AV44" i="69"/>
  <c r="AU44" i="69"/>
  <c r="AT44" i="69"/>
  <c r="AS44" i="69"/>
  <c r="AO44" i="69"/>
  <c r="AJ44" i="69"/>
  <c r="AE44" i="69"/>
  <c r="AV42" i="69"/>
  <c r="AU42" i="69"/>
  <c r="AT42" i="69"/>
  <c r="AS42" i="69"/>
  <c r="AO42" i="69"/>
  <c r="AJ42" i="69"/>
  <c r="AE42" i="69"/>
  <c r="AV40" i="69"/>
  <c r="AU40" i="69"/>
  <c r="AT40" i="69"/>
  <c r="AS40" i="69"/>
  <c r="AO40" i="69"/>
  <c r="AN40" i="69"/>
  <c r="AJ40" i="69"/>
  <c r="AI40" i="69"/>
  <c r="AE40" i="69"/>
  <c r="AD40" i="69"/>
  <c r="AV38" i="69"/>
  <c r="AU38" i="69"/>
  <c r="AT38" i="69"/>
  <c r="AS38" i="69"/>
  <c r="AO38" i="69"/>
  <c r="AJ38" i="69"/>
  <c r="AE38" i="69"/>
  <c r="AV35" i="69"/>
  <c r="AU35" i="69"/>
  <c r="AT35" i="69"/>
  <c r="AS35" i="69"/>
  <c r="AP35" i="69"/>
  <c r="AO35" i="69"/>
  <c r="AK35" i="69"/>
  <c r="AJ35" i="69"/>
  <c r="AF35" i="69"/>
  <c r="AE35" i="69"/>
  <c r="AV33" i="69"/>
  <c r="AU33" i="69"/>
  <c r="AT33" i="69"/>
  <c r="AS33" i="69"/>
  <c r="AQ33" i="69"/>
  <c r="AO33" i="69"/>
  <c r="AL33" i="69"/>
  <c r="AJ33" i="69"/>
  <c r="AG33" i="69"/>
  <c r="AE33" i="69"/>
  <c r="AV31" i="69"/>
  <c r="AU31" i="69"/>
  <c r="AT31" i="69"/>
  <c r="AS31" i="69"/>
  <c r="AO31" i="69"/>
  <c r="AJ31" i="69"/>
  <c r="AE31" i="69"/>
  <c r="AV29" i="69"/>
  <c r="AU29" i="69"/>
  <c r="AT29" i="69"/>
  <c r="AS29" i="69"/>
  <c r="AO29" i="69"/>
  <c r="AJ29" i="69"/>
  <c r="AE29" i="69"/>
  <c r="AV27" i="69"/>
  <c r="AU27" i="69"/>
  <c r="AT27" i="69"/>
  <c r="AS27" i="69"/>
  <c r="AO27" i="69"/>
  <c r="AJ27" i="69"/>
  <c r="AE27" i="69"/>
  <c r="AV25" i="69"/>
  <c r="AU25" i="69"/>
  <c r="AT25" i="69"/>
  <c r="AS25" i="69"/>
  <c r="AO25" i="69"/>
  <c r="AJ25" i="69"/>
  <c r="AE25" i="69"/>
  <c r="AV23" i="69"/>
  <c r="AU23" i="69"/>
  <c r="AT23" i="69"/>
  <c r="AS23" i="69"/>
  <c r="AO23" i="69"/>
  <c r="AJ23" i="69"/>
  <c r="AE23" i="69"/>
  <c r="AV21" i="69"/>
  <c r="AU21" i="69"/>
  <c r="AT21" i="69"/>
  <c r="AS21" i="69"/>
  <c r="AO21" i="69"/>
  <c r="AJ21" i="69"/>
  <c r="AE21" i="69"/>
  <c r="AV19" i="69"/>
  <c r="AU19" i="69"/>
  <c r="AT19" i="69"/>
  <c r="AS19" i="69"/>
  <c r="AO19" i="69"/>
  <c r="AJ19" i="69"/>
  <c r="AE19" i="69"/>
  <c r="AV17" i="69"/>
  <c r="AU17" i="69"/>
  <c r="AT17" i="69"/>
  <c r="AS17" i="69"/>
  <c r="AO17" i="69"/>
  <c r="AJ17" i="69"/>
  <c r="AE17" i="69"/>
  <c r="AV15" i="69"/>
  <c r="AU15" i="69"/>
  <c r="AT15" i="69"/>
  <c r="AS15" i="69"/>
  <c r="AO15" i="69"/>
  <c r="AJ15" i="69"/>
  <c r="AV13" i="69"/>
  <c r="AU13" i="69"/>
  <c r="AT13" i="69"/>
  <c r="AS13" i="69"/>
  <c r="AO13" i="69"/>
  <c r="AJ13" i="69"/>
  <c r="AE13" i="69"/>
  <c r="AV11" i="69"/>
  <c r="AU11" i="69"/>
  <c r="AT11" i="69"/>
  <c r="AS11" i="69"/>
  <c r="AO11" i="69"/>
  <c r="AJ11" i="69"/>
  <c r="AE11" i="69"/>
  <c r="AV9" i="69"/>
  <c r="AU9" i="69"/>
  <c r="AT9" i="69"/>
  <c r="AS9" i="69"/>
  <c r="AO9" i="69"/>
  <c r="AJ9" i="69"/>
  <c r="AE9" i="69"/>
  <c r="AV7" i="69"/>
  <c r="AU7" i="69"/>
  <c r="AT7" i="69"/>
  <c r="AS7" i="69"/>
  <c r="AO7" i="69"/>
  <c r="AN7" i="69"/>
  <c r="AJ7" i="69"/>
  <c r="AI7" i="69"/>
  <c r="AE7" i="69"/>
  <c r="AD7" i="69"/>
  <c r="AV5" i="69"/>
  <c r="AU5" i="69"/>
  <c r="AT5" i="69"/>
  <c r="AS5" i="69"/>
  <c r="AO5" i="69"/>
  <c r="AJ5" i="69"/>
  <c r="AE5" i="69"/>
  <c r="AV2" i="69"/>
  <c r="AU2" i="69"/>
  <c r="AT2" i="69"/>
  <c r="AS2" i="69"/>
  <c r="AO2" i="69"/>
  <c r="AJ2" i="69"/>
  <c r="AE2" i="69"/>
  <c r="AV75" i="68"/>
  <c r="AU75" i="68"/>
  <c r="AT75" i="68"/>
  <c r="AS75" i="68"/>
  <c r="AO75" i="68"/>
  <c r="AJ75" i="68"/>
  <c r="AE75" i="68"/>
  <c r="AV73" i="68"/>
  <c r="AU73" i="68"/>
  <c r="AT73" i="68"/>
  <c r="AS73" i="68"/>
  <c r="AO73" i="68"/>
  <c r="AN73" i="68"/>
  <c r="AJ73" i="68"/>
  <c r="AI73" i="68"/>
  <c r="AE73" i="68"/>
  <c r="AD73" i="68"/>
  <c r="AV71" i="68"/>
  <c r="AU71" i="68"/>
  <c r="AT71" i="68"/>
  <c r="AS71" i="68"/>
  <c r="AO71" i="68"/>
  <c r="AJ71" i="68"/>
  <c r="AE71" i="68"/>
  <c r="AV68" i="68"/>
  <c r="AU68" i="68"/>
  <c r="AT68" i="68"/>
  <c r="AS68" i="68"/>
  <c r="AP68" i="68"/>
  <c r="AO68" i="68"/>
  <c r="AK68" i="68"/>
  <c r="AJ68" i="68"/>
  <c r="AF68" i="68"/>
  <c r="AE68" i="68"/>
  <c r="AV66" i="68"/>
  <c r="AU66" i="68"/>
  <c r="AT66" i="68"/>
  <c r="AS66" i="68"/>
  <c r="AQ66" i="68"/>
  <c r="AO66" i="68"/>
  <c r="AL66" i="68"/>
  <c r="AJ66" i="68"/>
  <c r="AG66" i="68"/>
  <c r="AE66" i="68"/>
  <c r="AV64" i="68"/>
  <c r="AU64" i="68"/>
  <c r="AT64" i="68"/>
  <c r="AS64" i="68"/>
  <c r="AO64" i="68"/>
  <c r="AJ64" i="68"/>
  <c r="AE64" i="68"/>
  <c r="AV62" i="68"/>
  <c r="AU62" i="68"/>
  <c r="AT62" i="68"/>
  <c r="AS62" i="68"/>
  <c r="AO62" i="68"/>
  <c r="AJ62" i="68"/>
  <c r="AE62" i="68"/>
  <c r="AV60" i="68"/>
  <c r="AU60" i="68"/>
  <c r="AT60" i="68"/>
  <c r="AS60" i="68"/>
  <c r="AO60" i="68"/>
  <c r="AJ60" i="68"/>
  <c r="AE60" i="68"/>
  <c r="AV58" i="68"/>
  <c r="AU58" i="68"/>
  <c r="AT58" i="68"/>
  <c r="AS58" i="68"/>
  <c r="AO58" i="68"/>
  <c r="AJ58" i="68"/>
  <c r="AE58" i="68"/>
  <c r="AV56" i="68"/>
  <c r="AU56" i="68"/>
  <c r="AT56" i="68"/>
  <c r="AS56" i="68"/>
  <c r="AO56" i="68"/>
  <c r="AJ56" i="68"/>
  <c r="AE56" i="68"/>
  <c r="AV54" i="68"/>
  <c r="AU54" i="68"/>
  <c r="AT54" i="68"/>
  <c r="AS54" i="68"/>
  <c r="AO54" i="68"/>
  <c r="AJ54" i="68"/>
  <c r="AE54" i="68"/>
  <c r="AV52" i="68"/>
  <c r="AU52" i="68"/>
  <c r="AT52" i="68"/>
  <c r="AS52" i="68"/>
  <c r="AO52" i="68"/>
  <c r="AJ52" i="68"/>
  <c r="AE52" i="68"/>
  <c r="AV50" i="68"/>
  <c r="AU50" i="68"/>
  <c r="AT50" i="68"/>
  <c r="AS50" i="68"/>
  <c r="AO50" i="68"/>
  <c r="AJ50" i="68"/>
  <c r="AE50" i="68"/>
  <c r="AV48" i="68"/>
  <c r="AU48" i="68"/>
  <c r="AT48" i="68"/>
  <c r="AS48" i="68"/>
  <c r="AO48" i="68"/>
  <c r="AJ48" i="68"/>
  <c r="AE48" i="68"/>
  <c r="AV46" i="68"/>
  <c r="AU46" i="68"/>
  <c r="AT46" i="68"/>
  <c r="AS46" i="68"/>
  <c r="AO46" i="68"/>
  <c r="AJ46" i="68"/>
  <c r="AE46" i="68"/>
  <c r="AV44" i="68"/>
  <c r="AU44" i="68"/>
  <c r="AT44" i="68"/>
  <c r="AS44" i="68"/>
  <c r="AO44" i="68"/>
  <c r="AJ44" i="68"/>
  <c r="AE44" i="68"/>
  <c r="AV42" i="68"/>
  <c r="AU42" i="68"/>
  <c r="AT42" i="68"/>
  <c r="AS42" i="68"/>
  <c r="AO42" i="68"/>
  <c r="AJ42" i="68"/>
  <c r="AE42" i="68"/>
  <c r="AV40" i="68"/>
  <c r="AU40" i="68"/>
  <c r="AT40" i="68"/>
  <c r="AS40" i="68"/>
  <c r="AO40" i="68"/>
  <c r="AN40" i="68"/>
  <c r="AJ40" i="68"/>
  <c r="AI40" i="68"/>
  <c r="AE40" i="68"/>
  <c r="AD40" i="68"/>
  <c r="AV38" i="68"/>
  <c r="AU38" i="68"/>
  <c r="AT38" i="68"/>
  <c r="AS38" i="68"/>
  <c r="AO38" i="68"/>
  <c r="AJ38" i="68"/>
  <c r="AE38" i="68"/>
  <c r="AV35" i="68"/>
  <c r="AU35" i="68"/>
  <c r="AT35" i="68"/>
  <c r="AS35" i="68"/>
  <c r="AP35" i="68"/>
  <c r="AO35" i="68"/>
  <c r="AK35" i="68"/>
  <c r="AJ35" i="68"/>
  <c r="AF35" i="68"/>
  <c r="AE35" i="68"/>
  <c r="AV33" i="68"/>
  <c r="AU33" i="68"/>
  <c r="AT33" i="68"/>
  <c r="AS33" i="68"/>
  <c r="AQ33" i="68"/>
  <c r="AO33" i="68"/>
  <c r="AL33" i="68"/>
  <c r="AJ33" i="68"/>
  <c r="AG33" i="68"/>
  <c r="AE33" i="68"/>
  <c r="AV31" i="68"/>
  <c r="AU31" i="68"/>
  <c r="AT31" i="68"/>
  <c r="AS31" i="68"/>
  <c r="AO31" i="68"/>
  <c r="AJ31" i="68"/>
  <c r="AE31" i="68"/>
  <c r="AV29" i="68"/>
  <c r="AU29" i="68"/>
  <c r="AT29" i="68"/>
  <c r="AS29" i="68"/>
  <c r="AO29" i="68"/>
  <c r="AJ29" i="68"/>
  <c r="AE29" i="68"/>
  <c r="AV27" i="68"/>
  <c r="AU27" i="68"/>
  <c r="AT27" i="68"/>
  <c r="AS27" i="68"/>
  <c r="AO27" i="68"/>
  <c r="AJ27" i="68"/>
  <c r="AE27" i="68"/>
  <c r="AV25" i="68"/>
  <c r="AU25" i="68"/>
  <c r="AT25" i="68"/>
  <c r="AS25" i="68"/>
  <c r="AO25" i="68"/>
  <c r="AJ25" i="68"/>
  <c r="AE25" i="68"/>
  <c r="AV23" i="68"/>
  <c r="AU23" i="68"/>
  <c r="AT23" i="68"/>
  <c r="AS23" i="68"/>
  <c r="AO23" i="68"/>
  <c r="AJ23" i="68"/>
  <c r="AE23" i="68"/>
  <c r="AV21" i="68"/>
  <c r="AU21" i="68"/>
  <c r="AT21" i="68"/>
  <c r="AS21" i="68"/>
  <c r="AO21" i="68"/>
  <c r="AJ21" i="68"/>
  <c r="AE21" i="68"/>
  <c r="AV19" i="68"/>
  <c r="AU19" i="68"/>
  <c r="AT19" i="68"/>
  <c r="AS19" i="68"/>
  <c r="AO19" i="68"/>
  <c r="AJ19" i="68"/>
  <c r="AE19" i="68"/>
  <c r="AV17" i="68"/>
  <c r="AU17" i="68"/>
  <c r="AT17" i="68"/>
  <c r="AS17" i="68"/>
  <c r="AO17" i="68"/>
  <c r="AJ17" i="68"/>
  <c r="AE17" i="68"/>
  <c r="AV15" i="68"/>
  <c r="AU15" i="68"/>
  <c r="AT15" i="68"/>
  <c r="AS15" i="68"/>
  <c r="AO15" i="68"/>
  <c r="AJ15" i="68"/>
  <c r="AE15" i="68"/>
  <c r="AV13" i="68"/>
  <c r="AU13" i="68"/>
  <c r="AT13" i="68"/>
  <c r="AS13" i="68"/>
  <c r="AO13" i="68"/>
  <c r="AJ13" i="68"/>
  <c r="AE13" i="68"/>
  <c r="AV11" i="68"/>
  <c r="AU11" i="68"/>
  <c r="AT11" i="68"/>
  <c r="AS11" i="68"/>
  <c r="AO11" i="68"/>
  <c r="AJ11" i="68"/>
  <c r="AE11" i="68"/>
  <c r="AV9" i="68"/>
  <c r="AU9" i="68"/>
  <c r="AT9" i="68"/>
  <c r="AS9" i="68"/>
  <c r="AO9" i="68"/>
  <c r="AJ9" i="68"/>
  <c r="AE9" i="68"/>
  <c r="AV7" i="68"/>
  <c r="AU7" i="68"/>
  <c r="AT7" i="68"/>
  <c r="AS7" i="68"/>
  <c r="AO7" i="68"/>
  <c r="AN7" i="68"/>
  <c r="AJ7" i="68"/>
  <c r="AI7" i="68"/>
  <c r="AE7" i="68"/>
  <c r="AD7" i="68"/>
  <c r="AV5" i="68"/>
  <c r="AU5" i="68"/>
  <c r="AT5" i="68"/>
  <c r="AS5" i="68"/>
  <c r="AO5" i="68"/>
  <c r="AJ5" i="68"/>
  <c r="AE5" i="68"/>
  <c r="AV2" i="68"/>
  <c r="AU2" i="68"/>
  <c r="AT2" i="68"/>
  <c r="AS2" i="68"/>
  <c r="AO2" i="68"/>
  <c r="AJ2" i="68"/>
  <c r="AE2" i="68"/>
</calcChain>
</file>

<file path=xl/sharedStrings.xml><?xml version="1.0" encoding="utf-8"?>
<sst xmlns="http://schemas.openxmlformats.org/spreadsheetml/2006/main" count="1392" uniqueCount="175">
  <si>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</si>
  <si>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</si>
  <si>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</si>
  <si>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</si>
  <si>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</si>
  <si>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</si>
  <si>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NPOC  Area</t>
  </si>
  <si>
    <t>NPOC [mg/l]</t>
  </si>
  <si>
    <t>Dilut.  Factor</t>
  </si>
  <si>
    <t>NPOC  Blank</t>
  </si>
  <si>
    <t>TIC vol. [ml]</t>
  </si>
  <si>
    <t>TC vol. [ml]</t>
  </si>
  <si>
    <t>TIC  Area</t>
  </si>
  <si>
    <t>TC  Area</t>
  </si>
  <si>
    <t>TNb  Area</t>
  </si>
  <si>
    <t>TIC [mg/l]</t>
  </si>
  <si>
    <t>TC [mg/l]</t>
  </si>
  <si>
    <t>TOC (Diff.) [mg/l]</t>
  </si>
  <si>
    <t>TNb [mg/l]</t>
  </si>
  <si>
    <t>TC  Blank</t>
  </si>
  <si>
    <t>TIC  Blank</t>
  </si>
  <si>
    <t>TNb  Blank</t>
  </si>
  <si>
    <t xml:space="preserve">Memo  </t>
  </si>
  <si>
    <t xml:space="preserve">Info  </t>
  </si>
  <si>
    <t>TIC/TC/TNb</t>
  </si>
  <si>
    <t>TNbnp</t>
  </si>
  <si>
    <t>BRN Data Quality Code (1=no problems, 2=note, 3=fatal flaws)</t>
  </si>
  <si>
    <t>BRN Sample Notes</t>
  </si>
  <si>
    <t>TIC Percent Recovery (PR) of spikes</t>
  </si>
  <si>
    <t>TNb Percent Recovery (PR) of spikes</t>
  </si>
  <si>
    <t>TC Mean of 2 reps</t>
  </si>
  <si>
    <t>TOC Mean of 2 reps</t>
  </si>
  <si>
    <t>TNb Mean of 2 reps</t>
  </si>
  <si>
    <t>TOC Percent Recovery (PR) of spikes</t>
  </si>
  <si>
    <t>Misc. Notes</t>
  </si>
  <si>
    <t>TIC Mean of 2 reps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</si>
  <si>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</si>
  <si>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</si>
  <si>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</si>
  <si>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</si>
  <si>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</si>
  <si>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</si>
  <si>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</si>
  <si>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</si>
  <si>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</si>
  <si>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Water Blank</t>
  </si>
  <si>
    <t>Reference</t>
  </si>
  <si>
    <t>Check Std 3/0.3 ppm</t>
  </si>
  <si>
    <t>Flush</t>
  </si>
  <si>
    <t>RunIn</t>
  </si>
  <si>
    <t>Date</t>
  </si>
  <si>
    <t>Time</t>
  </si>
  <si>
    <t>Offset w TIC dec17</t>
  </si>
  <si>
    <t>Check Std 3/0.3</t>
  </si>
  <si>
    <t>2019-OCT-28</t>
  </si>
  <si>
    <t>F17Jun19_s5.0m</t>
  </si>
  <si>
    <t>F13May19_s6.2m</t>
  </si>
  <si>
    <t>F15Jul19_sF200</t>
  </si>
  <si>
    <t>F24Jun19_s8.0m</t>
  </si>
  <si>
    <t>B16Jul19_sB45_R1</t>
  </si>
  <si>
    <t>F18Jul19_s0.1m</t>
  </si>
  <si>
    <t>F06May19_s6.2m</t>
  </si>
  <si>
    <t>F27May19_s5.0m</t>
  </si>
  <si>
    <t>F22Jul19_s5.0m</t>
  </si>
  <si>
    <t>F24Jul19_s6.2m</t>
  </si>
  <si>
    <t>F20May19_s6.2m</t>
  </si>
  <si>
    <t>F20May19_s6.2m_SPK</t>
  </si>
  <si>
    <t>B16Jul19_sB45_R1_DUP</t>
  </si>
  <si>
    <t>F11Jun19_s9.0m</t>
  </si>
  <si>
    <t>F27May19_s3.8m</t>
  </si>
  <si>
    <t>B18Jul19_sB20_R1</t>
  </si>
  <si>
    <t>F19Jul19_s6.2m</t>
  </si>
  <si>
    <t>F22Jul19_s9.0m</t>
  </si>
  <si>
    <t>F17Jun19_sF100</t>
  </si>
  <si>
    <t>F10Jun19_s5.0m</t>
  </si>
  <si>
    <t>B30May19_sB45_R1</t>
  </si>
  <si>
    <t>F06May19_s0.1m</t>
  </si>
  <si>
    <t>F13May19_s3.8m</t>
  </si>
  <si>
    <t>TICnp,TNbnp</t>
  </si>
  <si>
    <t>F24Jun19_s3.8m</t>
  </si>
  <si>
    <t>F24Jun19_s3.8m_SPK</t>
  </si>
  <si>
    <t>2019-OCT-29</t>
  </si>
  <si>
    <t>2019-NOV-01</t>
  </si>
  <si>
    <t>F10jun19_s0.1</t>
  </si>
  <si>
    <t>F08jun19_50.1m</t>
  </si>
  <si>
    <t>F13may19_s8.0</t>
  </si>
  <si>
    <t>F03jun19_s9.0</t>
  </si>
  <si>
    <t>F15jul19_s3.8</t>
  </si>
  <si>
    <t>F08jul19_s3.8m</t>
  </si>
  <si>
    <t>F29jul19_s3.8</t>
  </si>
  <si>
    <t>F08jul19_s6.2</t>
  </si>
  <si>
    <t>F17jun19_s0.1</t>
  </si>
  <si>
    <t>F08may19_sinf100</t>
  </si>
  <si>
    <t>F29jul19_s8</t>
  </si>
  <si>
    <t>F29jul19_s8 SPK</t>
  </si>
  <si>
    <t>F15jul19_s3.8 DUP</t>
  </si>
  <si>
    <t>F224jul19_s9</t>
  </si>
  <si>
    <t>F20may19_sinf</t>
  </si>
  <si>
    <t>F01jul_s5.0m</t>
  </si>
  <si>
    <t>F29jul19_50.1</t>
  </si>
  <si>
    <t>F30may19_102sr1</t>
  </si>
  <si>
    <t>F22jul19_58.0m</t>
  </si>
  <si>
    <t>2019-NOV-02</t>
  </si>
  <si>
    <t>F22apr19_s5.0</t>
  </si>
  <si>
    <t>F01apr19_s6.2</t>
  </si>
  <si>
    <t>F17jun19_swet</t>
  </si>
  <si>
    <t>F29apr19_50sr1</t>
  </si>
  <si>
    <t>F10jun19_s6.2</t>
  </si>
  <si>
    <t>F10jun19_s6.2 SPK</t>
  </si>
  <si>
    <t>2019-NOV-04</t>
  </si>
  <si>
    <t>f30may19 f99 s r1</t>
  </si>
  <si>
    <t>f03jun19 s 8.0m</t>
  </si>
  <si>
    <t>f06may19 s f200</t>
  </si>
  <si>
    <t>b29apr19 s b50 r1</t>
  </si>
  <si>
    <t>f27jun19 s f101 r1</t>
  </si>
  <si>
    <t>f22apr19 s 0.1m</t>
  </si>
  <si>
    <t>f30may19 sf100 s r1</t>
  </si>
  <si>
    <t>f20may19 s 8.0m</t>
  </si>
  <si>
    <t>f01jul19 s 3.8m</t>
  </si>
  <si>
    <t>f10jun19 T? f100</t>
  </si>
  <si>
    <t>f18jul19 s f100 r1</t>
  </si>
  <si>
    <t>f18jul19 s f100 r1 SPK</t>
  </si>
  <si>
    <t>f27jun19 s f101 r1 DUP</t>
  </si>
  <si>
    <t>f13may19 s f100</t>
  </si>
  <si>
    <t>f22jul19 s f100</t>
  </si>
  <si>
    <t>f18jul19 s f01 r1</t>
  </si>
  <si>
    <t>f29apr19 s 9.0m</t>
  </si>
  <si>
    <t>b18jul19 s b200 r1</t>
  </si>
  <si>
    <t>f2727jun19 s f30 r1</t>
  </si>
  <si>
    <t>b20jun19 s b200 r1</t>
  </si>
  <si>
    <t>f27jun19 s f102 r1</t>
  </si>
  <si>
    <t>f03jun19 s 5.0m</t>
  </si>
  <si>
    <t>f06may19 s 3.8m</t>
  </si>
  <si>
    <t>f18jul19 s f101 r1</t>
  </si>
  <si>
    <t>f18jul19 s f101 r1 SPK</t>
  </si>
  <si>
    <t>b18jul19 s b200 r1 DUP</t>
  </si>
  <si>
    <t>2019-NOV-05</t>
  </si>
  <si>
    <t xml:space="preserve">Messed up chk std </t>
  </si>
  <si>
    <t>f29apr19 100 s r1</t>
  </si>
  <si>
    <t>f15jul19 s inf</t>
  </si>
  <si>
    <t>f29apr19 01 (out) s r1</t>
  </si>
  <si>
    <t>b29apr19 20 s r1</t>
  </si>
  <si>
    <t>f27may19 s inf</t>
  </si>
  <si>
    <t>f22jul19 s 102 r1</t>
  </si>
  <si>
    <t>f30may19 50 s r1</t>
  </si>
  <si>
    <t>f03jun19 s 235</t>
  </si>
  <si>
    <t>b29apr19 01 s r1</t>
  </si>
  <si>
    <t>b30may19 50 s r1</t>
  </si>
  <si>
    <t>f05aug19 s inf</t>
  </si>
  <si>
    <t>f05aug19 s inf SPK</t>
  </si>
  <si>
    <t>f27may19 s inf DUP</t>
  </si>
  <si>
    <t>f01apr19 s 8.0</t>
  </si>
  <si>
    <t>f30may19 70 s r1</t>
  </si>
  <si>
    <t>f05aug19 s 0.1m</t>
  </si>
  <si>
    <t>f15jul19 s 5</t>
  </si>
  <si>
    <t>fcr01jul19 s 5</t>
  </si>
  <si>
    <t>b18jul19 30 s r1</t>
  </si>
  <si>
    <t>f15jul19 s 8</t>
  </si>
  <si>
    <t>b18jul19 100 s r1</t>
  </si>
  <si>
    <t>fcr01jul19 s 9.0m</t>
  </si>
  <si>
    <t>f29apr19 45 s r1</t>
  </si>
  <si>
    <t>f01apr19 s inf</t>
  </si>
  <si>
    <t>f01apr19 s inf SPK</t>
  </si>
  <si>
    <t>fcr01jul19 s 8.0</t>
  </si>
  <si>
    <t>2019-NOV-06</t>
  </si>
  <si>
    <t>Something goes wrong midway through 28oct19 run</t>
  </si>
  <si>
    <t>TIC areas go down to near zero</t>
  </si>
  <si>
    <t>Acid vessel was not emptied as it usually is</t>
  </si>
  <si>
    <t>on 05nov19</t>
  </si>
  <si>
    <t>there is a peak between TIC and TC peak that should not be there</t>
  </si>
  <si>
    <t>From 01nov19 to 05nov19</t>
  </si>
  <si>
    <t>spike recoveries are similar and not what is expected</t>
  </si>
  <si>
    <t>TIC ~60</t>
  </si>
  <si>
    <t>TOC~180</t>
  </si>
  <si>
    <t xml:space="preserve">TNb ~ a little over 120?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</si>
</sst>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9" fontId="0" fillId="0" borderId="0" xfId="0" applyNumberFormat="1"/>
    <xf numFmtId="0" fontId="0" fillId="2" borderId="0" xfId="0" applyFill="1"/>
    <xf numFmtId="19" fontId="0" fillId="2" borderId="0" xfId="0" applyNumberFormat="1" applyFill="1"/>
  </cellXfs>
  <cellStyles count="4">
    <cellStyle name="Normal" xfId="0" builtinId="0"/>
    <cellStyle name="Normal 2 2" xfId="2" xr:uid="{00000000-0005-0000-0000-000001000000}"/>
    <cellStyle name="Normal 5 2 2" xfId="3" xr:uid="{00000000-0005-0000-0000-000002000000}"/>
    <cellStyle name="Normal 6" xfId="1" xr:uid="{00000000-0005-0000-0000-000003000000}"/>
  </cellStyles>
  <dxfs count="67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9"/>
  <sheetViews>
    <sheetView workbookViewId="0">
      <selection activeCell="F23" sqref="F23"/>
    </sheetView>
  </sheetViews>
  <sheetFormatPr baseColWidth="10" defaultColWidth="8.83203125" defaultRowHeight="15"/>
  <sheetData>
    <row r="4" spans="1:3">
      <c r="A4" t="s">
        <v>165</v>
      </c>
    </row>
    <row r="5" spans="1:3">
      <c r="B5" t="s">
        <v>166</v>
      </c>
    </row>
    <row r="6" spans="1:3">
      <c r="C6" t="s">
        <v>167</v>
      </c>
    </row>
    <row r="11" spans="1:3">
      <c r="A11" t="s">
        <v>168</v>
      </c>
    </row>
    <row r="12" spans="1:3">
      <c r="B12" t="s">
        <v>169</v>
      </c>
    </row>
    <row r="15" spans="1:3">
      <c r="A15" t="s">
        <v>170</v>
      </c>
    </row>
    <row r="16" spans="1:3">
      <c r="B16" t="s">
        <v>171</v>
      </c>
    </row>
    <row r="17" spans="2:2">
      <c r="B17" t="s">
        <v>172</v>
      </c>
    </row>
    <row r="18" spans="2:2">
      <c r="B18" t="s">
        <v>173</v>
      </c>
    </row>
    <row r="19" spans="2:2">
      <c r="B19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63"/>
  <sheetViews>
    <sheetView tabSelected="1" topLeftCell="A48" zoomScaleNormal="100" workbookViewId="0">
      <selection activeCell="C64" sqref="C1:C1048576"/>
    </sheetView>
  </sheetViews>
  <sheetFormatPr baseColWidth="10" defaultColWidth="8.83203125" defaultRowHeight="15"/>
  <cols>
    <col min="3" max="3" width="23.83203125" customWidth="1"/>
    <col min="4" max="4" width="15" customWidth="1"/>
    <col min="6" max="6" width="13.1640625" customWidth="1"/>
    <col min="24" max="24" width="10.33203125" customWidth="1"/>
    <col min="25" max="25" width="15.6640625" customWidth="1"/>
    <col min="26" max="26" width="13.5" customWidth="1"/>
    <col min="29" max="29" width="22.5" customWidth="1"/>
  </cols>
  <sheetData>
    <row r="1" spans="1:48" ht="1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50</v>
      </c>
      <c r="Z1" t="s">
        <v>51</v>
      </c>
      <c r="AA1" s="1" t="s">
        <v>34</v>
      </c>
      <c r="AB1" s="1" t="s">
        <v>26</v>
      </c>
      <c r="AC1" s="1" t="s">
        <v>27</v>
      </c>
      <c r="AD1" s="1" t="s">
        <v>36</v>
      </c>
      <c r="AE1" s="1" t="s">
        <v>37</v>
      </c>
      <c r="AF1" s="1" t="s">
        <v>38</v>
      </c>
      <c r="AG1" s="1" t="s">
        <v>28</v>
      </c>
      <c r="AH1" s="1"/>
      <c r="AI1" s="1" t="s">
        <v>39</v>
      </c>
      <c r="AJ1" s="1" t="s">
        <v>40</v>
      </c>
      <c r="AK1" s="1" t="s">
        <v>41</v>
      </c>
      <c r="AL1" s="1" t="s">
        <v>33</v>
      </c>
      <c r="AM1" s="1"/>
      <c r="AN1" s="1" t="s">
        <v>42</v>
      </c>
      <c r="AO1" s="1" t="s">
        <v>43</v>
      </c>
      <c r="AP1" s="1" t="s">
        <v>44</v>
      </c>
      <c r="AQ1" s="1" t="s">
        <v>29</v>
      </c>
      <c r="AR1" s="1"/>
      <c r="AS1" s="1" t="s">
        <v>35</v>
      </c>
      <c r="AT1" s="1" t="s">
        <v>30</v>
      </c>
      <c r="AU1" s="1" t="s">
        <v>31</v>
      </c>
      <c r="AV1" s="1" t="s">
        <v>32</v>
      </c>
    </row>
    <row r="2" spans="1:48">
      <c r="A2">
        <v>1</v>
      </c>
      <c r="B2">
        <v>3</v>
      </c>
      <c r="C2" t="s">
        <v>49</v>
      </c>
      <c r="D2" t="s">
        <v>24</v>
      </c>
      <c r="E2" t="s">
        <v>52</v>
      </c>
      <c r="G2">
        <v>0.5</v>
      </c>
      <c r="H2">
        <v>0.5</v>
      </c>
      <c r="I2">
        <v>6613</v>
      </c>
      <c r="J2">
        <v>7651</v>
      </c>
      <c r="L2">
        <v>8679</v>
      </c>
      <c r="M2">
        <v>8.4420000000000002</v>
      </c>
      <c r="N2">
        <v>9.51</v>
      </c>
      <c r="O2">
        <v>1.0680000000000001</v>
      </c>
      <c r="Q2">
        <v>1.147</v>
      </c>
      <c r="R2">
        <v>1</v>
      </c>
      <c r="S2">
        <v>0</v>
      </c>
      <c r="T2">
        <v>0</v>
      </c>
      <c r="V2">
        <v>0</v>
      </c>
      <c r="Y2" t="s">
        <v>54</v>
      </c>
      <c r="Z2" s="3">
        <v>0.4445601851851852</v>
      </c>
      <c r="AB2">
        <v>1</v>
      </c>
      <c r="AE2">
        <f>ABS(100*(M2-M3)/(AVERAGE(M2:M3)))</f>
        <v>3.2380379175443887</v>
      </c>
      <c r="AJ2">
        <f>ABS(100*(O2-O3)/(AVERAGE(O2:O3)))</f>
        <v>15.464362850971925</v>
      </c>
      <c r="AO2">
        <f>ABS(100*(Q2-Q3)/(AVERAGE(Q2:Q3)))</f>
        <v>0.26121027427077859</v>
      </c>
      <c r="AS2">
        <f>AVERAGE(M2:M3)</f>
        <v>8.307500000000001</v>
      </c>
      <c r="AT2">
        <f>AVERAGE(N2:N3)</f>
        <v>9.4649999999999999</v>
      </c>
      <c r="AU2">
        <f>AVERAGE(O2:O3)</f>
        <v>1.1575000000000002</v>
      </c>
      <c r="AV2">
        <f>AVERAGE(Q2:Q3)</f>
        <v>1.1484999999999999</v>
      </c>
    </row>
    <row r="3" spans="1:48">
      <c r="A3">
        <v>2</v>
      </c>
      <c r="B3">
        <v>3</v>
      </c>
      <c r="C3" t="s">
        <v>49</v>
      </c>
      <c r="D3" t="s">
        <v>24</v>
      </c>
      <c r="E3" t="s">
        <v>52</v>
      </c>
      <c r="G3">
        <v>0.5</v>
      </c>
      <c r="H3">
        <v>0.5</v>
      </c>
      <c r="I3">
        <v>6406</v>
      </c>
      <c r="J3">
        <v>7578</v>
      </c>
      <c r="L3">
        <v>8700</v>
      </c>
      <c r="M3">
        <v>8.173</v>
      </c>
      <c r="N3">
        <v>9.42</v>
      </c>
      <c r="O3">
        <v>1.2470000000000001</v>
      </c>
      <c r="Q3">
        <v>1.1499999999999999</v>
      </c>
      <c r="R3">
        <v>1</v>
      </c>
      <c r="S3">
        <v>0</v>
      </c>
      <c r="T3">
        <v>0</v>
      </c>
      <c r="V3">
        <v>0</v>
      </c>
      <c r="Y3" t="s">
        <v>54</v>
      </c>
      <c r="Z3" s="3">
        <v>0.45034722222222223</v>
      </c>
      <c r="AB3">
        <v>1</v>
      </c>
    </row>
    <row r="4" spans="1:48">
      <c r="A4">
        <v>3</v>
      </c>
      <c r="B4">
        <v>1</v>
      </c>
      <c r="D4" t="s">
        <v>48</v>
      </c>
      <c r="Y4" t="s">
        <v>54</v>
      </c>
      <c r="Z4" s="3">
        <v>0.45481481481481478</v>
      </c>
      <c r="AB4">
        <v>1</v>
      </c>
    </row>
    <row r="5" spans="1:48">
      <c r="A5">
        <v>4</v>
      </c>
      <c r="B5">
        <v>2</v>
      </c>
      <c r="C5" t="s">
        <v>45</v>
      </c>
      <c r="D5" t="s">
        <v>24</v>
      </c>
      <c r="E5" t="s">
        <v>52</v>
      </c>
      <c r="G5">
        <v>0.5</v>
      </c>
      <c r="H5">
        <v>0.5</v>
      </c>
      <c r="I5">
        <v>83</v>
      </c>
      <c r="J5">
        <v>462</v>
      </c>
      <c r="L5">
        <v>151</v>
      </c>
      <c r="M5">
        <v>0</v>
      </c>
      <c r="N5">
        <v>0.34200000000000003</v>
      </c>
      <c r="O5">
        <v>0.34200000000000003</v>
      </c>
      <c r="Q5">
        <v>3.1E-2</v>
      </c>
      <c r="R5">
        <v>1</v>
      </c>
      <c r="S5">
        <v>0</v>
      </c>
      <c r="T5">
        <v>0</v>
      </c>
      <c r="V5">
        <v>0</v>
      </c>
      <c r="Y5" t="s">
        <v>54</v>
      </c>
      <c r="Z5" s="3">
        <v>0.46482638888888889</v>
      </c>
      <c r="AB5">
        <v>1</v>
      </c>
      <c r="AE5" t="e">
        <f>ABS(100*(M5-M6)/(AVERAGE(M5:M6)))</f>
        <v>#DIV/0!</v>
      </c>
      <c r="AJ5">
        <f>ABS(100*(O5-O6)/(AVERAGE(O5:O6)))</f>
        <v>55.39112050739957</v>
      </c>
      <c r="AO5">
        <f>ABS(100*(Q5-Q6)/(AVERAGE(Q5:Q6)))</f>
        <v>38.961038961038959</v>
      </c>
      <c r="AS5">
        <f>AVERAGE(M5:M6)</f>
        <v>0</v>
      </c>
      <c r="AT5">
        <f>AVERAGE(N5:N6)</f>
        <v>0.47299999999999998</v>
      </c>
      <c r="AU5">
        <f>AVERAGE(O5:O6)</f>
        <v>0.47299999999999998</v>
      </c>
      <c r="AV5">
        <f>AVERAGE(Q5:Q6)</f>
        <v>3.85E-2</v>
      </c>
    </row>
    <row r="6" spans="1:48">
      <c r="A6">
        <v>5</v>
      </c>
      <c r="B6">
        <v>2</v>
      </c>
      <c r="C6" t="s">
        <v>45</v>
      </c>
      <c r="D6" t="s">
        <v>24</v>
      </c>
      <c r="E6" t="s">
        <v>52</v>
      </c>
      <c r="G6">
        <v>0.5</v>
      </c>
      <c r="H6">
        <v>0.5</v>
      </c>
      <c r="I6">
        <v>86</v>
      </c>
      <c r="J6">
        <v>662</v>
      </c>
      <c r="L6">
        <v>262</v>
      </c>
      <c r="M6">
        <v>0</v>
      </c>
      <c r="N6">
        <v>0.60399999999999998</v>
      </c>
      <c r="O6">
        <v>0.60399999999999998</v>
      </c>
      <c r="Q6">
        <v>4.5999999999999999E-2</v>
      </c>
      <c r="R6">
        <v>1</v>
      </c>
      <c r="S6">
        <v>0</v>
      </c>
      <c r="T6">
        <v>0</v>
      </c>
      <c r="V6">
        <v>0</v>
      </c>
      <c r="Y6" t="s">
        <v>54</v>
      </c>
      <c r="Z6" s="3">
        <v>0.47039351851851857</v>
      </c>
      <c r="AB6">
        <v>1</v>
      </c>
    </row>
    <row r="7" spans="1:48">
      <c r="A7">
        <v>6</v>
      </c>
      <c r="B7">
        <v>4</v>
      </c>
      <c r="C7" t="s">
        <v>53</v>
      </c>
      <c r="D7" t="s">
        <v>24</v>
      </c>
      <c r="E7" t="s">
        <v>52</v>
      </c>
      <c r="G7">
        <v>0.5</v>
      </c>
      <c r="H7">
        <v>0.5</v>
      </c>
      <c r="I7">
        <v>2396</v>
      </c>
      <c r="J7">
        <v>6297</v>
      </c>
      <c r="L7">
        <v>2553</v>
      </c>
      <c r="M7">
        <v>2.9470000000000001</v>
      </c>
      <c r="N7">
        <v>7.8259999999999996</v>
      </c>
      <c r="O7">
        <v>4.8789999999999996</v>
      </c>
      <c r="Q7">
        <v>0.35</v>
      </c>
      <c r="R7">
        <v>1</v>
      </c>
      <c r="S7">
        <v>0</v>
      </c>
      <c r="T7">
        <v>0</v>
      </c>
      <c r="V7">
        <v>0</v>
      </c>
      <c r="Y7" t="s">
        <v>54</v>
      </c>
      <c r="Z7" s="3">
        <v>0.481412037037037</v>
      </c>
      <c r="AB7">
        <v>1</v>
      </c>
      <c r="AD7">
        <f>ABS(100*(AVERAGE(M7:M8)-3.24)/3.24)</f>
        <v>9.6296296296296369</v>
      </c>
      <c r="AE7">
        <f>ABS(100*(M7-M8)/(AVERAGE(M7:M8)))</f>
        <v>1.2978142076502819</v>
      </c>
      <c r="AI7">
        <f>ABS(100*(AVERAGE(O7:O8)-4.3)/4.3)</f>
        <v>12.127906976744198</v>
      </c>
      <c r="AJ7">
        <f>ABS(100*(O7-O8)/(AVERAGE(O7:O8)))</f>
        <v>2.3851498496318433</v>
      </c>
      <c r="AN7">
        <f>ABS(100*(AVERAGE(Q7:Q8)-0.3)/0.3)</f>
        <v>14.666666666666663</v>
      </c>
      <c r="AO7">
        <f>ABS(100*(Q7-Q8)/(AVERAGE(Q7:Q8)))</f>
        <v>3.4883720930232429</v>
      </c>
      <c r="AS7">
        <f>AVERAGE(M7:M8)</f>
        <v>2.9279999999999999</v>
      </c>
      <c r="AT7">
        <f>AVERAGE(N7:N8)</f>
        <v>7.7494999999999994</v>
      </c>
      <c r="AU7">
        <f>AVERAGE(O7:O8)</f>
        <v>4.8215000000000003</v>
      </c>
      <c r="AV7">
        <f>AVERAGE(Q7:Q8)</f>
        <v>0.34399999999999997</v>
      </c>
    </row>
    <row r="8" spans="1:48">
      <c r="A8">
        <v>7</v>
      </c>
      <c r="B8">
        <v>4</v>
      </c>
      <c r="C8" t="s">
        <v>53</v>
      </c>
      <c r="D8" t="s">
        <v>24</v>
      </c>
      <c r="E8" t="s">
        <v>52</v>
      </c>
      <c r="G8">
        <v>0.5</v>
      </c>
      <c r="H8">
        <v>0.5</v>
      </c>
      <c r="I8">
        <v>2367</v>
      </c>
      <c r="J8">
        <v>6175</v>
      </c>
      <c r="L8">
        <v>2460</v>
      </c>
      <c r="M8">
        <v>2.9089999999999998</v>
      </c>
      <c r="N8">
        <v>7.673</v>
      </c>
      <c r="O8">
        <v>4.7640000000000002</v>
      </c>
      <c r="Q8">
        <v>0.33800000000000002</v>
      </c>
      <c r="R8">
        <v>1</v>
      </c>
      <c r="S8">
        <v>0</v>
      </c>
      <c r="T8">
        <v>0</v>
      </c>
      <c r="V8">
        <v>0</v>
      </c>
      <c r="Y8" t="s">
        <v>54</v>
      </c>
      <c r="Z8" s="3">
        <v>0.48746527777777776</v>
      </c>
      <c r="AB8">
        <v>1</v>
      </c>
    </row>
    <row r="9" spans="1:48">
      <c r="A9">
        <v>8</v>
      </c>
      <c r="B9">
        <v>3</v>
      </c>
      <c r="C9" t="s">
        <v>46</v>
      </c>
      <c r="D9" t="s">
        <v>24</v>
      </c>
      <c r="E9" t="s">
        <v>52</v>
      </c>
      <c r="G9">
        <v>0.5</v>
      </c>
      <c r="H9">
        <v>0.5</v>
      </c>
      <c r="I9">
        <v>7475</v>
      </c>
      <c r="J9">
        <v>9848</v>
      </c>
      <c r="L9">
        <v>8718</v>
      </c>
      <c r="M9">
        <v>9.5679999999999996</v>
      </c>
      <c r="N9">
        <v>12.202</v>
      </c>
      <c r="O9">
        <v>2.6339999999999999</v>
      </c>
      <c r="Q9">
        <v>1.1519999999999999</v>
      </c>
      <c r="R9">
        <v>1</v>
      </c>
      <c r="S9">
        <v>0</v>
      </c>
      <c r="T9">
        <v>0</v>
      </c>
      <c r="V9">
        <v>0</v>
      </c>
      <c r="Y9" t="s">
        <v>54</v>
      </c>
      <c r="Z9" s="3">
        <v>0.49849537037037034</v>
      </c>
      <c r="AB9">
        <v>1</v>
      </c>
      <c r="AE9">
        <f>ABS(100*(M9-M10)/(AVERAGE(M9:M10)))</f>
        <v>4.9919657204070624</v>
      </c>
      <c r="AJ9">
        <f>ABS(100*(O9-O10)/(AVERAGE(O9:O10)))</f>
        <v>5.8595909342178096</v>
      </c>
      <c r="AO9">
        <f>ABS(100*(Q9-Q10)/(AVERAGE(Q9:Q10)))</f>
        <v>0.60949063996516295</v>
      </c>
      <c r="AS9">
        <f>AVERAGE(M9:M10)</f>
        <v>9.3350000000000009</v>
      </c>
      <c r="AT9">
        <f>AVERAGE(N9:N10)</f>
        <v>12.048500000000001</v>
      </c>
      <c r="AU9">
        <f>AVERAGE(O9:O10)</f>
        <v>2.7134999999999998</v>
      </c>
      <c r="AV9">
        <f>AVERAGE(Q9:Q10)</f>
        <v>1.1484999999999999</v>
      </c>
    </row>
    <row r="10" spans="1:48">
      <c r="A10">
        <v>9</v>
      </c>
      <c r="B10">
        <v>3</v>
      </c>
      <c r="C10" t="s">
        <v>46</v>
      </c>
      <c r="D10" t="s">
        <v>24</v>
      </c>
      <c r="E10" t="s">
        <v>52</v>
      </c>
      <c r="G10">
        <v>0.5</v>
      </c>
      <c r="H10">
        <v>0.5</v>
      </c>
      <c r="I10">
        <v>7118</v>
      </c>
      <c r="J10">
        <v>9595</v>
      </c>
      <c r="L10">
        <v>8663</v>
      </c>
      <c r="M10">
        <v>9.1020000000000003</v>
      </c>
      <c r="N10">
        <v>11.895</v>
      </c>
      <c r="O10">
        <v>2.7930000000000001</v>
      </c>
      <c r="Q10">
        <v>1.145</v>
      </c>
      <c r="R10">
        <v>1</v>
      </c>
      <c r="S10">
        <v>0</v>
      </c>
      <c r="T10">
        <v>0</v>
      </c>
      <c r="V10">
        <v>0</v>
      </c>
      <c r="Y10" t="s">
        <v>54</v>
      </c>
      <c r="Z10" s="3">
        <v>0.50475694444444441</v>
      </c>
      <c r="AB10">
        <v>1</v>
      </c>
    </row>
    <row r="11" spans="1:48" s="4" customFormat="1">
      <c r="A11" s="4">
        <v>10</v>
      </c>
      <c r="B11" s="4">
        <v>7</v>
      </c>
      <c r="C11" s="4" t="s">
        <v>55</v>
      </c>
      <c r="D11" s="4" t="s">
        <v>24</v>
      </c>
      <c r="E11" s="4" t="s">
        <v>52</v>
      </c>
      <c r="G11" s="4">
        <v>0.5</v>
      </c>
      <c r="H11" s="4">
        <v>0.5</v>
      </c>
      <c r="I11" s="4">
        <v>2715</v>
      </c>
      <c r="J11" s="4">
        <v>4947</v>
      </c>
      <c r="L11" s="4">
        <v>1005</v>
      </c>
      <c r="M11" s="4">
        <v>3.3620000000000001</v>
      </c>
      <c r="N11" s="4">
        <v>6.1260000000000003</v>
      </c>
      <c r="O11" s="4">
        <v>2.7639999999999998</v>
      </c>
      <c r="Q11" s="4">
        <v>0.14499999999999999</v>
      </c>
      <c r="R11" s="4">
        <v>1</v>
      </c>
      <c r="S11" s="4">
        <v>0</v>
      </c>
      <c r="T11" s="4">
        <v>0</v>
      </c>
      <c r="V11" s="4">
        <v>0</v>
      </c>
      <c r="Y11" s="4" t="s">
        <v>54</v>
      </c>
      <c r="Z11" s="5">
        <v>0.51548611111111109</v>
      </c>
      <c r="AB11" s="4">
        <v>1</v>
      </c>
      <c r="AE11" s="4">
        <f>ABS(100*(M11-M12)/(AVERAGE(M11:M12)))</f>
        <v>1.7704426106526681</v>
      </c>
      <c r="AJ11" s="4">
        <f>ABS(100*(O11-O12)/(AVERAGE(O11:O12)))</f>
        <v>3.4222631094756202</v>
      </c>
      <c r="AO11" s="4">
        <f>ABS(100*(Q11-Q12)/(AVERAGE(Q11:Q12)))</f>
        <v>2.0905923344947754</v>
      </c>
      <c r="AS11" s="4">
        <f>AVERAGE(M11:M12)</f>
        <v>3.3325</v>
      </c>
      <c r="AT11" s="4">
        <f>AVERAGE(N11:N12)</f>
        <v>6.0500000000000007</v>
      </c>
      <c r="AU11" s="4">
        <f>AVERAGE(O11:O12)</f>
        <v>2.7174999999999998</v>
      </c>
      <c r="AV11" s="4">
        <f>AVERAGE(Q11:Q12)</f>
        <v>0.14349999999999999</v>
      </c>
    </row>
    <row r="12" spans="1:48" s="4" customFormat="1">
      <c r="A12" s="4">
        <v>11</v>
      </c>
      <c r="B12" s="4">
        <v>7</v>
      </c>
      <c r="C12" s="4" t="s">
        <v>55</v>
      </c>
      <c r="D12" s="4" t="s">
        <v>24</v>
      </c>
      <c r="E12" s="4" t="s">
        <v>52</v>
      </c>
      <c r="G12" s="4">
        <v>0.5</v>
      </c>
      <c r="H12" s="4">
        <v>0.5</v>
      </c>
      <c r="I12" s="4">
        <v>2669</v>
      </c>
      <c r="J12" s="4">
        <v>4826</v>
      </c>
      <c r="L12" s="4">
        <v>982</v>
      </c>
      <c r="M12" s="4">
        <v>3.3029999999999999</v>
      </c>
      <c r="N12" s="4">
        <v>5.9740000000000002</v>
      </c>
      <c r="O12" s="4">
        <v>2.6709999999999998</v>
      </c>
      <c r="Q12" s="4">
        <v>0.14199999999999999</v>
      </c>
      <c r="R12" s="4">
        <v>1</v>
      </c>
      <c r="S12" s="4">
        <v>0</v>
      </c>
      <c r="T12" s="4">
        <v>0</v>
      </c>
      <c r="V12" s="4">
        <v>0</v>
      </c>
      <c r="Y12" s="4" t="s">
        <v>54</v>
      </c>
      <c r="Z12" s="5">
        <v>0.5216319444444445</v>
      </c>
      <c r="AB12" s="4">
        <v>1</v>
      </c>
    </row>
    <row r="13" spans="1:48" s="4" customFormat="1">
      <c r="A13" s="4">
        <v>12</v>
      </c>
      <c r="B13" s="4">
        <v>8</v>
      </c>
      <c r="C13" s="4" t="s">
        <v>56</v>
      </c>
      <c r="D13" s="4" t="s">
        <v>24</v>
      </c>
      <c r="E13" s="4" t="s">
        <v>52</v>
      </c>
      <c r="G13" s="4">
        <v>0.5</v>
      </c>
      <c r="H13" s="4">
        <v>0.5</v>
      </c>
      <c r="I13" s="4">
        <v>2350</v>
      </c>
      <c r="J13" s="4">
        <v>4523</v>
      </c>
      <c r="L13" s="4">
        <v>957</v>
      </c>
      <c r="M13" s="4">
        <v>2.887</v>
      </c>
      <c r="N13" s="4">
        <v>5.5890000000000004</v>
      </c>
      <c r="O13" s="4">
        <v>2.702</v>
      </c>
      <c r="Q13" s="4">
        <v>0.13900000000000001</v>
      </c>
      <c r="R13" s="4">
        <v>1</v>
      </c>
      <c r="S13" s="4">
        <v>0</v>
      </c>
      <c r="T13" s="4">
        <v>0</v>
      </c>
      <c r="V13" s="4">
        <v>0</v>
      </c>
      <c r="Y13" s="4" t="s">
        <v>54</v>
      </c>
      <c r="Z13" s="5">
        <v>0.53230324074074076</v>
      </c>
      <c r="AB13" s="4">
        <v>1</v>
      </c>
      <c r="AE13" s="4">
        <f>ABS(100*(M13-M14)/(AVERAGE(M13:M14)))</f>
        <v>6.1038729252186261</v>
      </c>
      <c r="AJ13" s="4">
        <f>ABS(100*(O13-O14)/(AVERAGE(O13:O14)))</f>
        <v>6.3382970599465427</v>
      </c>
      <c r="AO13" s="4">
        <f>ABS(100*(Q13-Q14)/(AVERAGE(Q13:Q14)))</f>
        <v>17.187500000000004</v>
      </c>
      <c r="AS13" s="4">
        <f>AVERAGE(M13:M14)</f>
        <v>2.8014999999999999</v>
      </c>
      <c r="AT13" s="4">
        <f>AVERAGE(N13:N14)</f>
        <v>5.4205000000000005</v>
      </c>
      <c r="AU13" s="4">
        <f>AVERAGE(O13:O14)</f>
        <v>2.6189999999999998</v>
      </c>
      <c r="AV13" s="4">
        <f>AVERAGE(Q13:Q14)</f>
        <v>0.128</v>
      </c>
    </row>
    <row r="14" spans="1:48" s="4" customFormat="1">
      <c r="A14" s="4">
        <v>13</v>
      </c>
      <c r="B14" s="4">
        <v>8</v>
      </c>
      <c r="C14" s="4" t="s">
        <v>56</v>
      </c>
      <c r="D14" s="4" t="s">
        <v>24</v>
      </c>
      <c r="E14" s="4" t="s">
        <v>52</v>
      </c>
      <c r="G14" s="4">
        <v>0.5</v>
      </c>
      <c r="H14" s="4">
        <v>0.5</v>
      </c>
      <c r="I14" s="4">
        <v>2218</v>
      </c>
      <c r="J14" s="4">
        <v>4258</v>
      </c>
      <c r="L14" s="4">
        <v>795</v>
      </c>
      <c r="M14" s="4">
        <v>2.7160000000000002</v>
      </c>
      <c r="N14" s="4">
        <v>5.2519999999999998</v>
      </c>
      <c r="O14" s="4">
        <v>2.536</v>
      </c>
      <c r="Q14" s="4">
        <v>0.11700000000000001</v>
      </c>
      <c r="R14" s="4">
        <v>1</v>
      </c>
      <c r="S14" s="4">
        <v>0</v>
      </c>
      <c r="T14" s="4">
        <v>0</v>
      </c>
      <c r="V14" s="4">
        <v>0</v>
      </c>
      <c r="Y14" s="4" t="s">
        <v>54</v>
      </c>
      <c r="Z14" s="5">
        <v>0.53842592592592597</v>
      </c>
      <c r="AB14" s="4">
        <v>1</v>
      </c>
    </row>
    <row r="15" spans="1:48" s="4" customFormat="1">
      <c r="A15" s="4">
        <v>14</v>
      </c>
      <c r="B15" s="4">
        <v>9</v>
      </c>
      <c r="C15" s="4" t="s">
        <v>57</v>
      </c>
      <c r="D15" s="4" t="s">
        <v>24</v>
      </c>
      <c r="E15" s="4" t="s">
        <v>52</v>
      </c>
      <c r="G15" s="4">
        <v>0.5</v>
      </c>
      <c r="H15" s="4">
        <v>0.5</v>
      </c>
      <c r="I15" s="4">
        <v>3660</v>
      </c>
      <c r="J15" s="4">
        <v>7219</v>
      </c>
      <c r="L15" s="4">
        <v>1856</v>
      </c>
      <c r="M15" s="4">
        <v>4.593</v>
      </c>
      <c r="N15" s="4">
        <v>8.9749999999999996</v>
      </c>
      <c r="O15" s="4">
        <v>4.3819999999999997</v>
      </c>
      <c r="Q15" s="4">
        <v>0.25800000000000001</v>
      </c>
      <c r="R15" s="4">
        <v>1</v>
      </c>
      <c r="S15" s="4">
        <v>0</v>
      </c>
      <c r="T15" s="4">
        <v>0</v>
      </c>
      <c r="V15" s="4">
        <v>0</v>
      </c>
      <c r="Y15" s="4" t="s">
        <v>54</v>
      </c>
      <c r="Z15" s="5">
        <v>0.54922453703703711</v>
      </c>
      <c r="AB15" s="4">
        <v>1</v>
      </c>
      <c r="AE15" s="4">
        <f>ABS(100*(M15-M16)/(AVERAGE(M15:M16)))</f>
        <v>0.82393755420642356</v>
      </c>
      <c r="AJ15" s="4">
        <f>ABS(100*(O15-O16)/(AVERAGE(O15:O16)))</f>
        <v>9.0648854961832015</v>
      </c>
      <c r="AO15" s="4">
        <f>ABS(100*(Q15-Q16)/(AVERAGE(Q15:Q16)))</f>
        <v>11.042944785276072</v>
      </c>
      <c r="AS15" s="4">
        <f>AVERAGE(M15:M16)</f>
        <v>4.6120000000000001</v>
      </c>
      <c r="AT15" s="4">
        <f>AVERAGE(N15:N16)</f>
        <v>8.8039999999999985</v>
      </c>
      <c r="AU15" s="4">
        <f>AVERAGE(O15:O16)</f>
        <v>4.1920000000000002</v>
      </c>
      <c r="AV15" s="4">
        <f>AVERAGE(Q15:Q16)</f>
        <v>0.2445</v>
      </c>
    </row>
    <row r="16" spans="1:48" s="4" customFormat="1">
      <c r="A16" s="4">
        <v>15</v>
      </c>
      <c r="B16" s="4">
        <v>9</v>
      </c>
      <c r="C16" s="4" t="s">
        <v>57</v>
      </c>
      <c r="D16" s="4" t="s">
        <v>24</v>
      </c>
      <c r="E16" s="4" t="s">
        <v>52</v>
      </c>
      <c r="G16" s="4">
        <v>0.5</v>
      </c>
      <c r="H16" s="4">
        <v>0.5</v>
      </c>
      <c r="I16" s="4">
        <v>3690</v>
      </c>
      <c r="J16" s="4">
        <v>6944</v>
      </c>
      <c r="L16" s="4">
        <v>1651</v>
      </c>
      <c r="M16" s="4">
        <v>4.6310000000000002</v>
      </c>
      <c r="N16" s="4">
        <v>8.6329999999999991</v>
      </c>
      <c r="O16" s="4">
        <v>4.0019999999999998</v>
      </c>
      <c r="Q16" s="4">
        <v>0.23100000000000001</v>
      </c>
      <c r="R16" s="4">
        <v>1</v>
      </c>
      <c r="S16" s="4">
        <v>0</v>
      </c>
      <c r="T16" s="4">
        <v>0</v>
      </c>
      <c r="V16" s="4">
        <v>0</v>
      </c>
      <c r="Y16" s="4" t="s">
        <v>54</v>
      </c>
      <c r="Z16" s="5">
        <v>0.55556712962962962</v>
      </c>
      <c r="AB16" s="4">
        <v>1</v>
      </c>
    </row>
    <row r="17" spans="1:48" s="4" customFormat="1">
      <c r="A17" s="4">
        <v>16</v>
      </c>
      <c r="B17" s="4">
        <v>10</v>
      </c>
      <c r="C17" s="4" t="s">
        <v>58</v>
      </c>
      <c r="D17" s="4" t="s">
        <v>24</v>
      </c>
      <c r="E17" s="4" t="s">
        <v>52</v>
      </c>
      <c r="G17" s="4">
        <v>0.5</v>
      </c>
      <c r="H17" s="4">
        <v>0.5</v>
      </c>
      <c r="I17" s="4">
        <v>2406</v>
      </c>
      <c r="J17" s="4">
        <v>4944</v>
      </c>
      <c r="L17" s="4">
        <v>1174</v>
      </c>
      <c r="M17" s="4">
        <v>2.96</v>
      </c>
      <c r="N17" s="4">
        <v>6.1230000000000002</v>
      </c>
      <c r="O17" s="4">
        <v>3.1629999999999998</v>
      </c>
      <c r="Q17" s="4">
        <v>0.16700000000000001</v>
      </c>
      <c r="R17" s="4">
        <v>1</v>
      </c>
      <c r="S17" s="4">
        <v>0</v>
      </c>
      <c r="T17" s="4">
        <v>0</v>
      </c>
      <c r="V17" s="4">
        <v>0</v>
      </c>
      <c r="Y17" s="4" t="s">
        <v>54</v>
      </c>
      <c r="Z17" s="5">
        <v>0.56623842592592599</v>
      </c>
      <c r="AB17" s="4">
        <v>1</v>
      </c>
      <c r="AE17" s="4">
        <f>ABS(100*(M17-M18)/(AVERAGE(M17:M18)))</f>
        <v>19.209039548022599</v>
      </c>
      <c r="AJ17" s="4">
        <f>ABS(100*(O17-O18)/(AVERAGE(O17:O18)))</f>
        <v>19.310105737562832</v>
      </c>
      <c r="AO17" s="4">
        <f>ABS(100*(Q17-Q18)/(AVERAGE(Q17:Q18)))</f>
        <v>1.2048192771084347</v>
      </c>
      <c r="AS17" s="4">
        <f>AVERAGE(M17:M18)</f>
        <v>3.2744999999999997</v>
      </c>
      <c r="AT17" s="4">
        <f>AVERAGE(N17:N18)</f>
        <v>6.1590000000000007</v>
      </c>
      <c r="AU17" s="4">
        <f>AVERAGE(O17:O18)</f>
        <v>2.8845000000000001</v>
      </c>
      <c r="AV17" s="4">
        <f>AVERAGE(Q17:Q18)</f>
        <v>0.16600000000000001</v>
      </c>
    </row>
    <row r="18" spans="1:48" s="4" customFormat="1">
      <c r="A18" s="4">
        <v>17</v>
      </c>
      <c r="B18" s="4">
        <v>10</v>
      </c>
      <c r="C18" s="4" t="s">
        <v>58</v>
      </c>
      <c r="D18" s="4" t="s">
        <v>24</v>
      </c>
      <c r="E18" s="4" t="s">
        <v>52</v>
      </c>
      <c r="G18" s="4">
        <v>0.5</v>
      </c>
      <c r="H18" s="4">
        <v>0.5</v>
      </c>
      <c r="I18" s="4">
        <v>2889</v>
      </c>
      <c r="J18" s="4">
        <v>5001</v>
      </c>
      <c r="L18" s="4">
        <v>1155</v>
      </c>
      <c r="M18" s="4">
        <v>3.589</v>
      </c>
      <c r="N18" s="4">
        <v>6.1950000000000003</v>
      </c>
      <c r="O18" s="4">
        <v>2.6059999999999999</v>
      </c>
      <c r="Q18" s="4">
        <v>0.16500000000000001</v>
      </c>
      <c r="R18" s="4">
        <v>1</v>
      </c>
      <c r="S18" s="4">
        <v>0</v>
      </c>
      <c r="T18" s="4">
        <v>0</v>
      </c>
      <c r="V18" s="4">
        <v>0</v>
      </c>
      <c r="Y18" s="4" t="s">
        <v>54</v>
      </c>
      <c r="Z18" s="5">
        <v>0.57241898148148151</v>
      </c>
      <c r="AB18" s="4">
        <v>1</v>
      </c>
    </row>
    <row r="19" spans="1:48">
      <c r="A19">
        <v>18</v>
      </c>
      <c r="B19">
        <v>11</v>
      </c>
      <c r="C19" t="s">
        <v>59</v>
      </c>
      <c r="D19" t="s">
        <v>24</v>
      </c>
      <c r="E19" t="s">
        <v>52</v>
      </c>
      <c r="G19">
        <v>0.5</v>
      </c>
      <c r="H19">
        <v>0.5</v>
      </c>
      <c r="I19">
        <v>2140</v>
      </c>
      <c r="J19">
        <v>4631</v>
      </c>
      <c r="L19">
        <v>1073</v>
      </c>
      <c r="M19">
        <v>2.6150000000000002</v>
      </c>
      <c r="N19">
        <v>5.726</v>
      </c>
      <c r="O19">
        <v>3.1110000000000002</v>
      </c>
      <c r="Q19">
        <v>0.154</v>
      </c>
      <c r="R19">
        <v>1</v>
      </c>
      <c r="S19">
        <v>0</v>
      </c>
      <c r="T19">
        <v>0</v>
      </c>
      <c r="V19">
        <v>0</v>
      </c>
      <c r="Y19" t="s">
        <v>54</v>
      </c>
      <c r="Z19" s="3">
        <v>0.58299768518518513</v>
      </c>
      <c r="AB19">
        <v>1</v>
      </c>
      <c r="AE19">
        <f>ABS(100*(M19-M20)/(AVERAGE(M19:M20)))</f>
        <v>2.0084974893781395</v>
      </c>
      <c r="AJ19">
        <f>ABS(100*(O19-O20)/(AVERAGE(O19:O20)))</f>
        <v>0.8322663252240653</v>
      </c>
      <c r="AO19">
        <f>ABS(100*(Q19-Q20)/(AVERAGE(Q19:Q20)))</f>
        <v>8.1081081081081159</v>
      </c>
      <c r="AS19">
        <f>AVERAGE(M19:M20)</f>
        <v>2.5890000000000004</v>
      </c>
      <c r="AT19">
        <f>AVERAGE(N19:N20)</f>
        <v>5.7125000000000004</v>
      </c>
      <c r="AU19">
        <f>AVERAGE(O19:O20)</f>
        <v>3.1240000000000001</v>
      </c>
      <c r="AV19">
        <f>AVERAGE(Q19:Q20)</f>
        <v>0.14799999999999999</v>
      </c>
    </row>
    <row r="20" spans="1:48">
      <c r="A20">
        <v>19</v>
      </c>
      <c r="B20">
        <v>11</v>
      </c>
      <c r="C20" t="s">
        <v>59</v>
      </c>
      <c r="D20" t="s">
        <v>24</v>
      </c>
      <c r="E20" t="s">
        <v>52</v>
      </c>
      <c r="G20">
        <v>0.5</v>
      </c>
      <c r="H20">
        <v>0.5</v>
      </c>
      <c r="I20">
        <v>2100</v>
      </c>
      <c r="J20">
        <v>4610</v>
      </c>
      <c r="L20">
        <v>985</v>
      </c>
      <c r="M20">
        <v>2.5630000000000002</v>
      </c>
      <c r="N20">
        <v>5.6989999999999998</v>
      </c>
      <c r="O20">
        <v>3.137</v>
      </c>
      <c r="Q20">
        <v>0.14199999999999999</v>
      </c>
      <c r="R20">
        <v>1</v>
      </c>
      <c r="S20">
        <v>0</v>
      </c>
      <c r="T20">
        <v>0</v>
      </c>
      <c r="V20">
        <v>0</v>
      </c>
      <c r="Y20" t="s">
        <v>54</v>
      </c>
      <c r="Z20" s="3">
        <v>0.58912037037037035</v>
      </c>
      <c r="AB20">
        <v>1</v>
      </c>
    </row>
    <row r="21" spans="1:48" s="4" customFormat="1">
      <c r="A21" s="4">
        <v>20</v>
      </c>
      <c r="B21" s="4">
        <v>12</v>
      </c>
      <c r="C21" s="4" t="s">
        <v>60</v>
      </c>
      <c r="D21" s="4" t="s">
        <v>24</v>
      </c>
      <c r="E21" s="4" t="s">
        <v>52</v>
      </c>
      <c r="G21" s="4">
        <v>0.5</v>
      </c>
      <c r="H21" s="4">
        <v>0.5</v>
      </c>
      <c r="I21" s="4">
        <v>2839</v>
      </c>
      <c r="J21" s="4">
        <v>7462</v>
      </c>
      <c r="L21" s="4">
        <v>2405</v>
      </c>
      <c r="M21" s="4">
        <v>3.524</v>
      </c>
      <c r="N21" s="4">
        <v>9.2769999999999992</v>
      </c>
      <c r="O21" s="4">
        <v>5.7530000000000001</v>
      </c>
      <c r="Q21" s="4">
        <v>0.33</v>
      </c>
      <c r="R21" s="4">
        <v>1</v>
      </c>
      <c r="S21" s="4">
        <v>0</v>
      </c>
      <c r="T21" s="4">
        <v>0</v>
      </c>
      <c r="V21" s="4">
        <v>0</v>
      </c>
      <c r="Y21" s="4" t="s">
        <v>54</v>
      </c>
      <c r="Z21" s="5">
        <v>0.59976851851851853</v>
      </c>
      <c r="AB21" s="4">
        <v>1</v>
      </c>
      <c r="AE21" s="4">
        <f>ABS(100*(M21-M22)/(AVERAGE(M21:M22)))</f>
        <v>9.1524505821825102</v>
      </c>
      <c r="AJ21" s="4">
        <f>ABS(100*(O21-O22)/(AVERAGE(O21:O22)))</f>
        <v>4.805980776076904</v>
      </c>
      <c r="AO21" s="4">
        <f>ABS(100*(Q21-Q22)/(AVERAGE(Q21:Q22)))</f>
        <v>0.60422960725075581</v>
      </c>
      <c r="AS21" s="4">
        <f>AVERAGE(M21:M22)</f>
        <v>3.6930000000000001</v>
      </c>
      <c r="AT21" s="4">
        <f>AVERAGE(N21:N22)</f>
        <v>9.3109999999999999</v>
      </c>
      <c r="AU21" s="4">
        <f>AVERAGE(O21:O22)</f>
        <v>5.6180000000000003</v>
      </c>
      <c r="AV21" s="4">
        <f>AVERAGE(Q21:Q22)</f>
        <v>0.33100000000000002</v>
      </c>
    </row>
    <row r="22" spans="1:48" s="4" customFormat="1">
      <c r="A22" s="4">
        <v>21</v>
      </c>
      <c r="B22" s="4">
        <v>12</v>
      </c>
      <c r="C22" s="4" t="s">
        <v>60</v>
      </c>
      <c r="D22" s="4" t="s">
        <v>24</v>
      </c>
      <c r="E22" s="4" t="s">
        <v>52</v>
      </c>
      <c r="G22" s="4">
        <v>0.5</v>
      </c>
      <c r="H22" s="4">
        <v>0.5</v>
      </c>
      <c r="I22" s="4">
        <v>3099</v>
      </c>
      <c r="J22" s="4">
        <v>7517</v>
      </c>
      <c r="L22" s="4">
        <v>2413</v>
      </c>
      <c r="M22" s="4">
        <v>3.8620000000000001</v>
      </c>
      <c r="N22" s="4">
        <v>9.3450000000000006</v>
      </c>
      <c r="O22" s="4">
        <v>5.4829999999999997</v>
      </c>
      <c r="Q22" s="4">
        <v>0.33200000000000002</v>
      </c>
      <c r="R22" s="4">
        <v>1</v>
      </c>
      <c r="S22" s="4">
        <v>0</v>
      </c>
      <c r="T22" s="4">
        <v>0</v>
      </c>
      <c r="V22" s="4">
        <v>0</v>
      </c>
      <c r="Y22" s="4" t="s">
        <v>54</v>
      </c>
      <c r="Z22" s="5">
        <v>0.60605324074074074</v>
      </c>
      <c r="AB22" s="4">
        <v>1</v>
      </c>
    </row>
    <row r="23" spans="1:48" s="4" customFormat="1">
      <c r="A23" s="4">
        <v>22</v>
      </c>
      <c r="B23" s="4">
        <v>13</v>
      </c>
      <c r="C23" s="4" t="s">
        <v>61</v>
      </c>
      <c r="D23" s="4" t="s">
        <v>24</v>
      </c>
      <c r="E23" s="4" t="s">
        <v>52</v>
      </c>
      <c r="G23" s="4">
        <v>0.5</v>
      </c>
      <c r="H23" s="4">
        <v>0.5</v>
      </c>
      <c r="I23" s="4">
        <v>2352</v>
      </c>
      <c r="J23" s="4">
        <v>4349</v>
      </c>
      <c r="L23" s="4">
        <v>894</v>
      </c>
      <c r="M23" s="4">
        <v>2.891</v>
      </c>
      <c r="N23" s="4">
        <v>5.3680000000000003</v>
      </c>
      <c r="O23" s="4">
        <v>2.4769999999999999</v>
      </c>
      <c r="Q23" s="4">
        <v>0.13</v>
      </c>
      <c r="R23" s="4">
        <v>1</v>
      </c>
      <c r="S23" s="4">
        <v>0</v>
      </c>
      <c r="T23" s="4">
        <v>0</v>
      </c>
      <c r="V23" s="4">
        <v>0</v>
      </c>
      <c r="Y23" s="4" t="s">
        <v>54</v>
      </c>
      <c r="Z23" s="5">
        <v>0.61659722222222224</v>
      </c>
      <c r="AB23" s="4">
        <v>1</v>
      </c>
      <c r="AE23" s="4">
        <f>ABS(100*(M23-M24)/(AVERAGE(M23:M24)))</f>
        <v>4.8599392507593695</v>
      </c>
      <c r="AJ23" s="4">
        <f>ABS(100*(O23-O24)/(AVERAGE(O23:O24)))</f>
        <v>2.9080483309440806</v>
      </c>
      <c r="AO23" s="4">
        <f>ABS(100*(Q23-Q24)/(AVERAGE(Q23:Q24)))</f>
        <v>2.3346303501945544</v>
      </c>
      <c r="AS23" s="4">
        <f>AVERAGE(M23:M24)</f>
        <v>2.9630000000000001</v>
      </c>
      <c r="AT23" s="4">
        <f>AVERAGE(N23:N24)</f>
        <v>5.4045000000000005</v>
      </c>
      <c r="AU23" s="4">
        <f>AVERAGE(O23:O24)</f>
        <v>2.4415</v>
      </c>
      <c r="AV23" s="4">
        <f>AVERAGE(Q23:Q24)</f>
        <v>0.1285</v>
      </c>
    </row>
    <row r="24" spans="1:48" s="4" customFormat="1">
      <c r="A24" s="4">
        <v>23</v>
      </c>
      <c r="B24" s="4">
        <v>13</v>
      </c>
      <c r="C24" s="4" t="s">
        <v>61</v>
      </c>
      <c r="D24" s="4" t="s">
        <v>24</v>
      </c>
      <c r="E24" s="4" t="s">
        <v>52</v>
      </c>
      <c r="G24" s="4">
        <v>0.5</v>
      </c>
      <c r="H24" s="4">
        <v>0.5</v>
      </c>
      <c r="I24" s="4">
        <v>2464</v>
      </c>
      <c r="J24" s="4">
        <v>4407</v>
      </c>
      <c r="L24" s="4">
        <v>870</v>
      </c>
      <c r="M24" s="4">
        <v>3.0350000000000001</v>
      </c>
      <c r="N24" s="4">
        <v>5.4409999999999998</v>
      </c>
      <c r="O24" s="4">
        <v>2.4060000000000001</v>
      </c>
      <c r="Q24" s="4">
        <v>0.127</v>
      </c>
      <c r="R24" s="4">
        <v>1</v>
      </c>
      <c r="S24" s="4">
        <v>0</v>
      </c>
      <c r="T24" s="4">
        <v>0</v>
      </c>
      <c r="V24" s="4">
        <v>0</v>
      </c>
      <c r="Y24" s="4" t="s">
        <v>54</v>
      </c>
      <c r="Z24" s="5">
        <v>0.6227893518518518</v>
      </c>
      <c r="AB24" s="4">
        <v>1</v>
      </c>
    </row>
    <row r="25" spans="1:48" s="4" customFormat="1">
      <c r="A25" s="4">
        <v>24</v>
      </c>
      <c r="B25" s="4">
        <v>14</v>
      </c>
      <c r="C25" s="4" t="s">
        <v>62</v>
      </c>
      <c r="D25" s="4" t="s">
        <v>24</v>
      </c>
      <c r="E25" s="4" t="s">
        <v>52</v>
      </c>
      <c r="G25" s="4">
        <v>0.5</v>
      </c>
      <c r="H25" s="4">
        <v>0.5</v>
      </c>
      <c r="I25" s="4">
        <v>1988</v>
      </c>
      <c r="J25" s="4">
        <v>4650</v>
      </c>
      <c r="L25" s="4">
        <v>888</v>
      </c>
      <c r="M25" s="4">
        <v>2.4169999999999998</v>
      </c>
      <c r="N25" s="4">
        <v>5.75</v>
      </c>
      <c r="O25" s="4">
        <v>3.3330000000000002</v>
      </c>
      <c r="Q25" s="4">
        <v>0.129</v>
      </c>
      <c r="R25" s="4">
        <v>1</v>
      </c>
      <c r="S25" s="4">
        <v>0</v>
      </c>
      <c r="T25" s="4">
        <v>0</v>
      </c>
      <c r="V25" s="4">
        <v>0</v>
      </c>
      <c r="Y25" s="4" t="s">
        <v>54</v>
      </c>
      <c r="Z25" s="5">
        <v>0.63325231481481481</v>
      </c>
      <c r="AB25" s="4">
        <v>1</v>
      </c>
      <c r="AE25" s="4">
        <f>ABS(100*(M25-M26)/(AVERAGE(M25:M26)))</f>
        <v>16.546489563567377</v>
      </c>
      <c r="AJ25" s="4">
        <f>ABS(100*(O25-O26)/(AVERAGE(O25:O26)))</f>
        <v>27.685149282667691</v>
      </c>
      <c r="AO25" s="4">
        <f>ABS(100*(Q25-Q26)/(AVERAGE(Q25:Q26)))</f>
        <v>57.063711911357345</v>
      </c>
      <c r="AS25" s="4">
        <f>AVERAGE(M25:M26)</f>
        <v>2.6349999999999998</v>
      </c>
      <c r="AT25" s="4">
        <f>AVERAGE(N25:N26)</f>
        <v>6.5034999999999998</v>
      </c>
      <c r="AU25" s="4">
        <f>AVERAGE(O25:O26)</f>
        <v>3.8685</v>
      </c>
      <c r="AV25" s="4">
        <f>AVERAGE(Q25:Q26)</f>
        <v>0.18049999999999999</v>
      </c>
    </row>
    <row r="26" spans="1:48" s="4" customFormat="1">
      <c r="A26" s="4">
        <v>25</v>
      </c>
      <c r="B26" s="4">
        <v>14</v>
      </c>
      <c r="C26" s="4" t="s">
        <v>62</v>
      </c>
      <c r="D26" s="4" t="s">
        <v>24</v>
      </c>
      <c r="E26" s="4" t="s">
        <v>52</v>
      </c>
      <c r="G26" s="4">
        <v>0.5</v>
      </c>
      <c r="H26" s="4">
        <v>0.5</v>
      </c>
      <c r="I26" s="4">
        <v>2323</v>
      </c>
      <c r="J26" s="4">
        <v>5844</v>
      </c>
      <c r="L26" s="4">
        <v>1661</v>
      </c>
      <c r="M26" s="4">
        <v>2.8530000000000002</v>
      </c>
      <c r="N26" s="4">
        <v>7.2569999999999997</v>
      </c>
      <c r="O26" s="4">
        <v>4.4039999999999999</v>
      </c>
      <c r="Q26" s="4">
        <v>0.23200000000000001</v>
      </c>
      <c r="R26" s="4">
        <v>1</v>
      </c>
      <c r="S26" s="4">
        <v>0</v>
      </c>
      <c r="T26" s="4">
        <v>0</v>
      </c>
      <c r="V26" s="4">
        <v>0</v>
      </c>
      <c r="Y26" s="4" t="s">
        <v>54</v>
      </c>
      <c r="Z26" s="5">
        <v>0.63943287037037033</v>
      </c>
      <c r="AB26" s="4">
        <v>1</v>
      </c>
    </row>
    <row r="27" spans="1:48" s="4" customFormat="1">
      <c r="A27" s="4">
        <v>26</v>
      </c>
      <c r="B27" s="4">
        <v>15</v>
      </c>
      <c r="C27" s="4" t="s">
        <v>63</v>
      </c>
      <c r="D27" s="4" t="s">
        <v>24</v>
      </c>
      <c r="E27" s="4" t="s">
        <v>52</v>
      </c>
      <c r="G27" s="4">
        <v>0.5</v>
      </c>
      <c r="H27" s="4">
        <v>0.5</v>
      </c>
      <c r="I27" s="4">
        <v>3120</v>
      </c>
      <c r="J27" s="4">
        <v>6149</v>
      </c>
      <c r="L27" s="4">
        <v>1672</v>
      </c>
      <c r="M27" s="4">
        <v>3.89</v>
      </c>
      <c r="N27" s="4">
        <v>7.641</v>
      </c>
      <c r="O27" s="4">
        <v>3.7509999999999999</v>
      </c>
      <c r="Q27" s="4">
        <v>0.23400000000000001</v>
      </c>
      <c r="R27" s="4">
        <v>1</v>
      </c>
      <c r="S27" s="4">
        <v>0</v>
      </c>
      <c r="T27" s="4">
        <v>0</v>
      </c>
      <c r="V27" s="4">
        <v>0</v>
      </c>
      <c r="Y27" s="4" t="s">
        <v>54</v>
      </c>
      <c r="Z27" s="5">
        <v>0.65010416666666659</v>
      </c>
      <c r="AB27" s="4">
        <v>1</v>
      </c>
      <c r="AE27" s="4">
        <f>ABS(100*(M27-M28)/(AVERAGE(M27:M28)))</f>
        <v>2.5631265067884779</v>
      </c>
      <c r="AJ27" s="4">
        <f>ABS(100*(O27-O28)/(AVERAGE(O27:O28)))</f>
        <v>12.160633484162888</v>
      </c>
      <c r="AO27" s="4">
        <f>ABS(100*(Q27-Q28)/(AVERAGE(Q27:Q28)))</f>
        <v>10.337078651685403</v>
      </c>
      <c r="AS27" s="4">
        <f>AVERAGE(M27:M28)</f>
        <v>3.9405000000000001</v>
      </c>
      <c r="AT27" s="4">
        <f>AVERAGE(N27:N28)</f>
        <v>7.4764999999999997</v>
      </c>
      <c r="AU27" s="4">
        <f>AVERAGE(O27:O28)</f>
        <v>3.536</v>
      </c>
      <c r="AV27" s="4">
        <f>AVERAGE(Q27:Q28)</f>
        <v>0.2225</v>
      </c>
    </row>
    <row r="28" spans="1:48" s="4" customFormat="1">
      <c r="A28" s="4">
        <v>27</v>
      </c>
      <c r="B28" s="4">
        <v>15</v>
      </c>
      <c r="C28" s="4" t="s">
        <v>63</v>
      </c>
      <c r="D28" s="4" t="s">
        <v>24</v>
      </c>
      <c r="E28" s="4" t="s">
        <v>52</v>
      </c>
      <c r="G28" s="4">
        <v>0.5</v>
      </c>
      <c r="H28" s="4">
        <v>0.5</v>
      </c>
      <c r="I28" s="4">
        <v>3198</v>
      </c>
      <c r="J28" s="4">
        <v>5888</v>
      </c>
      <c r="L28" s="4">
        <v>1500</v>
      </c>
      <c r="M28" s="4">
        <v>3.9910000000000001</v>
      </c>
      <c r="N28" s="4">
        <v>7.3120000000000003</v>
      </c>
      <c r="O28" s="4">
        <v>3.3210000000000002</v>
      </c>
      <c r="Q28" s="4">
        <v>0.21099999999999999</v>
      </c>
      <c r="R28" s="4">
        <v>1</v>
      </c>
      <c r="S28" s="4">
        <v>0</v>
      </c>
      <c r="T28" s="4">
        <v>0</v>
      </c>
      <c r="V28" s="4">
        <v>0</v>
      </c>
      <c r="Y28" s="4" t="s">
        <v>54</v>
      </c>
      <c r="Z28" s="5">
        <v>0.65623842592592596</v>
      </c>
      <c r="AB28" s="4">
        <v>1</v>
      </c>
    </row>
    <row r="29" spans="1:48">
      <c r="A29">
        <v>28</v>
      </c>
      <c r="B29">
        <v>16</v>
      </c>
      <c r="C29" t="s">
        <v>64</v>
      </c>
      <c r="D29" t="s">
        <v>24</v>
      </c>
      <c r="E29" t="s">
        <v>52</v>
      </c>
      <c r="G29">
        <v>0.5</v>
      </c>
      <c r="H29">
        <v>0.5</v>
      </c>
      <c r="I29">
        <v>2987</v>
      </c>
      <c r="J29">
        <v>5228</v>
      </c>
      <c r="L29">
        <v>1294</v>
      </c>
      <c r="M29">
        <v>3.7160000000000002</v>
      </c>
      <c r="N29">
        <v>6.4809999999999999</v>
      </c>
      <c r="O29">
        <v>2.766</v>
      </c>
      <c r="Q29">
        <v>0.183</v>
      </c>
      <c r="R29">
        <v>1</v>
      </c>
      <c r="S29">
        <v>0</v>
      </c>
      <c r="T29">
        <v>0</v>
      </c>
      <c r="V29">
        <v>0</v>
      </c>
      <c r="Y29" t="s">
        <v>54</v>
      </c>
      <c r="Z29" s="3">
        <v>0.66688657407407403</v>
      </c>
      <c r="AB29">
        <v>1</v>
      </c>
      <c r="AE29">
        <f>ABS(100*(M29-M30)/(AVERAGE(M29:M30)))</f>
        <v>1.3273736963294156</v>
      </c>
      <c r="AJ29">
        <f>ABS(100*(O29-O30)/(AVERAGE(O29:O30)))</f>
        <v>7.4486599373477187</v>
      </c>
      <c r="AO29">
        <f>ABS(100*(Q29-Q30)/(AVERAGE(Q29:Q30)))</f>
        <v>7.368421052631585</v>
      </c>
      <c r="AS29">
        <f>AVERAGE(M29:M30)</f>
        <v>3.6915</v>
      </c>
      <c r="AT29">
        <f>AVERAGE(N29:N30)</f>
        <v>6.5634999999999994</v>
      </c>
      <c r="AU29">
        <f>AVERAGE(O29:O30)</f>
        <v>2.8730000000000002</v>
      </c>
      <c r="AV29">
        <f>AVERAGE(Q29:Q30)</f>
        <v>0.19</v>
      </c>
    </row>
    <row r="30" spans="1:48">
      <c r="A30">
        <v>29</v>
      </c>
      <c r="B30">
        <v>16</v>
      </c>
      <c r="C30" t="s">
        <v>64</v>
      </c>
      <c r="D30" t="s">
        <v>24</v>
      </c>
      <c r="E30" t="s">
        <v>52</v>
      </c>
      <c r="G30">
        <v>0.5</v>
      </c>
      <c r="H30">
        <v>0.5</v>
      </c>
      <c r="I30">
        <v>2949</v>
      </c>
      <c r="J30">
        <v>5358</v>
      </c>
      <c r="L30">
        <v>1397</v>
      </c>
      <c r="M30">
        <v>3.6669999999999998</v>
      </c>
      <c r="N30">
        <v>6.6459999999999999</v>
      </c>
      <c r="O30">
        <v>2.98</v>
      </c>
      <c r="Q30">
        <v>0.19700000000000001</v>
      </c>
      <c r="R30">
        <v>1</v>
      </c>
      <c r="S30">
        <v>0</v>
      </c>
      <c r="T30">
        <v>0</v>
      </c>
      <c r="V30">
        <v>0</v>
      </c>
      <c r="Y30" t="s">
        <v>54</v>
      </c>
      <c r="Z30" s="3">
        <v>0.67309027777777775</v>
      </c>
      <c r="AB30">
        <v>1</v>
      </c>
    </row>
    <row r="31" spans="1:48" s="4" customFormat="1">
      <c r="A31" s="4">
        <v>30</v>
      </c>
      <c r="B31" s="4">
        <v>17</v>
      </c>
      <c r="C31" s="4" t="s">
        <v>65</v>
      </c>
      <c r="D31" s="4" t="s">
        <v>24</v>
      </c>
      <c r="E31" s="4" t="s">
        <v>52</v>
      </c>
      <c r="G31" s="4">
        <v>0.5</v>
      </c>
      <c r="H31" s="4">
        <v>0.5</v>
      </c>
      <c r="I31" s="4">
        <v>1891</v>
      </c>
      <c r="J31" s="4">
        <v>4571</v>
      </c>
      <c r="L31" s="4">
        <v>1005</v>
      </c>
      <c r="M31" s="4">
        <v>2.29</v>
      </c>
      <c r="N31" s="4">
        <v>5.649</v>
      </c>
      <c r="O31" s="4">
        <v>3.359</v>
      </c>
      <c r="Q31" s="4">
        <v>0.14499999999999999</v>
      </c>
      <c r="R31" s="4">
        <v>1</v>
      </c>
      <c r="S31" s="4">
        <v>0</v>
      </c>
      <c r="T31" s="4">
        <v>0</v>
      </c>
      <c r="V31" s="4">
        <v>0</v>
      </c>
      <c r="Y31" s="4" t="s">
        <v>54</v>
      </c>
      <c r="Z31" s="5">
        <v>0.68356481481481479</v>
      </c>
      <c r="AB31" s="4">
        <v>1</v>
      </c>
      <c r="AE31" s="4">
        <f>ABS(100*(M31-M32)/(AVERAGE(M31:M32)))</f>
        <v>26.744845848307165</v>
      </c>
      <c r="AJ31" s="4">
        <f>ABS(100*(O31-O32)/(AVERAGE(O31:O32)))</f>
        <v>30.700549450549453</v>
      </c>
      <c r="AO31" s="4">
        <f>ABS(100*(Q31-Q32)/(AVERAGE(Q31:Q32)))</f>
        <v>10.144927536231872</v>
      </c>
      <c r="AS31" s="4">
        <f>AVERAGE(M31:M32)</f>
        <v>2.6435</v>
      </c>
      <c r="AT31" s="4">
        <f>AVERAGE(N31:N32)</f>
        <v>5.5555000000000003</v>
      </c>
      <c r="AU31" s="4">
        <f>AVERAGE(O31:O32)</f>
        <v>2.9119999999999999</v>
      </c>
      <c r="AV31" s="4">
        <f>AVERAGE(Q31:Q32)</f>
        <v>0.13800000000000001</v>
      </c>
    </row>
    <row r="32" spans="1:48" s="4" customFormat="1">
      <c r="A32" s="4">
        <v>31</v>
      </c>
      <c r="B32" s="4">
        <v>17</v>
      </c>
      <c r="C32" s="4" t="s">
        <v>65</v>
      </c>
      <c r="D32" s="4" t="s">
        <v>24</v>
      </c>
      <c r="E32" s="4" t="s">
        <v>52</v>
      </c>
      <c r="G32" s="4">
        <v>0.5</v>
      </c>
      <c r="H32" s="4">
        <v>0.5</v>
      </c>
      <c r="I32" s="4">
        <v>2435</v>
      </c>
      <c r="J32" s="4">
        <v>4423</v>
      </c>
      <c r="L32" s="4">
        <v>898</v>
      </c>
      <c r="M32" s="4">
        <v>2.9969999999999999</v>
      </c>
      <c r="N32" s="4">
        <v>5.4619999999999997</v>
      </c>
      <c r="O32" s="4">
        <v>2.4649999999999999</v>
      </c>
      <c r="Q32" s="4">
        <v>0.13100000000000001</v>
      </c>
      <c r="R32" s="4">
        <v>1</v>
      </c>
      <c r="S32" s="4">
        <v>0</v>
      </c>
      <c r="T32" s="4">
        <v>0</v>
      </c>
      <c r="V32" s="4">
        <v>0</v>
      </c>
      <c r="Y32" s="4" t="s">
        <v>54</v>
      </c>
      <c r="Z32" s="5">
        <v>0.6896874999999999</v>
      </c>
      <c r="AB32" s="4">
        <v>1</v>
      </c>
    </row>
    <row r="33" spans="1:48">
      <c r="A33">
        <v>32</v>
      </c>
      <c r="B33">
        <v>18</v>
      </c>
      <c r="C33" t="s">
        <v>66</v>
      </c>
      <c r="D33" t="s">
        <v>24</v>
      </c>
      <c r="E33" t="s">
        <v>52</v>
      </c>
      <c r="G33">
        <v>0.5</v>
      </c>
      <c r="H33">
        <v>0.5</v>
      </c>
      <c r="I33">
        <v>4852</v>
      </c>
      <c r="J33">
        <v>10200</v>
      </c>
      <c r="L33">
        <v>3346</v>
      </c>
      <c r="M33">
        <v>6.1449999999999996</v>
      </c>
      <c r="N33">
        <v>12.628</v>
      </c>
      <c r="O33">
        <v>6.4829999999999997</v>
      </c>
      <c r="Q33">
        <v>0.45400000000000001</v>
      </c>
      <c r="R33">
        <v>1</v>
      </c>
      <c r="S33">
        <v>0</v>
      </c>
      <c r="T33">
        <v>0</v>
      </c>
      <c r="V33">
        <v>0</v>
      </c>
      <c r="Y33" t="s">
        <v>54</v>
      </c>
      <c r="Z33" s="3">
        <v>0.70072916666666663</v>
      </c>
      <c r="AB33">
        <v>1</v>
      </c>
      <c r="AE33">
        <f>ABS(100*(M33-M34)/(AVERAGE(M33:M34)))</f>
        <v>3.7804675841485618</v>
      </c>
      <c r="AG33">
        <f>100*((AVERAGE(M33:M34)*50)-(AVERAGE(M31:M32)*50))/(1000*0.15)</f>
        <v>112.91666666666667</v>
      </c>
      <c r="AJ33">
        <f>ABS(100*(O33-O34)/(AVERAGE(O33:O34)))</f>
        <v>4.5917159763313524</v>
      </c>
      <c r="AL33">
        <f>100*((AVERAGE(O33:O34)*50)-(AVERAGE(O31:O32)*50))/(1000*0.15)</f>
        <v>114.18333333333334</v>
      </c>
      <c r="AO33">
        <f>ABS(100*(Q33-Q34)/(AVERAGE(Q33:Q34)))</f>
        <v>9.9421965317919181</v>
      </c>
      <c r="AQ33">
        <f>100*((AVERAGE(Q33:Q34)*50)-(AVERAGE(Q31:Q32)*50))/(100*0.15)</f>
        <v>98.166666666666671</v>
      </c>
      <c r="AS33">
        <f>AVERAGE(M33:M34)</f>
        <v>6.0309999999999997</v>
      </c>
      <c r="AT33">
        <f>AVERAGE(N33:N34)</f>
        <v>12.368500000000001</v>
      </c>
      <c r="AU33">
        <f>AVERAGE(O33:O34)</f>
        <v>6.3375000000000004</v>
      </c>
      <c r="AV33">
        <f>AVERAGE(Q33:Q34)</f>
        <v>0.4325</v>
      </c>
    </row>
    <row r="34" spans="1:48">
      <c r="A34">
        <v>33</v>
      </c>
      <c r="B34">
        <v>18</v>
      </c>
      <c r="C34" t="s">
        <v>66</v>
      </c>
      <c r="D34" t="s">
        <v>24</v>
      </c>
      <c r="E34" t="s">
        <v>52</v>
      </c>
      <c r="G34">
        <v>0.5</v>
      </c>
      <c r="H34">
        <v>0.5</v>
      </c>
      <c r="I34">
        <v>4677</v>
      </c>
      <c r="J34">
        <v>9771</v>
      </c>
      <c r="L34">
        <v>3015</v>
      </c>
      <c r="M34">
        <v>5.9169999999999998</v>
      </c>
      <c r="N34">
        <v>12.109</v>
      </c>
      <c r="O34">
        <v>6.1920000000000002</v>
      </c>
      <c r="Q34">
        <v>0.41099999999999998</v>
      </c>
      <c r="R34">
        <v>1</v>
      </c>
      <c r="S34">
        <v>0</v>
      </c>
      <c r="T34">
        <v>0</v>
      </c>
      <c r="V34">
        <v>0</v>
      </c>
      <c r="Y34" t="s">
        <v>54</v>
      </c>
      <c r="Z34" s="3">
        <v>0.70718749999999997</v>
      </c>
      <c r="AB34">
        <v>1</v>
      </c>
    </row>
    <row r="35" spans="1:48">
      <c r="A35">
        <v>34</v>
      </c>
      <c r="B35">
        <v>19</v>
      </c>
      <c r="C35" t="s">
        <v>67</v>
      </c>
      <c r="D35" t="s">
        <v>24</v>
      </c>
      <c r="E35" t="s">
        <v>52</v>
      </c>
      <c r="G35">
        <v>0.5</v>
      </c>
      <c r="H35">
        <v>0.5</v>
      </c>
      <c r="I35">
        <v>1988</v>
      </c>
      <c r="J35">
        <v>5069</v>
      </c>
      <c r="L35">
        <v>1198</v>
      </c>
      <c r="M35">
        <v>2.4169999999999998</v>
      </c>
      <c r="N35">
        <v>6.2809999999999997</v>
      </c>
      <c r="O35">
        <v>3.8639999999999999</v>
      </c>
      <c r="Q35">
        <v>0.17100000000000001</v>
      </c>
      <c r="R35">
        <v>1</v>
      </c>
      <c r="S35">
        <v>0</v>
      </c>
      <c r="T35">
        <v>0</v>
      </c>
      <c r="V35">
        <v>0</v>
      </c>
      <c r="Y35" t="s">
        <v>54</v>
      </c>
      <c r="Z35" s="3">
        <v>0.71788194444444453</v>
      </c>
      <c r="AB35">
        <v>1</v>
      </c>
      <c r="AE35">
        <f>ABS(100*(M35-M36)/(AVERAGE(M35:M36)))</f>
        <v>9.984276729559749</v>
      </c>
      <c r="AF35">
        <f>ABS(100*((AVERAGE(M35:M36)-AVERAGE(M19:M20))/(AVERAGE(M19:M20,M35:M36))))</f>
        <v>1.7533606078317092</v>
      </c>
      <c r="AJ35">
        <f>ABS(100*(O35-O36)/(AVERAGE(O35:O36)))</f>
        <v>9.6013018714401976</v>
      </c>
      <c r="AK35">
        <f>ABS(100*((AVERAGE(O35:O36)-AVERAGE(O19:O20))/(AVERAGE(O19:O20,O35:O36))))</f>
        <v>16.532080458082504</v>
      </c>
      <c r="AO35">
        <f>ABS(100*(Q35-Q36)/(AVERAGE(Q35:Q36)))</f>
        <v>6.0240963855421734</v>
      </c>
      <c r="AP35">
        <f>ABS(100*((AVERAGE(Q35:Q36)-AVERAGE(Q19:Q20))/(AVERAGE(Q19:Q20,Q35:Q36))))</f>
        <v>11.464968152866252</v>
      </c>
      <c r="AS35">
        <f>AVERAGE(M35:M36)</f>
        <v>2.5439999999999996</v>
      </c>
      <c r="AT35">
        <f>AVERAGE(N35:N36)</f>
        <v>6.2309999999999999</v>
      </c>
      <c r="AU35">
        <f>AVERAGE(O35:O36)</f>
        <v>3.6869999999999998</v>
      </c>
      <c r="AV35">
        <f>AVERAGE(Q35:Q36)</f>
        <v>0.16600000000000001</v>
      </c>
    </row>
    <row r="36" spans="1:48">
      <c r="A36">
        <v>35</v>
      </c>
      <c r="B36">
        <v>19</v>
      </c>
      <c r="C36" t="s">
        <v>67</v>
      </c>
      <c r="D36" t="s">
        <v>24</v>
      </c>
      <c r="E36" t="s">
        <v>52</v>
      </c>
      <c r="G36">
        <v>0.5</v>
      </c>
      <c r="H36">
        <v>0.5</v>
      </c>
      <c r="I36">
        <v>2183</v>
      </c>
      <c r="J36">
        <v>4990</v>
      </c>
      <c r="L36">
        <v>1127</v>
      </c>
      <c r="M36">
        <v>2.6709999999999998</v>
      </c>
      <c r="N36">
        <v>6.181</v>
      </c>
      <c r="O36">
        <v>3.51</v>
      </c>
      <c r="Q36">
        <v>0.161</v>
      </c>
      <c r="R36">
        <v>1</v>
      </c>
      <c r="S36">
        <v>0</v>
      </c>
      <c r="T36">
        <v>0</v>
      </c>
      <c r="V36">
        <v>0</v>
      </c>
      <c r="Y36" t="s">
        <v>54</v>
      </c>
      <c r="Z36" s="3">
        <v>0.7240509259259259</v>
      </c>
      <c r="AB36">
        <v>1</v>
      </c>
    </row>
    <row r="37" spans="1:48">
      <c r="A37">
        <v>36</v>
      </c>
      <c r="B37">
        <v>1</v>
      </c>
      <c r="D37" t="s">
        <v>48</v>
      </c>
      <c r="Y37" t="s">
        <v>54</v>
      </c>
      <c r="Z37" s="3">
        <v>0.72848379629629623</v>
      </c>
    </row>
    <row r="38" spans="1:48">
      <c r="A38">
        <v>37</v>
      </c>
      <c r="B38">
        <v>2</v>
      </c>
      <c r="C38" t="s">
        <v>45</v>
      </c>
      <c r="D38" t="s">
        <v>24</v>
      </c>
      <c r="E38" t="s">
        <v>52</v>
      </c>
      <c r="G38">
        <v>0.5</v>
      </c>
      <c r="H38">
        <v>0.5</v>
      </c>
      <c r="I38">
        <v>92</v>
      </c>
      <c r="J38">
        <v>644</v>
      </c>
      <c r="L38">
        <v>199</v>
      </c>
      <c r="M38">
        <v>0</v>
      </c>
      <c r="N38">
        <v>0.57999999999999996</v>
      </c>
      <c r="O38">
        <v>0.57999999999999996</v>
      </c>
      <c r="Q38">
        <v>3.7999999999999999E-2</v>
      </c>
      <c r="R38">
        <v>1</v>
      </c>
      <c r="S38">
        <v>0</v>
      </c>
      <c r="T38">
        <v>0</v>
      </c>
      <c r="V38">
        <v>0</v>
      </c>
      <c r="Y38" t="s">
        <v>54</v>
      </c>
      <c r="Z38" s="3">
        <v>0.73851851851851846</v>
      </c>
      <c r="AB38">
        <v>1</v>
      </c>
      <c r="AE38" t="e">
        <f>ABS(100*(M38-M39)/(AVERAGE(M38:M39)))</f>
        <v>#DIV/0!</v>
      </c>
      <c r="AJ38">
        <f>ABS(100*(O38-O39)/(AVERAGE(O38:O39)))</f>
        <v>13.824884792626721</v>
      </c>
      <c r="AO38">
        <f>ABS(100*(Q38-Q39)/(AVERAGE(Q38:Q39)))</f>
        <v>11.111111111111102</v>
      </c>
      <c r="AR38" s="2"/>
      <c r="AS38">
        <f>AVERAGE(M38:M39)</f>
        <v>0</v>
      </c>
      <c r="AT38">
        <f>AVERAGE(N38:N39)</f>
        <v>0.54249999999999998</v>
      </c>
      <c r="AU38">
        <f>AVERAGE(O38:O39)</f>
        <v>0.54249999999999998</v>
      </c>
      <c r="AV38">
        <f>AVERAGE(Q38:Q39)</f>
        <v>3.6000000000000004E-2</v>
      </c>
    </row>
    <row r="39" spans="1:48">
      <c r="A39">
        <v>38</v>
      </c>
      <c r="B39">
        <v>2</v>
      </c>
      <c r="C39" t="s">
        <v>45</v>
      </c>
      <c r="D39" t="s">
        <v>24</v>
      </c>
      <c r="E39" t="s">
        <v>52</v>
      </c>
      <c r="G39">
        <v>0.5</v>
      </c>
      <c r="H39">
        <v>0.5</v>
      </c>
      <c r="I39">
        <v>126</v>
      </c>
      <c r="J39">
        <v>587</v>
      </c>
      <c r="L39">
        <v>168</v>
      </c>
      <c r="M39">
        <v>0</v>
      </c>
      <c r="N39">
        <v>0.505</v>
      </c>
      <c r="O39">
        <v>0.505</v>
      </c>
      <c r="Q39">
        <v>3.4000000000000002E-2</v>
      </c>
      <c r="R39">
        <v>1</v>
      </c>
      <c r="S39">
        <v>0</v>
      </c>
      <c r="T39">
        <v>0</v>
      </c>
      <c r="V39">
        <v>0</v>
      </c>
      <c r="Y39" t="s">
        <v>54</v>
      </c>
      <c r="Z39" s="3">
        <v>0.74406250000000007</v>
      </c>
      <c r="AB39">
        <v>1</v>
      </c>
    </row>
    <row r="40" spans="1:48">
      <c r="A40">
        <v>39</v>
      </c>
      <c r="B40">
        <v>5</v>
      </c>
      <c r="C40" t="s">
        <v>47</v>
      </c>
      <c r="D40" t="s">
        <v>24</v>
      </c>
      <c r="E40" t="s">
        <v>52</v>
      </c>
      <c r="G40">
        <v>0.5</v>
      </c>
      <c r="H40">
        <v>0.5</v>
      </c>
      <c r="I40">
        <v>2389</v>
      </c>
      <c r="J40">
        <v>7173</v>
      </c>
      <c r="L40">
        <v>4720</v>
      </c>
      <c r="M40">
        <v>2.9380000000000002</v>
      </c>
      <c r="N40">
        <v>8.9169999999999998</v>
      </c>
      <c r="O40">
        <v>5.9790000000000001</v>
      </c>
      <c r="Q40">
        <v>0.63400000000000001</v>
      </c>
      <c r="R40">
        <v>1</v>
      </c>
      <c r="S40">
        <v>0</v>
      </c>
      <c r="T40">
        <v>0</v>
      </c>
      <c r="V40">
        <v>0</v>
      </c>
      <c r="Y40" t="s">
        <v>54</v>
      </c>
      <c r="Z40" s="3">
        <v>0.75497685185185182</v>
      </c>
      <c r="AB40">
        <v>1</v>
      </c>
      <c r="AD40">
        <f>ABS(100*(AVERAGE(M40:M41)-3.24)/3.24)</f>
        <v>9.9999999999999947</v>
      </c>
      <c r="AE40">
        <f>ABS(100*(M40-M41)/(AVERAGE(M40:M41)))</f>
        <v>1.5089163237311396</v>
      </c>
      <c r="AI40">
        <f>ABS(100*(AVERAGE(O40:O41)-4.3)/4.3)</f>
        <v>36.046511627906973</v>
      </c>
      <c r="AJ40">
        <f>ABS(100*(O40-O41)/(AVERAGE(O40:O41)))</f>
        <v>4.4102564102564106</v>
      </c>
      <c r="AN40">
        <f>ABS(100*(AVERAGE(Q40:Q41)-0.3)/0.3)</f>
        <v>107.83333333333331</v>
      </c>
      <c r="AO40">
        <f>ABS(100*(Q40-Q41)/(AVERAGE(Q40:Q41)))</f>
        <v>3.3680834001603883</v>
      </c>
      <c r="AS40">
        <f>AVERAGE(M40:M41)</f>
        <v>2.9160000000000004</v>
      </c>
      <c r="AT40">
        <f>AVERAGE(N40:N41)</f>
        <v>8.766</v>
      </c>
      <c r="AU40">
        <f>AVERAGE(O40:O41)</f>
        <v>5.85</v>
      </c>
      <c r="AV40">
        <f>AVERAGE(Q40:Q41)</f>
        <v>0.62349999999999994</v>
      </c>
    </row>
    <row r="41" spans="1:48">
      <c r="A41">
        <v>40</v>
      </c>
      <c r="B41">
        <v>5</v>
      </c>
      <c r="C41" t="s">
        <v>47</v>
      </c>
      <c r="D41" t="s">
        <v>24</v>
      </c>
      <c r="E41" t="s">
        <v>52</v>
      </c>
      <c r="G41">
        <v>0.5</v>
      </c>
      <c r="H41">
        <v>0.5</v>
      </c>
      <c r="I41">
        <v>2355</v>
      </c>
      <c r="J41">
        <v>6930</v>
      </c>
      <c r="L41">
        <v>4558</v>
      </c>
      <c r="M41">
        <v>2.8940000000000001</v>
      </c>
      <c r="N41">
        <v>8.6150000000000002</v>
      </c>
      <c r="O41">
        <v>5.7210000000000001</v>
      </c>
      <c r="Q41">
        <v>0.61299999999999999</v>
      </c>
      <c r="R41">
        <v>1</v>
      </c>
      <c r="S41">
        <v>0</v>
      </c>
      <c r="T41">
        <v>0</v>
      </c>
      <c r="V41">
        <v>0</v>
      </c>
      <c r="Y41" t="s">
        <v>54</v>
      </c>
      <c r="Z41" s="3">
        <v>0.76120370370370372</v>
      </c>
      <c r="AB41">
        <v>1</v>
      </c>
    </row>
    <row r="42" spans="1:48">
      <c r="A42">
        <v>41</v>
      </c>
      <c r="B42">
        <v>3</v>
      </c>
      <c r="C42" t="s">
        <v>46</v>
      </c>
      <c r="D42" t="s">
        <v>24</v>
      </c>
      <c r="E42" t="s">
        <v>52</v>
      </c>
      <c r="G42">
        <v>0.5</v>
      </c>
      <c r="H42">
        <v>0.5</v>
      </c>
      <c r="I42">
        <v>4027</v>
      </c>
      <c r="J42">
        <v>9568</v>
      </c>
      <c r="L42">
        <v>8711</v>
      </c>
      <c r="M42">
        <v>5.07</v>
      </c>
      <c r="N42">
        <v>11.862</v>
      </c>
      <c r="O42">
        <v>6.7919999999999998</v>
      </c>
      <c r="Q42">
        <v>1.151</v>
      </c>
      <c r="R42">
        <v>1</v>
      </c>
      <c r="S42">
        <v>0</v>
      </c>
      <c r="T42">
        <v>0</v>
      </c>
      <c r="V42">
        <v>0</v>
      </c>
      <c r="Y42" t="s">
        <v>54</v>
      </c>
      <c r="Z42" s="3">
        <v>0.77232638888888883</v>
      </c>
      <c r="AB42">
        <v>1</v>
      </c>
      <c r="AE42">
        <f>ABS(100*(M42-M43)/(AVERAGE(M42:M43)))</f>
        <v>58.656258712015614</v>
      </c>
      <c r="AJ42">
        <f>ABS(100*(O42-O43)/(AVERAGE(O42:O43)))</f>
        <v>94.248889851619197</v>
      </c>
      <c r="AO42">
        <f>ABS(100*(Q42-Q43)/(AVERAGE(Q42:Q43)))</f>
        <v>1.3117621337997485</v>
      </c>
      <c r="AS42">
        <f>AVERAGE(M42:M43)</f>
        <v>7.1740000000000004</v>
      </c>
      <c r="AT42">
        <f>AVERAGE(N42:N43)</f>
        <v>11.791</v>
      </c>
      <c r="AU42">
        <f>AVERAGE(O42:O43)</f>
        <v>4.6165000000000003</v>
      </c>
      <c r="AV42">
        <f>AVERAGE(Q42:Q43)</f>
        <v>1.1435</v>
      </c>
    </row>
    <row r="43" spans="1:48">
      <c r="A43">
        <v>42</v>
      </c>
      <c r="B43">
        <v>3</v>
      </c>
      <c r="C43" t="s">
        <v>46</v>
      </c>
      <c r="D43" t="s">
        <v>24</v>
      </c>
      <c r="E43" t="s">
        <v>52</v>
      </c>
      <c r="G43">
        <v>0.5</v>
      </c>
      <c r="H43">
        <v>0.5</v>
      </c>
      <c r="I43">
        <v>7253</v>
      </c>
      <c r="J43">
        <v>9451</v>
      </c>
      <c r="L43">
        <v>8595</v>
      </c>
      <c r="M43">
        <v>9.2780000000000005</v>
      </c>
      <c r="N43">
        <v>11.72</v>
      </c>
      <c r="O43">
        <v>2.4409999999999998</v>
      </c>
      <c r="Q43">
        <v>1.1359999999999999</v>
      </c>
      <c r="R43">
        <v>1</v>
      </c>
      <c r="S43">
        <v>0</v>
      </c>
      <c r="T43">
        <v>0</v>
      </c>
      <c r="V43">
        <v>0</v>
      </c>
      <c r="Y43" t="s">
        <v>54</v>
      </c>
      <c r="Z43" s="3">
        <v>0.77866898148148145</v>
      </c>
      <c r="AB43">
        <v>1</v>
      </c>
    </row>
    <row r="44" spans="1:48">
      <c r="A44">
        <v>43</v>
      </c>
      <c r="B44">
        <v>20</v>
      </c>
      <c r="C44" t="s">
        <v>68</v>
      </c>
      <c r="D44" t="s">
        <v>24</v>
      </c>
      <c r="E44" t="s">
        <v>52</v>
      </c>
      <c r="G44">
        <v>0.5</v>
      </c>
      <c r="H44">
        <v>0.5</v>
      </c>
      <c r="I44">
        <v>155</v>
      </c>
      <c r="J44">
        <v>252</v>
      </c>
      <c r="L44">
        <v>0</v>
      </c>
      <c r="M44">
        <v>3.5000000000000003E-2</v>
      </c>
      <c r="N44">
        <v>6.4000000000000001E-2</v>
      </c>
      <c r="O44">
        <v>2.9000000000000001E-2</v>
      </c>
      <c r="Q44">
        <v>0</v>
      </c>
      <c r="R44">
        <v>1</v>
      </c>
      <c r="S44">
        <v>0</v>
      </c>
      <c r="T44">
        <v>0</v>
      </c>
      <c r="V44">
        <v>0</v>
      </c>
      <c r="X44" t="s">
        <v>25</v>
      </c>
      <c r="Y44" t="s">
        <v>54</v>
      </c>
      <c r="Z44" s="3">
        <v>0.78834490740740737</v>
      </c>
      <c r="AB44">
        <v>1</v>
      </c>
      <c r="AE44">
        <f>ABS(100*(M44-M45)/(AVERAGE(M44:M45)))</f>
        <v>176.7441860465116</v>
      </c>
      <c r="AJ44">
        <f>ABS(100*(O44-O45)/(AVERAGE(O44:O45)))</f>
        <v>198.50032320620556</v>
      </c>
      <c r="AO44">
        <f>ABS(100*(Q44-Q45)/(AVERAGE(Q44:Q45)))</f>
        <v>200</v>
      </c>
      <c r="AS44">
        <f>AVERAGE(M44:M45)</f>
        <v>0.30099999999999999</v>
      </c>
      <c r="AT44">
        <f>AVERAGE(N44:N45)</f>
        <v>4.1684999999999999</v>
      </c>
      <c r="AU44">
        <f>AVERAGE(O44:O45)</f>
        <v>3.8675000000000002</v>
      </c>
      <c r="AV44">
        <f>AVERAGE(Q44:Q45)</f>
        <v>0.4335</v>
      </c>
    </row>
    <row r="45" spans="1:48">
      <c r="A45">
        <v>44</v>
      </c>
      <c r="B45">
        <v>20</v>
      </c>
      <c r="C45" t="s">
        <v>68</v>
      </c>
      <c r="D45" t="s">
        <v>24</v>
      </c>
      <c r="E45" t="s">
        <v>52</v>
      </c>
      <c r="G45">
        <v>0.5</v>
      </c>
      <c r="H45">
        <v>0.5</v>
      </c>
      <c r="I45">
        <v>565</v>
      </c>
      <c r="J45">
        <v>6655</v>
      </c>
      <c r="L45">
        <v>6510</v>
      </c>
      <c r="M45">
        <v>0.56699999999999995</v>
      </c>
      <c r="N45">
        <v>8.2729999999999997</v>
      </c>
      <c r="O45">
        <v>7.7060000000000004</v>
      </c>
      <c r="Q45">
        <v>0.86699999999999999</v>
      </c>
      <c r="R45">
        <v>1</v>
      </c>
      <c r="S45">
        <v>0</v>
      </c>
      <c r="T45">
        <v>0</v>
      </c>
      <c r="V45">
        <v>0</v>
      </c>
      <c r="Y45" t="s">
        <v>54</v>
      </c>
      <c r="Z45" s="3">
        <v>0.79439814814814813</v>
      </c>
      <c r="AB45">
        <v>1</v>
      </c>
    </row>
    <row r="46" spans="1:48" s="4" customFormat="1">
      <c r="A46" s="4">
        <v>45</v>
      </c>
      <c r="B46" s="4">
        <v>21</v>
      </c>
      <c r="C46" s="4" t="s">
        <v>69</v>
      </c>
      <c r="D46" s="4" t="s">
        <v>24</v>
      </c>
      <c r="E46" s="4" t="s">
        <v>52</v>
      </c>
      <c r="G46" s="4">
        <v>0.5</v>
      </c>
      <c r="H46" s="4">
        <v>0.5</v>
      </c>
      <c r="I46" s="4">
        <v>391</v>
      </c>
      <c r="J46" s="4">
        <v>1309</v>
      </c>
      <c r="L46" s="4">
        <v>442</v>
      </c>
      <c r="M46" s="4">
        <v>0.34100000000000003</v>
      </c>
      <c r="N46" s="4">
        <v>1.45</v>
      </c>
      <c r="O46" s="4">
        <v>1.1080000000000001</v>
      </c>
      <c r="Q46" s="4">
        <v>7.0000000000000007E-2</v>
      </c>
      <c r="R46" s="4">
        <v>1</v>
      </c>
      <c r="S46" s="4">
        <v>0</v>
      </c>
      <c r="T46" s="4">
        <v>0</v>
      </c>
      <c r="V46" s="4">
        <v>0</v>
      </c>
      <c r="Y46" s="4" t="s">
        <v>54</v>
      </c>
      <c r="Z46" s="5">
        <v>0.80432870370370368</v>
      </c>
      <c r="AB46" s="4">
        <v>1</v>
      </c>
      <c r="AE46" s="4">
        <f>ABS(100*(M46-M47)/(AVERAGE(M46:M47)))</f>
        <v>81.494352736750656</v>
      </c>
      <c r="AJ46" s="4">
        <f>ABS(100*(O46-O47)/(AVERAGE(O46:O47)))</f>
        <v>100.56091541395557</v>
      </c>
      <c r="AO46" s="4">
        <f>ABS(100*(Q46-Q47)/(AVERAGE(Q46:Q47)))</f>
        <v>106.66666666666666</v>
      </c>
      <c r="AS46" s="4">
        <f>AVERAGE(M46:M47)</f>
        <v>0.57550000000000001</v>
      </c>
      <c r="AT46" s="4">
        <f>AVERAGE(N46:N47)</f>
        <v>2.8045</v>
      </c>
      <c r="AU46" s="4">
        <f>AVERAGE(O46:O47)</f>
        <v>2.2285000000000004</v>
      </c>
      <c r="AV46" s="4">
        <f>AVERAGE(Q46:Q47)</f>
        <v>0.15000000000000002</v>
      </c>
    </row>
    <row r="47" spans="1:48" s="4" customFormat="1">
      <c r="A47" s="4">
        <v>46</v>
      </c>
      <c r="B47" s="4">
        <v>21</v>
      </c>
      <c r="C47" s="4" t="s">
        <v>69</v>
      </c>
      <c r="D47" s="4" t="s">
        <v>24</v>
      </c>
      <c r="E47" s="4" t="s">
        <v>52</v>
      </c>
      <c r="G47" s="4">
        <v>0.5</v>
      </c>
      <c r="H47" s="4">
        <v>0.5</v>
      </c>
      <c r="I47" s="4">
        <v>752</v>
      </c>
      <c r="J47" s="4">
        <v>3403</v>
      </c>
      <c r="L47" s="4">
        <v>1648</v>
      </c>
      <c r="M47" s="4">
        <v>0.81</v>
      </c>
      <c r="N47" s="4">
        <v>4.1589999999999998</v>
      </c>
      <c r="O47" s="4">
        <v>3.3490000000000002</v>
      </c>
      <c r="Q47" s="4">
        <v>0.23</v>
      </c>
      <c r="R47" s="4">
        <v>1</v>
      </c>
      <c r="S47" s="4">
        <v>0</v>
      </c>
      <c r="T47" s="4">
        <v>0</v>
      </c>
      <c r="V47" s="4">
        <v>0</v>
      </c>
      <c r="Y47" s="4" t="s">
        <v>54</v>
      </c>
      <c r="Z47" s="5">
        <v>0.8103125000000001</v>
      </c>
      <c r="AB47" s="4">
        <v>1</v>
      </c>
    </row>
    <row r="48" spans="1:48" s="4" customFormat="1">
      <c r="A48" s="4">
        <v>47</v>
      </c>
      <c r="B48" s="4">
        <v>22</v>
      </c>
      <c r="C48" s="4" t="s">
        <v>70</v>
      </c>
      <c r="D48" s="4" t="s">
        <v>24</v>
      </c>
      <c r="E48" s="4" t="s">
        <v>52</v>
      </c>
      <c r="G48" s="4">
        <v>0.5</v>
      </c>
      <c r="H48" s="4">
        <v>0.5</v>
      </c>
      <c r="I48" s="4">
        <v>13</v>
      </c>
      <c r="J48" s="4">
        <v>7</v>
      </c>
      <c r="L48" s="4">
        <v>0</v>
      </c>
      <c r="M48" s="4">
        <v>0</v>
      </c>
      <c r="N48" s="4">
        <v>0</v>
      </c>
      <c r="O48" s="4">
        <v>0</v>
      </c>
      <c r="Q48" s="4">
        <v>0</v>
      </c>
      <c r="R48" s="4">
        <v>1</v>
      </c>
      <c r="S48" s="4">
        <v>0</v>
      </c>
      <c r="T48" s="4">
        <v>0</v>
      </c>
      <c r="V48" s="4">
        <v>0</v>
      </c>
      <c r="X48" s="4" t="s">
        <v>25</v>
      </c>
      <c r="Y48" s="4" t="s">
        <v>54</v>
      </c>
      <c r="Z48" s="5">
        <v>0.81968750000000001</v>
      </c>
      <c r="AB48" s="4">
        <v>1</v>
      </c>
      <c r="AE48" s="4" t="e">
        <f>ABS(100*(M48-M49)/(AVERAGE(M48:M49)))</f>
        <v>#DIV/0!</v>
      </c>
      <c r="AJ48" s="4">
        <f>ABS(100*(O48-O49)/(AVERAGE(O48:O49)))</f>
        <v>200</v>
      </c>
      <c r="AO48" s="4">
        <f>ABS(100*(Q48-Q49)/(AVERAGE(Q48:Q49)))</f>
        <v>200</v>
      </c>
      <c r="AS48" s="4">
        <f>AVERAGE(M48:M49)</f>
        <v>0</v>
      </c>
      <c r="AT48" s="4">
        <f>AVERAGE(N48:N49)</f>
        <v>2.9315000000000002</v>
      </c>
      <c r="AU48" s="4">
        <f>AVERAGE(O48:O49)</f>
        <v>2.9315000000000002</v>
      </c>
      <c r="AV48" s="4">
        <f>AVERAGE(Q48:Q49)</f>
        <v>0.19750000000000001</v>
      </c>
    </row>
    <row r="49" spans="1:48" s="4" customFormat="1">
      <c r="A49" s="4">
        <v>48</v>
      </c>
      <c r="B49" s="4">
        <v>22</v>
      </c>
      <c r="C49" s="4" t="s">
        <v>70</v>
      </c>
      <c r="D49" s="4" t="s">
        <v>24</v>
      </c>
      <c r="E49" s="4" t="s">
        <v>52</v>
      </c>
      <c r="G49" s="4">
        <v>0.5</v>
      </c>
      <c r="H49" s="4">
        <v>0.5</v>
      </c>
      <c r="I49" s="4">
        <v>32</v>
      </c>
      <c r="J49" s="4">
        <v>4739</v>
      </c>
      <c r="L49" s="4">
        <v>2893</v>
      </c>
      <c r="M49" s="4">
        <v>0</v>
      </c>
      <c r="N49" s="4">
        <v>5.8630000000000004</v>
      </c>
      <c r="O49" s="4">
        <v>5.8630000000000004</v>
      </c>
      <c r="Q49" s="4">
        <v>0.39500000000000002</v>
      </c>
      <c r="R49" s="4">
        <v>1</v>
      </c>
      <c r="S49" s="4">
        <v>0</v>
      </c>
      <c r="T49" s="4">
        <v>0</v>
      </c>
      <c r="V49" s="4">
        <v>0</v>
      </c>
      <c r="Y49" s="4" t="s">
        <v>54</v>
      </c>
      <c r="Z49" s="5">
        <v>0.82568287037037036</v>
      </c>
      <c r="AB49" s="4">
        <v>1</v>
      </c>
    </row>
    <row r="50" spans="1:48">
      <c r="A50">
        <v>49</v>
      </c>
      <c r="B50">
        <v>23</v>
      </c>
      <c r="C50" t="s">
        <v>71</v>
      </c>
      <c r="D50" t="s">
        <v>24</v>
      </c>
      <c r="E50" t="s">
        <v>52</v>
      </c>
      <c r="G50">
        <v>0.5</v>
      </c>
      <c r="H50">
        <v>0.5</v>
      </c>
      <c r="I50">
        <v>2</v>
      </c>
      <c r="J50">
        <v>7</v>
      </c>
      <c r="L50">
        <v>0</v>
      </c>
      <c r="M50">
        <v>0</v>
      </c>
      <c r="N50">
        <v>0</v>
      </c>
      <c r="O50">
        <v>0</v>
      </c>
      <c r="Q50">
        <v>0</v>
      </c>
      <c r="R50">
        <v>1</v>
      </c>
      <c r="S50">
        <v>0</v>
      </c>
      <c r="T50">
        <v>0</v>
      </c>
      <c r="V50">
        <v>0</v>
      </c>
      <c r="X50" t="s">
        <v>25</v>
      </c>
      <c r="Y50" t="s">
        <v>54</v>
      </c>
      <c r="Z50" s="3">
        <v>0.83504629629629623</v>
      </c>
      <c r="AB50">
        <v>1</v>
      </c>
      <c r="AE50" t="e">
        <f>ABS(100*(M50-M51)/(AVERAGE(M50:M51)))</f>
        <v>#DIV/0!</v>
      </c>
      <c r="AJ50">
        <f>ABS(100*(O50-O51)/(AVERAGE(O50:O51)))</f>
        <v>200</v>
      </c>
      <c r="AO50">
        <f>ABS(100*(Q50-Q51)/(AVERAGE(Q50:Q51)))</f>
        <v>200</v>
      </c>
      <c r="AS50">
        <f>AVERAGE(M50:M51)</f>
        <v>0</v>
      </c>
      <c r="AT50">
        <f>AVERAGE(N50:N51)</f>
        <v>1.5654999999999999</v>
      </c>
      <c r="AU50">
        <f>AVERAGE(O50:O51)</f>
        <v>1.5654999999999999</v>
      </c>
      <c r="AV50">
        <f>AVERAGE(Q50:Q51)</f>
        <v>0.109</v>
      </c>
    </row>
    <row r="51" spans="1:48">
      <c r="A51">
        <v>50</v>
      </c>
      <c r="B51">
        <v>23</v>
      </c>
      <c r="C51" t="s">
        <v>71</v>
      </c>
      <c r="D51" t="s">
        <v>24</v>
      </c>
      <c r="E51" t="s">
        <v>52</v>
      </c>
      <c r="G51">
        <v>0.5</v>
      </c>
      <c r="H51">
        <v>0.5</v>
      </c>
      <c r="I51">
        <v>11</v>
      </c>
      <c r="J51">
        <v>2604</v>
      </c>
      <c r="L51">
        <v>1553</v>
      </c>
      <c r="M51">
        <v>0</v>
      </c>
      <c r="N51">
        <v>3.1309999999999998</v>
      </c>
      <c r="O51">
        <v>3.1309999999999998</v>
      </c>
      <c r="Q51">
        <v>0.218</v>
      </c>
      <c r="R51">
        <v>1</v>
      </c>
      <c r="S51">
        <v>0</v>
      </c>
      <c r="T51">
        <v>0</v>
      </c>
      <c r="V51">
        <v>0</v>
      </c>
      <c r="Y51" t="s">
        <v>54</v>
      </c>
      <c r="Z51" s="3">
        <v>0.84090277777777789</v>
      </c>
      <c r="AB51">
        <v>1</v>
      </c>
    </row>
    <row r="52" spans="1:48" s="4" customFormat="1">
      <c r="A52" s="4">
        <v>51</v>
      </c>
      <c r="B52" s="4">
        <v>24</v>
      </c>
      <c r="C52" s="4" t="s">
        <v>72</v>
      </c>
      <c r="D52" s="4" t="s">
        <v>24</v>
      </c>
      <c r="E52" s="4" t="s">
        <v>52</v>
      </c>
      <c r="G52" s="4">
        <v>0.5</v>
      </c>
      <c r="H52" s="4">
        <v>0.5</v>
      </c>
      <c r="I52" s="4">
        <v>0</v>
      </c>
      <c r="J52" s="4">
        <v>0</v>
      </c>
      <c r="L52" s="4">
        <v>0</v>
      </c>
      <c r="M52" s="4">
        <v>0</v>
      </c>
      <c r="N52" s="4">
        <v>0</v>
      </c>
      <c r="O52" s="4">
        <v>0</v>
      </c>
      <c r="Q52" s="4">
        <v>0</v>
      </c>
      <c r="R52" s="4">
        <v>1</v>
      </c>
      <c r="S52" s="4">
        <v>0</v>
      </c>
      <c r="T52" s="4">
        <v>0</v>
      </c>
      <c r="V52" s="4">
        <v>0</v>
      </c>
      <c r="X52" s="4" t="s">
        <v>25</v>
      </c>
      <c r="Y52" s="4" t="s">
        <v>54</v>
      </c>
      <c r="Z52" s="5">
        <v>0.85046296296296298</v>
      </c>
      <c r="AB52" s="4">
        <v>1</v>
      </c>
      <c r="AE52" s="4" t="e">
        <f>ABS(100*(M52-M53)/(AVERAGE(M52:M53)))</f>
        <v>#DIV/0!</v>
      </c>
      <c r="AJ52" s="4">
        <f>ABS(100*(O52-O53)/(AVERAGE(O52:O53)))</f>
        <v>199.99999999999997</v>
      </c>
      <c r="AO52" s="4">
        <f>ABS(100*(Q52-Q53)/(AVERAGE(Q52:Q53)))</f>
        <v>200.00000000000003</v>
      </c>
      <c r="AS52" s="4">
        <f>AVERAGE(M52:M53)</f>
        <v>0</v>
      </c>
      <c r="AT52" s="4">
        <f>AVERAGE(N52:N53)</f>
        <v>1.296</v>
      </c>
      <c r="AU52" s="4">
        <f>AVERAGE(O52:O53)</f>
        <v>1.296</v>
      </c>
      <c r="AV52" s="4">
        <f>AVERAGE(Q52:Q53)</f>
        <v>0.10100000000000001</v>
      </c>
    </row>
    <row r="53" spans="1:48" s="4" customFormat="1">
      <c r="A53" s="4">
        <v>52</v>
      </c>
      <c r="B53" s="4">
        <v>24</v>
      </c>
      <c r="C53" s="4" t="s">
        <v>72</v>
      </c>
      <c r="D53" s="4" t="s">
        <v>24</v>
      </c>
      <c r="E53" s="4" t="s">
        <v>52</v>
      </c>
      <c r="G53" s="4">
        <v>0.5</v>
      </c>
      <c r="H53" s="4">
        <v>0.5</v>
      </c>
      <c r="I53" s="4">
        <v>25</v>
      </c>
      <c r="J53" s="4">
        <v>2187</v>
      </c>
      <c r="L53" s="4">
        <v>1436</v>
      </c>
      <c r="M53" s="4">
        <v>0</v>
      </c>
      <c r="N53" s="4">
        <v>2.5920000000000001</v>
      </c>
      <c r="O53" s="4">
        <v>2.5920000000000001</v>
      </c>
      <c r="Q53" s="4">
        <v>0.20200000000000001</v>
      </c>
      <c r="R53" s="4">
        <v>1</v>
      </c>
      <c r="S53" s="4">
        <v>0</v>
      </c>
      <c r="T53" s="4">
        <v>0</v>
      </c>
      <c r="V53" s="4">
        <v>0</v>
      </c>
      <c r="Y53" s="4" t="s">
        <v>54</v>
      </c>
      <c r="Z53" s="5">
        <v>0.85629629629629633</v>
      </c>
      <c r="AB53" s="4">
        <v>1</v>
      </c>
    </row>
    <row r="54" spans="1:48" s="4" customFormat="1">
      <c r="A54" s="4">
        <v>53</v>
      </c>
      <c r="B54" s="4">
        <v>25</v>
      </c>
      <c r="C54" s="4" t="s">
        <v>73</v>
      </c>
      <c r="D54" s="4" t="s">
        <v>24</v>
      </c>
      <c r="E54" s="4" t="s">
        <v>52</v>
      </c>
      <c r="G54" s="4">
        <v>0.5</v>
      </c>
      <c r="H54" s="4">
        <v>0.5</v>
      </c>
      <c r="I54" s="4">
        <v>0</v>
      </c>
      <c r="J54" s="4">
        <v>40</v>
      </c>
      <c r="L54" s="4">
        <v>0</v>
      </c>
      <c r="M54" s="4">
        <v>0</v>
      </c>
      <c r="N54" s="4">
        <v>0</v>
      </c>
      <c r="O54" s="4">
        <v>0</v>
      </c>
      <c r="Q54" s="4">
        <v>0</v>
      </c>
      <c r="R54" s="4">
        <v>1</v>
      </c>
      <c r="S54" s="4">
        <v>0</v>
      </c>
      <c r="T54" s="4">
        <v>0</v>
      </c>
      <c r="V54" s="4">
        <v>0</v>
      </c>
      <c r="X54" s="4" t="s">
        <v>25</v>
      </c>
      <c r="Y54" s="4" t="s">
        <v>54</v>
      </c>
      <c r="Z54" s="5">
        <v>0.86564814814814817</v>
      </c>
      <c r="AB54" s="4">
        <v>1</v>
      </c>
      <c r="AE54" s="4" t="e">
        <f>ABS(100*(M54-M55)/(AVERAGE(M54:M55)))</f>
        <v>#DIV/0!</v>
      </c>
      <c r="AJ54" s="4">
        <f>ABS(100*(O54-O55)/(AVERAGE(O54:O55)))</f>
        <v>200</v>
      </c>
      <c r="AO54" s="4">
        <f>ABS(100*(Q54-Q55)/(AVERAGE(Q54:Q55)))</f>
        <v>200</v>
      </c>
      <c r="AS54" s="4">
        <f>AVERAGE(M54:M55)</f>
        <v>0</v>
      </c>
      <c r="AT54" s="4">
        <f>AVERAGE(N54:N55)</f>
        <v>0.626</v>
      </c>
      <c r="AU54" s="4">
        <f>AVERAGE(O54:O55)</f>
        <v>0.626</v>
      </c>
      <c r="AV54" s="4">
        <f>AVERAGE(Q54:Q55)</f>
        <v>4.5999999999999999E-2</v>
      </c>
    </row>
    <row r="55" spans="1:48" s="4" customFormat="1">
      <c r="A55" s="4">
        <v>54</v>
      </c>
      <c r="B55" s="4">
        <v>25</v>
      </c>
      <c r="C55" s="4" t="s">
        <v>73</v>
      </c>
      <c r="D55" s="4" t="s">
        <v>24</v>
      </c>
      <c r="E55" s="4" t="s">
        <v>52</v>
      </c>
      <c r="G55" s="4">
        <v>0.5</v>
      </c>
      <c r="H55" s="4">
        <v>0.5</v>
      </c>
      <c r="I55" s="4">
        <v>4</v>
      </c>
      <c r="J55" s="4">
        <v>1157</v>
      </c>
      <c r="L55" s="4">
        <v>608</v>
      </c>
      <c r="M55" s="4">
        <v>0</v>
      </c>
      <c r="N55" s="4">
        <v>1.252</v>
      </c>
      <c r="O55" s="4">
        <v>1.252</v>
      </c>
      <c r="Q55" s="4">
        <v>9.1999999999999998E-2</v>
      </c>
      <c r="R55" s="4">
        <v>1</v>
      </c>
      <c r="S55" s="4">
        <v>0</v>
      </c>
      <c r="T55" s="4">
        <v>0</v>
      </c>
      <c r="V55" s="4">
        <v>0</v>
      </c>
      <c r="Y55" s="4" t="s">
        <v>54</v>
      </c>
      <c r="Z55" s="5">
        <v>0.87140046296296303</v>
      </c>
      <c r="AB55" s="4">
        <v>1</v>
      </c>
    </row>
    <row r="56" spans="1:48" s="4" customFormat="1">
      <c r="A56" s="4">
        <v>55</v>
      </c>
      <c r="B56" s="4">
        <v>26</v>
      </c>
      <c r="C56" s="4" t="s">
        <v>74</v>
      </c>
      <c r="D56" s="4" t="s">
        <v>24</v>
      </c>
      <c r="E56" s="4" t="s">
        <v>52</v>
      </c>
      <c r="G56" s="4">
        <v>0.5</v>
      </c>
      <c r="H56" s="4">
        <v>0.5</v>
      </c>
      <c r="I56" s="4">
        <v>234</v>
      </c>
      <c r="J56" s="4">
        <v>411</v>
      </c>
      <c r="L56" s="4">
        <v>0</v>
      </c>
      <c r="M56" s="4">
        <v>0.13800000000000001</v>
      </c>
      <c r="N56" s="4">
        <v>0.27400000000000002</v>
      </c>
      <c r="O56" s="4">
        <v>0.13600000000000001</v>
      </c>
      <c r="Q56" s="4">
        <v>0</v>
      </c>
      <c r="R56" s="4">
        <v>1</v>
      </c>
      <c r="S56" s="4">
        <v>0</v>
      </c>
      <c r="T56" s="4">
        <v>0</v>
      </c>
      <c r="V56" s="4">
        <v>0</v>
      </c>
      <c r="X56" s="4" t="s">
        <v>25</v>
      </c>
      <c r="Y56" s="4" t="s">
        <v>54</v>
      </c>
      <c r="Z56" s="5">
        <v>0.88124999999999998</v>
      </c>
      <c r="AB56" s="4">
        <v>1</v>
      </c>
      <c r="AE56" s="4">
        <f>ABS(100*(M56-M57)/(AVERAGE(M56:M57)))</f>
        <v>100.89766606822262</v>
      </c>
      <c r="AJ56" s="4">
        <f>ABS(100*(O56-O57)/(AVERAGE(O56:O57)))</f>
        <v>178.17890092258324</v>
      </c>
      <c r="AO56" s="4">
        <f>ABS(100*(Q56-Q57)/(AVERAGE(Q56:Q57)))</f>
        <v>200</v>
      </c>
      <c r="AS56" s="4">
        <f>AVERAGE(M56:M57)</f>
        <v>0.27849999999999997</v>
      </c>
      <c r="AT56" s="4">
        <f>AVERAGE(N56:N57)</f>
        <v>1.5249999999999999</v>
      </c>
      <c r="AU56" s="4">
        <f>AVERAGE(O56:O57)</f>
        <v>1.2465000000000002</v>
      </c>
      <c r="AV56" s="4">
        <f>AVERAGE(Q56:Q57)</f>
        <v>8.0500000000000002E-2</v>
      </c>
    </row>
    <row r="57" spans="1:48" s="4" customFormat="1">
      <c r="A57" s="4">
        <v>56</v>
      </c>
      <c r="B57" s="4">
        <v>26</v>
      </c>
      <c r="C57" s="4" t="s">
        <v>74</v>
      </c>
      <c r="D57" s="4" t="s">
        <v>24</v>
      </c>
      <c r="E57" s="4" t="s">
        <v>52</v>
      </c>
      <c r="G57" s="4">
        <v>0.5</v>
      </c>
      <c r="H57" s="4">
        <v>0.5</v>
      </c>
      <c r="I57" s="4">
        <v>451</v>
      </c>
      <c r="J57" s="4">
        <v>2329</v>
      </c>
      <c r="L57" s="4">
        <v>1123</v>
      </c>
      <c r="M57" s="4">
        <v>0.41899999999999998</v>
      </c>
      <c r="N57" s="4">
        <v>2.7759999999999998</v>
      </c>
      <c r="O57" s="4">
        <v>2.3570000000000002</v>
      </c>
      <c r="Q57" s="4">
        <v>0.161</v>
      </c>
      <c r="R57" s="4">
        <v>1</v>
      </c>
      <c r="S57" s="4">
        <v>0</v>
      </c>
      <c r="T57" s="4">
        <v>0</v>
      </c>
      <c r="V57" s="4">
        <v>0</v>
      </c>
      <c r="Y57" s="4" t="s">
        <v>54</v>
      </c>
      <c r="Z57" s="5">
        <v>0.88703703703703696</v>
      </c>
      <c r="AB57" s="4">
        <v>1</v>
      </c>
    </row>
    <row r="58" spans="1:48" s="4" customFormat="1">
      <c r="A58" s="4">
        <v>57</v>
      </c>
      <c r="B58" s="4">
        <v>27</v>
      </c>
      <c r="C58" s="4" t="s">
        <v>75</v>
      </c>
      <c r="D58" s="4" t="s">
        <v>24</v>
      </c>
      <c r="E58" s="4" t="s">
        <v>52</v>
      </c>
      <c r="G58" s="4">
        <v>0.5</v>
      </c>
      <c r="H58" s="4">
        <v>0.5</v>
      </c>
      <c r="I58" s="4">
        <v>0</v>
      </c>
      <c r="J58" s="4">
        <v>5</v>
      </c>
      <c r="L58" s="4">
        <v>0</v>
      </c>
      <c r="M58" s="4">
        <v>0</v>
      </c>
      <c r="N58" s="4">
        <v>0</v>
      </c>
      <c r="O58" s="4">
        <v>0</v>
      </c>
      <c r="Q58" s="4">
        <v>0</v>
      </c>
      <c r="R58" s="4">
        <v>1</v>
      </c>
      <c r="S58" s="4">
        <v>0</v>
      </c>
      <c r="T58" s="4">
        <v>0</v>
      </c>
      <c r="V58" s="4">
        <v>0</v>
      </c>
      <c r="X58" s="4" t="s">
        <v>25</v>
      </c>
      <c r="Y58" s="4" t="s">
        <v>54</v>
      </c>
      <c r="Z58" s="5">
        <v>0.89650462962962962</v>
      </c>
      <c r="AB58" s="4">
        <v>1</v>
      </c>
      <c r="AE58" s="4" t="e">
        <f>ABS(100*(M58-M59)/(AVERAGE(M58:M59)))</f>
        <v>#DIV/0!</v>
      </c>
      <c r="AJ58" s="4">
        <f>ABS(100*(O58-O59)/(AVERAGE(O58:O59)))</f>
        <v>200</v>
      </c>
      <c r="AO58" s="4">
        <f>ABS(100*(Q58-Q59)/(AVERAGE(Q58:Q59)))</f>
        <v>200</v>
      </c>
      <c r="AS58" s="4">
        <f>AVERAGE(M58:M59)</f>
        <v>0</v>
      </c>
      <c r="AT58" s="4">
        <f>AVERAGE(N58:N59)</f>
        <v>0.627</v>
      </c>
      <c r="AU58" s="4">
        <f>AVERAGE(O58:O59)</f>
        <v>0.627</v>
      </c>
      <c r="AV58" s="4">
        <f>AVERAGE(Q58:Q59)</f>
        <v>4.2000000000000003E-2</v>
      </c>
    </row>
    <row r="59" spans="1:48" s="4" customFormat="1">
      <c r="A59" s="4">
        <v>58</v>
      </c>
      <c r="B59" s="4">
        <v>27</v>
      </c>
      <c r="C59" s="4" t="s">
        <v>75</v>
      </c>
      <c r="D59" s="4" t="s">
        <v>24</v>
      </c>
      <c r="E59" s="4" t="s">
        <v>52</v>
      </c>
      <c r="G59" s="4">
        <v>0.5</v>
      </c>
      <c r="H59" s="4">
        <v>0.5</v>
      </c>
      <c r="I59" s="4">
        <v>8</v>
      </c>
      <c r="J59" s="4">
        <v>1159</v>
      </c>
      <c r="L59" s="4">
        <v>544</v>
      </c>
      <c r="M59" s="4">
        <v>0</v>
      </c>
      <c r="N59" s="4">
        <v>1.254</v>
      </c>
      <c r="O59" s="4">
        <v>1.254</v>
      </c>
      <c r="Q59" s="4">
        <v>8.4000000000000005E-2</v>
      </c>
      <c r="R59" s="4">
        <v>1</v>
      </c>
      <c r="S59" s="4">
        <v>0</v>
      </c>
      <c r="T59" s="4">
        <v>0</v>
      </c>
      <c r="V59" s="4">
        <v>0</v>
      </c>
      <c r="Y59" s="4" t="s">
        <v>54</v>
      </c>
      <c r="Z59" s="5">
        <v>0.90212962962962961</v>
      </c>
      <c r="AB59" s="4">
        <v>1</v>
      </c>
    </row>
    <row r="60" spans="1:48" s="4" customFormat="1">
      <c r="A60" s="4">
        <v>59</v>
      </c>
      <c r="B60" s="4">
        <v>28</v>
      </c>
      <c r="C60" s="4" t="s">
        <v>76</v>
      </c>
      <c r="D60" s="4" t="s">
        <v>24</v>
      </c>
      <c r="E60" s="4" t="s">
        <v>52</v>
      </c>
      <c r="G60" s="4">
        <v>0.5</v>
      </c>
      <c r="H60" s="4">
        <v>0.5</v>
      </c>
      <c r="I60" s="4">
        <v>1</v>
      </c>
      <c r="J60" s="4">
        <v>15</v>
      </c>
      <c r="L60" s="4">
        <v>0</v>
      </c>
      <c r="M60" s="4">
        <v>0</v>
      </c>
      <c r="N60" s="4">
        <v>0</v>
      </c>
      <c r="O60" s="4">
        <v>0</v>
      </c>
      <c r="Q60" s="4">
        <v>0</v>
      </c>
      <c r="R60" s="4">
        <v>1</v>
      </c>
      <c r="S60" s="4">
        <v>0</v>
      </c>
      <c r="T60" s="4">
        <v>0</v>
      </c>
      <c r="V60" s="4">
        <v>0</v>
      </c>
      <c r="X60" s="4" t="s">
        <v>25</v>
      </c>
      <c r="Y60" s="4" t="s">
        <v>54</v>
      </c>
      <c r="Z60" s="5">
        <v>0.91152777777777771</v>
      </c>
      <c r="AB60" s="4">
        <v>1</v>
      </c>
      <c r="AE60" s="4" t="e">
        <f>ABS(100*(M60-M61)/(AVERAGE(M60:M61)))</f>
        <v>#DIV/0!</v>
      </c>
      <c r="AJ60" s="4">
        <f>ABS(100*(O60-O61)/(AVERAGE(O60:O61)))</f>
        <v>200</v>
      </c>
      <c r="AO60" s="4">
        <f>ABS(100*(Q60-Q61)/(AVERAGE(Q60:Q61)))</f>
        <v>200</v>
      </c>
      <c r="AS60" s="4">
        <f>AVERAGE(M60:M61)</f>
        <v>0</v>
      </c>
      <c r="AT60" s="4">
        <f>AVERAGE(N60:N61)</f>
        <v>0.32750000000000001</v>
      </c>
      <c r="AU60" s="4">
        <f>AVERAGE(O60:O61)</f>
        <v>0.32750000000000001</v>
      </c>
      <c r="AV60" s="4">
        <f>AVERAGE(Q60:Q61)</f>
        <v>2.5000000000000001E-2</v>
      </c>
    </row>
    <row r="61" spans="1:48" s="4" customFormat="1">
      <c r="A61" s="4">
        <v>60</v>
      </c>
      <c r="B61" s="4">
        <v>28</v>
      </c>
      <c r="C61" s="4" t="s">
        <v>76</v>
      </c>
      <c r="D61" s="4" t="s">
        <v>24</v>
      </c>
      <c r="E61" s="4" t="s">
        <v>52</v>
      </c>
      <c r="G61" s="4">
        <v>0.5</v>
      </c>
      <c r="H61" s="4">
        <v>0.5</v>
      </c>
      <c r="I61" s="4">
        <v>7</v>
      </c>
      <c r="J61" s="4">
        <v>701</v>
      </c>
      <c r="L61" s="4">
        <v>294</v>
      </c>
      <c r="M61" s="4">
        <v>0</v>
      </c>
      <c r="N61" s="4">
        <v>0.65500000000000003</v>
      </c>
      <c r="O61" s="4">
        <v>0.65500000000000003</v>
      </c>
      <c r="Q61" s="4">
        <v>0.05</v>
      </c>
      <c r="R61" s="4">
        <v>1</v>
      </c>
      <c r="S61" s="4">
        <v>0</v>
      </c>
      <c r="T61" s="4">
        <v>0</v>
      </c>
      <c r="V61" s="4">
        <v>0</v>
      </c>
      <c r="Y61" s="4" t="s">
        <v>54</v>
      </c>
      <c r="Z61" s="5">
        <v>0.91707175925925932</v>
      </c>
      <c r="AB61" s="4">
        <v>1</v>
      </c>
    </row>
    <row r="62" spans="1:48">
      <c r="A62">
        <v>61</v>
      </c>
      <c r="B62">
        <v>29</v>
      </c>
      <c r="C62" t="s">
        <v>77</v>
      </c>
      <c r="D62" t="s">
        <v>24</v>
      </c>
      <c r="E62" t="s">
        <v>52</v>
      </c>
      <c r="G62">
        <v>0.5</v>
      </c>
      <c r="H62">
        <v>0.5</v>
      </c>
      <c r="I62">
        <v>0</v>
      </c>
      <c r="J62">
        <v>20</v>
      </c>
      <c r="L62">
        <v>0</v>
      </c>
      <c r="M62">
        <v>0</v>
      </c>
      <c r="N62">
        <v>0</v>
      </c>
      <c r="O62">
        <v>0</v>
      </c>
      <c r="Q62">
        <v>0</v>
      </c>
      <c r="R62">
        <v>1</v>
      </c>
      <c r="S62">
        <v>0</v>
      </c>
      <c r="T62">
        <v>0</v>
      </c>
      <c r="V62">
        <v>0</v>
      </c>
      <c r="X62" t="s">
        <v>78</v>
      </c>
      <c r="Y62" t="s">
        <v>54</v>
      </c>
      <c r="Z62" s="3">
        <v>0.92643518518518519</v>
      </c>
      <c r="AB62">
        <v>1</v>
      </c>
      <c r="AE62" t="e">
        <f>ABS(100*(M62-M63)/(AVERAGE(M62:M63)))</f>
        <v>#DIV/0!</v>
      </c>
      <c r="AJ62">
        <f>ABS(100*(O62-O63)/(AVERAGE(O62:O63)))</f>
        <v>200</v>
      </c>
      <c r="AO62">
        <f>ABS(100*(Q62-Q63)/(AVERAGE(Q62:Q63)))</f>
        <v>200</v>
      </c>
      <c r="AS62">
        <f>AVERAGE(M62:M63)</f>
        <v>0</v>
      </c>
      <c r="AT62">
        <f>AVERAGE(N62:N63)</f>
        <v>0.69950000000000001</v>
      </c>
      <c r="AU62">
        <f>AVERAGE(O62:O63)</f>
        <v>0.69950000000000001</v>
      </c>
      <c r="AV62">
        <f>AVERAGE(Q62:Q63)</f>
        <v>4.9500000000000002E-2</v>
      </c>
    </row>
    <row r="63" spans="1:48">
      <c r="A63">
        <v>62</v>
      </c>
      <c r="B63">
        <v>29</v>
      </c>
      <c r="C63" t="s">
        <v>77</v>
      </c>
      <c r="D63" t="s">
        <v>24</v>
      </c>
      <c r="E63" t="s">
        <v>52</v>
      </c>
      <c r="G63">
        <v>0.5</v>
      </c>
      <c r="H63">
        <v>0.5</v>
      </c>
      <c r="I63">
        <v>26</v>
      </c>
      <c r="J63">
        <v>1270</v>
      </c>
      <c r="L63">
        <v>655</v>
      </c>
      <c r="M63">
        <v>0</v>
      </c>
      <c r="N63">
        <v>1.399</v>
      </c>
      <c r="O63">
        <v>1.399</v>
      </c>
      <c r="Q63">
        <v>9.9000000000000005E-2</v>
      </c>
      <c r="R63">
        <v>1</v>
      </c>
      <c r="S63">
        <v>0</v>
      </c>
      <c r="T63">
        <v>0</v>
      </c>
      <c r="V63">
        <v>0</v>
      </c>
      <c r="Y63" t="s">
        <v>54</v>
      </c>
      <c r="Z63" s="3">
        <v>0.93195601851851861</v>
      </c>
      <c r="AB63">
        <v>1</v>
      </c>
    </row>
    <row r="64" spans="1:48" s="4" customFormat="1">
      <c r="A64" s="4">
        <v>63</v>
      </c>
      <c r="B64" s="4">
        <v>30</v>
      </c>
      <c r="C64" s="4" t="s">
        <v>79</v>
      </c>
      <c r="D64" s="4" t="s">
        <v>24</v>
      </c>
      <c r="E64" s="4" t="s">
        <v>52</v>
      </c>
      <c r="G64" s="4">
        <v>0.5</v>
      </c>
      <c r="H64" s="4">
        <v>0.5</v>
      </c>
      <c r="I64" s="4">
        <v>47</v>
      </c>
      <c r="J64" s="4">
        <v>48</v>
      </c>
      <c r="L64" s="4">
        <v>0</v>
      </c>
      <c r="M64" s="4">
        <v>0</v>
      </c>
      <c r="N64" s="4">
        <v>0</v>
      </c>
      <c r="O64" s="4">
        <v>0</v>
      </c>
      <c r="Q64" s="4">
        <v>0</v>
      </c>
      <c r="R64" s="4">
        <v>1</v>
      </c>
      <c r="S64" s="4">
        <v>0</v>
      </c>
      <c r="T64" s="4">
        <v>0</v>
      </c>
      <c r="V64" s="4">
        <v>0</v>
      </c>
      <c r="X64" s="4" t="s">
        <v>25</v>
      </c>
      <c r="Y64" s="4" t="s">
        <v>54</v>
      </c>
      <c r="Z64" s="5">
        <v>0.94157407407407412</v>
      </c>
      <c r="AB64" s="4">
        <v>1</v>
      </c>
      <c r="AE64" s="4" t="e">
        <f>ABS(100*(M64-M65)/(AVERAGE(M64:M65)))</f>
        <v>#DIV/0!</v>
      </c>
      <c r="AJ64" s="4">
        <f>ABS(100*(O64-O65)/(AVERAGE(O64:O65)))</f>
        <v>200</v>
      </c>
      <c r="AO64" s="4">
        <f>ABS(100*(Q64-Q65)/(AVERAGE(Q64:Q65)))</f>
        <v>200.00000000000003</v>
      </c>
      <c r="AS64" s="4">
        <f>AVERAGE(M64:M65)</f>
        <v>0</v>
      </c>
      <c r="AT64" s="4">
        <f>AVERAGE(N64:N65)</f>
        <v>0.84350000000000003</v>
      </c>
      <c r="AU64" s="4">
        <f>AVERAGE(O64:O65)</f>
        <v>0.84350000000000003</v>
      </c>
      <c r="AV64" s="4">
        <f>AVERAGE(Q64:Q65)</f>
        <v>4.4499999999999998E-2</v>
      </c>
    </row>
    <row r="65" spans="1:48" s="4" customFormat="1">
      <c r="A65" s="4">
        <v>64</v>
      </c>
      <c r="B65" s="4">
        <v>30</v>
      </c>
      <c r="C65" s="4" t="s">
        <v>79</v>
      </c>
      <c r="D65" s="4" t="s">
        <v>24</v>
      </c>
      <c r="E65" s="4" t="s">
        <v>52</v>
      </c>
      <c r="G65" s="4">
        <v>0.5</v>
      </c>
      <c r="H65" s="4">
        <v>0.5</v>
      </c>
      <c r="I65" s="4">
        <v>119</v>
      </c>
      <c r="J65" s="4">
        <v>1491</v>
      </c>
      <c r="L65" s="4">
        <v>586</v>
      </c>
      <c r="M65" s="4">
        <v>0</v>
      </c>
      <c r="N65" s="4">
        <v>1.6870000000000001</v>
      </c>
      <c r="O65" s="4">
        <v>1.6870000000000001</v>
      </c>
      <c r="Q65" s="4">
        <v>8.8999999999999996E-2</v>
      </c>
      <c r="R65" s="4">
        <v>1</v>
      </c>
      <c r="S65" s="4">
        <v>0</v>
      </c>
      <c r="T65" s="4">
        <v>0</v>
      </c>
      <c r="V65" s="4">
        <v>0</v>
      </c>
      <c r="Y65" s="4" t="s">
        <v>54</v>
      </c>
      <c r="Z65" s="5">
        <v>0.94721064814814815</v>
      </c>
      <c r="AB65" s="4">
        <v>1</v>
      </c>
    </row>
    <row r="66" spans="1:48">
      <c r="A66">
        <v>65</v>
      </c>
      <c r="B66">
        <v>31</v>
      </c>
      <c r="C66" t="s">
        <v>80</v>
      </c>
      <c r="D66" t="s">
        <v>24</v>
      </c>
      <c r="E66" t="s">
        <v>52</v>
      </c>
      <c r="G66">
        <v>0.5</v>
      </c>
      <c r="H66">
        <v>0.5</v>
      </c>
      <c r="I66">
        <v>3468</v>
      </c>
      <c r="J66">
        <v>9636</v>
      </c>
      <c r="L66">
        <v>3018</v>
      </c>
      <c r="M66">
        <v>4.343</v>
      </c>
      <c r="N66">
        <v>11.944000000000001</v>
      </c>
      <c r="O66">
        <v>7.6020000000000003</v>
      </c>
      <c r="Q66">
        <v>0.41099999999999998</v>
      </c>
      <c r="R66">
        <v>1</v>
      </c>
      <c r="S66">
        <v>0</v>
      </c>
      <c r="T66">
        <v>0</v>
      </c>
      <c r="V66">
        <v>0</v>
      </c>
      <c r="Y66" t="s">
        <v>54</v>
      </c>
      <c r="Z66" s="3">
        <v>0.95818287037037031</v>
      </c>
      <c r="AB66">
        <v>1</v>
      </c>
      <c r="AE66">
        <f>ABS(100*(M66-M67)/(AVERAGE(M66:M67)))</f>
        <v>33.55370317140941</v>
      </c>
      <c r="AG66">
        <f>100*((AVERAGE(M66:M67)*50)-(AVERAGE(M64:M65)*50))/(1000*0.15)</f>
        <v>173.95</v>
      </c>
      <c r="AJ66">
        <f>ABS(100*(O66-O67)/(AVERAGE(O66:O67)))</f>
        <v>44.456949915588076</v>
      </c>
      <c r="AL66">
        <f>100*((AVERAGE(O66:O67)*50)-(AVERAGE(O64:O65)*50))/(1000*0.15)</f>
        <v>179.2</v>
      </c>
      <c r="AO66">
        <f>ABS(100*(Q66-Q67)/(AVERAGE(Q66:Q67)))</f>
        <v>5.2434456928838857</v>
      </c>
      <c r="AQ66">
        <f>100*((AVERAGE(Q66:Q67)*50)-(AVERAGE(Q64:Q65)*50))/(100*0.15)</f>
        <v>118.66666666666666</v>
      </c>
      <c r="AS66">
        <f>AVERAGE(M66:M67)</f>
        <v>5.2185000000000006</v>
      </c>
      <c r="AT66">
        <f>AVERAGE(N66:N67)</f>
        <v>11.4375</v>
      </c>
      <c r="AU66">
        <f>AVERAGE(O66:O67)</f>
        <v>6.2195</v>
      </c>
      <c r="AV66">
        <f>AVERAGE(Q66:Q67)</f>
        <v>0.40049999999999997</v>
      </c>
    </row>
    <row r="67" spans="1:48">
      <c r="A67">
        <v>66</v>
      </c>
      <c r="B67">
        <v>31</v>
      </c>
      <c r="C67" t="s">
        <v>80</v>
      </c>
      <c r="D67" t="s">
        <v>24</v>
      </c>
      <c r="E67" t="s">
        <v>52</v>
      </c>
      <c r="G67">
        <v>0.5</v>
      </c>
      <c r="H67">
        <v>0.5</v>
      </c>
      <c r="I67">
        <v>4813</v>
      </c>
      <c r="J67">
        <v>8806</v>
      </c>
      <c r="L67">
        <v>2858</v>
      </c>
      <c r="M67">
        <v>6.0940000000000003</v>
      </c>
      <c r="N67">
        <v>10.930999999999999</v>
      </c>
      <c r="O67">
        <v>4.8369999999999997</v>
      </c>
      <c r="Q67">
        <v>0.39</v>
      </c>
      <c r="R67">
        <v>1</v>
      </c>
      <c r="S67">
        <v>0</v>
      </c>
      <c r="T67">
        <v>0</v>
      </c>
      <c r="V67">
        <v>0</v>
      </c>
      <c r="Y67" t="s">
        <v>54</v>
      </c>
      <c r="Z67" s="3">
        <v>0.9644907407407407</v>
      </c>
      <c r="AB67">
        <v>1</v>
      </c>
    </row>
    <row r="68" spans="1:48">
      <c r="A68">
        <v>67</v>
      </c>
      <c r="B68">
        <v>32</v>
      </c>
      <c r="C68" t="s">
        <v>72</v>
      </c>
      <c r="D68" t="s">
        <v>24</v>
      </c>
      <c r="E68" t="s">
        <v>52</v>
      </c>
      <c r="G68">
        <v>0.5</v>
      </c>
      <c r="H68">
        <v>0.5</v>
      </c>
      <c r="I68">
        <v>85</v>
      </c>
      <c r="J68">
        <v>74</v>
      </c>
      <c r="L68">
        <v>0</v>
      </c>
      <c r="M68">
        <v>0</v>
      </c>
      <c r="N68">
        <v>0</v>
      </c>
      <c r="O68">
        <v>0</v>
      </c>
      <c r="Q68">
        <v>0</v>
      </c>
      <c r="R68">
        <v>1</v>
      </c>
      <c r="S68">
        <v>0</v>
      </c>
      <c r="T68">
        <v>0</v>
      </c>
      <c r="V68">
        <v>0</v>
      </c>
      <c r="X68" t="s">
        <v>25</v>
      </c>
      <c r="Y68" t="s">
        <v>54</v>
      </c>
      <c r="Z68" s="3">
        <v>0.9741319444444444</v>
      </c>
      <c r="AB68">
        <v>1</v>
      </c>
      <c r="AE68">
        <f>ABS(100*(M68-M69)/(AVERAGE(M68:M69)))</f>
        <v>200</v>
      </c>
      <c r="AF68">
        <f>ABS(100*((AVERAGE(M68:M69)-AVERAGE(M52:M53))/(AVERAGE(M52:M53,M68:M69))))</f>
        <v>200</v>
      </c>
      <c r="AJ68">
        <f>ABS(100*(O68-O69)/(AVERAGE(O68:O69)))</f>
        <v>200</v>
      </c>
      <c r="AK68">
        <f>ABS(100*((AVERAGE(O68:O69)-AVERAGE(O52:O53))/(AVERAGE(O52:O53,O68:O69))))</f>
        <v>30.781785539415701</v>
      </c>
      <c r="AO68">
        <f>ABS(100*(Q68-Q69)/(AVERAGE(Q68:Q69)))</f>
        <v>200</v>
      </c>
      <c r="AP68">
        <f>ABS(100*((AVERAGE(Q68:Q69)-AVERAGE(Q52:Q53))/(AVERAGE(Q52:Q53,Q68:Q69))))</f>
        <v>0.49382716049382758</v>
      </c>
      <c r="AS68">
        <f>AVERAGE(M68:M69)</f>
        <v>5.2999999999999999E-2</v>
      </c>
      <c r="AT68">
        <f>AVERAGE(N68:N69)</f>
        <v>1.82</v>
      </c>
      <c r="AU68">
        <f>AVERAGE(O68:O69)</f>
        <v>1.7675000000000001</v>
      </c>
      <c r="AV68">
        <f>AVERAGE(Q68:Q69)</f>
        <v>0.10150000000000001</v>
      </c>
    </row>
    <row r="69" spans="1:48">
      <c r="A69">
        <v>68</v>
      </c>
      <c r="B69">
        <v>32</v>
      </c>
      <c r="C69" t="s">
        <v>72</v>
      </c>
      <c r="D69" t="s">
        <v>24</v>
      </c>
      <c r="E69" t="s">
        <v>52</v>
      </c>
      <c r="G69">
        <v>0.5</v>
      </c>
      <c r="H69">
        <v>0.5</v>
      </c>
      <c r="I69">
        <v>209</v>
      </c>
      <c r="J69">
        <v>2999</v>
      </c>
      <c r="L69">
        <v>1442</v>
      </c>
      <c r="M69">
        <v>0.106</v>
      </c>
      <c r="N69">
        <v>3.64</v>
      </c>
      <c r="O69">
        <v>3.5350000000000001</v>
      </c>
      <c r="Q69">
        <v>0.20300000000000001</v>
      </c>
      <c r="R69">
        <v>1</v>
      </c>
      <c r="S69">
        <v>0</v>
      </c>
      <c r="T69">
        <v>0</v>
      </c>
      <c r="V69">
        <v>0</v>
      </c>
      <c r="Y69" t="s">
        <v>54</v>
      </c>
      <c r="Z69" s="3">
        <v>0.9799768518518519</v>
      </c>
      <c r="AB69">
        <v>1</v>
      </c>
    </row>
    <row r="70" spans="1:48">
      <c r="A70">
        <v>69</v>
      </c>
      <c r="B70">
        <v>1</v>
      </c>
      <c r="D70" t="s">
        <v>48</v>
      </c>
      <c r="Y70" t="s">
        <v>54</v>
      </c>
      <c r="Z70" s="3">
        <v>0.98431712962962958</v>
      </c>
      <c r="AB70">
        <v>1</v>
      </c>
    </row>
    <row r="71" spans="1:48">
      <c r="A71">
        <v>70</v>
      </c>
      <c r="B71">
        <v>2</v>
      </c>
      <c r="C71" t="s">
        <v>45</v>
      </c>
      <c r="D71" t="s">
        <v>24</v>
      </c>
      <c r="E71" t="s">
        <v>52</v>
      </c>
      <c r="G71">
        <v>0.5</v>
      </c>
      <c r="H71">
        <v>0.5</v>
      </c>
      <c r="I71">
        <v>26</v>
      </c>
      <c r="J71">
        <v>57</v>
      </c>
      <c r="L71">
        <v>0</v>
      </c>
      <c r="M71">
        <v>0</v>
      </c>
      <c r="N71">
        <v>0</v>
      </c>
      <c r="O71">
        <v>0</v>
      </c>
      <c r="Q71">
        <v>0</v>
      </c>
      <c r="R71">
        <v>1</v>
      </c>
      <c r="S71">
        <v>0</v>
      </c>
      <c r="T71">
        <v>0</v>
      </c>
      <c r="V71">
        <v>0</v>
      </c>
      <c r="X71" t="s">
        <v>25</v>
      </c>
      <c r="Y71" t="s">
        <v>54</v>
      </c>
      <c r="Z71" s="3">
        <v>0.99373842592592598</v>
      </c>
      <c r="AB71">
        <v>1</v>
      </c>
      <c r="AE71" t="e">
        <f>ABS(100*(M71-M72)/(AVERAGE(M71:M72)))</f>
        <v>#DIV/0!</v>
      </c>
      <c r="AJ71">
        <f>ABS(100*(O71-O72)/(AVERAGE(O71:O72)))</f>
        <v>200</v>
      </c>
      <c r="AO71">
        <f>ABS(100*(Q71-Q72)/(AVERAGE(Q71:Q72)))</f>
        <v>200</v>
      </c>
      <c r="AS71">
        <f>AVERAGE(M71:M72)</f>
        <v>0</v>
      </c>
      <c r="AT71">
        <f>AVERAGE(N71:N72)</f>
        <v>0.185</v>
      </c>
      <c r="AU71">
        <f>AVERAGE(O71:O72)</f>
        <v>0.185</v>
      </c>
      <c r="AV71">
        <f>AVERAGE(Q71:Q72)</f>
        <v>8.0000000000000002E-3</v>
      </c>
    </row>
    <row r="72" spans="1:48">
      <c r="A72">
        <v>71</v>
      </c>
      <c r="B72">
        <v>2</v>
      </c>
      <c r="C72" t="s">
        <v>45</v>
      </c>
      <c r="D72" t="s">
        <v>24</v>
      </c>
      <c r="E72" t="s">
        <v>52</v>
      </c>
      <c r="G72">
        <v>0.5</v>
      </c>
      <c r="H72">
        <v>0.5</v>
      </c>
      <c r="I72">
        <v>29</v>
      </c>
      <c r="J72">
        <v>484</v>
      </c>
      <c r="L72">
        <v>61</v>
      </c>
      <c r="M72">
        <v>0</v>
      </c>
      <c r="N72">
        <v>0.37</v>
      </c>
      <c r="O72">
        <v>0.37</v>
      </c>
      <c r="Q72">
        <v>1.6E-2</v>
      </c>
      <c r="R72">
        <v>1</v>
      </c>
      <c r="S72">
        <v>0</v>
      </c>
      <c r="T72">
        <v>0</v>
      </c>
      <c r="V72">
        <v>0</v>
      </c>
      <c r="Y72" t="s">
        <v>54</v>
      </c>
      <c r="Z72" s="3">
        <v>0.9992361111111111</v>
      </c>
      <c r="AB72">
        <v>1</v>
      </c>
    </row>
    <row r="73" spans="1:48">
      <c r="A73">
        <v>72</v>
      </c>
      <c r="B73">
        <v>6</v>
      </c>
      <c r="C73" t="s">
        <v>47</v>
      </c>
      <c r="D73" t="s">
        <v>24</v>
      </c>
      <c r="E73" t="s">
        <v>52</v>
      </c>
      <c r="G73">
        <v>0.5</v>
      </c>
      <c r="H73">
        <v>0.5</v>
      </c>
      <c r="I73">
        <v>513</v>
      </c>
      <c r="J73">
        <v>2351</v>
      </c>
      <c r="L73">
        <v>948</v>
      </c>
      <c r="M73">
        <v>0.5</v>
      </c>
      <c r="N73">
        <v>2.8050000000000002</v>
      </c>
      <c r="O73">
        <v>2.3050000000000002</v>
      </c>
      <c r="Q73">
        <v>0.13800000000000001</v>
      </c>
      <c r="R73">
        <v>1</v>
      </c>
      <c r="S73">
        <v>0</v>
      </c>
      <c r="T73">
        <v>0</v>
      </c>
      <c r="V73">
        <v>0</v>
      </c>
      <c r="Y73" t="s">
        <v>81</v>
      </c>
      <c r="Z73" s="3">
        <v>9.3981481481481485E-3</v>
      </c>
      <c r="AB73">
        <v>1</v>
      </c>
      <c r="AD73">
        <f>ABS(100*(AVERAGE(M73:M74)-3.24)/3.24)</f>
        <v>70.138888888888886</v>
      </c>
      <c r="AE73">
        <f>ABS(100*(M73-M74)/(AVERAGE(M73:M74)))</f>
        <v>96.640826873385009</v>
      </c>
      <c r="AI73">
        <f>ABS(100*(AVERAGE(O73:O74)-4.3)/4.3)</f>
        <v>33.1860465116279</v>
      </c>
      <c r="AJ73">
        <f>ABS(100*(O73-O74)/(AVERAGE(O73:O74)))</f>
        <v>39.540549947789749</v>
      </c>
      <c r="AN73">
        <f>ABS(100*(AVERAGE(Q73:Q74)-0.3)/0.3)</f>
        <v>34.166666666666664</v>
      </c>
      <c r="AO73">
        <f>ABS(100*(Q73-Q74)/(AVERAGE(Q73:Q74)))</f>
        <v>60.253164556962012</v>
      </c>
      <c r="AR73" s="2"/>
      <c r="AS73">
        <f>AVERAGE(M73:M74)</f>
        <v>0.96750000000000003</v>
      </c>
      <c r="AT73">
        <f>AVERAGE(N73:N74)</f>
        <v>3.8405000000000005</v>
      </c>
      <c r="AU73">
        <f>AVERAGE(O73:O74)</f>
        <v>2.8730000000000002</v>
      </c>
      <c r="AV73">
        <f>AVERAGE(Q73:Q74)</f>
        <v>0.19750000000000001</v>
      </c>
    </row>
    <row r="74" spans="1:48">
      <c r="A74">
        <v>73</v>
      </c>
      <c r="B74">
        <v>6</v>
      </c>
      <c r="C74" t="s">
        <v>47</v>
      </c>
      <c r="D74" t="s">
        <v>24</v>
      </c>
      <c r="E74" t="s">
        <v>52</v>
      </c>
      <c r="G74">
        <v>0.5</v>
      </c>
      <c r="H74">
        <v>0.5</v>
      </c>
      <c r="I74">
        <v>1233</v>
      </c>
      <c r="J74">
        <v>3963</v>
      </c>
      <c r="L74">
        <v>1848</v>
      </c>
      <c r="M74">
        <v>1.4350000000000001</v>
      </c>
      <c r="N74">
        <v>4.8760000000000003</v>
      </c>
      <c r="O74">
        <v>3.4409999999999998</v>
      </c>
      <c r="Q74">
        <v>0.25700000000000001</v>
      </c>
      <c r="R74">
        <v>1</v>
      </c>
      <c r="S74">
        <v>0</v>
      </c>
      <c r="T74">
        <v>0</v>
      </c>
      <c r="V74">
        <v>0</v>
      </c>
      <c r="Y74" t="s">
        <v>81</v>
      </c>
      <c r="Z74" s="3">
        <v>1.5324074074074073E-2</v>
      </c>
      <c r="AB74">
        <v>1</v>
      </c>
    </row>
    <row r="75" spans="1:48">
      <c r="A75">
        <v>74</v>
      </c>
      <c r="B75">
        <v>3</v>
      </c>
      <c r="C75" t="s">
        <v>46</v>
      </c>
      <c r="D75" t="s">
        <v>24</v>
      </c>
      <c r="E75" t="s">
        <v>52</v>
      </c>
      <c r="G75">
        <v>0.5</v>
      </c>
      <c r="H75">
        <v>0.5</v>
      </c>
      <c r="I75">
        <v>893</v>
      </c>
      <c r="J75">
        <v>2390</v>
      </c>
      <c r="L75">
        <v>1413</v>
      </c>
      <c r="M75">
        <v>0.99399999999999999</v>
      </c>
      <c r="N75">
        <v>2.8540000000000001</v>
      </c>
      <c r="O75">
        <v>1.86</v>
      </c>
      <c r="Q75">
        <v>0.19900000000000001</v>
      </c>
      <c r="R75">
        <v>1</v>
      </c>
      <c r="S75">
        <v>0</v>
      </c>
      <c r="T75">
        <v>0</v>
      </c>
      <c r="V75">
        <v>0</v>
      </c>
      <c r="Y75" t="s">
        <v>81</v>
      </c>
      <c r="Z75" s="3">
        <v>2.5601851851851851E-2</v>
      </c>
      <c r="AB75">
        <v>1</v>
      </c>
      <c r="AE75">
        <f>ABS(100*(M75-M76)/(AVERAGE(M75:M76)))</f>
        <v>119.66053748231967</v>
      </c>
      <c r="AJ75">
        <f>ABS(100*(O75-O76)/(AVERAGE(O75:O76)))</f>
        <v>12.753788961967405</v>
      </c>
      <c r="AO75">
        <f>ABS(100*(Q75-Q76)/(AVERAGE(Q75:Q76)))</f>
        <v>112.91028446389498</v>
      </c>
      <c r="AS75">
        <f>AVERAGE(M75:M76)</f>
        <v>2.4744999999999999</v>
      </c>
      <c r="AT75">
        <f>AVERAGE(N75:N76)</f>
        <v>4.2229999999999999</v>
      </c>
      <c r="AU75">
        <f>AVERAGE(O75:O76)</f>
        <v>1.7484999999999999</v>
      </c>
      <c r="AV75">
        <f>AVERAGE(Q75:Q76)</f>
        <v>0.45699999999999996</v>
      </c>
    </row>
    <row r="76" spans="1:48">
      <c r="A76">
        <v>75</v>
      </c>
      <c r="B76">
        <v>3</v>
      </c>
      <c r="C76" t="s">
        <v>46</v>
      </c>
      <c r="D76" t="s">
        <v>24</v>
      </c>
      <c r="E76" t="s">
        <v>52</v>
      </c>
      <c r="G76">
        <v>0.5</v>
      </c>
      <c r="H76">
        <v>0.5</v>
      </c>
      <c r="I76">
        <v>3170</v>
      </c>
      <c r="J76">
        <v>4526</v>
      </c>
      <c r="L76">
        <v>5340</v>
      </c>
      <c r="M76">
        <v>3.9550000000000001</v>
      </c>
      <c r="N76">
        <v>5.5919999999999996</v>
      </c>
      <c r="O76">
        <v>1.637</v>
      </c>
      <c r="Q76">
        <v>0.71499999999999997</v>
      </c>
      <c r="R76">
        <v>1</v>
      </c>
      <c r="S76">
        <v>0</v>
      </c>
      <c r="T76">
        <v>0</v>
      </c>
      <c r="V76">
        <v>0</v>
      </c>
      <c r="Y76" t="s">
        <v>81</v>
      </c>
      <c r="Z76" s="3">
        <v>3.1712962962962964E-2</v>
      </c>
      <c r="AB76">
        <v>1</v>
      </c>
    </row>
    <row r="77" spans="1:48">
      <c r="A77">
        <v>76</v>
      </c>
      <c r="B77">
        <v>1</v>
      </c>
      <c r="D77" t="s">
        <v>48</v>
      </c>
      <c r="Y77" t="s">
        <v>81</v>
      </c>
      <c r="Z77" s="3">
        <v>3.5937500000000004E-2</v>
      </c>
    </row>
    <row r="78" spans="1:48">
      <c r="Z78" s="3"/>
    </row>
    <row r="79" spans="1:48">
      <c r="Z79" s="3"/>
    </row>
    <row r="80" spans="1:48">
      <c r="Z80" s="3"/>
    </row>
    <row r="81" spans="26:26">
      <c r="Z81" s="3"/>
    </row>
    <row r="83" spans="26:26">
      <c r="Z83" s="3"/>
    </row>
    <row r="84" spans="26:26">
      <c r="Z84" s="3"/>
    </row>
    <row r="85" spans="26:26">
      <c r="Z85" s="3"/>
    </row>
    <row r="86" spans="26:26">
      <c r="Z86" s="3"/>
    </row>
    <row r="87" spans="26:26">
      <c r="Z87" s="3"/>
    </row>
    <row r="88" spans="26:26">
      <c r="Z88" s="3"/>
    </row>
    <row r="89" spans="26:26">
      <c r="Z89" s="3"/>
    </row>
    <row r="90" spans="26:26">
      <c r="Z90" s="3"/>
    </row>
    <row r="91" spans="26:26">
      <c r="Z91" s="3"/>
    </row>
    <row r="92" spans="26:26">
      <c r="Z92" s="3"/>
    </row>
    <row r="93" spans="26:26">
      <c r="Z93" s="3"/>
    </row>
    <row r="94" spans="26:26">
      <c r="Z94" s="3"/>
    </row>
    <row r="95" spans="26:26">
      <c r="Z95" s="3"/>
    </row>
    <row r="96" spans="26:26">
      <c r="Z96" s="3"/>
    </row>
    <row r="97" spans="26:26">
      <c r="Z97" s="3"/>
    </row>
    <row r="98" spans="26:26">
      <c r="Z98" s="3"/>
    </row>
    <row r="99" spans="26:26">
      <c r="Z99" s="3"/>
    </row>
    <row r="100" spans="26:26">
      <c r="Z100" s="3"/>
    </row>
    <row r="101" spans="26:26">
      <c r="Z101" s="3"/>
    </row>
    <row r="102" spans="26:26">
      <c r="Z102" s="3"/>
    </row>
    <row r="103" spans="26:26">
      <c r="Z103" s="3"/>
    </row>
    <row r="104" spans="26:26">
      <c r="Z104" s="3"/>
    </row>
    <row r="105" spans="26:26">
      <c r="Z105" s="3"/>
    </row>
    <row r="106" spans="26:26">
      <c r="Z106" s="3"/>
    </row>
    <row r="107" spans="26:26">
      <c r="Z107" s="3"/>
    </row>
    <row r="108" spans="26:26">
      <c r="Z108" s="3"/>
    </row>
    <row r="109" spans="26:26">
      <c r="Z109" s="3"/>
    </row>
    <row r="110" spans="26:26">
      <c r="Z110" s="3"/>
    </row>
    <row r="111" spans="26:26">
      <c r="Z111" s="3"/>
    </row>
    <row r="112" spans="26:26">
      <c r="Z112" s="3"/>
    </row>
    <row r="113" spans="26:26">
      <c r="Z113" s="3"/>
    </row>
    <row r="114" spans="26:26">
      <c r="Z114" s="3"/>
    </row>
    <row r="115" spans="26:26">
      <c r="Z115" s="3"/>
    </row>
    <row r="116" spans="26:26">
      <c r="Z116" s="3"/>
    </row>
    <row r="117" spans="26:26">
      <c r="Z117" s="3"/>
    </row>
    <row r="118" spans="26:26">
      <c r="Z118" s="3"/>
    </row>
    <row r="119" spans="26:26">
      <c r="Z119" s="3"/>
    </row>
    <row r="120" spans="26:26">
      <c r="Z120" s="3"/>
    </row>
    <row r="121" spans="26:26">
      <c r="Z121" s="3"/>
    </row>
    <row r="122" spans="26:26">
      <c r="Z122" s="3"/>
    </row>
    <row r="123" spans="26:26">
      <c r="Z123" s="3"/>
    </row>
    <row r="124" spans="26:26">
      <c r="Z124" s="3"/>
    </row>
    <row r="125" spans="26:26">
      <c r="Z125" s="3"/>
    </row>
    <row r="126" spans="26:26">
      <c r="Z126" s="3"/>
    </row>
    <row r="127" spans="26:26">
      <c r="Z127" s="3"/>
    </row>
    <row r="128" spans="26:26">
      <c r="Z128" s="3"/>
    </row>
    <row r="129" spans="26:26">
      <c r="Z129" s="3"/>
    </row>
    <row r="130" spans="26:26">
      <c r="Z130" s="3"/>
    </row>
    <row r="131" spans="26:26">
      <c r="Z131" s="3"/>
    </row>
    <row r="132" spans="26:26">
      <c r="Z132" s="3"/>
    </row>
    <row r="133" spans="26:26">
      <c r="Z133" s="3"/>
    </row>
    <row r="134" spans="26:26">
      <c r="Z134" s="3"/>
    </row>
    <row r="135" spans="26:26">
      <c r="Z135" s="3"/>
    </row>
    <row r="136" spans="26:26">
      <c r="Z136" s="3"/>
    </row>
    <row r="137" spans="26:26">
      <c r="Z137" s="3"/>
    </row>
    <row r="138" spans="26:26">
      <c r="Z138" s="3"/>
    </row>
    <row r="139" spans="26:26">
      <c r="Z139" s="3"/>
    </row>
    <row r="140" spans="26:26">
      <c r="Z140" s="3"/>
    </row>
    <row r="141" spans="26:26">
      <c r="Z141" s="3"/>
    </row>
    <row r="142" spans="26:26">
      <c r="Z142" s="3"/>
    </row>
    <row r="143" spans="26:26">
      <c r="Z143" s="3"/>
    </row>
    <row r="144" spans="26:26">
      <c r="Z144" s="3"/>
    </row>
    <row r="145" spans="26:44">
      <c r="Z145" s="3"/>
    </row>
    <row r="146" spans="26:44">
      <c r="Z146" s="3"/>
    </row>
    <row r="147" spans="26:44">
      <c r="Z147" s="3"/>
    </row>
    <row r="148" spans="26:44">
      <c r="Z148" s="3"/>
    </row>
    <row r="149" spans="26:44">
      <c r="Z149" s="3"/>
    </row>
    <row r="150" spans="26:44">
      <c r="Z150" s="3"/>
    </row>
    <row r="151" spans="26:44">
      <c r="Z151" s="3"/>
    </row>
    <row r="152" spans="26:44">
      <c r="Z152" s="3"/>
    </row>
    <row r="153" spans="26:44">
      <c r="Z153" s="3"/>
    </row>
    <row r="154" spans="26:44">
      <c r="Z154" s="3"/>
    </row>
    <row r="155" spans="26:44">
      <c r="Z155" s="3"/>
      <c r="AR155" s="2"/>
    </row>
    <row r="156" spans="26:44">
      <c r="Z156" s="3"/>
    </row>
    <row r="157" spans="26:44">
      <c r="Z157" s="3"/>
    </row>
    <row r="158" spans="26:44">
      <c r="Z158" s="3"/>
    </row>
    <row r="159" spans="26:44">
      <c r="Z159" s="3"/>
    </row>
    <row r="160" spans="26:44">
      <c r="Z160" s="3"/>
    </row>
    <row r="161" spans="26:26">
      <c r="Z161" s="3"/>
    </row>
    <row r="162" spans="26:26">
      <c r="Z162" s="3"/>
    </row>
    <row r="163" spans="26:26">
      <c r="Z163" s="3"/>
    </row>
  </sheetData>
  <conditionalFormatting sqref="AE2:AF6 AH2:AH6 AM2:AM6 AM8 AH8 AE8:AF8 AM39 AH39 AE77:AF81 AM77:AM81 AH77:AK81 AJ35 AJ39:AK39 AJ8:AK8 AJ2:AK6 AO35 AO77:AP81 AO39:AP39 AO8:AP8 AO2:AP6 AO66:AP70 AJ66:AK70 AM66:AM70 AH66:AH70 AE66:AF70 AJ36:AK37 AJ10:AK34 AO36:AP37 AO10:AP34 AM10:AM37 AH10:AH37 AE10:AF37">
    <cfRule type="cellIs" dxfId="671" priority="168" operator="greaterThan">
      <formula>20</formula>
    </cfRule>
  </conditionalFormatting>
  <conditionalFormatting sqref="AG2:AG6 AQ2:AQ6 AL2:AL6 AL8 AQ8 AG8 AL39 AQ39 AG10:AG32 AG77:AG81 AQ10:AQ32 AL10:AL32 AL77:AL81 AQ77:AQ81 AL66:AL70 AQ66:AQ70 AG66:AG70 AG34:AG37 AL34:AL37 AQ34:AQ37">
    <cfRule type="cellIs" dxfId="670" priority="167" operator="between">
      <formula>80</formula>
      <formula>120</formula>
    </cfRule>
  </conditionalFormatting>
  <conditionalFormatting sqref="AL82 AQ82">
    <cfRule type="cellIs" dxfId="669" priority="166" operator="between">
      <formula>80</formula>
      <formula>120</formula>
    </cfRule>
  </conditionalFormatting>
  <conditionalFormatting sqref="AM82 AH82:AK82 AE82:AF82 AO82:AP82">
    <cfRule type="cellIs" dxfId="668" priority="165" operator="greaterThan">
      <formula>20</formula>
    </cfRule>
  </conditionalFormatting>
  <conditionalFormatting sqref="AG82">
    <cfRule type="cellIs" dxfId="667" priority="164" operator="between">
      <formula>80</formula>
      <formula>120</formula>
    </cfRule>
  </conditionalFormatting>
  <conditionalFormatting sqref="AL82">
    <cfRule type="cellIs" dxfId="666" priority="163" operator="between">
      <formula>80</formula>
      <formula>120</formula>
    </cfRule>
  </conditionalFormatting>
  <conditionalFormatting sqref="AQ82">
    <cfRule type="cellIs" dxfId="665" priority="162" operator="between">
      <formula>80</formula>
      <formula>120</formula>
    </cfRule>
  </conditionalFormatting>
  <conditionalFormatting sqref="AE78:AF78 AH78:AK78 AM78 AO78:AP78">
    <cfRule type="cellIs" dxfId="664" priority="161" operator="greaterThan">
      <formula>20</formula>
    </cfRule>
  </conditionalFormatting>
  <conditionalFormatting sqref="AG78 AL78 AQ78">
    <cfRule type="cellIs" dxfId="663" priority="160" operator="between">
      <formula>80</formula>
      <formula>120</formula>
    </cfRule>
  </conditionalFormatting>
  <conditionalFormatting sqref="AE80:AF80 AH80:AK80 AM80 AO80:AP80">
    <cfRule type="cellIs" dxfId="662" priority="159" operator="greaterThan">
      <formula>20</formula>
    </cfRule>
  </conditionalFormatting>
  <conditionalFormatting sqref="AG80 AL80 AQ80">
    <cfRule type="cellIs" dxfId="661" priority="158" operator="between">
      <formula>80</formula>
      <formula>120</formula>
    </cfRule>
  </conditionalFormatting>
  <conditionalFormatting sqref="AE84:AF84 AH84:AK84 AM84 AO84:AP84">
    <cfRule type="cellIs" dxfId="660" priority="157" operator="greaterThan">
      <formula>20</formula>
    </cfRule>
  </conditionalFormatting>
  <conditionalFormatting sqref="AG84 AL84 AQ84">
    <cfRule type="cellIs" dxfId="659" priority="156" operator="between">
      <formula>80</formula>
      <formula>120</formula>
    </cfRule>
  </conditionalFormatting>
  <conditionalFormatting sqref="AM161:AP161 AH161:AK161 AE161:AF161 AE86:AF159 AH86:AK159 AM144:AP159 AM86:AM143 AO86:AP143">
    <cfRule type="cellIs" dxfId="658" priority="155" operator="greaterThan">
      <formula>20</formula>
    </cfRule>
  </conditionalFormatting>
  <conditionalFormatting sqref="AG161 AQ161 AL161 AG86:AG159 AL86:AL159 AQ86:AQ159">
    <cfRule type="cellIs" dxfId="657" priority="154" operator="between">
      <formula>80</formula>
      <formula>120</formula>
    </cfRule>
  </conditionalFormatting>
  <conditionalFormatting sqref="AE162:AF162 AH162:AK162 AM162:AP162">
    <cfRule type="cellIs" dxfId="656" priority="153" operator="greaterThan">
      <formula>20</formula>
    </cfRule>
  </conditionalFormatting>
  <conditionalFormatting sqref="AG162 AL162 AQ162">
    <cfRule type="cellIs" dxfId="655" priority="152" operator="between">
      <formula>80</formula>
      <formula>120</formula>
    </cfRule>
  </conditionalFormatting>
  <conditionalFormatting sqref="AE160:AF160 AH160:AK160 AM160:AP160">
    <cfRule type="cellIs" dxfId="654" priority="151" operator="greaterThan">
      <formula>20</formula>
    </cfRule>
  </conditionalFormatting>
  <conditionalFormatting sqref="AG160 AL160 AQ160">
    <cfRule type="cellIs" dxfId="653" priority="150" operator="between">
      <formula>80</formula>
      <formula>120</formula>
    </cfRule>
  </conditionalFormatting>
  <conditionalFormatting sqref="AE79:AF79 AH79:AK79 AM79 AO79:AP79">
    <cfRule type="cellIs" dxfId="652" priority="149" operator="greaterThan">
      <formula>20</formula>
    </cfRule>
  </conditionalFormatting>
  <conditionalFormatting sqref="AG79 AL79 AQ79">
    <cfRule type="cellIs" dxfId="651" priority="148" operator="between">
      <formula>80</formula>
      <formula>120</formula>
    </cfRule>
  </conditionalFormatting>
  <conditionalFormatting sqref="AE81:AF81 AH81:AK81 AM81 AO81:AP81">
    <cfRule type="cellIs" dxfId="650" priority="147" operator="greaterThan">
      <formula>20</formula>
    </cfRule>
  </conditionalFormatting>
  <conditionalFormatting sqref="AG81 AL81 AQ81">
    <cfRule type="cellIs" dxfId="649" priority="146" operator="between">
      <formula>80</formula>
      <formula>120</formula>
    </cfRule>
  </conditionalFormatting>
  <conditionalFormatting sqref="AL83 AQ83">
    <cfRule type="cellIs" dxfId="648" priority="145" operator="between">
      <formula>80</formula>
      <formula>120</formula>
    </cfRule>
  </conditionalFormatting>
  <conditionalFormatting sqref="AM83 AH83:AK83 AE83:AF83 AO83:AP83">
    <cfRule type="cellIs" dxfId="647" priority="144" operator="greaterThan">
      <formula>20</formula>
    </cfRule>
  </conditionalFormatting>
  <conditionalFormatting sqref="AG83">
    <cfRule type="cellIs" dxfId="646" priority="143" operator="between">
      <formula>80</formula>
      <formula>120</formula>
    </cfRule>
  </conditionalFormatting>
  <conditionalFormatting sqref="AL83">
    <cfRule type="cellIs" dxfId="645" priority="142" operator="between">
      <formula>80</formula>
      <formula>120</formula>
    </cfRule>
  </conditionalFormatting>
  <conditionalFormatting sqref="AQ83">
    <cfRule type="cellIs" dxfId="644" priority="141" operator="between">
      <formula>80</formula>
      <formula>120</formula>
    </cfRule>
  </conditionalFormatting>
  <conditionalFormatting sqref="AE82:AF82 AH82:AK82 AM82 AO82:AP82">
    <cfRule type="cellIs" dxfId="643" priority="130" operator="greaterThan">
      <formula>20</formula>
    </cfRule>
  </conditionalFormatting>
  <conditionalFormatting sqref="AG82 AL82 AQ82">
    <cfRule type="cellIs" dxfId="642" priority="129" operator="between">
      <formula>80</formula>
      <formula>120</formula>
    </cfRule>
  </conditionalFormatting>
  <conditionalFormatting sqref="AE79:AF79 AH79:AK79 AM79 AO79:AP79">
    <cfRule type="cellIs" dxfId="641" priority="140" operator="greaterThan">
      <formula>20</formula>
    </cfRule>
  </conditionalFormatting>
  <conditionalFormatting sqref="AG79 AL79 AQ79">
    <cfRule type="cellIs" dxfId="640" priority="139" operator="between">
      <formula>80</formula>
      <formula>120</formula>
    </cfRule>
  </conditionalFormatting>
  <conditionalFormatting sqref="AE81:AF81 AH81:AK81 AM81 AO81:AP81">
    <cfRule type="cellIs" dxfId="639" priority="138" operator="greaterThan">
      <formula>20</formula>
    </cfRule>
  </conditionalFormatting>
  <conditionalFormatting sqref="AG81 AL81 AQ81">
    <cfRule type="cellIs" dxfId="638" priority="137" operator="between">
      <formula>80</formula>
      <formula>120</formula>
    </cfRule>
  </conditionalFormatting>
  <conditionalFormatting sqref="AE85:AF85 AH85:AK85 AM85 AO85:AP85">
    <cfRule type="cellIs" dxfId="637" priority="136" operator="greaterThan">
      <formula>20</formula>
    </cfRule>
  </conditionalFormatting>
  <conditionalFormatting sqref="AG85 AL85 AQ85">
    <cfRule type="cellIs" dxfId="636" priority="135" operator="between">
      <formula>80</formula>
      <formula>120</formula>
    </cfRule>
  </conditionalFormatting>
  <conditionalFormatting sqref="AE78:AF78 AH78:AK78 AM78 AO78:AP78">
    <cfRule type="cellIs" dxfId="635" priority="134" operator="greaterThan">
      <formula>20</formula>
    </cfRule>
  </conditionalFormatting>
  <conditionalFormatting sqref="AG78 AL78 AQ78">
    <cfRule type="cellIs" dxfId="634" priority="133" operator="between">
      <formula>80</formula>
      <formula>120</formula>
    </cfRule>
  </conditionalFormatting>
  <conditionalFormatting sqref="AE80:AF80 AH80:AK80 AM80 AO80:AP80">
    <cfRule type="cellIs" dxfId="633" priority="132" operator="greaterThan">
      <formula>20</formula>
    </cfRule>
  </conditionalFormatting>
  <conditionalFormatting sqref="AG80 AL80 AQ80">
    <cfRule type="cellIs" dxfId="632" priority="131" operator="between">
      <formula>80</formula>
      <formula>120</formula>
    </cfRule>
  </conditionalFormatting>
  <conditionalFormatting sqref="AL83 AQ83">
    <cfRule type="cellIs" dxfId="631" priority="128" operator="between">
      <formula>80</formula>
      <formula>120</formula>
    </cfRule>
  </conditionalFormatting>
  <conditionalFormatting sqref="AM83 AH83:AK83 AE83:AF83 AO83:AP83">
    <cfRule type="cellIs" dxfId="630" priority="127" operator="greaterThan">
      <formula>20</formula>
    </cfRule>
  </conditionalFormatting>
  <conditionalFormatting sqref="AG83">
    <cfRule type="cellIs" dxfId="629" priority="126" operator="between">
      <formula>80</formula>
      <formula>120</formula>
    </cfRule>
  </conditionalFormatting>
  <conditionalFormatting sqref="AL83">
    <cfRule type="cellIs" dxfId="628" priority="125" operator="between">
      <formula>80</formula>
      <formula>120</formula>
    </cfRule>
  </conditionalFormatting>
  <conditionalFormatting sqref="AQ83">
    <cfRule type="cellIs" dxfId="627" priority="124" operator="between">
      <formula>80</formula>
      <formula>120</formula>
    </cfRule>
  </conditionalFormatting>
  <conditionalFormatting sqref="AE78:AF78 AH78:AK78 AM78 AO78:AP78">
    <cfRule type="cellIs" dxfId="626" priority="113" operator="greaterThan">
      <formula>20</formula>
    </cfRule>
  </conditionalFormatting>
  <conditionalFormatting sqref="AG78 AL78 AQ78">
    <cfRule type="cellIs" dxfId="625" priority="112" operator="between">
      <formula>80</formula>
      <formula>120</formula>
    </cfRule>
  </conditionalFormatting>
  <conditionalFormatting sqref="AE79:AF79 AH79:AK79 AM79 AO79:AP79">
    <cfRule type="cellIs" dxfId="624" priority="123" operator="greaterThan">
      <formula>20</formula>
    </cfRule>
  </conditionalFormatting>
  <conditionalFormatting sqref="AG79 AL79 AQ79">
    <cfRule type="cellIs" dxfId="623" priority="122" operator="between">
      <formula>80</formula>
      <formula>120</formula>
    </cfRule>
  </conditionalFormatting>
  <conditionalFormatting sqref="AE81:AF81 AH81:AK81 AM81 AO81:AP81">
    <cfRule type="cellIs" dxfId="622" priority="121" operator="greaterThan">
      <formula>20</formula>
    </cfRule>
  </conditionalFormatting>
  <conditionalFormatting sqref="AG81 AL81 AQ81">
    <cfRule type="cellIs" dxfId="621" priority="120" operator="between">
      <formula>80</formula>
      <formula>120</formula>
    </cfRule>
  </conditionalFormatting>
  <conditionalFormatting sqref="AE78:AF78 AH78:AK78 AM78 AO78:AP78">
    <cfRule type="cellIs" dxfId="620" priority="119" operator="greaterThan">
      <formula>20</formula>
    </cfRule>
  </conditionalFormatting>
  <conditionalFormatting sqref="AG78 AL78 AQ78">
    <cfRule type="cellIs" dxfId="619" priority="118" operator="between">
      <formula>80</formula>
      <formula>120</formula>
    </cfRule>
  </conditionalFormatting>
  <conditionalFormatting sqref="AE80:AF80 AH80:AK80 AM80 AO80:AP80">
    <cfRule type="cellIs" dxfId="618" priority="117" operator="greaterThan">
      <formula>20</formula>
    </cfRule>
  </conditionalFormatting>
  <conditionalFormatting sqref="AG80 AL80 AQ80">
    <cfRule type="cellIs" dxfId="617" priority="116" operator="between">
      <formula>80</formula>
      <formula>120</formula>
    </cfRule>
  </conditionalFormatting>
  <conditionalFormatting sqref="AE82:AF82 AH82:AK82 AM82 AO82:AP82">
    <cfRule type="cellIs" dxfId="616" priority="115" operator="greaterThan">
      <formula>20</formula>
    </cfRule>
  </conditionalFormatting>
  <conditionalFormatting sqref="AG82 AL82 AQ82">
    <cfRule type="cellIs" dxfId="615" priority="114" operator="between">
      <formula>80</formula>
      <formula>120</formula>
    </cfRule>
  </conditionalFormatting>
  <conditionalFormatting sqref="AE80:AF80 AH80:AK80 AM80 AO80:AP80">
    <cfRule type="cellIs" dxfId="614" priority="111" operator="greaterThan">
      <formula>20</formula>
    </cfRule>
  </conditionalFormatting>
  <conditionalFormatting sqref="AG80 AL80 AQ80">
    <cfRule type="cellIs" dxfId="613" priority="110" operator="between">
      <formula>80</formula>
      <formula>120</formula>
    </cfRule>
  </conditionalFormatting>
  <conditionalFormatting sqref="AE82:AF82 AH82:AK82 AM82 AO82:AP82">
    <cfRule type="cellIs" dxfId="612" priority="109" operator="greaterThan">
      <formula>20</formula>
    </cfRule>
  </conditionalFormatting>
  <conditionalFormatting sqref="AG82 AL82 AQ82">
    <cfRule type="cellIs" dxfId="611" priority="108" operator="between">
      <formula>80</formula>
      <formula>120</formula>
    </cfRule>
  </conditionalFormatting>
  <conditionalFormatting sqref="AE79:AF79 AH79:AK79 AM79 AO79:AP79">
    <cfRule type="cellIs" dxfId="610" priority="107" operator="greaterThan">
      <formula>20</formula>
    </cfRule>
  </conditionalFormatting>
  <conditionalFormatting sqref="AG79 AL79 AQ79">
    <cfRule type="cellIs" dxfId="609" priority="106" operator="between">
      <formula>80</formula>
      <formula>120</formula>
    </cfRule>
  </conditionalFormatting>
  <conditionalFormatting sqref="AE81:AF81 AH81:AK81 AM81 AO81:AP81">
    <cfRule type="cellIs" dxfId="608" priority="105" operator="greaterThan">
      <formula>20</formula>
    </cfRule>
  </conditionalFormatting>
  <conditionalFormatting sqref="AG81 AL81 AQ81">
    <cfRule type="cellIs" dxfId="607" priority="104" operator="between">
      <formula>80</formula>
      <formula>120</formula>
    </cfRule>
  </conditionalFormatting>
  <conditionalFormatting sqref="AE83:AF83 AH83:AK83 AM83 AO83:AP83">
    <cfRule type="cellIs" dxfId="606" priority="103" operator="greaterThan">
      <formula>20</formula>
    </cfRule>
  </conditionalFormatting>
  <conditionalFormatting sqref="AG83 AL83 AQ83">
    <cfRule type="cellIs" dxfId="605" priority="102" operator="between">
      <formula>80</formula>
      <formula>120</formula>
    </cfRule>
  </conditionalFormatting>
  <conditionalFormatting sqref="AE9:AF9 AH9 AM9 AJ9:AK9 AO9:AP9">
    <cfRule type="cellIs" dxfId="604" priority="97" operator="greaterThan">
      <formula>20</formula>
    </cfRule>
  </conditionalFormatting>
  <conditionalFormatting sqref="AG9 AQ9 AL9">
    <cfRule type="cellIs" dxfId="603" priority="96" operator="between">
      <formula>80</formula>
      <formula>120</formula>
    </cfRule>
  </conditionalFormatting>
  <conditionalFormatting sqref="AM77 AH77:AK77 AE77:AF77 AO77:AP77">
    <cfRule type="cellIs" dxfId="602" priority="101" operator="greaterThan">
      <formula>20</formula>
    </cfRule>
  </conditionalFormatting>
  <conditionalFormatting sqref="AL77 AQ77 AG77">
    <cfRule type="cellIs" dxfId="601" priority="100" operator="between">
      <formula>80</formula>
      <formula>120</formula>
    </cfRule>
  </conditionalFormatting>
  <conditionalFormatting sqref="AM7 AH7 AE7:AF7 AJ7:AK7 AO7:AP7">
    <cfRule type="cellIs" dxfId="600" priority="99" operator="greaterThan">
      <formula>20</formula>
    </cfRule>
  </conditionalFormatting>
  <conditionalFormatting sqref="AL7 AQ7 AG7">
    <cfRule type="cellIs" dxfId="599" priority="98" operator="between">
      <formula>80</formula>
      <formula>120</formula>
    </cfRule>
  </conditionalFormatting>
  <conditionalFormatting sqref="AL83 AQ83">
    <cfRule type="cellIs" dxfId="598" priority="95" operator="between">
      <formula>80</formula>
      <formula>120</formula>
    </cfRule>
  </conditionalFormatting>
  <conditionalFormatting sqref="AM83 AH83:AK83 AE83:AF83 AO83:AP83">
    <cfRule type="cellIs" dxfId="597" priority="94" operator="greaterThan">
      <formula>20</formula>
    </cfRule>
  </conditionalFormatting>
  <conditionalFormatting sqref="AG83">
    <cfRule type="cellIs" dxfId="596" priority="93" operator="between">
      <formula>80</formula>
      <formula>120</formula>
    </cfRule>
  </conditionalFormatting>
  <conditionalFormatting sqref="AL83">
    <cfRule type="cellIs" dxfId="595" priority="92" operator="between">
      <formula>80</formula>
      <formula>120</formula>
    </cfRule>
  </conditionalFormatting>
  <conditionalFormatting sqref="AQ83">
    <cfRule type="cellIs" dxfId="594" priority="91" operator="between">
      <formula>80</formula>
      <formula>120</formula>
    </cfRule>
  </conditionalFormatting>
  <conditionalFormatting sqref="AE77:AF77 AH77:AK77 AM77 AO77:AP77">
    <cfRule type="cellIs" dxfId="593" priority="90" operator="greaterThan">
      <formula>20</formula>
    </cfRule>
  </conditionalFormatting>
  <conditionalFormatting sqref="AG77 AL77 AQ77">
    <cfRule type="cellIs" dxfId="592" priority="89" operator="between">
      <formula>80</formula>
      <formula>120</formula>
    </cfRule>
  </conditionalFormatting>
  <conditionalFormatting sqref="AE79:AF79 AH79:AK79 AM79 AO79:AP79">
    <cfRule type="cellIs" dxfId="591" priority="88" operator="greaterThan">
      <formula>20</formula>
    </cfRule>
  </conditionalFormatting>
  <conditionalFormatting sqref="AG79 AL79 AQ79">
    <cfRule type="cellIs" dxfId="590" priority="87" operator="between">
      <formula>80</formula>
      <formula>120</formula>
    </cfRule>
  </conditionalFormatting>
  <conditionalFormatting sqref="AE81:AF81 AH81:AK81 AM81 AO81:AP81">
    <cfRule type="cellIs" dxfId="589" priority="86" operator="greaterThan">
      <formula>20</formula>
    </cfRule>
  </conditionalFormatting>
  <conditionalFormatting sqref="AG81 AL81 AQ81">
    <cfRule type="cellIs" dxfId="588" priority="85" operator="between">
      <formula>80</formula>
      <formula>120</formula>
    </cfRule>
  </conditionalFormatting>
  <conditionalFormatting sqref="AE80:AF80 AH80:AK80 AM80 AO80:AP80">
    <cfRule type="cellIs" dxfId="587" priority="84" operator="greaterThan">
      <formula>20</formula>
    </cfRule>
  </conditionalFormatting>
  <conditionalFormatting sqref="AG80 AL80 AQ80">
    <cfRule type="cellIs" dxfId="586" priority="83" operator="between">
      <formula>80</formula>
      <formula>120</formula>
    </cfRule>
  </conditionalFormatting>
  <conditionalFormatting sqref="AE82:AF82 AH82:AK82 AM82 AO82:AP82">
    <cfRule type="cellIs" dxfId="585" priority="82" operator="greaterThan">
      <formula>20</formula>
    </cfRule>
  </conditionalFormatting>
  <conditionalFormatting sqref="AG82 AL82 AQ82">
    <cfRule type="cellIs" dxfId="584" priority="81" operator="between">
      <formula>80</formula>
      <formula>120</formula>
    </cfRule>
  </conditionalFormatting>
  <conditionalFormatting sqref="AL84 AQ84">
    <cfRule type="cellIs" dxfId="583" priority="80" operator="between">
      <formula>80</formula>
      <formula>120</formula>
    </cfRule>
  </conditionalFormatting>
  <conditionalFormatting sqref="AM84 AH84:AK84 AE84:AF84 AO84:AP84">
    <cfRule type="cellIs" dxfId="582" priority="79" operator="greaterThan">
      <formula>20</formula>
    </cfRule>
  </conditionalFormatting>
  <conditionalFormatting sqref="AG84">
    <cfRule type="cellIs" dxfId="581" priority="78" operator="between">
      <formula>80</formula>
      <formula>120</formula>
    </cfRule>
  </conditionalFormatting>
  <conditionalFormatting sqref="AL84">
    <cfRule type="cellIs" dxfId="580" priority="77" operator="between">
      <formula>80</formula>
      <formula>120</formula>
    </cfRule>
  </conditionalFormatting>
  <conditionalFormatting sqref="AQ84">
    <cfRule type="cellIs" dxfId="579" priority="76" operator="between">
      <formula>80</formula>
      <formula>120</formula>
    </cfRule>
  </conditionalFormatting>
  <conditionalFormatting sqref="AE83:AF83 AH83:AK83 AM83 AO83:AP83">
    <cfRule type="cellIs" dxfId="578" priority="67" operator="greaterThan">
      <formula>20</formula>
    </cfRule>
  </conditionalFormatting>
  <conditionalFormatting sqref="AG83 AL83 AQ83">
    <cfRule type="cellIs" dxfId="577" priority="66" operator="between">
      <formula>80</formula>
      <formula>120</formula>
    </cfRule>
  </conditionalFormatting>
  <conditionalFormatting sqref="AE80:AF80 AH80:AK80 AM80 AO80:AP80">
    <cfRule type="cellIs" dxfId="576" priority="75" operator="greaterThan">
      <formula>20</formula>
    </cfRule>
  </conditionalFormatting>
  <conditionalFormatting sqref="AG80 AL80 AQ80">
    <cfRule type="cellIs" dxfId="575" priority="74" operator="between">
      <formula>80</formula>
      <formula>120</formula>
    </cfRule>
  </conditionalFormatting>
  <conditionalFormatting sqref="AE82:AF82 AH82:AK82 AM82 AO82:AP82">
    <cfRule type="cellIs" dxfId="574" priority="73" operator="greaterThan">
      <formula>20</formula>
    </cfRule>
  </conditionalFormatting>
  <conditionalFormatting sqref="AG82 AL82 AQ82">
    <cfRule type="cellIs" dxfId="573" priority="72" operator="between">
      <formula>80</formula>
      <formula>120</formula>
    </cfRule>
  </conditionalFormatting>
  <conditionalFormatting sqref="AE79:AF79 AH79:AK79 AM79 AO79:AP79">
    <cfRule type="cellIs" dxfId="572" priority="71" operator="greaterThan">
      <formula>20</formula>
    </cfRule>
  </conditionalFormatting>
  <conditionalFormatting sqref="AG79 AL79 AQ79">
    <cfRule type="cellIs" dxfId="571" priority="70" operator="between">
      <formula>80</formula>
      <formula>120</formula>
    </cfRule>
  </conditionalFormatting>
  <conditionalFormatting sqref="AE81:AF81 AH81:AK81 AM81 AO81:AP81">
    <cfRule type="cellIs" dxfId="570" priority="69" operator="greaterThan">
      <formula>20</formula>
    </cfRule>
  </conditionalFormatting>
  <conditionalFormatting sqref="AG81 AL81 AQ81">
    <cfRule type="cellIs" dxfId="569" priority="68" operator="between">
      <formula>80</formula>
      <formula>120</formula>
    </cfRule>
  </conditionalFormatting>
  <conditionalFormatting sqref="AL84 AQ84">
    <cfRule type="cellIs" dxfId="568" priority="65" operator="between">
      <formula>80</formula>
      <formula>120</formula>
    </cfRule>
  </conditionalFormatting>
  <conditionalFormatting sqref="AM84 AH84:AK84 AE84:AF84 AO84:AP84">
    <cfRule type="cellIs" dxfId="567" priority="64" operator="greaterThan">
      <formula>20</formula>
    </cfRule>
  </conditionalFormatting>
  <conditionalFormatting sqref="AG84">
    <cfRule type="cellIs" dxfId="566" priority="63" operator="between">
      <formula>80</formula>
      <formula>120</formula>
    </cfRule>
  </conditionalFormatting>
  <conditionalFormatting sqref="AL84">
    <cfRule type="cellIs" dxfId="565" priority="62" operator="between">
      <formula>80</formula>
      <formula>120</formula>
    </cfRule>
  </conditionalFormatting>
  <conditionalFormatting sqref="AQ84">
    <cfRule type="cellIs" dxfId="564" priority="61" operator="between">
      <formula>80</formula>
      <formula>120</formula>
    </cfRule>
  </conditionalFormatting>
  <conditionalFormatting sqref="AE79:AF79 AH79:AK79 AM79 AO79:AP79">
    <cfRule type="cellIs" dxfId="563" priority="50" operator="greaterThan">
      <formula>20</formula>
    </cfRule>
  </conditionalFormatting>
  <conditionalFormatting sqref="AG79 AL79 AQ79">
    <cfRule type="cellIs" dxfId="562" priority="49" operator="between">
      <formula>80</formula>
      <formula>120</formula>
    </cfRule>
  </conditionalFormatting>
  <conditionalFormatting sqref="AE80:AF80 AH80:AK80 AM80 AO80:AP80">
    <cfRule type="cellIs" dxfId="561" priority="60" operator="greaterThan">
      <formula>20</formula>
    </cfRule>
  </conditionalFormatting>
  <conditionalFormatting sqref="AG80 AL80 AQ80">
    <cfRule type="cellIs" dxfId="560" priority="59" operator="between">
      <formula>80</formula>
      <formula>120</formula>
    </cfRule>
  </conditionalFormatting>
  <conditionalFormatting sqref="AE82:AF82 AH82:AK82 AM82 AO82:AP82">
    <cfRule type="cellIs" dxfId="559" priority="58" operator="greaterThan">
      <formula>20</formula>
    </cfRule>
  </conditionalFormatting>
  <conditionalFormatting sqref="AG82 AL82 AQ82">
    <cfRule type="cellIs" dxfId="558" priority="57" operator="between">
      <formula>80</formula>
      <formula>120</formula>
    </cfRule>
  </conditionalFormatting>
  <conditionalFormatting sqref="AE79:AF79 AH79:AK79 AM79 AO79:AP79">
    <cfRule type="cellIs" dxfId="557" priority="56" operator="greaterThan">
      <formula>20</formula>
    </cfRule>
  </conditionalFormatting>
  <conditionalFormatting sqref="AG79 AL79 AQ79">
    <cfRule type="cellIs" dxfId="556" priority="55" operator="between">
      <formula>80</formula>
      <formula>120</formula>
    </cfRule>
  </conditionalFormatting>
  <conditionalFormatting sqref="AE81:AF81 AH81:AK81 AM81 AO81:AP81">
    <cfRule type="cellIs" dxfId="555" priority="54" operator="greaterThan">
      <formula>20</formula>
    </cfRule>
  </conditionalFormatting>
  <conditionalFormatting sqref="AG81 AL81 AQ81">
    <cfRule type="cellIs" dxfId="554" priority="53" operator="between">
      <formula>80</formula>
      <formula>120</formula>
    </cfRule>
  </conditionalFormatting>
  <conditionalFormatting sqref="AE83:AF83 AH83:AK83 AM83 AO83:AP83">
    <cfRule type="cellIs" dxfId="553" priority="52" operator="greaterThan">
      <formula>20</formula>
    </cfRule>
  </conditionalFormatting>
  <conditionalFormatting sqref="AG83 AL83 AQ83">
    <cfRule type="cellIs" dxfId="552" priority="51" operator="between">
      <formula>80</formula>
      <formula>120</formula>
    </cfRule>
  </conditionalFormatting>
  <conditionalFormatting sqref="AE81:AF81 AH81:AK81 AM81 AO81:AP81">
    <cfRule type="cellIs" dxfId="551" priority="48" operator="greaterThan">
      <formula>20</formula>
    </cfRule>
  </conditionalFormatting>
  <conditionalFormatting sqref="AG81 AL81 AQ81">
    <cfRule type="cellIs" dxfId="550" priority="47" operator="between">
      <formula>80</formula>
      <formula>120</formula>
    </cfRule>
  </conditionalFormatting>
  <conditionalFormatting sqref="AE83:AF83 AH83:AK83 AM83 AO83:AP83">
    <cfRule type="cellIs" dxfId="549" priority="46" operator="greaterThan">
      <formula>20</formula>
    </cfRule>
  </conditionalFormatting>
  <conditionalFormatting sqref="AG83 AL83 AQ83">
    <cfRule type="cellIs" dxfId="548" priority="45" operator="between">
      <formula>80</formula>
      <formula>120</formula>
    </cfRule>
  </conditionalFormatting>
  <conditionalFormatting sqref="AE80:AF80 AH80:AK80 AM80 AO80:AP80">
    <cfRule type="cellIs" dxfId="547" priority="44" operator="greaterThan">
      <formula>20</formula>
    </cfRule>
  </conditionalFormatting>
  <conditionalFormatting sqref="AG80 AL80 AQ80">
    <cfRule type="cellIs" dxfId="546" priority="43" operator="between">
      <formula>80</formula>
      <formula>120</formula>
    </cfRule>
  </conditionalFormatting>
  <conditionalFormatting sqref="AE82:AF82 AH82:AK82 AM82 AO82:AP82">
    <cfRule type="cellIs" dxfId="545" priority="42" operator="greaterThan">
      <formula>20</formula>
    </cfRule>
  </conditionalFormatting>
  <conditionalFormatting sqref="AG82 AL82 AQ82">
    <cfRule type="cellIs" dxfId="544" priority="41" operator="between">
      <formula>80</formula>
      <formula>120</formula>
    </cfRule>
  </conditionalFormatting>
  <conditionalFormatting sqref="AE84:AF84 AH84:AK84 AM84 AO84:AP84">
    <cfRule type="cellIs" dxfId="543" priority="40" operator="greaterThan">
      <formula>20</formula>
    </cfRule>
  </conditionalFormatting>
  <conditionalFormatting sqref="AG84 AL84 AQ84">
    <cfRule type="cellIs" dxfId="542" priority="39" operator="between">
      <formula>80</formula>
      <formula>120</formula>
    </cfRule>
  </conditionalFormatting>
  <conditionalFormatting sqref="AM78 AH78:AK78 AE78:AF78 AO78:AP78">
    <cfRule type="cellIs" dxfId="541" priority="38" operator="greaterThan">
      <formula>20</formula>
    </cfRule>
  </conditionalFormatting>
  <conditionalFormatting sqref="AL78 AQ78 AG78">
    <cfRule type="cellIs" dxfId="540" priority="37" operator="between">
      <formula>80</formula>
      <formula>120</formula>
    </cfRule>
  </conditionalFormatting>
  <conditionalFormatting sqref="AQ38">
    <cfRule type="cellIs" dxfId="539" priority="36" operator="between">
      <formula>80</formula>
      <formula>120</formula>
    </cfRule>
  </conditionalFormatting>
  <conditionalFormatting sqref="AE37:AF37">
    <cfRule type="cellIs" dxfId="538" priority="35" operator="greaterThan">
      <formula>20</formula>
    </cfRule>
  </conditionalFormatting>
  <conditionalFormatting sqref="AG37">
    <cfRule type="cellIs" dxfId="537" priority="34" operator="between">
      <formula>80</formula>
      <formula>120</formula>
    </cfRule>
  </conditionalFormatting>
  <conditionalFormatting sqref="AE39:AF39">
    <cfRule type="cellIs" dxfId="536" priority="33" operator="greaterThan">
      <formula>20</formula>
    </cfRule>
  </conditionalFormatting>
  <conditionalFormatting sqref="AG39">
    <cfRule type="cellIs" dxfId="535" priority="32" operator="between">
      <formula>80</formula>
      <formula>120</formula>
    </cfRule>
  </conditionalFormatting>
  <conditionalFormatting sqref="AM33 AJ33:AK33 AO33:AP33">
    <cfRule type="cellIs" dxfId="534" priority="31" operator="greaterThan">
      <formula>20</formula>
    </cfRule>
  </conditionalFormatting>
  <conditionalFormatting sqref="AM41 AH41 AE41:AF41 AE43:AF65 AH43:AH65 AM43:AM65 AJ43:AK65 AJ41:AK41 AO43:AP65 AO41:AP41">
    <cfRule type="cellIs" dxfId="533" priority="30" operator="greaterThan">
      <formula>20</formula>
    </cfRule>
  </conditionalFormatting>
  <conditionalFormatting sqref="AL41 AQ41 AG41 AG43:AG65 AQ43:AQ65 AL43:AL65">
    <cfRule type="cellIs" dxfId="532" priority="29" operator="between">
      <formula>80</formula>
      <formula>120</formula>
    </cfRule>
  </conditionalFormatting>
  <conditionalFormatting sqref="AE42:AF42 AH42 AM42 AJ42:AK42 AO42:AP42">
    <cfRule type="cellIs" dxfId="531" priority="26" operator="greaterThan">
      <formula>20</formula>
    </cfRule>
  </conditionalFormatting>
  <conditionalFormatting sqref="AG42 AQ42 AL42">
    <cfRule type="cellIs" dxfId="530" priority="25" operator="between">
      <formula>80</formula>
      <formula>120</formula>
    </cfRule>
  </conditionalFormatting>
  <conditionalFormatting sqref="AM40 AH40 AE40:AF40 AJ40:AK40 AO40:AP40">
    <cfRule type="cellIs" dxfId="529" priority="28" operator="greaterThan">
      <formula>20</formula>
    </cfRule>
  </conditionalFormatting>
  <conditionalFormatting sqref="AL40 AQ40 AG40">
    <cfRule type="cellIs" dxfId="528" priority="27" operator="between">
      <formula>80</formula>
      <formula>120</formula>
    </cfRule>
  </conditionalFormatting>
  <conditionalFormatting sqref="AM66 AJ66:AK66 AO66:AP66">
    <cfRule type="cellIs" dxfId="527" priority="24" operator="greaterThan">
      <formula>20</formula>
    </cfRule>
  </conditionalFormatting>
  <conditionalFormatting sqref="AL66 AQ66">
    <cfRule type="cellIs" dxfId="526" priority="23" operator="between">
      <formula>80</formula>
      <formula>120</formula>
    </cfRule>
  </conditionalFormatting>
  <conditionalFormatting sqref="AE38:AF38 AH38 AM38 AJ38:AK38 AO38:AP38">
    <cfRule type="cellIs" dxfId="525" priority="22" operator="greaterThan">
      <formula>20</formula>
    </cfRule>
  </conditionalFormatting>
  <conditionalFormatting sqref="AG38 AL38">
    <cfRule type="cellIs" dxfId="524" priority="21" operator="between">
      <formula>80</formula>
      <formula>120</formula>
    </cfRule>
  </conditionalFormatting>
  <conditionalFormatting sqref="AM72 AH72 AJ72:AK72 AO72:AP72">
    <cfRule type="cellIs" dxfId="523" priority="20" operator="greaterThan">
      <formula>20</formula>
    </cfRule>
  </conditionalFormatting>
  <conditionalFormatting sqref="AL72 AQ72">
    <cfRule type="cellIs" dxfId="522" priority="19" operator="between">
      <formula>80</formula>
      <formula>120</formula>
    </cfRule>
  </conditionalFormatting>
  <conditionalFormatting sqref="AQ71">
    <cfRule type="cellIs" dxfId="521" priority="18" operator="between">
      <formula>80</formula>
      <formula>120</formula>
    </cfRule>
  </conditionalFormatting>
  <conditionalFormatting sqref="AE72:AF72">
    <cfRule type="cellIs" dxfId="520" priority="17" operator="greaterThan">
      <formula>20</formula>
    </cfRule>
  </conditionalFormatting>
  <conditionalFormatting sqref="AG72">
    <cfRule type="cellIs" dxfId="519" priority="16" operator="between">
      <formula>80</formula>
      <formula>120</formula>
    </cfRule>
  </conditionalFormatting>
  <conditionalFormatting sqref="AM74 AH74 AE74:AF74 AE76:AF76 AH76 AM76 AJ76:AK76 AJ74:AK74 AO76:AP76 AO74:AP74">
    <cfRule type="cellIs" dxfId="518" priority="15" operator="greaterThan">
      <formula>20</formula>
    </cfRule>
  </conditionalFormatting>
  <conditionalFormatting sqref="AL74 AQ74 AG74 AG76 AQ76 AL76">
    <cfRule type="cellIs" dxfId="517" priority="14" operator="between">
      <formula>80</formula>
      <formula>120</formula>
    </cfRule>
  </conditionalFormatting>
  <conditionalFormatting sqref="AE75:AF75 AH75 AM75 AJ75:AK75 AO75:AP75">
    <cfRule type="cellIs" dxfId="516" priority="11" operator="greaterThan">
      <formula>20</formula>
    </cfRule>
  </conditionalFormatting>
  <conditionalFormatting sqref="AG75 AQ75 AL75">
    <cfRule type="cellIs" dxfId="515" priority="10" operator="between">
      <formula>80</formula>
      <formula>120</formula>
    </cfRule>
  </conditionalFormatting>
  <conditionalFormatting sqref="AM73 AH73 AE73:AF73 AJ73:AK73 AO73:AP73">
    <cfRule type="cellIs" dxfId="514" priority="13" operator="greaterThan">
      <formula>20</formula>
    </cfRule>
  </conditionalFormatting>
  <conditionalFormatting sqref="AL73 AQ73 AG73">
    <cfRule type="cellIs" dxfId="513" priority="12" operator="between">
      <formula>80</formula>
      <formula>120</formula>
    </cfRule>
  </conditionalFormatting>
  <conditionalFormatting sqref="AE71:AF71 AH71 AM71 AJ71:AK71 AO71:AP71">
    <cfRule type="cellIs" dxfId="512" priority="9" operator="greaterThan">
      <formula>20</formula>
    </cfRule>
  </conditionalFormatting>
  <conditionalFormatting sqref="AG71 AL71">
    <cfRule type="cellIs" dxfId="511" priority="8" operator="between">
      <formula>80</formula>
      <formula>120</formula>
    </cfRule>
  </conditionalFormatting>
  <conditionalFormatting sqref="AK35">
    <cfRule type="cellIs" dxfId="510" priority="7" operator="greaterThan">
      <formula>20</formula>
    </cfRule>
  </conditionalFormatting>
  <conditionalFormatting sqref="AP35">
    <cfRule type="cellIs" dxfId="509" priority="6" operator="greaterThan">
      <formula>20</formula>
    </cfRule>
  </conditionalFormatting>
  <conditionalFormatting sqref="AG33">
    <cfRule type="cellIs" dxfId="508" priority="5" operator="between">
      <formula>80</formula>
      <formula>120</formula>
    </cfRule>
  </conditionalFormatting>
  <conditionalFormatting sqref="AL33">
    <cfRule type="cellIs" dxfId="507" priority="4" operator="between">
      <formula>80</formula>
      <formula>120</formula>
    </cfRule>
  </conditionalFormatting>
  <conditionalFormatting sqref="AL33">
    <cfRule type="cellIs" dxfId="506" priority="3" operator="between">
      <formula>80</formula>
      <formula>120</formula>
    </cfRule>
  </conditionalFormatting>
  <conditionalFormatting sqref="AQ33">
    <cfRule type="cellIs" dxfId="505" priority="2" operator="between">
      <formula>80</formula>
      <formula>120</formula>
    </cfRule>
  </conditionalFormatting>
  <conditionalFormatting sqref="AQ33">
    <cfRule type="cellIs" dxfId="504" priority="1" operator="between">
      <formula>80</formula>
      <formula>120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63"/>
  <sheetViews>
    <sheetView topLeftCell="A48" zoomScaleNormal="100" workbookViewId="0">
      <selection activeCell="C66" sqref="C1:C1048576"/>
    </sheetView>
  </sheetViews>
  <sheetFormatPr baseColWidth="10" defaultColWidth="8.83203125" defaultRowHeight="15"/>
  <cols>
    <col min="3" max="3" width="23.83203125" customWidth="1"/>
    <col min="4" max="4" width="15" customWidth="1"/>
    <col min="6" max="6" width="13.1640625" customWidth="1"/>
    <col min="24" max="24" width="10.33203125" customWidth="1"/>
    <col min="25" max="25" width="15.6640625" customWidth="1"/>
    <col min="26" max="26" width="13.5" customWidth="1"/>
    <col min="29" max="29" width="22.5" customWidth="1"/>
  </cols>
  <sheetData>
    <row r="1" spans="1:48" ht="1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50</v>
      </c>
      <c r="Z1" t="s">
        <v>51</v>
      </c>
      <c r="AA1" s="1" t="s">
        <v>34</v>
      </c>
      <c r="AB1" s="1" t="s">
        <v>26</v>
      </c>
      <c r="AC1" s="1" t="s">
        <v>27</v>
      </c>
      <c r="AD1" s="1" t="s">
        <v>36</v>
      </c>
      <c r="AE1" s="1" t="s">
        <v>37</v>
      </c>
      <c r="AF1" s="1" t="s">
        <v>38</v>
      </c>
      <c r="AG1" s="1" t="s">
        <v>28</v>
      </c>
      <c r="AH1" s="1"/>
      <c r="AI1" s="1" t="s">
        <v>39</v>
      </c>
      <c r="AJ1" s="1" t="s">
        <v>40</v>
      </c>
      <c r="AK1" s="1" t="s">
        <v>41</v>
      </c>
      <c r="AL1" s="1" t="s">
        <v>33</v>
      </c>
      <c r="AM1" s="1"/>
      <c r="AN1" s="1" t="s">
        <v>42</v>
      </c>
      <c r="AO1" s="1" t="s">
        <v>43</v>
      </c>
      <c r="AP1" s="1" t="s">
        <v>44</v>
      </c>
      <c r="AQ1" s="1" t="s">
        <v>29</v>
      </c>
      <c r="AR1" s="1"/>
      <c r="AS1" s="1" t="s">
        <v>35</v>
      </c>
      <c r="AT1" s="1" t="s">
        <v>30</v>
      </c>
      <c r="AU1" s="1" t="s">
        <v>31</v>
      </c>
      <c r="AV1" s="1" t="s">
        <v>32</v>
      </c>
    </row>
    <row r="2" spans="1:48">
      <c r="A2">
        <v>1</v>
      </c>
      <c r="B2">
        <v>3</v>
      </c>
      <c r="C2" t="s">
        <v>49</v>
      </c>
      <c r="D2" t="s">
        <v>24</v>
      </c>
      <c r="E2" t="s">
        <v>52</v>
      </c>
      <c r="G2">
        <v>0.5</v>
      </c>
      <c r="H2">
        <v>0.5</v>
      </c>
      <c r="I2">
        <v>4718</v>
      </c>
      <c r="J2">
        <v>11238</v>
      </c>
      <c r="L2">
        <v>9745</v>
      </c>
      <c r="M2">
        <v>5.97</v>
      </c>
      <c r="N2">
        <v>13.878</v>
      </c>
      <c r="O2">
        <v>7.9080000000000004</v>
      </c>
      <c r="Q2">
        <v>1.2829999999999999</v>
      </c>
      <c r="R2">
        <v>1</v>
      </c>
      <c r="S2">
        <v>0</v>
      </c>
      <c r="T2">
        <v>0</v>
      </c>
      <c r="V2">
        <v>0</v>
      </c>
      <c r="Y2" t="s">
        <v>82</v>
      </c>
      <c r="Z2" s="3">
        <v>0.60223379629629636</v>
      </c>
      <c r="AB2">
        <v>1</v>
      </c>
      <c r="AE2">
        <f>ABS(100*(M2-M3)/(AVERAGE(M2:M3)))</f>
        <v>2.0885131775236259</v>
      </c>
      <c r="AJ2">
        <f>ABS(100*(O2-O3)/(AVERAGE(O2:O3)))</f>
        <v>1.9923371647509653</v>
      </c>
      <c r="AO2">
        <f>ABS(100*(Q2-Q3)/(AVERAGE(Q2:Q3)))</f>
        <v>7.7972709551648339E-2</v>
      </c>
      <c r="AS2">
        <f>AVERAGE(M2:M3)</f>
        <v>6.0329999999999995</v>
      </c>
      <c r="AT2">
        <f>AVERAGE(N2:N3)</f>
        <v>13.862500000000001</v>
      </c>
      <c r="AU2">
        <f>AVERAGE(O2:O3)</f>
        <v>7.83</v>
      </c>
      <c r="AV2">
        <f>AVERAGE(Q2:Q3)</f>
        <v>1.2825</v>
      </c>
    </row>
    <row r="3" spans="1:48">
      <c r="A3">
        <v>2</v>
      </c>
      <c r="B3">
        <v>3</v>
      </c>
      <c r="C3" t="s">
        <v>49</v>
      </c>
      <c r="D3" t="s">
        <v>24</v>
      </c>
      <c r="E3" t="s">
        <v>52</v>
      </c>
      <c r="G3">
        <v>0.5</v>
      </c>
      <c r="H3">
        <v>0.5</v>
      </c>
      <c r="I3">
        <v>4814</v>
      </c>
      <c r="J3">
        <v>11212</v>
      </c>
      <c r="L3">
        <v>9734</v>
      </c>
      <c r="M3">
        <v>6.0960000000000001</v>
      </c>
      <c r="N3">
        <v>13.847</v>
      </c>
      <c r="O3">
        <v>7.7519999999999998</v>
      </c>
      <c r="Q3">
        <v>1.282</v>
      </c>
      <c r="R3">
        <v>1</v>
      </c>
      <c r="S3">
        <v>0</v>
      </c>
      <c r="T3">
        <v>0</v>
      </c>
      <c r="V3">
        <v>0</v>
      </c>
      <c r="Y3" t="s">
        <v>82</v>
      </c>
      <c r="Z3" s="3">
        <v>0.60790509259259262</v>
      </c>
      <c r="AB3">
        <v>1</v>
      </c>
    </row>
    <row r="4" spans="1:48">
      <c r="A4">
        <v>3</v>
      </c>
      <c r="B4">
        <v>1</v>
      </c>
      <c r="D4" t="s">
        <v>48</v>
      </c>
      <c r="Y4" t="s">
        <v>82</v>
      </c>
      <c r="Z4" s="3">
        <v>0.6121875</v>
      </c>
      <c r="AB4">
        <v>1</v>
      </c>
    </row>
    <row r="5" spans="1:48">
      <c r="A5">
        <v>4</v>
      </c>
      <c r="B5">
        <v>2</v>
      </c>
      <c r="C5" t="s">
        <v>45</v>
      </c>
      <c r="D5" t="s">
        <v>24</v>
      </c>
      <c r="E5" t="s">
        <v>52</v>
      </c>
      <c r="G5">
        <v>0.5</v>
      </c>
      <c r="H5">
        <v>0.5</v>
      </c>
      <c r="I5">
        <v>22</v>
      </c>
      <c r="J5">
        <v>1314</v>
      </c>
      <c r="L5">
        <v>668</v>
      </c>
      <c r="M5">
        <v>0</v>
      </c>
      <c r="N5">
        <v>1.4570000000000001</v>
      </c>
      <c r="O5">
        <v>1.4570000000000001</v>
      </c>
      <c r="Q5">
        <v>0.1</v>
      </c>
      <c r="R5">
        <v>1</v>
      </c>
      <c r="S5">
        <v>0</v>
      </c>
      <c r="T5">
        <v>0</v>
      </c>
      <c r="V5">
        <v>0</v>
      </c>
      <c r="Y5" t="s">
        <v>82</v>
      </c>
      <c r="Z5" s="3">
        <v>0.62247685185185186</v>
      </c>
      <c r="AB5">
        <v>1</v>
      </c>
      <c r="AE5" t="e">
        <f>ABS(100*(M5-M6)/(AVERAGE(M5:M6)))</f>
        <v>#DIV/0!</v>
      </c>
      <c r="AJ5">
        <f>ABS(100*(O5-O6)/(AVERAGE(O5:O6)))</f>
        <v>1.0921501706484651</v>
      </c>
      <c r="AO5">
        <f>ABS(100*(Q5-Q6)/(AVERAGE(Q5:Q6)))</f>
        <v>4.0816326530612281</v>
      </c>
      <c r="AS5">
        <f>AVERAGE(M5:M6)</f>
        <v>0</v>
      </c>
      <c r="AT5">
        <f>AVERAGE(N5:N6)</f>
        <v>1.4650000000000001</v>
      </c>
      <c r="AU5">
        <f>AVERAGE(O5:O6)</f>
        <v>1.4650000000000001</v>
      </c>
      <c r="AV5">
        <f>AVERAGE(Q5:Q6)</f>
        <v>9.8000000000000004E-2</v>
      </c>
    </row>
    <row r="6" spans="1:48">
      <c r="A6">
        <v>5</v>
      </c>
      <c r="B6">
        <v>2</v>
      </c>
      <c r="C6" t="s">
        <v>45</v>
      </c>
      <c r="D6" t="s">
        <v>24</v>
      </c>
      <c r="E6" t="s">
        <v>52</v>
      </c>
      <c r="G6">
        <v>0.5</v>
      </c>
      <c r="H6">
        <v>0.5</v>
      </c>
      <c r="I6">
        <v>23</v>
      </c>
      <c r="J6">
        <v>1326</v>
      </c>
      <c r="L6">
        <v>633</v>
      </c>
      <c r="M6">
        <v>0</v>
      </c>
      <c r="N6">
        <v>1.4730000000000001</v>
      </c>
      <c r="O6">
        <v>1.4730000000000001</v>
      </c>
      <c r="Q6">
        <v>9.6000000000000002E-2</v>
      </c>
      <c r="R6">
        <v>1</v>
      </c>
      <c r="S6">
        <v>0</v>
      </c>
      <c r="T6">
        <v>0</v>
      </c>
      <c r="V6">
        <v>0</v>
      </c>
      <c r="Y6" t="s">
        <v>82</v>
      </c>
      <c r="Z6" s="3">
        <v>0.62795138888888891</v>
      </c>
      <c r="AB6">
        <v>1</v>
      </c>
    </row>
    <row r="7" spans="1:48">
      <c r="A7">
        <v>6</v>
      </c>
      <c r="B7">
        <v>4</v>
      </c>
      <c r="C7" t="s">
        <v>53</v>
      </c>
      <c r="D7" t="s">
        <v>24</v>
      </c>
      <c r="E7" t="s">
        <v>52</v>
      </c>
      <c r="G7">
        <v>0.5</v>
      </c>
      <c r="H7">
        <v>0.5</v>
      </c>
      <c r="I7">
        <v>1459</v>
      </c>
      <c r="J7">
        <v>6344</v>
      </c>
      <c r="L7">
        <v>2798</v>
      </c>
      <c r="M7">
        <v>1.7290000000000001</v>
      </c>
      <c r="N7">
        <v>7.8840000000000003</v>
      </c>
      <c r="O7">
        <v>6.1550000000000002</v>
      </c>
      <c r="Q7">
        <v>0.38200000000000001</v>
      </c>
      <c r="R7">
        <v>1</v>
      </c>
      <c r="S7">
        <v>0</v>
      </c>
      <c r="T7">
        <v>0</v>
      </c>
      <c r="V7">
        <v>0</v>
      </c>
      <c r="Y7" t="s">
        <v>82</v>
      </c>
      <c r="Z7" s="3">
        <v>0.63832175925925927</v>
      </c>
      <c r="AB7">
        <v>1</v>
      </c>
      <c r="AD7">
        <f>ABS(100*(AVERAGE(M7:M8)-3.24)/3.24)</f>
        <v>46.990740740740748</v>
      </c>
      <c r="AE7">
        <f>ABS(100*(M7-M8)/(AVERAGE(M7:M8)))</f>
        <v>1.3391557496361066</v>
      </c>
      <c r="AI7">
        <f>ABS(100*(AVERAGE(O7:O8)-4.3)/4.3)</f>
        <v>41.081395348837205</v>
      </c>
      <c r="AJ7">
        <f>ABS(100*(O7-O8)/(AVERAGE(O7:O8)))</f>
        <v>2.9176625731476222</v>
      </c>
      <c r="AN7">
        <f>ABS(100*(AVERAGE(Q7:Q8)-0.3)/0.3)</f>
        <v>25.333333333333339</v>
      </c>
      <c r="AO7">
        <f>ABS(100*(Q7-Q8)/(AVERAGE(Q7:Q8)))</f>
        <v>3.1914893617021303</v>
      </c>
      <c r="AS7">
        <f>AVERAGE(M7:M8)</f>
        <v>1.7175</v>
      </c>
      <c r="AT7">
        <f>AVERAGE(N7:N8)</f>
        <v>7.7840000000000007</v>
      </c>
      <c r="AU7">
        <f>AVERAGE(O7:O8)</f>
        <v>6.0664999999999996</v>
      </c>
      <c r="AV7">
        <f>AVERAGE(Q7:Q8)</f>
        <v>0.376</v>
      </c>
    </row>
    <row r="8" spans="1:48">
      <c r="A8">
        <v>7</v>
      </c>
      <c r="B8">
        <v>4</v>
      </c>
      <c r="C8" t="s">
        <v>53</v>
      </c>
      <c r="D8" t="s">
        <v>24</v>
      </c>
      <c r="E8" t="s">
        <v>52</v>
      </c>
      <c r="G8">
        <v>0.5</v>
      </c>
      <c r="H8">
        <v>0.5</v>
      </c>
      <c r="I8">
        <v>1441</v>
      </c>
      <c r="J8">
        <v>6184</v>
      </c>
      <c r="L8">
        <v>2705</v>
      </c>
      <c r="M8">
        <v>1.706</v>
      </c>
      <c r="N8">
        <v>7.6840000000000002</v>
      </c>
      <c r="O8">
        <v>5.9779999999999998</v>
      </c>
      <c r="Q8">
        <v>0.37</v>
      </c>
      <c r="R8">
        <v>1</v>
      </c>
      <c r="S8">
        <v>0</v>
      </c>
      <c r="T8">
        <v>0</v>
      </c>
      <c r="V8">
        <v>0</v>
      </c>
      <c r="Y8" t="s">
        <v>82</v>
      </c>
      <c r="Z8" s="3">
        <v>0.64388888888888884</v>
      </c>
      <c r="AB8">
        <v>1</v>
      </c>
    </row>
    <row r="9" spans="1:48">
      <c r="A9">
        <v>8</v>
      </c>
      <c r="B9">
        <v>3</v>
      </c>
      <c r="C9" t="s">
        <v>46</v>
      </c>
      <c r="D9" t="s">
        <v>24</v>
      </c>
      <c r="E9" t="s">
        <v>52</v>
      </c>
      <c r="G9">
        <v>0.5</v>
      </c>
      <c r="H9">
        <v>0.5</v>
      </c>
      <c r="I9">
        <v>4129</v>
      </c>
      <c r="J9">
        <v>10275</v>
      </c>
      <c r="L9">
        <v>9380</v>
      </c>
      <c r="M9">
        <v>5.2039999999999997</v>
      </c>
      <c r="N9">
        <v>12.72</v>
      </c>
      <c r="O9">
        <v>7.516</v>
      </c>
      <c r="Q9">
        <v>1.2370000000000001</v>
      </c>
      <c r="R9">
        <v>1</v>
      </c>
      <c r="S9">
        <v>0</v>
      </c>
      <c r="T9">
        <v>0</v>
      </c>
      <c r="V9">
        <v>0</v>
      </c>
      <c r="Y9" t="s">
        <v>82</v>
      </c>
      <c r="Z9" s="3">
        <v>0.65423611111111113</v>
      </c>
      <c r="AB9">
        <v>1</v>
      </c>
      <c r="AE9">
        <f>ABS(100*(M9-M10)/(AVERAGE(M9:M10)))</f>
        <v>13.192138562326129</v>
      </c>
      <c r="AJ9">
        <f>ABS(100*(O9-O10)/(AVERAGE(O9:O10)))</f>
        <v>14.146306717002641</v>
      </c>
      <c r="AO9">
        <f>ABS(100*(Q9-Q10)/(AVERAGE(Q9:Q10)))</f>
        <v>1.7121891561353548</v>
      </c>
      <c r="AS9">
        <f>AVERAGE(M9:M10)</f>
        <v>5.5715000000000003</v>
      </c>
      <c r="AT9">
        <f>AVERAGE(N9:N10)</f>
        <v>12.591000000000001</v>
      </c>
      <c r="AU9">
        <f>AVERAGE(O9:O10)</f>
        <v>7.0194999999999999</v>
      </c>
      <c r="AV9">
        <f>AVERAGE(Q9:Q10)</f>
        <v>1.2265000000000001</v>
      </c>
    </row>
    <row r="10" spans="1:48">
      <c r="A10">
        <v>9</v>
      </c>
      <c r="B10">
        <v>3</v>
      </c>
      <c r="C10" t="s">
        <v>46</v>
      </c>
      <c r="D10" t="s">
        <v>24</v>
      </c>
      <c r="E10" t="s">
        <v>52</v>
      </c>
      <c r="G10">
        <v>0.5</v>
      </c>
      <c r="H10">
        <v>0.5</v>
      </c>
      <c r="I10">
        <v>4694</v>
      </c>
      <c r="J10">
        <v>10062</v>
      </c>
      <c r="L10">
        <v>9220</v>
      </c>
      <c r="M10">
        <v>5.9390000000000001</v>
      </c>
      <c r="N10">
        <v>12.462</v>
      </c>
      <c r="O10">
        <v>6.5229999999999997</v>
      </c>
      <c r="Q10">
        <v>1.216</v>
      </c>
      <c r="R10">
        <v>1</v>
      </c>
      <c r="S10">
        <v>0</v>
      </c>
      <c r="T10">
        <v>0</v>
      </c>
      <c r="V10">
        <v>0</v>
      </c>
      <c r="Y10" t="s">
        <v>82</v>
      </c>
      <c r="Z10" s="3">
        <v>0.65998842592592599</v>
      </c>
      <c r="AB10">
        <v>1</v>
      </c>
    </row>
    <row r="11" spans="1:48" s="4" customFormat="1">
      <c r="A11" s="4">
        <v>10</v>
      </c>
      <c r="B11" s="4">
        <v>7</v>
      </c>
      <c r="C11" s="4" t="s">
        <v>83</v>
      </c>
      <c r="D11" s="4" t="s">
        <v>24</v>
      </c>
      <c r="E11" s="4" t="s">
        <v>52</v>
      </c>
      <c r="G11" s="4">
        <v>0.5</v>
      </c>
      <c r="H11" s="4">
        <v>0.5</v>
      </c>
      <c r="I11" s="4">
        <v>1298</v>
      </c>
      <c r="J11" s="4">
        <v>6882</v>
      </c>
      <c r="L11" s="4">
        <v>1684</v>
      </c>
      <c r="M11" s="4">
        <v>1.52</v>
      </c>
      <c r="N11" s="4">
        <v>8.5559999999999992</v>
      </c>
      <c r="O11" s="4">
        <v>7.0359999999999996</v>
      </c>
      <c r="Q11" s="4">
        <v>0.23499999999999999</v>
      </c>
      <c r="R11" s="4">
        <v>1</v>
      </c>
      <c r="S11" s="4">
        <v>0</v>
      </c>
      <c r="T11" s="4">
        <v>0</v>
      </c>
      <c r="V11" s="4">
        <v>0</v>
      </c>
      <c r="Y11" s="4" t="s">
        <v>82</v>
      </c>
      <c r="Z11" s="5">
        <v>0.67049768518518515</v>
      </c>
      <c r="AB11" s="4">
        <v>1</v>
      </c>
      <c r="AE11" s="4">
        <f>ABS(100*(M11-M12)/(AVERAGE(M11:M12)))</f>
        <v>3.3444816053511732</v>
      </c>
      <c r="AJ11" s="4">
        <f>ABS(100*(O11-O12)/(AVERAGE(O11:O12)))</f>
        <v>0.72748020825902948</v>
      </c>
      <c r="AO11" s="4">
        <f>ABS(100*(Q11-Q12)/(AVERAGE(Q11:Q12)))</f>
        <v>1.2847965738757923</v>
      </c>
      <c r="AS11" s="4">
        <f>AVERAGE(M11:M12)</f>
        <v>1.4950000000000001</v>
      </c>
      <c r="AT11" s="4">
        <f>AVERAGE(N11:N12)</f>
        <v>8.5054999999999996</v>
      </c>
      <c r="AU11" s="4">
        <f>AVERAGE(O11:O12)</f>
        <v>7.0105000000000004</v>
      </c>
      <c r="AV11" s="4">
        <f>AVERAGE(Q11:Q12)</f>
        <v>0.23349999999999999</v>
      </c>
    </row>
    <row r="12" spans="1:48" s="4" customFormat="1">
      <c r="A12" s="4">
        <v>11</v>
      </c>
      <c r="B12" s="4">
        <v>7</v>
      </c>
      <c r="C12" s="4" t="s">
        <v>83</v>
      </c>
      <c r="D12" s="4" t="s">
        <v>24</v>
      </c>
      <c r="E12" s="4" t="s">
        <v>52</v>
      </c>
      <c r="G12" s="4">
        <v>0.5</v>
      </c>
      <c r="H12" s="4">
        <v>0.5</v>
      </c>
      <c r="I12" s="4">
        <v>1260</v>
      </c>
      <c r="J12" s="4">
        <v>6801</v>
      </c>
      <c r="L12" s="4">
        <v>1664</v>
      </c>
      <c r="M12" s="4">
        <v>1.47</v>
      </c>
      <c r="N12" s="4">
        <v>8.4550000000000001</v>
      </c>
      <c r="O12" s="4">
        <v>6.9850000000000003</v>
      </c>
      <c r="Q12" s="4">
        <v>0.23200000000000001</v>
      </c>
      <c r="R12" s="4">
        <v>1</v>
      </c>
      <c r="S12" s="4">
        <v>0</v>
      </c>
      <c r="T12" s="4">
        <v>0</v>
      </c>
      <c r="V12" s="4">
        <v>0</v>
      </c>
      <c r="Y12" s="4" t="s">
        <v>82</v>
      </c>
      <c r="Z12" s="5">
        <v>0.67643518518518519</v>
      </c>
      <c r="AB12" s="4">
        <v>1</v>
      </c>
    </row>
    <row r="13" spans="1:48">
      <c r="A13">
        <v>12</v>
      </c>
      <c r="B13">
        <v>8</v>
      </c>
      <c r="C13" t="s">
        <v>84</v>
      </c>
      <c r="D13" t="s">
        <v>24</v>
      </c>
      <c r="E13" t="s">
        <v>52</v>
      </c>
      <c r="G13">
        <v>0.5</v>
      </c>
      <c r="H13">
        <v>0.5</v>
      </c>
      <c r="I13">
        <v>1544</v>
      </c>
      <c r="J13">
        <v>6416</v>
      </c>
      <c r="L13">
        <v>1656</v>
      </c>
      <c r="M13">
        <v>1.84</v>
      </c>
      <c r="N13">
        <v>7.9740000000000002</v>
      </c>
      <c r="O13">
        <v>6.1340000000000003</v>
      </c>
      <c r="Q13">
        <v>0.23100000000000001</v>
      </c>
      <c r="R13">
        <v>1</v>
      </c>
      <c r="S13">
        <v>0</v>
      </c>
      <c r="T13">
        <v>0</v>
      </c>
      <c r="V13">
        <v>0</v>
      </c>
      <c r="Y13" t="s">
        <v>82</v>
      </c>
      <c r="Z13" s="3">
        <v>0.68680555555555556</v>
      </c>
      <c r="AB13">
        <v>1</v>
      </c>
      <c r="AE13">
        <f>ABS(100*(M13-M14)/(AVERAGE(M13:M14)))</f>
        <v>7.5816993464052294</v>
      </c>
      <c r="AJ13">
        <f>ABS(100*(O13-O14)/(AVERAGE(O13:O14)))</f>
        <v>5.4769282304664593</v>
      </c>
      <c r="AO13">
        <f>ABS(100*(Q13-Q14)/(AVERAGE(Q13:Q14)))</f>
        <v>1.3071895424836613</v>
      </c>
      <c r="AS13">
        <f>AVERAGE(M13:M14)</f>
        <v>1.9125000000000001</v>
      </c>
      <c r="AT13">
        <f>AVERAGE(N13:N14)</f>
        <v>7.883</v>
      </c>
      <c r="AU13">
        <f>AVERAGE(O13:O14)</f>
        <v>5.9705000000000004</v>
      </c>
      <c r="AV13">
        <f>AVERAGE(Q13:Q14)</f>
        <v>0.22950000000000001</v>
      </c>
    </row>
    <row r="14" spans="1:48">
      <c r="A14">
        <v>13</v>
      </c>
      <c r="B14">
        <v>8</v>
      </c>
      <c r="C14" t="s">
        <v>84</v>
      </c>
      <c r="D14" t="s">
        <v>24</v>
      </c>
      <c r="E14" t="s">
        <v>52</v>
      </c>
      <c r="G14">
        <v>0.5</v>
      </c>
      <c r="H14">
        <v>0.5</v>
      </c>
      <c r="I14">
        <v>1656</v>
      </c>
      <c r="J14">
        <v>6270</v>
      </c>
      <c r="L14">
        <v>1629</v>
      </c>
      <c r="M14">
        <v>1.9850000000000001</v>
      </c>
      <c r="N14">
        <v>7.7919999999999998</v>
      </c>
      <c r="O14">
        <v>5.8070000000000004</v>
      </c>
      <c r="Q14">
        <v>0.22800000000000001</v>
      </c>
      <c r="R14">
        <v>1</v>
      </c>
      <c r="S14">
        <v>0</v>
      </c>
      <c r="T14">
        <v>0</v>
      </c>
      <c r="V14">
        <v>0</v>
      </c>
      <c r="Y14" t="s">
        <v>82</v>
      </c>
      <c r="Z14" s="3">
        <v>0.69259259259259265</v>
      </c>
      <c r="AB14">
        <v>1</v>
      </c>
    </row>
    <row r="15" spans="1:48" s="4" customFormat="1">
      <c r="A15" s="4">
        <v>14</v>
      </c>
      <c r="B15" s="4">
        <v>9</v>
      </c>
      <c r="C15" s="4" t="s">
        <v>85</v>
      </c>
      <c r="D15" s="4" t="s">
        <v>24</v>
      </c>
      <c r="E15" s="4" t="s">
        <v>52</v>
      </c>
      <c r="G15" s="4">
        <v>0.5</v>
      </c>
      <c r="H15" s="4">
        <v>0.5</v>
      </c>
      <c r="I15" s="4">
        <v>716</v>
      </c>
      <c r="J15" s="4">
        <v>4844</v>
      </c>
      <c r="L15" s="4">
        <v>1897</v>
      </c>
      <c r="M15" s="4">
        <v>0.76300000000000001</v>
      </c>
      <c r="N15" s="4">
        <v>5.9960000000000004</v>
      </c>
      <c r="O15" s="4">
        <v>5.2329999999999997</v>
      </c>
      <c r="Q15" s="4">
        <v>0.26300000000000001</v>
      </c>
      <c r="R15" s="4">
        <v>1</v>
      </c>
      <c r="S15" s="4">
        <v>0</v>
      </c>
      <c r="T15" s="4">
        <v>0</v>
      </c>
      <c r="V15" s="4">
        <v>0</v>
      </c>
      <c r="Y15" s="4" t="s">
        <v>82</v>
      </c>
      <c r="Z15" s="5">
        <v>0.70271990740740742</v>
      </c>
      <c r="AB15" s="4">
        <v>1</v>
      </c>
      <c r="AE15" s="4">
        <f>ABS(100*(M15-M16)/(AVERAGE(M15:M16)))</f>
        <v>62.336490753270176</v>
      </c>
      <c r="AJ15" s="4">
        <f>ABS(100*(O15-O16)/(AVERAGE(O15:O16)))</f>
        <v>17.001866058469819</v>
      </c>
      <c r="AO15" s="4">
        <f>ABS(100*(Q15-Q16)/(AVERAGE(Q15:Q16)))</f>
        <v>0.75757575757575824</v>
      </c>
      <c r="AS15" s="4">
        <f>AVERAGE(M15:M16)</f>
        <v>1.1085</v>
      </c>
      <c r="AT15" s="4">
        <f>AVERAGE(N15:N16)</f>
        <v>5.9314999999999998</v>
      </c>
      <c r="AU15" s="4">
        <f>AVERAGE(O15:O16)</f>
        <v>4.8230000000000004</v>
      </c>
      <c r="AV15" s="4">
        <f>AVERAGE(Q15:Q16)</f>
        <v>0.26400000000000001</v>
      </c>
    </row>
    <row r="16" spans="1:48" s="4" customFormat="1">
      <c r="A16" s="4">
        <v>15</v>
      </c>
      <c r="B16" s="4">
        <v>9</v>
      </c>
      <c r="C16" s="4" t="s">
        <v>85</v>
      </c>
      <c r="D16" s="4" t="s">
        <v>24</v>
      </c>
      <c r="E16" s="4" t="s">
        <v>52</v>
      </c>
      <c r="G16" s="4">
        <v>0.5</v>
      </c>
      <c r="H16" s="4">
        <v>0.5</v>
      </c>
      <c r="I16" s="4">
        <v>1248</v>
      </c>
      <c r="J16" s="4">
        <v>4743</v>
      </c>
      <c r="L16" s="4">
        <v>1906</v>
      </c>
      <c r="M16" s="4">
        <v>1.454</v>
      </c>
      <c r="N16" s="4">
        <v>5.867</v>
      </c>
      <c r="O16" s="4">
        <v>4.4130000000000003</v>
      </c>
      <c r="Q16" s="4">
        <v>0.26500000000000001</v>
      </c>
      <c r="R16" s="4">
        <v>1</v>
      </c>
      <c r="S16" s="4">
        <v>0</v>
      </c>
      <c r="T16" s="4">
        <v>0</v>
      </c>
      <c r="V16" s="4">
        <v>0</v>
      </c>
      <c r="Y16" s="4" t="s">
        <v>82</v>
      </c>
      <c r="Z16" s="5">
        <v>0.70843750000000005</v>
      </c>
      <c r="AB16" s="4">
        <v>1</v>
      </c>
    </row>
    <row r="17" spans="1:48" s="4" customFormat="1">
      <c r="A17" s="4">
        <v>16</v>
      </c>
      <c r="B17" s="4">
        <v>10</v>
      </c>
      <c r="C17" s="4" t="s">
        <v>86</v>
      </c>
      <c r="D17" s="4" t="s">
        <v>24</v>
      </c>
      <c r="E17" s="4" t="s">
        <v>52</v>
      </c>
      <c r="G17" s="4">
        <v>0.5</v>
      </c>
      <c r="H17" s="4">
        <v>0.5</v>
      </c>
      <c r="I17" s="4">
        <v>1296</v>
      </c>
      <c r="J17" s="4">
        <v>5240</v>
      </c>
      <c r="L17" s="4">
        <v>977</v>
      </c>
      <c r="M17" s="4">
        <v>1.5169999999999999</v>
      </c>
      <c r="N17" s="4">
        <v>6.4969999999999999</v>
      </c>
      <c r="O17" s="4">
        <v>4.9790000000000001</v>
      </c>
      <c r="Q17" s="4">
        <v>0.14099999999999999</v>
      </c>
      <c r="R17" s="4">
        <v>1</v>
      </c>
      <c r="S17" s="4">
        <v>0</v>
      </c>
      <c r="T17" s="4">
        <v>0</v>
      </c>
      <c r="V17" s="4">
        <v>0</v>
      </c>
      <c r="Y17" s="4" t="s">
        <v>82</v>
      </c>
      <c r="Z17" s="5">
        <v>0.7185300925925926</v>
      </c>
      <c r="AB17" s="4">
        <v>1</v>
      </c>
      <c r="AE17" s="4">
        <f>ABS(100*(M17-M18)/(AVERAGE(M17:M18)))</f>
        <v>12.658227848101271</v>
      </c>
      <c r="AJ17" s="4">
        <f>ABS(100*(O17-O18)/(AVERAGE(O17:O18)))</f>
        <v>7.3287528627940937</v>
      </c>
      <c r="AO17" s="4">
        <f>ABS(100*(Q17-Q18)/(AVERAGE(Q17:Q18)))</f>
        <v>2.1505376344085838</v>
      </c>
      <c r="AS17" s="4">
        <f>AVERAGE(M17:M18)</f>
        <v>1.6194999999999999</v>
      </c>
      <c r="AT17" s="4">
        <f>AVERAGE(N17:N18)</f>
        <v>6.4224999999999994</v>
      </c>
      <c r="AU17" s="4">
        <f>AVERAGE(O17:O18)</f>
        <v>4.8029999999999999</v>
      </c>
      <c r="AV17" s="4">
        <f>AVERAGE(Q17:Q18)</f>
        <v>0.13950000000000001</v>
      </c>
    </row>
    <row r="18" spans="1:48" s="4" customFormat="1">
      <c r="A18" s="4">
        <v>17</v>
      </c>
      <c r="B18" s="4">
        <v>10</v>
      </c>
      <c r="C18" s="4" t="s">
        <v>86</v>
      </c>
      <c r="D18" s="4" t="s">
        <v>24</v>
      </c>
      <c r="E18" s="4" t="s">
        <v>52</v>
      </c>
      <c r="G18" s="4">
        <v>0.5</v>
      </c>
      <c r="H18" s="4">
        <v>0.5</v>
      </c>
      <c r="I18" s="4">
        <v>1453</v>
      </c>
      <c r="J18" s="4">
        <v>5122</v>
      </c>
      <c r="L18" s="4">
        <v>951</v>
      </c>
      <c r="M18" s="4">
        <v>1.722</v>
      </c>
      <c r="N18" s="4">
        <v>6.3479999999999999</v>
      </c>
      <c r="O18" s="4">
        <v>4.6269999999999998</v>
      </c>
      <c r="Q18" s="4">
        <v>0.13800000000000001</v>
      </c>
      <c r="R18" s="4">
        <v>1</v>
      </c>
      <c r="S18" s="4">
        <v>0</v>
      </c>
      <c r="T18" s="4">
        <v>0</v>
      </c>
      <c r="V18" s="4">
        <v>0</v>
      </c>
      <c r="Y18" s="4" t="s">
        <v>82</v>
      </c>
      <c r="Z18" s="5">
        <v>0.72425925925925927</v>
      </c>
      <c r="AB18" s="4">
        <v>1</v>
      </c>
    </row>
    <row r="19" spans="1:48" s="4" customFormat="1">
      <c r="A19" s="4">
        <v>18</v>
      </c>
      <c r="B19" s="4">
        <v>11</v>
      </c>
      <c r="C19" s="4" t="s">
        <v>87</v>
      </c>
      <c r="D19" s="4" t="s">
        <v>24</v>
      </c>
      <c r="E19" s="4" t="s">
        <v>52</v>
      </c>
      <c r="G19" s="4">
        <v>0.5</v>
      </c>
      <c r="H19" s="4">
        <v>0.5</v>
      </c>
      <c r="I19" s="4">
        <v>1388</v>
      </c>
      <c r="J19" s="4">
        <v>5950</v>
      </c>
      <c r="L19" s="4">
        <v>1352</v>
      </c>
      <c r="M19" s="4">
        <v>1.637</v>
      </c>
      <c r="N19" s="4">
        <v>7.391</v>
      </c>
      <c r="O19" s="4">
        <v>5.7549999999999999</v>
      </c>
      <c r="Q19" s="4">
        <v>0.191</v>
      </c>
      <c r="R19" s="4">
        <v>1</v>
      </c>
      <c r="S19" s="4">
        <v>0</v>
      </c>
      <c r="T19" s="4">
        <v>0</v>
      </c>
      <c r="V19" s="4">
        <v>0</v>
      </c>
      <c r="Y19" s="4" t="s">
        <v>82</v>
      </c>
      <c r="Z19" s="5">
        <v>0.73445601851851849</v>
      </c>
      <c r="AB19" s="4">
        <v>1</v>
      </c>
      <c r="AE19" s="4">
        <f>ABS(100*(M19-M20)/(AVERAGE(M19:M20)))</f>
        <v>20.995079278294146</v>
      </c>
      <c r="AJ19" s="4">
        <f>ABS(100*(O19-O20)/(AVERAGE(O19:O20)))</f>
        <v>12.322449732521678</v>
      </c>
      <c r="AO19" s="4">
        <f>ABS(100*(Q19-Q20)/(AVERAGE(Q19:Q20)))</f>
        <v>6.4864864864864922</v>
      </c>
      <c r="AS19" s="4">
        <f>AVERAGE(M19:M20)</f>
        <v>1.829</v>
      </c>
      <c r="AT19" s="4">
        <f>AVERAGE(N19:N20)</f>
        <v>7.2494999999999994</v>
      </c>
      <c r="AU19" s="4">
        <f>AVERAGE(O19:O20)</f>
        <v>5.4209999999999994</v>
      </c>
      <c r="AV19" s="4">
        <f>AVERAGE(Q19:Q20)</f>
        <v>0.185</v>
      </c>
    </row>
    <row r="20" spans="1:48" s="4" customFormat="1">
      <c r="A20" s="4">
        <v>19</v>
      </c>
      <c r="B20" s="4">
        <v>11</v>
      </c>
      <c r="C20" s="4" t="s">
        <v>87</v>
      </c>
      <c r="D20" s="4" t="s">
        <v>24</v>
      </c>
      <c r="E20" s="4" t="s">
        <v>52</v>
      </c>
      <c r="G20" s="4">
        <v>0.5</v>
      </c>
      <c r="H20" s="4">
        <v>0.5</v>
      </c>
      <c r="I20" s="4">
        <v>1683</v>
      </c>
      <c r="J20" s="4">
        <v>5725</v>
      </c>
      <c r="L20" s="4">
        <v>1260</v>
      </c>
      <c r="M20" s="4">
        <v>2.0209999999999999</v>
      </c>
      <c r="N20" s="4">
        <v>7.1079999999999997</v>
      </c>
      <c r="O20" s="4">
        <v>5.0869999999999997</v>
      </c>
      <c r="Q20" s="4">
        <v>0.17899999999999999</v>
      </c>
      <c r="R20" s="4">
        <v>1</v>
      </c>
      <c r="S20" s="4">
        <v>0</v>
      </c>
      <c r="T20" s="4">
        <v>0</v>
      </c>
      <c r="V20" s="4">
        <v>0</v>
      </c>
      <c r="Y20" s="4" t="s">
        <v>82</v>
      </c>
      <c r="Z20" s="5">
        <v>0.7402777777777777</v>
      </c>
      <c r="AB20" s="4">
        <v>1</v>
      </c>
    </row>
    <row r="21" spans="1:48" s="4" customFormat="1">
      <c r="A21" s="4">
        <v>20</v>
      </c>
      <c r="B21" s="4">
        <v>12</v>
      </c>
      <c r="C21" s="4" t="s">
        <v>88</v>
      </c>
      <c r="D21" s="4" t="s">
        <v>24</v>
      </c>
      <c r="E21" s="4" t="s">
        <v>52</v>
      </c>
      <c r="G21" s="4">
        <v>0.5</v>
      </c>
      <c r="H21" s="4">
        <v>0.5</v>
      </c>
      <c r="I21" s="4">
        <v>698</v>
      </c>
      <c r="J21" s="4">
        <v>5674</v>
      </c>
      <c r="L21" s="4">
        <v>1267</v>
      </c>
      <c r="M21" s="4">
        <v>0.74</v>
      </c>
      <c r="N21" s="4">
        <v>7.0439999999999996</v>
      </c>
      <c r="O21" s="4">
        <v>6.3029999999999999</v>
      </c>
      <c r="Q21" s="4">
        <v>0.18</v>
      </c>
      <c r="R21" s="4">
        <v>1</v>
      </c>
      <c r="S21" s="4">
        <v>0</v>
      </c>
      <c r="T21" s="4">
        <v>0</v>
      </c>
      <c r="V21" s="4">
        <v>0</v>
      </c>
      <c r="Y21" s="4" t="s">
        <v>82</v>
      </c>
      <c r="Z21" s="5">
        <v>0.75063657407407414</v>
      </c>
      <c r="AB21" s="4">
        <v>1</v>
      </c>
      <c r="AE21" s="4">
        <f>ABS(100*(M21-M22)/(AVERAGE(M21:M22)))</f>
        <v>87.963663890991668</v>
      </c>
      <c r="AJ21" s="4">
        <f>ABS(100*(O21-O22)/(AVERAGE(O21:O22)))</f>
        <v>23.570098430433621</v>
      </c>
      <c r="AO21" s="4">
        <f>ABS(100*(Q21-Q22)/(AVERAGE(Q21:Q22)))</f>
        <v>2.247191011235957</v>
      </c>
      <c r="AS21" s="4">
        <f>AVERAGE(M21:M22)</f>
        <v>1.321</v>
      </c>
      <c r="AT21" s="4">
        <f>AVERAGE(N21:N22)</f>
        <v>6.96</v>
      </c>
      <c r="AU21" s="4">
        <f>AVERAGE(O21:O22)</f>
        <v>5.6385000000000005</v>
      </c>
      <c r="AV21" s="4">
        <f>AVERAGE(Q21:Q22)</f>
        <v>0.17799999999999999</v>
      </c>
    </row>
    <row r="22" spans="1:48" s="4" customFormat="1">
      <c r="A22" s="4">
        <v>21</v>
      </c>
      <c r="B22" s="4">
        <v>12</v>
      </c>
      <c r="C22" s="4" t="s">
        <v>88</v>
      </c>
      <c r="D22" s="4" t="s">
        <v>24</v>
      </c>
      <c r="E22" s="4" t="s">
        <v>52</v>
      </c>
      <c r="G22" s="4">
        <v>0.5</v>
      </c>
      <c r="H22" s="4">
        <v>0.5</v>
      </c>
      <c r="I22" s="4">
        <v>1592</v>
      </c>
      <c r="J22" s="4">
        <v>5541</v>
      </c>
      <c r="L22" s="4">
        <v>1241</v>
      </c>
      <c r="M22" s="4">
        <v>1.9019999999999999</v>
      </c>
      <c r="N22" s="4">
        <v>6.8760000000000003</v>
      </c>
      <c r="O22" s="4">
        <v>4.9740000000000002</v>
      </c>
      <c r="Q22" s="4">
        <v>0.17599999999999999</v>
      </c>
      <c r="R22" s="4">
        <v>1</v>
      </c>
      <c r="S22" s="4">
        <v>0</v>
      </c>
      <c r="T22" s="4">
        <v>0</v>
      </c>
      <c r="V22" s="4">
        <v>0</v>
      </c>
      <c r="Y22" s="4" t="s">
        <v>82</v>
      </c>
      <c r="Z22" s="5">
        <v>0.75657407407407407</v>
      </c>
      <c r="AB22" s="4">
        <v>1</v>
      </c>
    </row>
    <row r="23" spans="1:48" s="4" customFormat="1">
      <c r="A23" s="4">
        <v>22</v>
      </c>
      <c r="B23" s="4">
        <v>13</v>
      </c>
      <c r="C23" s="4" t="s">
        <v>89</v>
      </c>
      <c r="D23" s="4" t="s">
        <v>24</v>
      </c>
      <c r="E23" s="4" t="s">
        <v>52</v>
      </c>
      <c r="G23" s="4">
        <v>0.5</v>
      </c>
      <c r="H23" s="4">
        <v>0.5</v>
      </c>
      <c r="I23" s="4">
        <v>1392</v>
      </c>
      <c r="J23" s="4">
        <v>6433</v>
      </c>
      <c r="L23" s="4">
        <v>1202</v>
      </c>
      <c r="M23" s="4">
        <v>1.641</v>
      </c>
      <c r="N23" s="4">
        <v>7.9950000000000001</v>
      </c>
      <c r="O23" s="4">
        <v>6.3540000000000001</v>
      </c>
      <c r="Q23" s="4">
        <v>0.17100000000000001</v>
      </c>
      <c r="R23" s="4">
        <v>1</v>
      </c>
      <c r="S23" s="4">
        <v>0</v>
      </c>
      <c r="T23" s="4">
        <v>0</v>
      </c>
      <c r="V23" s="4">
        <v>0</v>
      </c>
      <c r="Y23" s="4" t="s">
        <v>82</v>
      </c>
      <c r="Z23" s="5">
        <v>0.76686342592592593</v>
      </c>
      <c r="AB23" s="4">
        <v>1</v>
      </c>
      <c r="AE23" s="4">
        <f>ABS(100*(M23-M24)/(AVERAGE(M23:M24)))</f>
        <v>20.164383561643831</v>
      </c>
      <c r="AJ23" s="4">
        <f>ABS(100*(O23-O24)/(AVERAGE(O23:O24)))</f>
        <v>11.236702127659578</v>
      </c>
      <c r="AO23" s="4">
        <f>ABS(100*(Q23-Q24)/(AVERAGE(Q23:Q24)))</f>
        <v>2.3668639053254457</v>
      </c>
      <c r="AS23" s="4">
        <f>AVERAGE(M23:M24)</f>
        <v>1.825</v>
      </c>
      <c r="AT23" s="4">
        <f>AVERAGE(N23:N24)</f>
        <v>7.8410000000000002</v>
      </c>
      <c r="AU23" s="4">
        <f>AVERAGE(O23:O24)</f>
        <v>6.016</v>
      </c>
      <c r="AV23" s="4">
        <f>AVERAGE(Q23:Q24)</f>
        <v>0.16900000000000001</v>
      </c>
    </row>
    <row r="24" spans="1:48" s="4" customFormat="1">
      <c r="A24" s="4">
        <v>23</v>
      </c>
      <c r="B24" s="4">
        <v>13</v>
      </c>
      <c r="C24" s="4" t="s">
        <v>89</v>
      </c>
      <c r="D24" s="4" t="s">
        <v>24</v>
      </c>
      <c r="E24" s="4" t="s">
        <v>52</v>
      </c>
      <c r="G24" s="4">
        <v>0.5</v>
      </c>
      <c r="H24" s="4">
        <v>0.5</v>
      </c>
      <c r="I24" s="4">
        <v>1675</v>
      </c>
      <c r="J24" s="4">
        <v>6186</v>
      </c>
      <c r="L24" s="4">
        <v>1170</v>
      </c>
      <c r="M24" s="4">
        <v>2.0089999999999999</v>
      </c>
      <c r="N24" s="4">
        <v>7.6870000000000003</v>
      </c>
      <c r="O24" s="4">
        <v>5.6779999999999999</v>
      </c>
      <c r="Q24" s="4">
        <v>0.16700000000000001</v>
      </c>
      <c r="R24" s="4">
        <v>1</v>
      </c>
      <c r="S24" s="4">
        <v>0</v>
      </c>
      <c r="T24" s="4">
        <v>0</v>
      </c>
      <c r="V24" s="4">
        <v>0</v>
      </c>
      <c r="Y24" s="4" t="s">
        <v>82</v>
      </c>
      <c r="Z24" s="5">
        <v>0.77274305555555556</v>
      </c>
      <c r="AB24" s="4">
        <v>1</v>
      </c>
    </row>
    <row r="25" spans="1:48" s="4" customFormat="1">
      <c r="A25" s="4">
        <v>24</v>
      </c>
      <c r="B25" s="4">
        <v>14</v>
      </c>
      <c r="C25" s="4" t="s">
        <v>90</v>
      </c>
      <c r="D25" s="4" t="s">
        <v>24</v>
      </c>
      <c r="E25" s="4" t="s">
        <v>52</v>
      </c>
      <c r="G25" s="4">
        <v>0.5</v>
      </c>
      <c r="H25" s="4">
        <v>0.5</v>
      </c>
      <c r="I25" s="4">
        <v>1831</v>
      </c>
      <c r="J25" s="4">
        <v>5572</v>
      </c>
      <c r="L25" s="4">
        <v>1872</v>
      </c>
      <c r="M25" s="4">
        <v>2.2130000000000001</v>
      </c>
      <c r="N25" s="4">
        <v>6.9160000000000004</v>
      </c>
      <c r="O25" s="4">
        <v>4.7030000000000003</v>
      </c>
      <c r="Q25" s="4">
        <v>0.26</v>
      </c>
      <c r="R25" s="4">
        <v>1</v>
      </c>
      <c r="S25" s="4">
        <v>0</v>
      </c>
      <c r="T25" s="4">
        <v>0</v>
      </c>
      <c r="V25" s="4">
        <v>0</v>
      </c>
      <c r="Y25" s="4" t="s">
        <v>82</v>
      </c>
      <c r="Z25" s="5">
        <v>0.78292824074074074</v>
      </c>
      <c r="AB25" s="4">
        <v>1</v>
      </c>
      <c r="AE25" s="4">
        <f>ABS(100*(M25-M26)/(AVERAGE(M25:M26)))</f>
        <v>1.3019079685746313</v>
      </c>
      <c r="AJ25" s="4">
        <f>ABS(100*(O25-O26)/(AVERAGE(O25:O26)))</f>
        <v>0.27680187373575854</v>
      </c>
      <c r="AO25" s="4">
        <f>ABS(100*(Q25-Q26)/(AVERAGE(Q25:Q26)))</f>
        <v>1.5267175572519096</v>
      </c>
      <c r="AS25" s="4">
        <f>AVERAGE(M25:M26)</f>
        <v>2.2275</v>
      </c>
      <c r="AT25" s="4">
        <f>AVERAGE(N25:N26)</f>
        <v>6.9245000000000001</v>
      </c>
      <c r="AU25" s="4">
        <f>AVERAGE(O25:O26)</f>
        <v>4.6965000000000003</v>
      </c>
      <c r="AV25" s="4">
        <f>AVERAGE(Q25:Q26)</f>
        <v>0.26200000000000001</v>
      </c>
    </row>
    <row r="26" spans="1:48" s="4" customFormat="1">
      <c r="A26" s="4">
        <v>25</v>
      </c>
      <c r="B26" s="4">
        <v>14</v>
      </c>
      <c r="C26" s="4" t="s">
        <v>90</v>
      </c>
      <c r="D26" s="4" t="s">
        <v>24</v>
      </c>
      <c r="E26" s="4" t="s">
        <v>52</v>
      </c>
      <c r="G26" s="4">
        <v>0.5</v>
      </c>
      <c r="H26" s="4">
        <v>0.5</v>
      </c>
      <c r="I26" s="4">
        <v>1854</v>
      </c>
      <c r="J26" s="4">
        <v>5586</v>
      </c>
      <c r="L26" s="4">
        <v>1898</v>
      </c>
      <c r="M26" s="4">
        <v>2.242</v>
      </c>
      <c r="N26" s="4">
        <v>6.9329999999999998</v>
      </c>
      <c r="O26" s="4">
        <v>4.6900000000000004</v>
      </c>
      <c r="Q26" s="4">
        <v>0.26400000000000001</v>
      </c>
      <c r="R26" s="4">
        <v>1</v>
      </c>
      <c r="S26" s="4">
        <v>0</v>
      </c>
      <c r="T26" s="4">
        <v>0</v>
      </c>
      <c r="V26" s="4">
        <v>0</v>
      </c>
      <c r="Y26" s="4" t="s">
        <v>82</v>
      </c>
      <c r="Z26" s="5">
        <v>0.78869212962962953</v>
      </c>
      <c r="AB26" s="4">
        <v>1</v>
      </c>
    </row>
    <row r="27" spans="1:48" s="4" customFormat="1">
      <c r="A27" s="4">
        <v>26</v>
      </c>
      <c r="B27" s="4">
        <v>15</v>
      </c>
      <c r="C27" s="4" t="s">
        <v>91</v>
      </c>
      <c r="D27" s="4" t="s">
        <v>24</v>
      </c>
      <c r="E27" s="4" t="s">
        <v>52</v>
      </c>
      <c r="G27" s="4">
        <v>0.5</v>
      </c>
      <c r="H27" s="4">
        <v>0.5</v>
      </c>
      <c r="I27" s="4">
        <v>1680</v>
      </c>
      <c r="J27" s="4">
        <v>5149</v>
      </c>
      <c r="L27" s="4">
        <v>1126</v>
      </c>
      <c r="M27" s="4">
        <v>2.0169999999999999</v>
      </c>
      <c r="N27" s="4">
        <v>6.3819999999999997</v>
      </c>
      <c r="O27" s="4">
        <v>4.3650000000000002</v>
      </c>
      <c r="Q27" s="4">
        <v>0.161</v>
      </c>
      <c r="R27" s="4">
        <v>1</v>
      </c>
      <c r="S27" s="4">
        <v>0</v>
      </c>
      <c r="T27" s="4">
        <v>0</v>
      </c>
      <c r="V27" s="4">
        <v>0</v>
      </c>
      <c r="Y27" s="4" t="s">
        <v>82</v>
      </c>
      <c r="Z27" s="5">
        <v>0.79888888888888887</v>
      </c>
      <c r="AB27" s="4">
        <v>1</v>
      </c>
      <c r="AE27" s="4">
        <f>ABS(100*(M27-M28)/(AVERAGE(M27:M28)))</f>
        <v>17.877396705374018</v>
      </c>
      <c r="AJ27" s="4">
        <f>ABS(100*(O27-O28)/(AVERAGE(O27:O28)))</f>
        <v>2.7118644067796631</v>
      </c>
      <c r="AO27" s="4">
        <f>ABS(100*(Q27-Q28)/(AVERAGE(Q27:Q28)))</f>
        <v>7.0739549839228362</v>
      </c>
      <c r="AS27" s="4">
        <f>AVERAGE(M27:M28)</f>
        <v>1.8514999999999999</v>
      </c>
      <c r="AT27" s="4">
        <f>AVERAGE(N27:N28)</f>
        <v>6.2765000000000004</v>
      </c>
      <c r="AU27" s="4">
        <f>AVERAGE(O27:O28)</f>
        <v>4.4250000000000007</v>
      </c>
      <c r="AV27" s="4">
        <f>AVERAGE(Q27:Q28)</f>
        <v>0.1555</v>
      </c>
    </row>
    <row r="28" spans="1:48" s="4" customFormat="1">
      <c r="A28" s="4">
        <v>27</v>
      </c>
      <c r="B28" s="4">
        <v>15</v>
      </c>
      <c r="C28" s="4" t="s">
        <v>91</v>
      </c>
      <c r="D28" s="4" t="s">
        <v>24</v>
      </c>
      <c r="E28" s="4" t="s">
        <v>52</v>
      </c>
      <c r="G28" s="4">
        <v>0.5</v>
      </c>
      <c r="H28" s="4">
        <v>0.5</v>
      </c>
      <c r="I28" s="4">
        <v>1426</v>
      </c>
      <c r="J28" s="4">
        <v>4982</v>
      </c>
      <c r="L28" s="4">
        <v>1041</v>
      </c>
      <c r="M28" s="4">
        <v>1.6859999999999999</v>
      </c>
      <c r="N28" s="4">
        <v>6.1710000000000003</v>
      </c>
      <c r="O28" s="4">
        <v>4.4850000000000003</v>
      </c>
      <c r="Q28" s="4">
        <v>0.15</v>
      </c>
      <c r="R28" s="4">
        <v>1</v>
      </c>
      <c r="S28" s="4">
        <v>0</v>
      </c>
      <c r="T28" s="4">
        <v>0</v>
      </c>
      <c r="V28" s="4">
        <v>0</v>
      </c>
      <c r="Y28" s="4" t="s">
        <v>82</v>
      </c>
      <c r="Z28" s="5">
        <v>0.80469907407407415</v>
      </c>
      <c r="AB28" s="4">
        <v>1</v>
      </c>
    </row>
    <row r="29" spans="1:48">
      <c r="A29">
        <v>28</v>
      </c>
      <c r="B29">
        <v>16</v>
      </c>
      <c r="C29" t="s">
        <v>92</v>
      </c>
      <c r="D29" t="s">
        <v>24</v>
      </c>
      <c r="E29" t="s">
        <v>52</v>
      </c>
      <c r="G29">
        <v>0.5</v>
      </c>
      <c r="H29">
        <v>0.5</v>
      </c>
      <c r="I29">
        <v>1049</v>
      </c>
      <c r="J29">
        <v>4180</v>
      </c>
      <c r="L29">
        <v>1049</v>
      </c>
      <c r="M29">
        <v>1.196</v>
      </c>
      <c r="N29">
        <v>5.1529999999999996</v>
      </c>
      <c r="O29">
        <v>3.9569999999999999</v>
      </c>
      <c r="Q29">
        <v>0.151</v>
      </c>
      <c r="R29">
        <v>1</v>
      </c>
      <c r="S29">
        <v>0</v>
      </c>
      <c r="T29">
        <v>0</v>
      </c>
      <c r="V29">
        <v>0</v>
      </c>
      <c r="Y29" t="s">
        <v>82</v>
      </c>
      <c r="Z29" s="3">
        <v>0.81475694444444446</v>
      </c>
      <c r="AB29">
        <v>1</v>
      </c>
      <c r="AE29">
        <f>ABS(100*(M29-M30)/(AVERAGE(M29:M30)))</f>
        <v>4.0955631399317447</v>
      </c>
      <c r="AJ29">
        <f>ABS(100*(O29-O30)/(AVERAGE(O29:O30)))</f>
        <v>0.25239777889955151</v>
      </c>
      <c r="AO29">
        <f>ABS(100*(Q29-Q30)/(AVERAGE(Q29:Q30)))</f>
        <v>0.66445182724252549</v>
      </c>
      <c r="AS29">
        <f>AVERAGE(M29:M30)</f>
        <v>1.1719999999999999</v>
      </c>
      <c r="AT29">
        <f>AVERAGE(N29:N30)</f>
        <v>5.1340000000000003</v>
      </c>
      <c r="AU29">
        <f>AVERAGE(O29:O30)</f>
        <v>3.9619999999999997</v>
      </c>
      <c r="AV29">
        <f>AVERAGE(Q29:Q30)</f>
        <v>0.15049999999999999</v>
      </c>
    </row>
    <row r="30" spans="1:48">
      <c r="A30">
        <v>29</v>
      </c>
      <c r="B30">
        <v>16</v>
      </c>
      <c r="C30" t="s">
        <v>92</v>
      </c>
      <c r="D30" t="s">
        <v>24</v>
      </c>
      <c r="E30" t="s">
        <v>52</v>
      </c>
      <c r="G30">
        <v>0.5</v>
      </c>
      <c r="H30">
        <v>0.5</v>
      </c>
      <c r="I30">
        <v>1012</v>
      </c>
      <c r="J30">
        <v>4151</v>
      </c>
      <c r="L30">
        <v>1042</v>
      </c>
      <c r="M30">
        <v>1.1479999999999999</v>
      </c>
      <c r="N30">
        <v>5.1150000000000002</v>
      </c>
      <c r="O30">
        <v>3.9670000000000001</v>
      </c>
      <c r="Q30">
        <v>0.15</v>
      </c>
      <c r="R30">
        <v>1</v>
      </c>
      <c r="S30">
        <v>0</v>
      </c>
      <c r="T30">
        <v>0</v>
      </c>
      <c r="V30">
        <v>0</v>
      </c>
      <c r="Y30" t="s">
        <v>82</v>
      </c>
      <c r="Z30" s="3">
        <v>0.82050925925925933</v>
      </c>
      <c r="AB30">
        <v>1</v>
      </c>
    </row>
    <row r="31" spans="1:48">
      <c r="A31">
        <v>30</v>
      </c>
      <c r="B31">
        <v>17</v>
      </c>
      <c r="C31" t="s">
        <v>93</v>
      </c>
      <c r="D31" t="s">
        <v>24</v>
      </c>
      <c r="E31" t="s">
        <v>52</v>
      </c>
      <c r="G31">
        <v>0.5</v>
      </c>
      <c r="H31">
        <v>0.5</v>
      </c>
      <c r="I31">
        <v>1696</v>
      </c>
      <c r="J31">
        <v>5960</v>
      </c>
      <c r="L31">
        <v>2782</v>
      </c>
      <c r="M31">
        <v>2.0369999999999999</v>
      </c>
      <c r="N31">
        <v>7.4039999999999999</v>
      </c>
      <c r="O31">
        <v>5.367</v>
      </c>
      <c r="Q31">
        <v>0.38</v>
      </c>
      <c r="R31">
        <v>1</v>
      </c>
      <c r="S31">
        <v>0</v>
      </c>
      <c r="T31">
        <v>0</v>
      </c>
      <c r="V31">
        <v>0</v>
      </c>
      <c r="Y31" t="s">
        <v>82</v>
      </c>
      <c r="Z31" s="3">
        <v>0.83070601851851855</v>
      </c>
      <c r="AB31">
        <v>1</v>
      </c>
      <c r="AE31">
        <f>ABS(100*(M31-M32)/(AVERAGE(M31:M32)))</f>
        <v>20.804926325049475</v>
      </c>
      <c r="AJ31">
        <f>ABS(100*(O31-O32)/(AVERAGE(O31:O32)))</f>
        <v>13.335983305177388</v>
      </c>
      <c r="AO31">
        <f>ABS(100*(Q31-Q32)/(AVERAGE(Q31:Q32)))</f>
        <v>0.26281208935611061</v>
      </c>
      <c r="AS31">
        <f>AVERAGE(M31:M32)</f>
        <v>2.2734999999999999</v>
      </c>
      <c r="AT31">
        <f>AVERAGE(N31:N32)</f>
        <v>7.3049999999999997</v>
      </c>
      <c r="AU31">
        <f>AVERAGE(O31:O32)</f>
        <v>5.0314999999999994</v>
      </c>
      <c r="AV31">
        <f>AVERAGE(Q31:Q32)</f>
        <v>0.3805</v>
      </c>
    </row>
    <row r="32" spans="1:48">
      <c r="A32">
        <v>31</v>
      </c>
      <c r="B32">
        <v>17</v>
      </c>
      <c r="C32" t="s">
        <v>93</v>
      </c>
      <c r="D32" t="s">
        <v>24</v>
      </c>
      <c r="E32" t="s">
        <v>52</v>
      </c>
      <c r="G32">
        <v>0.5</v>
      </c>
      <c r="H32">
        <v>0.5</v>
      </c>
      <c r="I32">
        <v>2060</v>
      </c>
      <c r="J32">
        <v>5803</v>
      </c>
      <c r="L32">
        <v>2786</v>
      </c>
      <c r="M32">
        <v>2.5099999999999998</v>
      </c>
      <c r="N32">
        <v>7.2060000000000004</v>
      </c>
      <c r="O32">
        <v>4.6959999999999997</v>
      </c>
      <c r="Q32">
        <v>0.38100000000000001</v>
      </c>
      <c r="R32">
        <v>1</v>
      </c>
      <c r="S32">
        <v>0</v>
      </c>
      <c r="T32">
        <v>0</v>
      </c>
      <c r="V32">
        <v>0</v>
      </c>
      <c r="Y32" t="s">
        <v>82</v>
      </c>
      <c r="Z32" s="3">
        <v>0.8365393518518518</v>
      </c>
      <c r="AB32">
        <v>1</v>
      </c>
    </row>
    <row r="33" spans="1:48">
      <c r="A33">
        <v>32</v>
      </c>
      <c r="B33">
        <v>18</v>
      </c>
      <c r="C33" t="s">
        <v>94</v>
      </c>
      <c r="D33" t="s">
        <v>24</v>
      </c>
      <c r="E33" t="s">
        <v>52</v>
      </c>
      <c r="G33">
        <v>0.5</v>
      </c>
      <c r="H33">
        <v>0.5</v>
      </c>
      <c r="I33">
        <v>3224</v>
      </c>
      <c r="J33">
        <v>11864</v>
      </c>
      <c r="L33">
        <v>6519</v>
      </c>
      <c r="M33">
        <v>4.024</v>
      </c>
      <c r="N33">
        <v>14.627000000000001</v>
      </c>
      <c r="O33">
        <v>10.602</v>
      </c>
      <c r="Q33">
        <v>0.86899999999999999</v>
      </c>
      <c r="R33">
        <v>1</v>
      </c>
      <c r="S33">
        <v>0</v>
      </c>
      <c r="T33">
        <v>0</v>
      </c>
      <c r="V33">
        <v>0</v>
      </c>
      <c r="Y33" t="s">
        <v>82</v>
      </c>
      <c r="Z33" s="3">
        <v>0.84680555555555559</v>
      </c>
      <c r="AB33">
        <v>1</v>
      </c>
      <c r="AE33">
        <f>ABS(100*(M33-M34)/(AVERAGE(M33:M34)))</f>
        <v>7.0717967158096595</v>
      </c>
      <c r="AG33">
        <f>100*((AVERAGE(M33:M34)*50)-(AVERAGE(M31:M32)*50))/(1000*0.15)</f>
        <v>63.266666666666666</v>
      </c>
      <c r="AJ33">
        <f>ABS(100*(O33-O34)/(AVERAGE(O33:O34)))</f>
        <v>3.2299803517515668</v>
      </c>
      <c r="AL33">
        <f>100*((AVERAGE(O33:O34)*50)-(AVERAGE(O31:O32)*50))/(1000*0.15)</f>
        <v>180.06666666666678</v>
      </c>
      <c r="AO33">
        <f>ABS(100*(Q33-Q34)/(AVERAGE(Q33:Q34)))</f>
        <v>0.45924225028702681</v>
      </c>
      <c r="AQ33">
        <f>100*((AVERAGE(Q33:Q34)*50)-(AVERAGE(Q31:Q32)*50))/(100*0.15)</f>
        <v>163.5</v>
      </c>
      <c r="AS33">
        <f>AVERAGE(M33:M34)</f>
        <v>4.1715</v>
      </c>
      <c r="AT33">
        <f>AVERAGE(N33:N34)</f>
        <v>14.605</v>
      </c>
      <c r="AU33">
        <f>AVERAGE(O33:O34)</f>
        <v>10.4335</v>
      </c>
      <c r="AV33">
        <f>AVERAGE(Q33:Q34)</f>
        <v>0.871</v>
      </c>
    </row>
    <row r="34" spans="1:48">
      <c r="A34">
        <v>33</v>
      </c>
      <c r="B34">
        <v>18</v>
      </c>
      <c r="C34" t="s">
        <v>94</v>
      </c>
      <c r="D34" t="s">
        <v>24</v>
      </c>
      <c r="E34" t="s">
        <v>52</v>
      </c>
      <c r="G34">
        <v>0.5</v>
      </c>
      <c r="H34">
        <v>0.5</v>
      </c>
      <c r="I34">
        <v>3450</v>
      </c>
      <c r="J34">
        <v>11827</v>
      </c>
      <c r="L34">
        <v>6551</v>
      </c>
      <c r="M34">
        <v>4.319</v>
      </c>
      <c r="N34">
        <v>14.583</v>
      </c>
      <c r="O34">
        <v>10.265000000000001</v>
      </c>
      <c r="Q34">
        <v>0.873</v>
      </c>
      <c r="R34">
        <v>1</v>
      </c>
      <c r="S34">
        <v>0</v>
      </c>
      <c r="T34">
        <v>0</v>
      </c>
      <c r="V34">
        <v>0</v>
      </c>
      <c r="Y34" t="s">
        <v>82</v>
      </c>
      <c r="Z34" s="3">
        <v>0.85269675925925925</v>
      </c>
      <c r="AB34">
        <v>1</v>
      </c>
    </row>
    <row r="35" spans="1:48">
      <c r="A35">
        <v>34</v>
      </c>
      <c r="B35">
        <v>19</v>
      </c>
      <c r="C35" t="s">
        <v>95</v>
      </c>
      <c r="D35" t="s">
        <v>24</v>
      </c>
      <c r="E35" t="s">
        <v>52</v>
      </c>
      <c r="G35">
        <v>0.5</v>
      </c>
      <c r="H35">
        <v>0.5</v>
      </c>
      <c r="I35">
        <v>1234</v>
      </c>
      <c r="J35">
        <v>6039</v>
      </c>
      <c r="L35">
        <v>1470</v>
      </c>
      <c r="M35">
        <v>1.4359999999999999</v>
      </c>
      <c r="N35">
        <v>7.5019999999999998</v>
      </c>
      <c r="O35">
        <v>6.0659999999999998</v>
      </c>
      <c r="Q35">
        <v>0.20699999999999999</v>
      </c>
      <c r="R35">
        <v>1</v>
      </c>
      <c r="S35">
        <v>0</v>
      </c>
      <c r="T35">
        <v>0</v>
      </c>
      <c r="V35">
        <v>0</v>
      </c>
      <c r="Y35" t="s">
        <v>82</v>
      </c>
      <c r="Z35" s="3">
        <v>0.8629282407407407</v>
      </c>
      <c r="AB35">
        <v>1</v>
      </c>
      <c r="AE35">
        <f>ABS(100*(M35-M36)/(AVERAGE(M35:M36)))</f>
        <v>51.767741935483876</v>
      </c>
      <c r="AF35">
        <f>ABS(100*((AVERAGE(M35:M36)-AVERAGE(M19:M20))/(AVERAGE(M19:M20,M35:M36))))</f>
        <v>5.7613168724279866</v>
      </c>
      <c r="AJ35">
        <f>ABS(100*(O35-O36)/(AVERAGE(O35:O36)))</f>
        <v>16.972189931145486</v>
      </c>
      <c r="AK35">
        <f>ABS(100*((AVERAGE(O35:O36)-AVERAGE(O19:O20))/(AVERAGE(O19:O20,O35:O36))))</f>
        <v>3.0964812712826433</v>
      </c>
      <c r="AO35">
        <f>ABS(100*(Q35-Q36)/(AVERAGE(Q35:Q36)))</f>
        <v>0.48192771084337394</v>
      </c>
      <c r="AP35">
        <f>ABS(100*((AVERAGE(Q35:Q36)-AVERAGE(Q19:Q20))/(AVERAGE(Q19:Q20,Q35:Q36))))</f>
        <v>11.464968152866239</v>
      </c>
      <c r="AS35">
        <f>AVERAGE(M35:M36)</f>
        <v>1.9375</v>
      </c>
      <c r="AT35">
        <f>AVERAGE(N35:N36)</f>
        <v>7.5289999999999999</v>
      </c>
      <c r="AU35">
        <f>AVERAGE(O35:O36)</f>
        <v>5.5914999999999999</v>
      </c>
      <c r="AV35">
        <f>AVERAGE(Q35:Q36)</f>
        <v>0.20749999999999999</v>
      </c>
    </row>
    <row r="36" spans="1:48">
      <c r="A36">
        <v>35</v>
      </c>
      <c r="B36">
        <v>19</v>
      </c>
      <c r="C36" t="s">
        <v>95</v>
      </c>
      <c r="D36" t="s">
        <v>24</v>
      </c>
      <c r="E36" t="s">
        <v>52</v>
      </c>
      <c r="G36">
        <v>0.5</v>
      </c>
      <c r="H36">
        <v>0.5</v>
      </c>
      <c r="I36">
        <v>2005</v>
      </c>
      <c r="J36">
        <v>6082</v>
      </c>
      <c r="L36">
        <v>1475</v>
      </c>
      <c r="M36">
        <v>2.4390000000000001</v>
      </c>
      <c r="N36">
        <v>7.556</v>
      </c>
      <c r="O36">
        <v>5.117</v>
      </c>
      <c r="Q36">
        <v>0.20799999999999999</v>
      </c>
      <c r="R36">
        <v>1</v>
      </c>
      <c r="S36">
        <v>0</v>
      </c>
      <c r="T36">
        <v>0</v>
      </c>
      <c r="V36">
        <v>0</v>
      </c>
      <c r="Y36" t="s">
        <v>82</v>
      </c>
      <c r="Z36" s="3">
        <v>0.86878472222222225</v>
      </c>
      <c r="AB36">
        <v>1</v>
      </c>
    </row>
    <row r="37" spans="1:48">
      <c r="A37">
        <v>36</v>
      </c>
      <c r="B37">
        <v>1</v>
      </c>
      <c r="D37" t="s">
        <v>48</v>
      </c>
      <c r="Y37" t="s">
        <v>82</v>
      </c>
      <c r="Z37" s="3">
        <v>0.87295138888888879</v>
      </c>
    </row>
    <row r="38" spans="1:48">
      <c r="A38">
        <v>37</v>
      </c>
      <c r="B38">
        <v>2</v>
      </c>
      <c r="C38" t="s">
        <v>45</v>
      </c>
      <c r="D38" t="s">
        <v>24</v>
      </c>
      <c r="E38" t="s">
        <v>52</v>
      </c>
      <c r="G38">
        <v>0.5</v>
      </c>
      <c r="H38">
        <v>0.5</v>
      </c>
      <c r="I38">
        <v>36</v>
      </c>
      <c r="J38">
        <v>641</v>
      </c>
      <c r="L38">
        <v>141</v>
      </c>
      <c r="M38">
        <v>0</v>
      </c>
      <c r="N38">
        <v>0.57699999999999996</v>
      </c>
      <c r="O38">
        <v>0.57699999999999996</v>
      </c>
      <c r="Q38">
        <v>0.03</v>
      </c>
      <c r="R38">
        <v>1</v>
      </c>
      <c r="S38">
        <v>0</v>
      </c>
      <c r="T38">
        <v>0</v>
      </c>
      <c r="V38">
        <v>0</v>
      </c>
      <c r="Y38" t="s">
        <v>82</v>
      </c>
      <c r="Z38" s="3">
        <v>0.88278935185185192</v>
      </c>
      <c r="AB38">
        <v>1</v>
      </c>
      <c r="AE38" t="e">
        <f>ABS(100*(M38-M39)/(AVERAGE(M38:M39)))</f>
        <v>#DIV/0!</v>
      </c>
      <c r="AJ38">
        <f>ABS(100*(O38-O39)/(AVERAGE(O38:O39)))</f>
        <v>23.141762452107283</v>
      </c>
      <c r="AO38">
        <f>ABS(100*(Q38-Q39)/(AVERAGE(Q38:Q39)))</f>
        <v>37.837837837837839</v>
      </c>
      <c r="AR38" s="2"/>
      <c r="AS38">
        <f>AVERAGE(M38:M39)</f>
        <v>0</v>
      </c>
      <c r="AT38">
        <f>AVERAGE(N38:N39)</f>
        <v>0.65249999999999997</v>
      </c>
      <c r="AU38">
        <f>AVERAGE(O38:O39)</f>
        <v>0.65249999999999997</v>
      </c>
      <c r="AV38">
        <f>AVERAGE(Q38:Q39)</f>
        <v>3.6999999999999998E-2</v>
      </c>
    </row>
    <row r="39" spans="1:48">
      <c r="A39">
        <v>38</v>
      </c>
      <c r="B39">
        <v>2</v>
      </c>
      <c r="C39" t="s">
        <v>45</v>
      </c>
      <c r="D39" t="s">
        <v>24</v>
      </c>
      <c r="E39" t="s">
        <v>52</v>
      </c>
      <c r="G39">
        <v>0.5</v>
      </c>
      <c r="H39">
        <v>0.5</v>
      </c>
      <c r="I39">
        <v>47</v>
      </c>
      <c r="J39">
        <v>757</v>
      </c>
      <c r="L39">
        <v>243</v>
      </c>
      <c r="M39">
        <v>0</v>
      </c>
      <c r="N39">
        <v>0.72799999999999998</v>
      </c>
      <c r="O39">
        <v>0.72799999999999998</v>
      </c>
      <c r="Q39">
        <v>4.3999999999999997E-2</v>
      </c>
      <c r="R39">
        <v>1</v>
      </c>
      <c r="S39">
        <v>0</v>
      </c>
      <c r="T39">
        <v>0</v>
      </c>
      <c r="V39">
        <v>0</v>
      </c>
      <c r="Y39" t="s">
        <v>82</v>
      </c>
      <c r="Z39" s="3">
        <v>0.88825231481481481</v>
      </c>
      <c r="AB39">
        <v>1</v>
      </c>
    </row>
    <row r="40" spans="1:48">
      <c r="A40">
        <v>39</v>
      </c>
      <c r="B40">
        <v>5</v>
      </c>
      <c r="C40" t="s">
        <v>47</v>
      </c>
      <c r="D40" t="s">
        <v>24</v>
      </c>
      <c r="E40" t="s">
        <v>52</v>
      </c>
      <c r="G40">
        <v>0.5</v>
      </c>
      <c r="H40">
        <v>0.5</v>
      </c>
      <c r="I40">
        <v>964</v>
      </c>
      <c r="J40">
        <v>5856</v>
      </c>
      <c r="L40">
        <v>2387</v>
      </c>
      <c r="M40">
        <v>1.0860000000000001</v>
      </c>
      <c r="N40">
        <v>7.2729999999999997</v>
      </c>
      <c r="O40">
        <v>6.1859999999999999</v>
      </c>
      <c r="Q40">
        <v>0.32800000000000001</v>
      </c>
      <c r="R40">
        <v>1</v>
      </c>
      <c r="S40">
        <v>0</v>
      </c>
      <c r="T40">
        <v>0</v>
      </c>
      <c r="V40">
        <v>0</v>
      </c>
      <c r="Y40" t="s">
        <v>82</v>
      </c>
      <c r="Z40" s="3">
        <v>0.89856481481481476</v>
      </c>
      <c r="AB40">
        <v>1</v>
      </c>
      <c r="AD40">
        <f>ABS(100*(AVERAGE(M40:M41)-3.24)/3.24)</f>
        <v>59.259259259259267</v>
      </c>
      <c r="AE40">
        <f>ABS(100*(M40-M41)/(AVERAGE(M40:M41)))</f>
        <v>35.454545454545453</v>
      </c>
      <c r="AI40">
        <f>ABS(100*(AVERAGE(O40:O41)-4.3)/4.3)</f>
        <v>40.569767441860456</v>
      </c>
      <c r="AJ40">
        <f>ABS(100*(O40-O41)/(AVERAGE(O40:O41)))</f>
        <v>4.6819422615601027</v>
      </c>
      <c r="AN40">
        <f>ABS(100*(AVERAGE(Q40:Q41)-0.3)/0.3)</f>
        <v>8.833333333333341</v>
      </c>
      <c r="AO40">
        <f>ABS(100*(Q40-Q41)/(AVERAGE(Q40:Q41)))</f>
        <v>0.91883614088820909</v>
      </c>
      <c r="AS40">
        <f>AVERAGE(M40:M41)</f>
        <v>1.32</v>
      </c>
      <c r="AT40">
        <f>AVERAGE(N40:N41)</f>
        <v>7.3654999999999999</v>
      </c>
      <c r="AU40">
        <f>AVERAGE(O40:O41)</f>
        <v>6.0444999999999993</v>
      </c>
      <c r="AV40">
        <f>AVERAGE(Q40:Q41)</f>
        <v>0.32650000000000001</v>
      </c>
    </row>
    <row r="41" spans="1:48">
      <c r="A41">
        <v>40</v>
      </c>
      <c r="B41">
        <v>5</v>
      </c>
      <c r="C41" t="s">
        <v>47</v>
      </c>
      <c r="D41" t="s">
        <v>24</v>
      </c>
      <c r="E41" t="s">
        <v>52</v>
      </c>
      <c r="G41">
        <v>0.5</v>
      </c>
      <c r="H41">
        <v>0.5</v>
      </c>
      <c r="I41">
        <v>1325</v>
      </c>
      <c r="J41">
        <v>6003</v>
      </c>
      <c r="L41">
        <v>2367</v>
      </c>
      <c r="M41">
        <v>1.554</v>
      </c>
      <c r="N41">
        <v>7.4580000000000002</v>
      </c>
      <c r="O41">
        <v>5.9029999999999996</v>
      </c>
      <c r="Q41">
        <v>0.32500000000000001</v>
      </c>
      <c r="R41">
        <v>1</v>
      </c>
      <c r="S41">
        <v>0</v>
      </c>
      <c r="T41">
        <v>0</v>
      </c>
      <c r="V41">
        <v>0</v>
      </c>
      <c r="Y41" t="s">
        <v>82</v>
      </c>
      <c r="Z41" s="3">
        <v>0.90428240740740751</v>
      </c>
      <c r="AB41">
        <v>1</v>
      </c>
    </row>
    <row r="42" spans="1:48">
      <c r="A42">
        <v>41</v>
      </c>
      <c r="B42">
        <v>3</v>
      </c>
      <c r="C42" t="s">
        <v>46</v>
      </c>
      <c r="D42" t="s">
        <v>24</v>
      </c>
      <c r="E42" t="s">
        <v>52</v>
      </c>
      <c r="G42">
        <v>0.5</v>
      </c>
      <c r="H42">
        <v>0.5</v>
      </c>
      <c r="I42">
        <v>4116</v>
      </c>
      <c r="J42">
        <v>9219</v>
      </c>
      <c r="L42">
        <v>8078</v>
      </c>
      <c r="M42">
        <v>5.1870000000000003</v>
      </c>
      <c r="N42">
        <v>11.436999999999999</v>
      </c>
      <c r="O42">
        <v>6.25</v>
      </c>
      <c r="Q42">
        <v>1.07</v>
      </c>
      <c r="R42">
        <v>1</v>
      </c>
      <c r="S42">
        <v>0</v>
      </c>
      <c r="T42">
        <v>0</v>
      </c>
      <c r="V42">
        <v>0</v>
      </c>
      <c r="Y42" t="s">
        <v>82</v>
      </c>
      <c r="Z42" s="3">
        <v>0.91471064814814806</v>
      </c>
      <c r="AB42">
        <v>1</v>
      </c>
      <c r="AE42">
        <f>ABS(100*(M42-M43)/(AVERAGE(M42:M43)))</f>
        <v>11.792452830188667</v>
      </c>
      <c r="AJ42">
        <f>ABS(100*(O42-O43)/(AVERAGE(O42:O43)))</f>
        <v>14.776632302405503</v>
      </c>
      <c r="AO42">
        <f>ABS(100*(Q42-Q43)/(AVERAGE(Q42:Q43)))</f>
        <v>1.2076172782164329</v>
      </c>
      <c r="AS42">
        <f>AVERAGE(M42:M43)</f>
        <v>5.5120000000000005</v>
      </c>
      <c r="AT42">
        <f>AVERAGE(N42:N43)</f>
        <v>11.332000000000001</v>
      </c>
      <c r="AU42">
        <f>AVERAGE(O42:O43)</f>
        <v>5.82</v>
      </c>
      <c r="AV42">
        <f>AVERAGE(Q42:Q43)</f>
        <v>1.0765</v>
      </c>
    </row>
    <row r="43" spans="1:48">
      <c r="A43">
        <v>42</v>
      </c>
      <c r="B43">
        <v>3</v>
      </c>
      <c r="C43" t="s">
        <v>46</v>
      </c>
      <c r="D43" t="s">
        <v>24</v>
      </c>
      <c r="E43" t="s">
        <v>52</v>
      </c>
      <c r="G43">
        <v>0.5</v>
      </c>
      <c r="H43">
        <v>0.5</v>
      </c>
      <c r="I43">
        <v>4615</v>
      </c>
      <c r="J43">
        <v>9047</v>
      </c>
      <c r="L43">
        <v>8183</v>
      </c>
      <c r="M43">
        <v>5.8369999999999997</v>
      </c>
      <c r="N43">
        <v>11.227</v>
      </c>
      <c r="O43">
        <v>5.39</v>
      </c>
      <c r="Q43">
        <v>1.083</v>
      </c>
      <c r="R43">
        <v>1</v>
      </c>
      <c r="S43">
        <v>0</v>
      </c>
      <c r="T43">
        <v>0</v>
      </c>
      <c r="V43">
        <v>0</v>
      </c>
      <c r="Y43" t="s">
        <v>82</v>
      </c>
      <c r="Z43" s="3">
        <v>0.92049768518518515</v>
      </c>
      <c r="AB43">
        <v>1</v>
      </c>
    </row>
    <row r="44" spans="1:48" s="4" customFormat="1">
      <c r="A44" s="4">
        <v>43</v>
      </c>
      <c r="B44" s="4">
        <v>20</v>
      </c>
      <c r="C44" s="4" t="s">
        <v>96</v>
      </c>
      <c r="D44" s="4" t="s">
        <v>24</v>
      </c>
      <c r="E44" s="4" t="s">
        <v>52</v>
      </c>
      <c r="G44" s="4">
        <v>0.5</v>
      </c>
      <c r="H44" s="4">
        <v>0.5</v>
      </c>
      <c r="I44" s="4">
        <v>1897</v>
      </c>
      <c r="J44" s="4">
        <v>5701</v>
      </c>
      <c r="L44" s="4">
        <v>2404</v>
      </c>
      <c r="M44" s="4">
        <v>2.298</v>
      </c>
      <c r="N44" s="4">
        <v>7.0780000000000003</v>
      </c>
      <c r="O44" s="4">
        <v>4.7809999999999997</v>
      </c>
      <c r="Q44" s="4">
        <v>0.33</v>
      </c>
      <c r="R44" s="4">
        <v>1</v>
      </c>
      <c r="S44" s="4">
        <v>0</v>
      </c>
      <c r="T44" s="4">
        <v>0</v>
      </c>
      <c r="V44" s="4">
        <v>0</v>
      </c>
      <c r="Y44" s="4" t="s">
        <v>82</v>
      </c>
      <c r="Z44" s="5">
        <v>0.93053240740740739</v>
      </c>
      <c r="AB44" s="4">
        <v>1</v>
      </c>
      <c r="AE44" s="4">
        <f>ABS(100*(M44-M45)/(AVERAGE(M44:M45)))</f>
        <v>15.161874120249337</v>
      </c>
      <c r="AJ44" s="4">
        <f>ABS(100*(O44-O45)/(AVERAGE(O44:O45)))</f>
        <v>4.163552898473351</v>
      </c>
      <c r="AO44" s="4">
        <f>ABS(100*(Q44-Q45)/(AVERAGE(Q44:Q45)))</f>
        <v>8.1395348837209234</v>
      </c>
      <c r="AS44" s="4">
        <f>AVERAGE(M44:M45)</f>
        <v>2.4864999999999999</v>
      </c>
      <c r="AT44" s="4">
        <f>AVERAGE(N44:N45)</f>
        <v>7.1695000000000002</v>
      </c>
      <c r="AU44" s="4">
        <f>AVERAGE(O44:O45)</f>
        <v>4.6835000000000004</v>
      </c>
      <c r="AV44" s="4">
        <f>AVERAGE(Q44:Q45)</f>
        <v>0.34399999999999997</v>
      </c>
    </row>
    <row r="45" spans="1:48" s="4" customFormat="1">
      <c r="A45" s="4">
        <v>44</v>
      </c>
      <c r="B45" s="4">
        <v>20</v>
      </c>
      <c r="C45" s="4" t="s">
        <v>96</v>
      </c>
      <c r="D45" s="4" t="s">
        <v>24</v>
      </c>
      <c r="E45" s="4" t="s">
        <v>52</v>
      </c>
      <c r="G45" s="4">
        <v>0.5</v>
      </c>
      <c r="H45" s="4">
        <v>0.5</v>
      </c>
      <c r="I45" s="4">
        <v>2186</v>
      </c>
      <c r="J45" s="4">
        <v>5847</v>
      </c>
      <c r="L45" s="4">
        <v>2613</v>
      </c>
      <c r="M45" s="4">
        <v>2.6749999999999998</v>
      </c>
      <c r="N45" s="4">
        <v>7.2610000000000001</v>
      </c>
      <c r="O45" s="4">
        <v>4.5860000000000003</v>
      </c>
      <c r="Q45" s="4">
        <v>0.35799999999999998</v>
      </c>
      <c r="R45" s="4">
        <v>1</v>
      </c>
      <c r="S45" s="4">
        <v>0</v>
      </c>
      <c r="T45" s="4">
        <v>0</v>
      </c>
      <c r="V45" s="4">
        <v>0</v>
      </c>
      <c r="Y45" s="4" t="s">
        <v>82</v>
      </c>
      <c r="Z45" s="5">
        <v>0.93622685185185184</v>
      </c>
      <c r="AB45" s="4">
        <v>1</v>
      </c>
    </row>
    <row r="46" spans="1:48" s="4" customFormat="1">
      <c r="A46" s="4">
        <v>45</v>
      </c>
      <c r="B46" s="4">
        <v>21</v>
      </c>
      <c r="C46" s="4" t="s">
        <v>97</v>
      </c>
      <c r="D46" s="4" t="s">
        <v>24</v>
      </c>
      <c r="E46" s="4" t="s">
        <v>52</v>
      </c>
      <c r="G46" s="4">
        <v>0.5</v>
      </c>
      <c r="H46" s="4">
        <v>0.5</v>
      </c>
      <c r="I46" s="4">
        <v>1215</v>
      </c>
      <c r="J46" s="4">
        <v>3768</v>
      </c>
      <c r="L46" s="4">
        <v>1053</v>
      </c>
      <c r="M46" s="4">
        <v>1.4119999999999999</v>
      </c>
      <c r="N46" s="4">
        <v>4.6269999999999998</v>
      </c>
      <c r="O46" s="4">
        <v>3.2149999999999999</v>
      </c>
      <c r="Q46" s="4">
        <v>0.152</v>
      </c>
      <c r="R46" s="4">
        <v>1</v>
      </c>
      <c r="S46" s="4">
        <v>0</v>
      </c>
      <c r="T46" s="4">
        <v>0</v>
      </c>
      <c r="V46" s="4">
        <v>0</v>
      </c>
      <c r="Y46" s="4" t="s">
        <v>82</v>
      </c>
      <c r="Z46" s="5">
        <v>0.94621527777777781</v>
      </c>
      <c r="AB46" s="4">
        <v>1</v>
      </c>
      <c r="AE46" s="4">
        <f>ABS(100*(M46-M47)/(AVERAGE(M46:M47)))</f>
        <v>19.379597057882965</v>
      </c>
      <c r="AJ46" s="4">
        <f>ABS(100*(O46-O47)/(AVERAGE(O46:O47)))</f>
        <v>6.1558191728117908</v>
      </c>
      <c r="AO46" s="4">
        <f>ABS(100*(Q46-Q47)/(AVERAGE(Q46:Q47)))</f>
        <v>4.5016077170418045</v>
      </c>
      <c r="AS46" s="4">
        <f>AVERAGE(M46:M47)</f>
        <v>1.5634999999999999</v>
      </c>
      <c r="AT46" s="4">
        <f>AVERAGE(N46:N47)</f>
        <v>4.6825000000000001</v>
      </c>
      <c r="AU46" s="4">
        <f>AVERAGE(O46:O47)</f>
        <v>3.1189999999999998</v>
      </c>
      <c r="AV46" s="4">
        <f>AVERAGE(Q46:Q47)</f>
        <v>0.1555</v>
      </c>
    </row>
    <row r="47" spans="1:48" s="4" customFormat="1">
      <c r="A47" s="4">
        <v>46</v>
      </c>
      <c r="B47" s="4">
        <v>21</v>
      </c>
      <c r="C47" s="4" t="s">
        <v>97</v>
      </c>
      <c r="D47" s="4" t="s">
        <v>24</v>
      </c>
      <c r="E47" s="4" t="s">
        <v>52</v>
      </c>
      <c r="G47" s="4">
        <v>0.5</v>
      </c>
      <c r="H47" s="4">
        <v>0.5</v>
      </c>
      <c r="I47" s="4">
        <v>1448</v>
      </c>
      <c r="J47" s="4">
        <v>3855</v>
      </c>
      <c r="L47" s="4">
        <v>1113</v>
      </c>
      <c r="M47" s="4">
        <v>1.7150000000000001</v>
      </c>
      <c r="N47" s="4">
        <v>4.7380000000000004</v>
      </c>
      <c r="O47" s="4">
        <v>3.0230000000000001</v>
      </c>
      <c r="Q47" s="4">
        <v>0.159</v>
      </c>
      <c r="R47" s="4">
        <v>1</v>
      </c>
      <c r="S47" s="4">
        <v>0</v>
      </c>
      <c r="T47" s="4">
        <v>0</v>
      </c>
      <c r="V47" s="4">
        <v>0</v>
      </c>
      <c r="Y47" s="4" t="s">
        <v>82</v>
      </c>
      <c r="Z47" s="5">
        <v>0.95194444444444448</v>
      </c>
      <c r="AB47" s="4">
        <v>1</v>
      </c>
    </row>
    <row r="48" spans="1:48" s="4" customFormat="1">
      <c r="A48" s="4">
        <v>47</v>
      </c>
      <c r="B48" s="4">
        <v>22</v>
      </c>
      <c r="C48" s="4" t="s">
        <v>98</v>
      </c>
      <c r="D48" s="4" t="s">
        <v>24</v>
      </c>
      <c r="E48" s="4" t="s">
        <v>52</v>
      </c>
      <c r="G48" s="4">
        <v>0.5</v>
      </c>
      <c r="H48" s="4">
        <v>0.5</v>
      </c>
      <c r="I48" s="4">
        <v>1864</v>
      </c>
      <c r="J48" s="4">
        <v>4745</v>
      </c>
      <c r="L48" s="4">
        <v>654</v>
      </c>
      <c r="M48" s="4">
        <v>2.2559999999999998</v>
      </c>
      <c r="N48" s="4">
        <v>5.8710000000000004</v>
      </c>
      <c r="O48" s="4">
        <v>3.6150000000000002</v>
      </c>
      <c r="Q48" s="4">
        <v>9.8000000000000004E-2</v>
      </c>
      <c r="R48" s="4">
        <v>1</v>
      </c>
      <c r="S48" s="4">
        <v>0</v>
      </c>
      <c r="T48" s="4">
        <v>0</v>
      </c>
      <c r="V48" s="4">
        <v>0</v>
      </c>
      <c r="Y48" s="4" t="s">
        <v>82</v>
      </c>
      <c r="Z48" s="5">
        <v>0.96188657407407396</v>
      </c>
      <c r="AB48" s="4">
        <v>1</v>
      </c>
      <c r="AE48" s="4">
        <f>ABS(100*(M48-M49)/(AVERAGE(M48:M49)))</f>
        <v>2.6246719160105014</v>
      </c>
      <c r="AJ48" s="4">
        <f>ABS(100*(O48-O49)/(AVERAGE(O48:O49)))</f>
        <v>1.0567296996663029</v>
      </c>
      <c r="AO48" s="4">
        <f>ABS(100*(Q48-Q49)/(AVERAGE(Q48:Q49)))</f>
        <v>5.9405940594059325</v>
      </c>
      <c r="AS48" s="4">
        <f>AVERAGE(M48:M49)</f>
        <v>2.2859999999999996</v>
      </c>
      <c r="AT48" s="4">
        <f>AVERAGE(N48:N49)</f>
        <v>5.8819999999999997</v>
      </c>
      <c r="AU48" s="4">
        <f>AVERAGE(O48:O49)</f>
        <v>3.5960000000000001</v>
      </c>
      <c r="AV48" s="4">
        <f>AVERAGE(Q48:Q49)</f>
        <v>0.10100000000000001</v>
      </c>
    </row>
    <row r="49" spans="1:48" s="4" customFormat="1">
      <c r="A49" s="4">
        <v>48</v>
      </c>
      <c r="B49" s="4">
        <v>22</v>
      </c>
      <c r="C49" s="4" t="s">
        <v>98</v>
      </c>
      <c r="D49" s="4" t="s">
        <v>24</v>
      </c>
      <c r="E49" s="4" t="s">
        <v>52</v>
      </c>
      <c r="G49" s="4">
        <v>0.5</v>
      </c>
      <c r="H49" s="4">
        <v>0.5</v>
      </c>
      <c r="I49" s="4">
        <v>1911</v>
      </c>
      <c r="J49" s="4">
        <v>4763</v>
      </c>
      <c r="L49" s="4">
        <v>697</v>
      </c>
      <c r="M49" s="4">
        <v>2.3159999999999998</v>
      </c>
      <c r="N49" s="4">
        <v>5.8929999999999998</v>
      </c>
      <c r="O49" s="4">
        <v>3.577</v>
      </c>
      <c r="Q49" s="4">
        <v>0.104</v>
      </c>
      <c r="R49" s="4">
        <v>1</v>
      </c>
      <c r="S49" s="4">
        <v>0</v>
      </c>
      <c r="T49" s="4">
        <v>0</v>
      </c>
      <c r="V49" s="4">
        <v>0</v>
      </c>
      <c r="Y49" s="4" t="s">
        <v>82</v>
      </c>
      <c r="Z49" s="5">
        <v>0.96760416666666671</v>
      </c>
      <c r="AB49" s="4">
        <v>1</v>
      </c>
    </row>
    <row r="50" spans="1:48" s="4" customFormat="1">
      <c r="A50" s="4">
        <v>49</v>
      </c>
      <c r="B50" s="4">
        <v>23</v>
      </c>
      <c r="C50" s="4" t="s">
        <v>99</v>
      </c>
      <c r="D50" s="4" t="s">
        <v>24</v>
      </c>
      <c r="E50" s="4" t="s">
        <v>52</v>
      </c>
      <c r="G50" s="4">
        <v>0.5</v>
      </c>
      <c r="H50" s="4">
        <v>0.5</v>
      </c>
      <c r="I50" s="4">
        <v>2090</v>
      </c>
      <c r="J50" s="4">
        <v>7208</v>
      </c>
      <c r="L50" s="4">
        <v>1513</v>
      </c>
      <c r="M50" s="4">
        <v>2.5489999999999999</v>
      </c>
      <c r="N50" s="4">
        <v>8.9610000000000003</v>
      </c>
      <c r="O50" s="4">
        <v>6.4119999999999999</v>
      </c>
      <c r="Q50" s="4">
        <v>0.21199999999999999</v>
      </c>
      <c r="R50" s="4">
        <v>1</v>
      </c>
      <c r="S50" s="4">
        <v>0</v>
      </c>
      <c r="T50" s="4">
        <v>0</v>
      </c>
      <c r="V50" s="4">
        <v>0</v>
      </c>
      <c r="Y50" s="4" t="s">
        <v>82</v>
      </c>
      <c r="Z50" s="5">
        <v>0.97802083333333334</v>
      </c>
      <c r="AB50" s="4">
        <v>1</v>
      </c>
      <c r="AE50" s="4">
        <f>ABS(100*(M50-M51)/(AVERAGE(M50:M51)))</f>
        <v>0</v>
      </c>
      <c r="AJ50" s="4">
        <f>ABS(100*(O50-O51)/(AVERAGE(O50:O51)))</f>
        <v>0.21857923497268128</v>
      </c>
      <c r="AO50" s="4">
        <f>ABS(100*(Q50-Q51)/(AVERAGE(Q50:Q51)))</f>
        <v>4.1570438799076248</v>
      </c>
      <c r="AS50" s="4">
        <f>AVERAGE(M50:M51)</f>
        <v>2.5489999999999999</v>
      </c>
      <c r="AT50" s="4">
        <f>AVERAGE(N50:N51)</f>
        <v>8.9540000000000006</v>
      </c>
      <c r="AU50" s="4">
        <f>AVERAGE(O50:O51)</f>
        <v>6.4049999999999994</v>
      </c>
      <c r="AV50" s="4">
        <f>AVERAGE(Q50:Q51)</f>
        <v>0.2165</v>
      </c>
    </row>
    <row r="51" spans="1:48" s="4" customFormat="1">
      <c r="A51" s="4">
        <v>50</v>
      </c>
      <c r="B51" s="4">
        <v>23</v>
      </c>
      <c r="C51" s="4" t="s">
        <v>99</v>
      </c>
      <c r="D51" s="4" t="s">
        <v>24</v>
      </c>
      <c r="E51" s="4" t="s">
        <v>52</v>
      </c>
      <c r="G51" s="4">
        <v>0.5</v>
      </c>
      <c r="H51" s="4">
        <v>0.5</v>
      </c>
      <c r="I51" s="4">
        <v>2090</v>
      </c>
      <c r="J51" s="4">
        <v>7197</v>
      </c>
      <c r="L51" s="4">
        <v>1580</v>
      </c>
      <c r="M51" s="4">
        <v>2.5489999999999999</v>
      </c>
      <c r="N51" s="4">
        <v>8.9469999999999992</v>
      </c>
      <c r="O51" s="4">
        <v>6.3979999999999997</v>
      </c>
      <c r="Q51" s="4">
        <v>0.221</v>
      </c>
      <c r="R51" s="4">
        <v>1</v>
      </c>
      <c r="S51" s="4">
        <v>0</v>
      </c>
      <c r="T51" s="4">
        <v>0</v>
      </c>
      <c r="V51" s="4">
        <v>0</v>
      </c>
      <c r="Y51" s="4" t="s">
        <v>82</v>
      </c>
      <c r="Z51" s="5">
        <v>0.983912037037037</v>
      </c>
      <c r="AB51" s="4">
        <v>1</v>
      </c>
    </row>
    <row r="52" spans="1:48" s="4" customFormat="1">
      <c r="A52" s="4">
        <v>51</v>
      </c>
      <c r="B52" s="4">
        <v>24</v>
      </c>
      <c r="C52" s="4" t="s">
        <v>100</v>
      </c>
      <c r="D52" s="4" t="s">
        <v>24</v>
      </c>
      <c r="E52" s="4" t="s">
        <v>52</v>
      </c>
      <c r="G52" s="4">
        <v>0.5</v>
      </c>
      <c r="H52" s="4">
        <v>0.5</v>
      </c>
      <c r="I52" s="4">
        <v>1621</v>
      </c>
      <c r="J52" s="4">
        <v>4457</v>
      </c>
      <c r="L52" s="4">
        <v>745</v>
      </c>
      <c r="M52" s="4">
        <v>1.94</v>
      </c>
      <c r="N52" s="4">
        <v>5.5049999999999999</v>
      </c>
      <c r="O52" s="4">
        <v>3.5649999999999999</v>
      </c>
      <c r="Q52" s="4">
        <v>0.11</v>
      </c>
      <c r="R52" s="4">
        <v>1</v>
      </c>
      <c r="S52" s="4">
        <v>0</v>
      </c>
      <c r="T52" s="4">
        <v>0</v>
      </c>
      <c r="V52" s="4">
        <v>0</v>
      </c>
      <c r="Y52" s="4" t="s">
        <v>82</v>
      </c>
      <c r="Z52" s="5">
        <v>0.99405092592592592</v>
      </c>
      <c r="AB52" s="4">
        <v>1</v>
      </c>
      <c r="AE52" s="4">
        <f>ABS(100*(M52-M53)/(AVERAGE(M52:M53)))</f>
        <v>3.7815126050420087</v>
      </c>
      <c r="AJ52" s="4">
        <f>ABS(100*(O52-O53)/(AVERAGE(O52:O53)))</f>
        <v>1.6138007790762456</v>
      </c>
      <c r="AO52" s="4">
        <f>ABS(100*(Q52-Q53)/(AVERAGE(Q52:Q53)))</f>
        <v>0</v>
      </c>
      <c r="AS52" s="4">
        <f>AVERAGE(M52:M53)</f>
        <v>1.9039999999999999</v>
      </c>
      <c r="AT52" s="4">
        <f>AVERAGE(N52:N53)</f>
        <v>5.4979999999999993</v>
      </c>
      <c r="AU52" s="4">
        <f>AVERAGE(O52:O53)</f>
        <v>3.5940000000000003</v>
      </c>
      <c r="AV52" s="4">
        <f>AVERAGE(Q52:Q53)</f>
        <v>0.11</v>
      </c>
    </row>
    <row r="53" spans="1:48" s="4" customFormat="1">
      <c r="A53" s="4">
        <v>52</v>
      </c>
      <c r="B53" s="4">
        <v>24</v>
      </c>
      <c r="C53" s="4" t="s">
        <v>100</v>
      </c>
      <c r="D53" s="4" t="s">
        <v>24</v>
      </c>
      <c r="E53" s="4" t="s">
        <v>52</v>
      </c>
      <c r="G53" s="4">
        <v>0.5</v>
      </c>
      <c r="H53" s="4">
        <v>0.5</v>
      </c>
      <c r="I53" s="4">
        <v>1566</v>
      </c>
      <c r="J53" s="4">
        <v>4446</v>
      </c>
      <c r="L53" s="4">
        <v>744</v>
      </c>
      <c r="M53" s="4">
        <v>1.8680000000000001</v>
      </c>
      <c r="N53" s="4">
        <v>5.4909999999999997</v>
      </c>
      <c r="O53" s="4">
        <v>3.6230000000000002</v>
      </c>
      <c r="Q53" s="4">
        <v>0.11</v>
      </c>
      <c r="R53" s="4">
        <v>1</v>
      </c>
      <c r="S53" s="4">
        <v>0</v>
      </c>
      <c r="T53" s="4">
        <v>0</v>
      </c>
      <c r="V53" s="4">
        <v>0</v>
      </c>
      <c r="Y53" s="4" t="s">
        <v>82</v>
      </c>
      <c r="Z53" s="5">
        <v>0.99979166666666675</v>
      </c>
      <c r="AB53" s="4">
        <v>1</v>
      </c>
    </row>
    <row r="54" spans="1:48" s="4" customFormat="1">
      <c r="A54" s="4">
        <v>53</v>
      </c>
      <c r="B54" s="4">
        <v>25</v>
      </c>
      <c r="C54" s="4" t="s">
        <v>101</v>
      </c>
      <c r="D54" s="4" t="s">
        <v>24</v>
      </c>
      <c r="E54" s="4" t="s">
        <v>52</v>
      </c>
      <c r="G54" s="4">
        <v>0.5</v>
      </c>
      <c r="H54" s="4">
        <v>0.5</v>
      </c>
      <c r="I54" s="4">
        <v>2547</v>
      </c>
      <c r="J54" s="4">
        <v>6384</v>
      </c>
      <c r="L54" s="4">
        <v>3537</v>
      </c>
      <c r="M54" s="4">
        <v>3.1429999999999998</v>
      </c>
      <c r="N54" s="4">
        <v>7.9340000000000002</v>
      </c>
      <c r="O54" s="4">
        <v>4.7910000000000004</v>
      </c>
      <c r="Q54" s="4">
        <v>0.48</v>
      </c>
      <c r="R54" s="4">
        <v>1</v>
      </c>
      <c r="S54" s="4">
        <v>0</v>
      </c>
      <c r="T54" s="4">
        <v>0</v>
      </c>
      <c r="V54" s="4">
        <v>0</v>
      </c>
      <c r="Y54" s="4" t="s">
        <v>102</v>
      </c>
      <c r="Z54" s="5">
        <v>9.9074074074074082E-3</v>
      </c>
      <c r="AB54" s="4">
        <v>1</v>
      </c>
      <c r="AE54" s="4">
        <f>ABS(100*(M54-M55)/(AVERAGE(M54:M55)))</f>
        <v>6.165956051164307</v>
      </c>
      <c r="AJ54" s="4">
        <f>ABS(100*(O54-O55)/(AVERAGE(O54:O55)))</f>
        <v>5.1448906964921042</v>
      </c>
      <c r="AO54" s="4">
        <f>ABS(100*(Q54-Q55)/(AVERAGE(Q54:Q55)))</f>
        <v>0.82987551867219989</v>
      </c>
      <c r="AS54" s="4">
        <f>AVERAGE(M54:M55)</f>
        <v>3.0489999999999999</v>
      </c>
      <c r="AT54" s="4">
        <f>AVERAGE(N54:N55)</f>
        <v>7.9670000000000005</v>
      </c>
      <c r="AU54" s="4">
        <f>AVERAGE(O54:O55)</f>
        <v>4.9175000000000004</v>
      </c>
      <c r="AV54" s="4">
        <f>AVERAGE(Q54:Q55)</f>
        <v>0.48199999999999998</v>
      </c>
    </row>
    <row r="55" spans="1:48" s="4" customFormat="1">
      <c r="A55" s="4">
        <v>54</v>
      </c>
      <c r="B55" s="4">
        <v>25</v>
      </c>
      <c r="C55" s="4" t="s">
        <v>101</v>
      </c>
      <c r="D55" s="4" t="s">
        <v>24</v>
      </c>
      <c r="E55" s="4" t="s">
        <v>52</v>
      </c>
      <c r="G55" s="4">
        <v>0.5</v>
      </c>
      <c r="H55" s="4">
        <v>0.5</v>
      </c>
      <c r="I55" s="4">
        <v>2402</v>
      </c>
      <c r="J55" s="4">
        <v>6436</v>
      </c>
      <c r="L55" s="4">
        <v>3570</v>
      </c>
      <c r="M55" s="4">
        <v>2.9550000000000001</v>
      </c>
      <c r="N55" s="4">
        <v>8</v>
      </c>
      <c r="O55" s="4">
        <v>5.0439999999999996</v>
      </c>
      <c r="Q55" s="4">
        <v>0.48399999999999999</v>
      </c>
      <c r="R55" s="4">
        <v>1</v>
      </c>
      <c r="S55" s="4">
        <v>0</v>
      </c>
      <c r="T55" s="4">
        <v>0</v>
      </c>
      <c r="V55" s="4">
        <v>0</v>
      </c>
      <c r="Y55" s="4" t="s">
        <v>102</v>
      </c>
      <c r="Z55" s="5">
        <v>1.5682870370370371E-2</v>
      </c>
      <c r="AB55" s="4">
        <v>1</v>
      </c>
    </row>
    <row r="56" spans="1:48" s="4" customFormat="1">
      <c r="A56" s="4">
        <v>55</v>
      </c>
      <c r="B56" s="4">
        <v>26</v>
      </c>
      <c r="C56" s="4" t="s">
        <v>103</v>
      </c>
      <c r="D56" s="4" t="s">
        <v>24</v>
      </c>
      <c r="E56" s="4" t="s">
        <v>52</v>
      </c>
      <c r="G56" s="4">
        <v>0.5</v>
      </c>
      <c r="H56" s="4">
        <v>0.5</v>
      </c>
      <c r="I56" s="4">
        <v>1304</v>
      </c>
      <c r="J56" s="4">
        <v>4651</v>
      </c>
      <c r="L56" s="4">
        <v>1015</v>
      </c>
      <c r="M56" s="4">
        <v>1.5269999999999999</v>
      </c>
      <c r="N56" s="4">
        <v>5.7510000000000003</v>
      </c>
      <c r="O56" s="4">
        <v>4.2240000000000002</v>
      </c>
      <c r="Q56" s="4">
        <v>0.14599999999999999</v>
      </c>
      <c r="R56" s="4">
        <v>1</v>
      </c>
      <c r="S56" s="4">
        <v>0</v>
      </c>
      <c r="T56" s="4">
        <v>0</v>
      </c>
      <c r="V56" s="4">
        <v>0</v>
      </c>
      <c r="Y56" s="4" t="s">
        <v>102</v>
      </c>
      <c r="Z56" s="5">
        <v>2.5717592592592594E-2</v>
      </c>
      <c r="AB56" s="4">
        <v>1</v>
      </c>
      <c r="AE56" s="4">
        <f>ABS(100*(M56-M57)/(AVERAGE(M56:M57)))</f>
        <v>0.78277886497064653</v>
      </c>
      <c r="AJ56" s="4">
        <f>ABS(100*(O56-O57)/(AVERAGE(O56:O57)))</f>
        <v>7.6502732240437021</v>
      </c>
      <c r="AO56" s="4">
        <f>ABS(100*(Q56-Q57)/(AVERAGE(Q56:Q57)))</f>
        <v>14.012738853503198</v>
      </c>
      <c r="AS56" s="4">
        <f>AVERAGE(M56:M57)</f>
        <v>1.5329999999999999</v>
      </c>
      <c r="AT56" s="4">
        <f>AVERAGE(N56:N57)</f>
        <v>5.9250000000000007</v>
      </c>
      <c r="AU56" s="4">
        <f>AVERAGE(O56:O57)</f>
        <v>4.3919999999999995</v>
      </c>
      <c r="AV56" s="4">
        <f>AVERAGE(Q56:Q57)</f>
        <v>0.157</v>
      </c>
    </row>
    <row r="57" spans="1:48" s="4" customFormat="1">
      <c r="A57" s="4">
        <v>56</v>
      </c>
      <c r="B57" s="4">
        <v>26</v>
      </c>
      <c r="C57" s="4" t="s">
        <v>103</v>
      </c>
      <c r="D57" s="4" t="s">
        <v>24</v>
      </c>
      <c r="E57" s="4" t="s">
        <v>52</v>
      </c>
      <c r="G57" s="4">
        <v>0.5</v>
      </c>
      <c r="H57" s="4">
        <v>0.5</v>
      </c>
      <c r="I57" s="4">
        <v>1313</v>
      </c>
      <c r="J57" s="4">
        <v>4925</v>
      </c>
      <c r="L57" s="4">
        <v>1175</v>
      </c>
      <c r="M57" s="4">
        <v>1.5389999999999999</v>
      </c>
      <c r="N57" s="4">
        <v>6.0990000000000002</v>
      </c>
      <c r="O57" s="4">
        <v>4.5599999999999996</v>
      </c>
      <c r="Q57" s="4">
        <v>0.16800000000000001</v>
      </c>
      <c r="R57" s="4">
        <v>1</v>
      </c>
      <c r="S57" s="4">
        <v>0</v>
      </c>
      <c r="T57" s="4">
        <v>0</v>
      </c>
      <c r="V57" s="4">
        <v>0</v>
      </c>
      <c r="Y57" s="4" t="s">
        <v>102</v>
      </c>
      <c r="Z57" s="5">
        <v>3.1504629629629625E-2</v>
      </c>
      <c r="AB57" s="4">
        <v>1</v>
      </c>
    </row>
    <row r="58" spans="1:48" s="4" customFormat="1">
      <c r="A58" s="4">
        <v>57</v>
      </c>
      <c r="B58" s="4">
        <v>27</v>
      </c>
      <c r="C58" s="4" t="s">
        <v>104</v>
      </c>
      <c r="D58" s="4" t="s">
        <v>24</v>
      </c>
      <c r="E58" s="4" t="s">
        <v>52</v>
      </c>
      <c r="G58" s="4">
        <v>0.5</v>
      </c>
      <c r="H58" s="4">
        <v>0.5</v>
      </c>
      <c r="I58" s="4">
        <v>1012</v>
      </c>
      <c r="J58" s="4">
        <v>4288</v>
      </c>
      <c r="L58" s="4">
        <v>783</v>
      </c>
      <c r="M58" s="4">
        <v>1.149</v>
      </c>
      <c r="N58" s="4">
        <v>5.2889999999999997</v>
      </c>
      <c r="O58" s="4">
        <v>4.141</v>
      </c>
      <c r="Q58" s="4">
        <v>0.11600000000000001</v>
      </c>
      <c r="R58" s="4">
        <v>1</v>
      </c>
      <c r="S58" s="4">
        <v>0</v>
      </c>
      <c r="T58" s="4">
        <v>0</v>
      </c>
      <c r="V58" s="4">
        <v>0</v>
      </c>
      <c r="Y58" s="4" t="s">
        <v>102</v>
      </c>
      <c r="Z58" s="5">
        <v>4.1435185185185179E-2</v>
      </c>
      <c r="AB58" s="4">
        <v>1</v>
      </c>
      <c r="AE58" s="4">
        <f>ABS(100*(M58-M59)/(AVERAGE(M58:M59)))</f>
        <v>42.278654770075491</v>
      </c>
      <c r="AJ58" s="4">
        <f>ABS(100*(O58-O59)/(AVERAGE(O58:O59)))</f>
        <v>14.615185281160924</v>
      </c>
      <c r="AO58" s="4">
        <f>ABS(100*(Q58-Q59)/(AVERAGE(Q58:Q59)))</f>
        <v>4.4052863436123388</v>
      </c>
      <c r="AS58" s="4">
        <f>AVERAGE(M58:M59)</f>
        <v>1.4569999999999999</v>
      </c>
      <c r="AT58" s="4">
        <f>AVERAGE(N58:N59)</f>
        <v>5.3159999999999998</v>
      </c>
      <c r="AU58" s="4">
        <f>AVERAGE(O58:O59)</f>
        <v>3.859</v>
      </c>
      <c r="AV58" s="4">
        <f>AVERAGE(Q58:Q59)</f>
        <v>0.1135</v>
      </c>
    </row>
    <row r="59" spans="1:48" s="4" customFormat="1">
      <c r="A59" s="4">
        <v>58</v>
      </c>
      <c r="B59" s="4">
        <v>27</v>
      </c>
      <c r="C59" s="4" t="s">
        <v>104</v>
      </c>
      <c r="D59" s="4" t="s">
        <v>24</v>
      </c>
      <c r="E59" s="4" t="s">
        <v>52</v>
      </c>
      <c r="G59" s="4">
        <v>0.5</v>
      </c>
      <c r="H59" s="4">
        <v>0.5</v>
      </c>
      <c r="I59" s="4">
        <v>1487</v>
      </c>
      <c r="J59" s="4">
        <v>4330</v>
      </c>
      <c r="L59" s="4">
        <v>746</v>
      </c>
      <c r="M59" s="4">
        <v>1.7649999999999999</v>
      </c>
      <c r="N59" s="4">
        <v>5.343</v>
      </c>
      <c r="O59" s="4">
        <v>3.577</v>
      </c>
      <c r="Q59" s="4">
        <v>0.111</v>
      </c>
      <c r="R59" s="4">
        <v>1</v>
      </c>
      <c r="S59" s="4">
        <v>0</v>
      </c>
      <c r="T59" s="4">
        <v>0</v>
      </c>
      <c r="V59" s="4">
        <v>0</v>
      </c>
      <c r="Y59" s="4" t="s">
        <v>102</v>
      </c>
      <c r="Z59" s="5">
        <v>4.7199074074074067E-2</v>
      </c>
      <c r="AB59" s="4">
        <v>1</v>
      </c>
    </row>
    <row r="60" spans="1:48" s="4" customFormat="1">
      <c r="A60" s="4">
        <v>59</v>
      </c>
      <c r="B60" s="4">
        <v>28</v>
      </c>
      <c r="C60" s="4" t="s">
        <v>105</v>
      </c>
      <c r="D60" s="4" t="s">
        <v>24</v>
      </c>
      <c r="E60" s="4" t="s">
        <v>52</v>
      </c>
      <c r="G60" s="4">
        <v>0.5</v>
      </c>
      <c r="H60" s="4">
        <v>0.5</v>
      </c>
      <c r="I60" s="4">
        <v>2334</v>
      </c>
      <c r="J60" s="4">
        <v>5846</v>
      </c>
      <c r="L60" s="4">
        <v>1024</v>
      </c>
      <c r="M60" s="4">
        <v>2.8660000000000001</v>
      </c>
      <c r="N60" s="4">
        <v>7.26</v>
      </c>
      <c r="O60" s="4">
        <v>4.3940000000000001</v>
      </c>
      <c r="Q60" s="4">
        <v>0.14799999999999999</v>
      </c>
      <c r="R60" s="4">
        <v>1</v>
      </c>
      <c r="S60" s="4">
        <v>0</v>
      </c>
      <c r="T60" s="4">
        <v>0</v>
      </c>
      <c r="V60" s="4">
        <v>0</v>
      </c>
      <c r="Y60" s="4" t="s">
        <v>102</v>
      </c>
      <c r="Z60" s="5">
        <v>5.7280092592592591E-2</v>
      </c>
      <c r="AB60" s="4">
        <v>1</v>
      </c>
      <c r="AE60" s="4">
        <f>ABS(100*(M60-M61)/(AVERAGE(M60:M61)))</f>
        <v>3.799418107136737</v>
      </c>
      <c r="AJ60" s="4">
        <f>ABS(100*(O60-O61)/(AVERAGE(O60:O61)))</f>
        <v>0.93746427346519656</v>
      </c>
      <c r="AO60" s="4">
        <f>ABS(100*(Q60-Q61)/(AVERAGE(Q60:Q61)))</f>
        <v>8.4142394822006548</v>
      </c>
      <c r="AS60" s="4">
        <f>AVERAGE(M60:M61)</f>
        <v>2.9215</v>
      </c>
      <c r="AT60" s="4">
        <f>AVERAGE(N60:N61)</f>
        <v>7.2949999999999999</v>
      </c>
      <c r="AU60" s="4">
        <f>AVERAGE(O60:O61)</f>
        <v>4.3734999999999999</v>
      </c>
      <c r="AV60" s="4">
        <f>AVERAGE(Q60:Q61)</f>
        <v>0.1545</v>
      </c>
    </row>
    <row r="61" spans="1:48" s="4" customFormat="1">
      <c r="A61" s="4">
        <v>60</v>
      </c>
      <c r="B61" s="4">
        <v>28</v>
      </c>
      <c r="C61" s="4" t="s">
        <v>105</v>
      </c>
      <c r="D61" s="4" t="s">
        <v>24</v>
      </c>
      <c r="E61" s="4" t="s">
        <v>52</v>
      </c>
      <c r="G61" s="4">
        <v>0.5</v>
      </c>
      <c r="H61" s="4">
        <v>0.5</v>
      </c>
      <c r="I61" s="4">
        <v>2419</v>
      </c>
      <c r="J61" s="4">
        <v>5902</v>
      </c>
      <c r="L61" s="4">
        <v>1125</v>
      </c>
      <c r="M61" s="4">
        <v>2.9769999999999999</v>
      </c>
      <c r="N61" s="4">
        <v>7.33</v>
      </c>
      <c r="O61" s="4">
        <v>4.3529999999999998</v>
      </c>
      <c r="Q61" s="4">
        <v>0.161</v>
      </c>
      <c r="R61" s="4">
        <v>1</v>
      </c>
      <c r="S61" s="4">
        <v>0</v>
      </c>
      <c r="T61" s="4">
        <v>0</v>
      </c>
      <c r="V61" s="4">
        <v>0</v>
      </c>
      <c r="Y61" s="4" t="s">
        <v>102</v>
      </c>
      <c r="Z61" s="5">
        <v>6.3067129629629626E-2</v>
      </c>
      <c r="AB61" s="4">
        <v>1</v>
      </c>
    </row>
    <row r="62" spans="1:48" s="4" customFormat="1">
      <c r="A62" s="4">
        <v>61</v>
      </c>
      <c r="B62" s="4">
        <v>29</v>
      </c>
      <c r="C62" s="4" t="s">
        <v>106</v>
      </c>
      <c r="D62" s="4" t="s">
        <v>24</v>
      </c>
      <c r="E62" s="4" t="s">
        <v>52</v>
      </c>
      <c r="G62" s="4">
        <v>0.5</v>
      </c>
      <c r="H62" s="4">
        <v>0.5</v>
      </c>
      <c r="I62" s="4">
        <v>1288</v>
      </c>
      <c r="J62" s="4">
        <v>4551</v>
      </c>
      <c r="L62" s="4">
        <v>602</v>
      </c>
      <c r="M62" s="4">
        <v>1.506</v>
      </c>
      <c r="N62" s="4">
        <v>5.6239999999999997</v>
      </c>
      <c r="O62" s="4">
        <v>4.1180000000000003</v>
      </c>
      <c r="Q62" s="4">
        <v>9.1999999999999998E-2</v>
      </c>
      <c r="R62" s="4">
        <v>1</v>
      </c>
      <c r="S62" s="4">
        <v>0</v>
      </c>
      <c r="T62" s="4">
        <v>0</v>
      </c>
      <c r="V62" s="4">
        <v>0</v>
      </c>
      <c r="Y62" s="4" t="s">
        <v>102</v>
      </c>
      <c r="Z62" s="5">
        <v>7.3113425925925915E-2</v>
      </c>
      <c r="AB62" s="4">
        <v>1</v>
      </c>
      <c r="AE62" s="4">
        <f>ABS(100*(M62-M63)/(AVERAGE(M62:M63)))</f>
        <v>16.453382084095065</v>
      </c>
      <c r="AJ62" s="4">
        <f>ABS(100*(O62-O63)/(AVERAGE(O62:O63)))</f>
        <v>4.9011071028735049</v>
      </c>
      <c r="AO62" s="4">
        <f>ABS(100*(Q62-Q63)/(AVERAGE(Q62:Q63)))</f>
        <v>11.282051282051277</v>
      </c>
      <c r="AS62" s="4">
        <f>AVERAGE(M62:M63)</f>
        <v>1.641</v>
      </c>
      <c r="AT62" s="4">
        <f>AVERAGE(N62:N63)</f>
        <v>5.66</v>
      </c>
      <c r="AU62" s="4">
        <f>AVERAGE(O62:O63)</f>
        <v>4.0194999999999999</v>
      </c>
      <c r="AV62" s="4">
        <f>AVERAGE(Q62:Q63)</f>
        <v>9.7500000000000003E-2</v>
      </c>
    </row>
    <row r="63" spans="1:48" s="4" customFormat="1">
      <c r="A63" s="4">
        <v>62</v>
      </c>
      <c r="B63" s="4">
        <v>29</v>
      </c>
      <c r="C63" s="4" t="s">
        <v>106</v>
      </c>
      <c r="D63" s="4" t="s">
        <v>24</v>
      </c>
      <c r="E63" s="4" t="s">
        <v>52</v>
      </c>
      <c r="G63" s="4">
        <v>0.5</v>
      </c>
      <c r="H63" s="4">
        <v>0.5</v>
      </c>
      <c r="I63" s="4">
        <v>1495</v>
      </c>
      <c r="J63" s="4">
        <v>4608</v>
      </c>
      <c r="L63" s="4">
        <v>689</v>
      </c>
      <c r="M63" s="4">
        <v>1.776</v>
      </c>
      <c r="N63" s="4">
        <v>5.6959999999999997</v>
      </c>
      <c r="O63" s="4">
        <v>3.9209999999999998</v>
      </c>
      <c r="Q63" s="4">
        <v>0.10299999999999999</v>
      </c>
      <c r="R63" s="4">
        <v>1</v>
      </c>
      <c r="S63" s="4">
        <v>0</v>
      </c>
      <c r="T63" s="4">
        <v>0</v>
      </c>
      <c r="V63" s="4">
        <v>0</v>
      </c>
      <c r="Y63" s="4" t="s">
        <v>102</v>
      </c>
      <c r="Z63" s="5">
        <v>7.885416666666667E-2</v>
      </c>
      <c r="AB63" s="4">
        <v>1</v>
      </c>
    </row>
    <row r="64" spans="1:48">
      <c r="A64">
        <v>63</v>
      </c>
      <c r="B64">
        <v>30</v>
      </c>
      <c r="C64" t="s">
        <v>107</v>
      </c>
      <c r="D64" t="s">
        <v>24</v>
      </c>
      <c r="E64" t="s">
        <v>52</v>
      </c>
      <c r="G64">
        <v>0.5</v>
      </c>
      <c r="H64">
        <v>0.5</v>
      </c>
      <c r="I64">
        <v>1535</v>
      </c>
      <c r="J64">
        <v>5298</v>
      </c>
      <c r="L64">
        <v>1023</v>
      </c>
      <c r="M64">
        <v>1.8280000000000001</v>
      </c>
      <c r="N64">
        <v>6.57</v>
      </c>
      <c r="O64">
        <v>4.742</v>
      </c>
      <c r="Q64">
        <v>0.14699999999999999</v>
      </c>
      <c r="R64">
        <v>1</v>
      </c>
      <c r="S64">
        <v>0</v>
      </c>
      <c r="T64">
        <v>0</v>
      </c>
      <c r="V64">
        <v>0</v>
      </c>
      <c r="Y64" t="s">
        <v>102</v>
      </c>
      <c r="Z64" s="3">
        <v>8.8993055555555547E-2</v>
      </c>
      <c r="AB64">
        <v>1</v>
      </c>
      <c r="AE64">
        <f>ABS(100*(M64-M65)/(AVERAGE(M64:M65)))</f>
        <v>1.2503397662408213</v>
      </c>
      <c r="AJ64">
        <f>ABS(100*(O64-O65)/(AVERAGE(O64:O65)))</f>
        <v>4.2167404596242457E-2</v>
      </c>
      <c r="AO64">
        <f>ABS(100*(Q64-Q65)/(AVERAGE(Q64:Q65)))</f>
        <v>2.0618556701030948</v>
      </c>
      <c r="AS64">
        <f>AVERAGE(M64:M65)</f>
        <v>1.8395000000000001</v>
      </c>
      <c r="AT64">
        <f>AVERAGE(N64:N65)</f>
        <v>6.5824999999999996</v>
      </c>
      <c r="AU64">
        <f>AVERAGE(O64:O65)</f>
        <v>4.7430000000000003</v>
      </c>
      <c r="AV64">
        <f>AVERAGE(Q64:Q65)</f>
        <v>0.14549999999999999</v>
      </c>
    </row>
    <row r="65" spans="1:48">
      <c r="A65">
        <v>64</v>
      </c>
      <c r="B65">
        <v>30</v>
      </c>
      <c r="C65" t="s">
        <v>107</v>
      </c>
      <c r="D65" t="s">
        <v>24</v>
      </c>
      <c r="E65" t="s">
        <v>52</v>
      </c>
      <c r="G65">
        <v>0.5</v>
      </c>
      <c r="H65">
        <v>0.5</v>
      </c>
      <c r="I65">
        <v>1553</v>
      </c>
      <c r="J65">
        <v>5318</v>
      </c>
      <c r="L65">
        <v>998</v>
      </c>
      <c r="M65">
        <v>1.851</v>
      </c>
      <c r="N65">
        <v>6.5949999999999998</v>
      </c>
      <c r="O65">
        <v>4.7439999999999998</v>
      </c>
      <c r="Q65">
        <v>0.14399999999999999</v>
      </c>
      <c r="R65">
        <v>1</v>
      </c>
      <c r="S65">
        <v>0</v>
      </c>
      <c r="T65">
        <v>0</v>
      </c>
      <c r="V65">
        <v>0</v>
      </c>
      <c r="Y65" t="s">
        <v>102</v>
      </c>
      <c r="Z65" s="3">
        <v>9.4884259259259252E-2</v>
      </c>
      <c r="AB65">
        <v>1</v>
      </c>
    </row>
    <row r="66" spans="1:48">
      <c r="A66">
        <v>65</v>
      </c>
      <c r="B66">
        <v>31</v>
      </c>
      <c r="C66" t="s">
        <v>108</v>
      </c>
      <c r="D66" t="s">
        <v>24</v>
      </c>
      <c r="E66" t="s">
        <v>52</v>
      </c>
      <c r="G66">
        <v>0.5</v>
      </c>
      <c r="H66">
        <v>0.5</v>
      </c>
      <c r="I66">
        <v>1110</v>
      </c>
      <c r="J66">
        <v>10755</v>
      </c>
      <c r="L66">
        <v>3630</v>
      </c>
      <c r="M66">
        <v>1.276</v>
      </c>
      <c r="N66">
        <v>13.298</v>
      </c>
      <c r="O66">
        <v>12.023</v>
      </c>
      <c r="Q66">
        <v>0.49199999999999999</v>
      </c>
      <c r="R66">
        <v>1</v>
      </c>
      <c r="S66">
        <v>0</v>
      </c>
      <c r="T66">
        <v>0</v>
      </c>
      <c r="V66">
        <v>0</v>
      </c>
      <c r="Y66" t="s">
        <v>102</v>
      </c>
      <c r="Z66" s="3">
        <v>0.1052199074074074</v>
      </c>
      <c r="AB66">
        <v>1</v>
      </c>
      <c r="AE66">
        <f>ABS(100*(M66-M67)/(AVERAGE(M66:M67)))</f>
        <v>93.821510297482831</v>
      </c>
      <c r="AG66">
        <f>100*((AVERAGE(M66:M67)*50)-(AVERAGE(M64:M65)*50))/(1000*0.15)</f>
        <v>18.800000000000004</v>
      </c>
      <c r="AJ66">
        <f>ABS(100*(O66-O67)/(AVERAGE(O66:O67)))</f>
        <v>22.79255072732326</v>
      </c>
      <c r="AL66">
        <f>100*((AVERAGE(O66:O67)*50)-(AVERAGE(O64:O65)*50))/(1000*0.15)</f>
        <v>201.66666666666666</v>
      </c>
      <c r="AO66">
        <f>ABS(100*(Q66-Q67)/(AVERAGE(Q66:Q67)))</f>
        <v>0.81632653061224569</v>
      </c>
      <c r="AQ66">
        <f>100*((AVERAGE(Q66:Q67)*50)-(AVERAGE(Q64:Q65)*50))/(100*0.15)</f>
        <v>114.83333333333334</v>
      </c>
      <c r="AS66">
        <f>AVERAGE(M66:M67)</f>
        <v>2.4035000000000002</v>
      </c>
      <c r="AT66">
        <f>AVERAGE(N66:N67)</f>
        <v>13.196</v>
      </c>
      <c r="AU66">
        <f>AVERAGE(O66:O67)</f>
        <v>10.792999999999999</v>
      </c>
      <c r="AV66">
        <f>AVERAGE(Q66:Q67)</f>
        <v>0.49</v>
      </c>
    </row>
    <row r="67" spans="1:48">
      <c r="A67">
        <v>66</v>
      </c>
      <c r="B67">
        <v>31</v>
      </c>
      <c r="C67" t="s">
        <v>108</v>
      </c>
      <c r="D67" t="s">
        <v>24</v>
      </c>
      <c r="E67" t="s">
        <v>52</v>
      </c>
      <c r="G67">
        <v>0.5</v>
      </c>
      <c r="H67">
        <v>0.5</v>
      </c>
      <c r="I67">
        <v>2845</v>
      </c>
      <c r="J67">
        <v>10585</v>
      </c>
      <c r="L67">
        <v>3601</v>
      </c>
      <c r="M67">
        <v>3.5310000000000001</v>
      </c>
      <c r="N67">
        <v>13.093999999999999</v>
      </c>
      <c r="O67">
        <v>9.5630000000000006</v>
      </c>
      <c r="Q67">
        <v>0.48799999999999999</v>
      </c>
      <c r="R67">
        <v>1</v>
      </c>
      <c r="S67">
        <v>0</v>
      </c>
      <c r="T67">
        <v>0</v>
      </c>
      <c r="V67">
        <v>0</v>
      </c>
      <c r="Y67" t="s">
        <v>102</v>
      </c>
      <c r="Z67" s="3">
        <v>0.11108796296296297</v>
      </c>
      <c r="AB67">
        <v>1</v>
      </c>
    </row>
    <row r="68" spans="1:48" s="4" customFormat="1">
      <c r="A68" s="4">
        <v>67</v>
      </c>
      <c r="B68" s="4">
        <v>32</v>
      </c>
      <c r="C68" s="4" t="s">
        <v>100</v>
      </c>
      <c r="D68" s="4" t="s">
        <v>24</v>
      </c>
      <c r="E68" s="4" t="s">
        <v>52</v>
      </c>
      <c r="G68" s="4">
        <v>0.5</v>
      </c>
      <c r="H68" s="4">
        <v>0.5</v>
      </c>
      <c r="I68" s="4">
        <v>1156</v>
      </c>
      <c r="J68" s="4">
        <v>4635</v>
      </c>
      <c r="L68" s="4">
        <v>874</v>
      </c>
      <c r="M68" s="4">
        <v>1.335</v>
      </c>
      <c r="N68" s="4">
        <v>5.7309999999999999</v>
      </c>
      <c r="O68" s="4">
        <v>4.3959999999999999</v>
      </c>
      <c r="Q68" s="4">
        <v>0.128</v>
      </c>
      <c r="R68" s="4">
        <v>1</v>
      </c>
      <c r="S68" s="4">
        <v>0</v>
      </c>
      <c r="T68" s="4">
        <v>0</v>
      </c>
      <c r="V68" s="4">
        <v>0</v>
      </c>
      <c r="Y68" s="4" t="s">
        <v>102</v>
      </c>
      <c r="Z68" s="5">
        <v>0.12109953703703703</v>
      </c>
      <c r="AB68" s="4">
        <v>1</v>
      </c>
      <c r="AE68" s="4">
        <f>ABS(100*(M68-M69)/(AVERAGE(M68:M69)))</f>
        <v>16.62087912087912</v>
      </c>
      <c r="AF68" s="4">
        <f>ABS(100*((AVERAGE(M68:M69)-AVERAGE(M52:M53))/(AVERAGE(M52:M53,M68:M69))))</f>
        <v>26.666666666666668</v>
      </c>
      <c r="AJ68" s="4">
        <f>ABS(100*(O68-O69)/(AVERAGE(O68:O69)))</f>
        <v>5.0373134328358251</v>
      </c>
      <c r="AK68" s="4">
        <f>ABS(100*((AVERAGE(O68:O69)-AVERAGE(O52:O53))/(AVERAGE(O52:O53,O68:O69))))</f>
        <v>17.609743719868053</v>
      </c>
      <c r="AO68" s="4">
        <f>ABS(100*(Q68-Q69)/(AVERAGE(Q68:Q69)))</f>
        <v>3.0769230769230798</v>
      </c>
      <c r="AP68" s="4">
        <f>ABS(100*((AVERAGE(Q68:Q69)-AVERAGE(Q52:Q53))/(AVERAGE(Q52:Q53,Q68:Q69))))</f>
        <v>16.666666666666671</v>
      </c>
      <c r="AS68" s="4">
        <f>AVERAGE(M68:M69)</f>
        <v>1.456</v>
      </c>
      <c r="AT68" s="4">
        <f>AVERAGE(N68:N69)</f>
        <v>5.7439999999999998</v>
      </c>
      <c r="AU68" s="4">
        <f>AVERAGE(O68:O69)</f>
        <v>4.2880000000000003</v>
      </c>
      <c r="AV68" s="4">
        <f>AVERAGE(Q68:Q69)</f>
        <v>0.13</v>
      </c>
    </row>
    <row r="69" spans="1:48" s="4" customFormat="1">
      <c r="A69" s="4">
        <v>68</v>
      </c>
      <c r="B69" s="4">
        <v>32</v>
      </c>
      <c r="C69" s="4" t="s">
        <v>100</v>
      </c>
      <c r="D69" s="4" t="s">
        <v>24</v>
      </c>
      <c r="E69" s="4" t="s">
        <v>52</v>
      </c>
      <c r="G69" s="4">
        <v>0.5</v>
      </c>
      <c r="H69" s="4">
        <v>0.5</v>
      </c>
      <c r="I69" s="4">
        <v>1342</v>
      </c>
      <c r="J69" s="4">
        <v>4655</v>
      </c>
      <c r="L69" s="4">
        <v>903</v>
      </c>
      <c r="M69" s="4">
        <v>1.577</v>
      </c>
      <c r="N69" s="4">
        <v>5.7569999999999997</v>
      </c>
      <c r="O69" s="4">
        <v>4.18</v>
      </c>
      <c r="Q69" s="4">
        <v>0.13200000000000001</v>
      </c>
      <c r="R69" s="4">
        <v>1</v>
      </c>
      <c r="S69" s="4">
        <v>0</v>
      </c>
      <c r="T69" s="4">
        <v>0</v>
      </c>
      <c r="V69" s="4">
        <v>0</v>
      </c>
      <c r="Y69" s="4" t="s">
        <v>102</v>
      </c>
      <c r="Z69" s="5">
        <v>0.12695601851851851</v>
      </c>
      <c r="AB69" s="4">
        <v>1</v>
      </c>
    </row>
    <row r="70" spans="1:48">
      <c r="A70">
        <v>69</v>
      </c>
      <c r="B70">
        <v>1</v>
      </c>
      <c r="D70" t="s">
        <v>48</v>
      </c>
      <c r="Y70" t="s">
        <v>102</v>
      </c>
      <c r="Z70" s="3">
        <v>0.13105324074074073</v>
      </c>
      <c r="AB70">
        <v>1</v>
      </c>
    </row>
    <row r="71" spans="1:48">
      <c r="A71">
        <v>70</v>
      </c>
      <c r="B71">
        <v>2</v>
      </c>
      <c r="C71" t="s">
        <v>45</v>
      </c>
      <c r="D71" t="s">
        <v>24</v>
      </c>
      <c r="E71" t="s">
        <v>52</v>
      </c>
      <c r="G71">
        <v>0.5</v>
      </c>
      <c r="H71">
        <v>0.5</v>
      </c>
      <c r="I71">
        <v>47</v>
      </c>
      <c r="J71">
        <v>428</v>
      </c>
      <c r="L71">
        <v>0</v>
      </c>
      <c r="M71">
        <v>0</v>
      </c>
      <c r="N71">
        <v>0.29699999999999999</v>
      </c>
      <c r="O71">
        <v>0.29699999999999999</v>
      </c>
      <c r="Q71">
        <v>0</v>
      </c>
      <c r="R71">
        <v>1</v>
      </c>
      <c r="S71">
        <v>0</v>
      </c>
      <c r="T71">
        <v>0</v>
      </c>
      <c r="V71">
        <v>0</v>
      </c>
      <c r="X71" t="s">
        <v>25</v>
      </c>
      <c r="Y71" t="s">
        <v>102</v>
      </c>
      <c r="Z71" s="3">
        <v>0.140625</v>
      </c>
      <c r="AB71">
        <v>1</v>
      </c>
      <c r="AE71" t="e">
        <f>ABS(100*(M71-M72)/(AVERAGE(M71:M72)))</f>
        <v>#DIV/0!</v>
      </c>
      <c r="AJ71">
        <f>ABS(100*(O71-O72)/(AVERAGE(O71:O72)))</f>
        <v>17.981651376146786</v>
      </c>
      <c r="AO71">
        <f>ABS(100*(Q71-Q72)/(AVERAGE(Q71:Q72)))</f>
        <v>200.00000000000003</v>
      </c>
      <c r="AS71">
        <f>AVERAGE(M71:M72)</f>
        <v>0</v>
      </c>
      <c r="AT71">
        <f>AVERAGE(N71:N72)</f>
        <v>0.27249999999999996</v>
      </c>
      <c r="AU71">
        <f>AVERAGE(O71:O72)</f>
        <v>0.27249999999999996</v>
      </c>
      <c r="AV71">
        <f>AVERAGE(Q71:Q72)</f>
        <v>6.4999999999999997E-3</v>
      </c>
    </row>
    <row r="72" spans="1:48">
      <c r="A72">
        <v>71</v>
      </c>
      <c r="B72">
        <v>2</v>
      </c>
      <c r="C72" t="s">
        <v>45</v>
      </c>
      <c r="D72" t="s">
        <v>24</v>
      </c>
      <c r="E72" t="s">
        <v>52</v>
      </c>
      <c r="G72">
        <v>0.5</v>
      </c>
      <c r="H72">
        <v>0.5</v>
      </c>
      <c r="I72">
        <v>48</v>
      </c>
      <c r="J72">
        <v>392</v>
      </c>
      <c r="L72">
        <v>49</v>
      </c>
      <c r="M72">
        <v>0</v>
      </c>
      <c r="N72">
        <v>0.248</v>
      </c>
      <c r="O72">
        <v>0.248</v>
      </c>
      <c r="Q72">
        <v>1.2999999999999999E-2</v>
      </c>
      <c r="R72">
        <v>1</v>
      </c>
      <c r="S72">
        <v>0</v>
      </c>
      <c r="T72">
        <v>0</v>
      </c>
      <c r="V72">
        <v>0</v>
      </c>
      <c r="Y72" t="s">
        <v>102</v>
      </c>
      <c r="Z72" s="3">
        <v>0.14603009259259259</v>
      </c>
      <c r="AB72">
        <v>1</v>
      </c>
    </row>
    <row r="73" spans="1:48">
      <c r="A73">
        <v>72</v>
      </c>
      <c r="B73">
        <v>6</v>
      </c>
      <c r="C73" t="s">
        <v>47</v>
      </c>
      <c r="D73" t="s">
        <v>24</v>
      </c>
      <c r="E73" t="s">
        <v>52</v>
      </c>
      <c r="G73">
        <v>0.5</v>
      </c>
      <c r="H73">
        <v>0.5</v>
      </c>
      <c r="I73">
        <v>1031</v>
      </c>
      <c r="J73">
        <v>6156</v>
      </c>
      <c r="L73">
        <v>2384</v>
      </c>
      <c r="M73">
        <v>1.1719999999999999</v>
      </c>
      <c r="N73">
        <v>7.649</v>
      </c>
      <c r="O73">
        <v>6.476</v>
      </c>
      <c r="Q73">
        <v>0.32800000000000001</v>
      </c>
      <c r="R73">
        <v>1</v>
      </c>
      <c r="S73">
        <v>0</v>
      </c>
      <c r="T73">
        <v>0</v>
      </c>
      <c r="V73">
        <v>0</v>
      </c>
      <c r="Y73" t="s">
        <v>102</v>
      </c>
      <c r="Z73" s="3">
        <v>0.15630787037037039</v>
      </c>
      <c r="AB73">
        <v>1</v>
      </c>
      <c r="AD73">
        <f>ABS(100*(AVERAGE(M73:M74)-3.24)/3.24)</f>
        <v>57.901234567901241</v>
      </c>
      <c r="AE73">
        <f>ABS(100*(M73-M74)/(AVERAGE(M73:M74)))</f>
        <v>28.152492668621711</v>
      </c>
      <c r="AI73">
        <f>ABS(100*(AVERAGE(O73:O74)-4.3)/4.3)</f>
        <v>42.174418604651173</v>
      </c>
      <c r="AJ73">
        <f>ABS(100*(O73-O74)/(AVERAGE(O73:O74)))</f>
        <v>11.85900057250347</v>
      </c>
      <c r="AN73">
        <f>ABS(100*(AVERAGE(Q73:Q74)-0.3)/0.3)</f>
        <v>10.833333333333343</v>
      </c>
      <c r="AO73">
        <f>ABS(100*(Q73-Q74)/(AVERAGE(Q73:Q74)))</f>
        <v>2.7067669172932352</v>
      </c>
      <c r="AR73" s="2"/>
      <c r="AS73">
        <f>AVERAGE(M73:M74)</f>
        <v>1.3639999999999999</v>
      </c>
      <c r="AT73">
        <f>AVERAGE(N73:N74)</f>
        <v>7.4779999999999998</v>
      </c>
      <c r="AU73">
        <f>AVERAGE(O73:O74)</f>
        <v>6.1135000000000002</v>
      </c>
      <c r="AV73">
        <f>AVERAGE(Q73:Q74)</f>
        <v>0.33250000000000002</v>
      </c>
    </row>
    <row r="74" spans="1:48">
      <c r="A74">
        <v>73</v>
      </c>
      <c r="B74">
        <v>6</v>
      </c>
      <c r="C74" t="s">
        <v>47</v>
      </c>
      <c r="D74" t="s">
        <v>24</v>
      </c>
      <c r="E74" t="s">
        <v>52</v>
      </c>
      <c r="G74">
        <v>0.5</v>
      </c>
      <c r="H74">
        <v>0.5</v>
      </c>
      <c r="I74">
        <v>1326</v>
      </c>
      <c r="J74">
        <v>5884</v>
      </c>
      <c r="L74">
        <v>2455</v>
      </c>
      <c r="M74">
        <v>1.556</v>
      </c>
      <c r="N74">
        <v>7.3070000000000004</v>
      </c>
      <c r="O74">
        <v>5.7510000000000003</v>
      </c>
      <c r="Q74">
        <v>0.33700000000000002</v>
      </c>
      <c r="R74">
        <v>1</v>
      </c>
      <c r="S74">
        <v>0</v>
      </c>
      <c r="T74">
        <v>0</v>
      </c>
      <c r="V74">
        <v>0</v>
      </c>
      <c r="Y74" t="s">
        <v>102</v>
      </c>
      <c r="Z74" s="3">
        <v>0.16201388888888887</v>
      </c>
      <c r="AB74">
        <v>1</v>
      </c>
    </row>
    <row r="75" spans="1:48">
      <c r="A75">
        <v>74</v>
      </c>
      <c r="B75">
        <v>3</v>
      </c>
      <c r="C75" t="s">
        <v>46</v>
      </c>
      <c r="D75" t="s">
        <v>24</v>
      </c>
      <c r="E75" t="s">
        <v>52</v>
      </c>
      <c r="G75">
        <v>0.5</v>
      </c>
      <c r="H75">
        <v>0.5</v>
      </c>
      <c r="I75">
        <v>3574</v>
      </c>
      <c r="J75">
        <v>9780</v>
      </c>
      <c r="L75">
        <v>8845</v>
      </c>
      <c r="M75">
        <v>4.4800000000000004</v>
      </c>
      <c r="N75">
        <v>12.12</v>
      </c>
      <c r="O75">
        <v>7.64</v>
      </c>
      <c r="Q75">
        <v>1.1679999999999999</v>
      </c>
      <c r="R75">
        <v>1</v>
      </c>
      <c r="S75">
        <v>0</v>
      </c>
      <c r="T75">
        <v>0</v>
      </c>
      <c r="V75">
        <v>0</v>
      </c>
      <c r="Y75" t="s">
        <v>102</v>
      </c>
      <c r="Z75" s="3">
        <v>0.17238425925925926</v>
      </c>
      <c r="AB75">
        <v>1</v>
      </c>
      <c r="AE75">
        <f>ABS(100*(M75-M76)/(AVERAGE(M75:M76)))</f>
        <v>9.503561177846267</v>
      </c>
      <c r="AJ75">
        <f>ABS(100*(O75-O76)/(AVERAGE(O75:O76)))</f>
        <v>5.0456253354804002</v>
      </c>
      <c r="AO75">
        <f>ABS(100*(Q75-Q76)/(AVERAGE(Q75:Q76)))</f>
        <v>0.93736685129954167</v>
      </c>
      <c r="AS75">
        <f>AVERAGE(M75:M76)</f>
        <v>4.7035</v>
      </c>
      <c r="AT75">
        <f>AVERAGE(N75:N76)</f>
        <v>12.1555</v>
      </c>
      <c r="AU75">
        <f>AVERAGE(O75:O76)</f>
        <v>7.452</v>
      </c>
      <c r="AV75">
        <f>AVERAGE(Q75:Q76)</f>
        <v>1.1735</v>
      </c>
    </row>
    <row r="76" spans="1:48">
      <c r="A76">
        <v>75</v>
      </c>
      <c r="B76">
        <v>3</v>
      </c>
      <c r="C76" t="s">
        <v>46</v>
      </c>
      <c r="D76" t="s">
        <v>24</v>
      </c>
      <c r="E76" t="s">
        <v>52</v>
      </c>
      <c r="G76">
        <v>0.5</v>
      </c>
      <c r="H76">
        <v>0.5</v>
      </c>
      <c r="I76">
        <v>3917</v>
      </c>
      <c r="J76">
        <v>9839</v>
      </c>
      <c r="L76">
        <v>8929</v>
      </c>
      <c r="M76">
        <v>4.9269999999999996</v>
      </c>
      <c r="N76">
        <v>12.191000000000001</v>
      </c>
      <c r="O76">
        <v>7.2640000000000002</v>
      </c>
      <c r="Q76">
        <v>1.179</v>
      </c>
      <c r="R76">
        <v>1</v>
      </c>
      <c r="S76">
        <v>0</v>
      </c>
      <c r="T76">
        <v>0</v>
      </c>
      <c r="V76">
        <v>0</v>
      </c>
      <c r="Y76" t="s">
        <v>102</v>
      </c>
      <c r="Z76" s="3">
        <v>0.17824074074074073</v>
      </c>
      <c r="AB76">
        <v>1</v>
      </c>
    </row>
    <row r="77" spans="1:48">
      <c r="A77">
        <v>76</v>
      </c>
      <c r="B77">
        <v>1</v>
      </c>
      <c r="D77" t="s">
        <v>48</v>
      </c>
      <c r="Y77" t="s">
        <v>81</v>
      </c>
      <c r="Z77" s="3">
        <v>3.5937500000000004E-2</v>
      </c>
    </row>
    <row r="78" spans="1:48">
      <c r="Z78" s="3"/>
    </row>
    <row r="79" spans="1:48">
      <c r="Z79" s="3"/>
    </row>
    <row r="80" spans="1:48">
      <c r="Z80" s="3"/>
    </row>
    <row r="81" spans="26:26">
      <c r="Z81" s="3"/>
    </row>
    <row r="83" spans="26:26">
      <c r="Z83" s="3"/>
    </row>
    <row r="84" spans="26:26">
      <c r="Z84" s="3"/>
    </row>
    <row r="85" spans="26:26">
      <c r="Z85" s="3"/>
    </row>
    <row r="86" spans="26:26">
      <c r="Z86" s="3"/>
    </row>
    <row r="87" spans="26:26">
      <c r="Z87" s="3"/>
    </row>
    <row r="88" spans="26:26">
      <c r="Z88" s="3"/>
    </row>
    <row r="89" spans="26:26">
      <c r="Z89" s="3"/>
    </row>
    <row r="90" spans="26:26">
      <c r="Z90" s="3"/>
    </row>
    <row r="91" spans="26:26">
      <c r="Z91" s="3"/>
    </row>
    <row r="92" spans="26:26">
      <c r="Z92" s="3"/>
    </row>
    <row r="93" spans="26:26">
      <c r="Z93" s="3"/>
    </row>
    <row r="94" spans="26:26">
      <c r="Z94" s="3"/>
    </row>
    <row r="95" spans="26:26">
      <c r="Z95" s="3"/>
    </row>
    <row r="96" spans="26:26">
      <c r="Z96" s="3"/>
    </row>
    <row r="97" spans="26:26">
      <c r="Z97" s="3"/>
    </row>
    <row r="98" spans="26:26">
      <c r="Z98" s="3"/>
    </row>
    <row r="99" spans="26:26">
      <c r="Z99" s="3"/>
    </row>
    <row r="100" spans="26:26">
      <c r="Z100" s="3"/>
    </row>
    <row r="101" spans="26:26">
      <c r="Z101" s="3"/>
    </row>
    <row r="102" spans="26:26">
      <c r="Z102" s="3"/>
    </row>
    <row r="103" spans="26:26">
      <c r="Z103" s="3"/>
    </row>
    <row r="104" spans="26:26">
      <c r="Z104" s="3"/>
    </row>
    <row r="105" spans="26:26">
      <c r="Z105" s="3"/>
    </row>
    <row r="106" spans="26:26">
      <c r="Z106" s="3"/>
    </row>
    <row r="107" spans="26:26">
      <c r="Z107" s="3"/>
    </row>
    <row r="108" spans="26:26">
      <c r="Z108" s="3"/>
    </row>
    <row r="109" spans="26:26">
      <c r="Z109" s="3"/>
    </row>
    <row r="110" spans="26:26">
      <c r="Z110" s="3"/>
    </row>
    <row r="111" spans="26:26">
      <c r="Z111" s="3"/>
    </row>
    <row r="112" spans="26:26">
      <c r="Z112" s="3"/>
    </row>
    <row r="113" spans="26:26">
      <c r="Z113" s="3"/>
    </row>
    <row r="114" spans="26:26">
      <c r="Z114" s="3"/>
    </row>
    <row r="115" spans="26:26">
      <c r="Z115" s="3"/>
    </row>
    <row r="116" spans="26:26">
      <c r="Z116" s="3"/>
    </row>
    <row r="117" spans="26:26">
      <c r="Z117" s="3"/>
    </row>
    <row r="118" spans="26:26">
      <c r="Z118" s="3"/>
    </row>
    <row r="119" spans="26:26">
      <c r="Z119" s="3"/>
    </row>
    <row r="120" spans="26:26">
      <c r="Z120" s="3"/>
    </row>
    <row r="121" spans="26:26">
      <c r="Z121" s="3"/>
    </row>
    <row r="122" spans="26:26">
      <c r="Z122" s="3"/>
    </row>
    <row r="123" spans="26:26">
      <c r="Z123" s="3"/>
    </row>
    <row r="124" spans="26:26">
      <c r="Z124" s="3"/>
    </row>
    <row r="125" spans="26:26">
      <c r="Z125" s="3"/>
    </row>
    <row r="126" spans="26:26">
      <c r="Z126" s="3"/>
    </row>
    <row r="127" spans="26:26">
      <c r="Z127" s="3"/>
    </row>
    <row r="128" spans="26:26">
      <c r="Z128" s="3"/>
    </row>
    <row r="129" spans="26:26">
      <c r="Z129" s="3"/>
    </row>
    <row r="130" spans="26:26">
      <c r="Z130" s="3"/>
    </row>
    <row r="131" spans="26:26">
      <c r="Z131" s="3"/>
    </row>
    <row r="132" spans="26:26">
      <c r="Z132" s="3"/>
    </row>
    <row r="133" spans="26:26">
      <c r="Z133" s="3"/>
    </row>
    <row r="134" spans="26:26">
      <c r="Z134" s="3"/>
    </row>
    <row r="135" spans="26:26">
      <c r="Z135" s="3"/>
    </row>
    <row r="136" spans="26:26">
      <c r="Z136" s="3"/>
    </row>
    <row r="137" spans="26:26">
      <c r="Z137" s="3"/>
    </row>
    <row r="138" spans="26:26">
      <c r="Z138" s="3"/>
    </row>
    <row r="139" spans="26:26">
      <c r="Z139" s="3"/>
    </row>
    <row r="140" spans="26:26">
      <c r="Z140" s="3"/>
    </row>
    <row r="141" spans="26:26">
      <c r="Z141" s="3"/>
    </row>
    <row r="142" spans="26:26">
      <c r="Z142" s="3"/>
    </row>
    <row r="143" spans="26:26">
      <c r="Z143" s="3"/>
    </row>
    <row r="144" spans="26:26">
      <c r="Z144" s="3"/>
    </row>
    <row r="145" spans="26:44">
      <c r="Z145" s="3"/>
    </row>
    <row r="146" spans="26:44">
      <c r="Z146" s="3"/>
    </row>
    <row r="147" spans="26:44">
      <c r="Z147" s="3"/>
    </row>
    <row r="148" spans="26:44">
      <c r="Z148" s="3"/>
    </row>
    <row r="149" spans="26:44">
      <c r="Z149" s="3"/>
    </row>
    <row r="150" spans="26:44">
      <c r="Z150" s="3"/>
    </row>
    <row r="151" spans="26:44">
      <c r="Z151" s="3"/>
    </row>
    <row r="152" spans="26:44">
      <c r="Z152" s="3"/>
    </row>
    <row r="153" spans="26:44">
      <c r="Z153" s="3"/>
    </row>
    <row r="154" spans="26:44">
      <c r="Z154" s="3"/>
    </row>
    <row r="155" spans="26:44">
      <c r="Z155" s="3"/>
      <c r="AR155" s="2"/>
    </row>
    <row r="156" spans="26:44">
      <c r="Z156" s="3"/>
    </row>
    <row r="157" spans="26:44">
      <c r="Z157" s="3"/>
    </row>
    <row r="158" spans="26:44">
      <c r="Z158" s="3"/>
    </row>
    <row r="159" spans="26:44">
      <c r="Z159" s="3"/>
    </row>
    <row r="160" spans="26:44">
      <c r="Z160" s="3"/>
    </row>
    <row r="161" spans="26:26">
      <c r="Z161" s="3"/>
    </row>
    <row r="162" spans="26:26">
      <c r="Z162" s="3"/>
    </row>
    <row r="163" spans="26:26">
      <c r="Z163" s="3"/>
    </row>
  </sheetData>
  <conditionalFormatting sqref="AE2:AF6 AH2:AH6 AM2:AM6 AM8 AH8 AE8:AF8 AM39 AH39 AE77:AF81 AM77:AM81 AH77:AK81 AJ35 AJ39:AK39 AJ8:AK8 AJ2:AK6 AO35 AO77:AP81 AO39:AP39 AO8:AP8 AO2:AP6 AO66:AP70 AJ66:AK70 AM66:AM70 AH66:AH70 AE66:AF70 AJ36:AK37 AJ10:AK34 AO36:AP37 AO10:AP34 AM10:AM37 AH10:AH37 AE10:AF37">
    <cfRule type="cellIs" dxfId="503" priority="168" operator="greaterThan">
      <formula>20</formula>
    </cfRule>
  </conditionalFormatting>
  <conditionalFormatting sqref="AG2:AG6 AQ2:AQ6 AL2:AL6 AL8 AQ8 AG8 AL39 AQ39 AG10:AG32 AG77:AG81 AQ10:AQ32 AL10:AL32 AL77:AL81 AQ77:AQ81 AL66:AL70 AQ66:AQ70 AG66:AG70 AG34:AG37 AL34:AL37 AQ34:AQ37">
    <cfRule type="cellIs" dxfId="502" priority="167" operator="between">
      <formula>80</formula>
      <formula>120</formula>
    </cfRule>
  </conditionalFormatting>
  <conditionalFormatting sqref="AL82 AQ82">
    <cfRule type="cellIs" dxfId="501" priority="166" operator="between">
      <formula>80</formula>
      <formula>120</formula>
    </cfRule>
  </conditionalFormatting>
  <conditionalFormatting sqref="AM82 AH82:AK82 AE82:AF82 AO82:AP82">
    <cfRule type="cellIs" dxfId="500" priority="165" operator="greaterThan">
      <formula>20</formula>
    </cfRule>
  </conditionalFormatting>
  <conditionalFormatting sqref="AG82">
    <cfRule type="cellIs" dxfId="499" priority="164" operator="between">
      <formula>80</formula>
      <formula>120</formula>
    </cfRule>
  </conditionalFormatting>
  <conditionalFormatting sqref="AL82">
    <cfRule type="cellIs" dxfId="498" priority="163" operator="between">
      <formula>80</formula>
      <formula>120</formula>
    </cfRule>
  </conditionalFormatting>
  <conditionalFormatting sqref="AQ82">
    <cfRule type="cellIs" dxfId="497" priority="162" operator="between">
      <formula>80</formula>
      <formula>120</formula>
    </cfRule>
  </conditionalFormatting>
  <conditionalFormatting sqref="AE78:AF78 AH78:AK78 AM78 AO78:AP78">
    <cfRule type="cellIs" dxfId="496" priority="161" operator="greaterThan">
      <formula>20</formula>
    </cfRule>
  </conditionalFormatting>
  <conditionalFormatting sqref="AG78 AL78 AQ78">
    <cfRule type="cellIs" dxfId="495" priority="160" operator="between">
      <formula>80</formula>
      <formula>120</formula>
    </cfRule>
  </conditionalFormatting>
  <conditionalFormatting sqref="AE80:AF80 AH80:AK80 AM80 AO80:AP80">
    <cfRule type="cellIs" dxfId="494" priority="159" operator="greaterThan">
      <formula>20</formula>
    </cfRule>
  </conditionalFormatting>
  <conditionalFormatting sqref="AG80 AL80 AQ80">
    <cfRule type="cellIs" dxfId="493" priority="158" operator="between">
      <formula>80</formula>
      <formula>120</formula>
    </cfRule>
  </conditionalFormatting>
  <conditionalFormatting sqref="AE84:AF84 AH84:AK84 AM84 AO84:AP84">
    <cfRule type="cellIs" dxfId="492" priority="157" operator="greaterThan">
      <formula>20</formula>
    </cfRule>
  </conditionalFormatting>
  <conditionalFormatting sqref="AG84 AL84 AQ84">
    <cfRule type="cellIs" dxfId="491" priority="156" operator="between">
      <formula>80</formula>
      <formula>120</formula>
    </cfRule>
  </conditionalFormatting>
  <conditionalFormatting sqref="AM161:AP161 AH161:AK161 AE161:AF161 AE86:AF159 AH86:AK159 AM144:AP159 AM86:AM143 AO86:AP143">
    <cfRule type="cellIs" dxfId="490" priority="155" operator="greaterThan">
      <formula>20</formula>
    </cfRule>
  </conditionalFormatting>
  <conditionalFormatting sqref="AG161 AQ161 AL161 AG86:AG159 AL86:AL159 AQ86:AQ159">
    <cfRule type="cellIs" dxfId="489" priority="154" operator="between">
      <formula>80</formula>
      <formula>120</formula>
    </cfRule>
  </conditionalFormatting>
  <conditionalFormatting sqref="AE162:AF162 AH162:AK162 AM162:AP162">
    <cfRule type="cellIs" dxfId="488" priority="153" operator="greaterThan">
      <formula>20</formula>
    </cfRule>
  </conditionalFormatting>
  <conditionalFormatting sqref="AG162 AL162 AQ162">
    <cfRule type="cellIs" dxfId="487" priority="152" operator="between">
      <formula>80</formula>
      <formula>120</formula>
    </cfRule>
  </conditionalFormatting>
  <conditionalFormatting sqref="AE160:AF160 AH160:AK160 AM160:AP160">
    <cfRule type="cellIs" dxfId="486" priority="151" operator="greaterThan">
      <formula>20</formula>
    </cfRule>
  </conditionalFormatting>
  <conditionalFormatting sqref="AG160 AL160 AQ160">
    <cfRule type="cellIs" dxfId="485" priority="150" operator="between">
      <formula>80</formula>
      <formula>120</formula>
    </cfRule>
  </conditionalFormatting>
  <conditionalFormatting sqref="AE79:AF79 AH79:AK79 AM79 AO79:AP79">
    <cfRule type="cellIs" dxfId="484" priority="149" operator="greaterThan">
      <formula>20</formula>
    </cfRule>
  </conditionalFormatting>
  <conditionalFormatting sqref="AG79 AL79 AQ79">
    <cfRule type="cellIs" dxfId="483" priority="148" operator="between">
      <formula>80</formula>
      <formula>120</formula>
    </cfRule>
  </conditionalFormatting>
  <conditionalFormatting sqref="AE81:AF81 AH81:AK81 AM81 AO81:AP81">
    <cfRule type="cellIs" dxfId="482" priority="147" operator="greaterThan">
      <formula>20</formula>
    </cfRule>
  </conditionalFormatting>
  <conditionalFormatting sqref="AG81 AL81 AQ81">
    <cfRule type="cellIs" dxfId="481" priority="146" operator="between">
      <formula>80</formula>
      <formula>120</formula>
    </cfRule>
  </conditionalFormatting>
  <conditionalFormatting sqref="AL83 AQ83">
    <cfRule type="cellIs" dxfId="480" priority="145" operator="between">
      <formula>80</formula>
      <formula>120</formula>
    </cfRule>
  </conditionalFormatting>
  <conditionalFormatting sqref="AM83 AH83:AK83 AE83:AF83 AO83:AP83">
    <cfRule type="cellIs" dxfId="479" priority="144" operator="greaterThan">
      <formula>20</formula>
    </cfRule>
  </conditionalFormatting>
  <conditionalFormatting sqref="AG83">
    <cfRule type="cellIs" dxfId="478" priority="143" operator="between">
      <formula>80</formula>
      <formula>120</formula>
    </cfRule>
  </conditionalFormatting>
  <conditionalFormatting sqref="AL83">
    <cfRule type="cellIs" dxfId="477" priority="142" operator="between">
      <formula>80</formula>
      <formula>120</formula>
    </cfRule>
  </conditionalFormatting>
  <conditionalFormatting sqref="AQ83">
    <cfRule type="cellIs" dxfId="476" priority="141" operator="between">
      <formula>80</formula>
      <formula>120</formula>
    </cfRule>
  </conditionalFormatting>
  <conditionalFormatting sqref="AE82:AF82 AH82:AK82 AM82 AO82:AP82">
    <cfRule type="cellIs" dxfId="475" priority="130" operator="greaterThan">
      <formula>20</formula>
    </cfRule>
  </conditionalFormatting>
  <conditionalFormatting sqref="AG82 AL82 AQ82">
    <cfRule type="cellIs" dxfId="474" priority="129" operator="between">
      <formula>80</formula>
      <formula>120</formula>
    </cfRule>
  </conditionalFormatting>
  <conditionalFormatting sqref="AE79:AF79 AH79:AK79 AM79 AO79:AP79">
    <cfRule type="cellIs" dxfId="473" priority="140" operator="greaterThan">
      <formula>20</formula>
    </cfRule>
  </conditionalFormatting>
  <conditionalFormatting sqref="AG79 AL79 AQ79">
    <cfRule type="cellIs" dxfId="472" priority="139" operator="between">
      <formula>80</formula>
      <formula>120</formula>
    </cfRule>
  </conditionalFormatting>
  <conditionalFormatting sqref="AE81:AF81 AH81:AK81 AM81 AO81:AP81">
    <cfRule type="cellIs" dxfId="471" priority="138" operator="greaterThan">
      <formula>20</formula>
    </cfRule>
  </conditionalFormatting>
  <conditionalFormatting sqref="AG81 AL81 AQ81">
    <cfRule type="cellIs" dxfId="470" priority="137" operator="between">
      <formula>80</formula>
      <formula>120</formula>
    </cfRule>
  </conditionalFormatting>
  <conditionalFormatting sqref="AE85:AF85 AH85:AK85 AM85 AO85:AP85">
    <cfRule type="cellIs" dxfId="469" priority="136" operator="greaterThan">
      <formula>20</formula>
    </cfRule>
  </conditionalFormatting>
  <conditionalFormatting sqref="AG85 AL85 AQ85">
    <cfRule type="cellIs" dxfId="468" priority="135" operator="between">
      <formula>80</formula>
      <formula>120</formula>
    </cfRule>
  </conditionalFormatting>
  <conditionalFormatting sqref="AE78:AF78 AH78:AK78 AM78 AO78:AP78">
    <cfRule type="cellIs" dxfId="467" priority="134" operator="greaterThan">
      <formula>20</formula>
    </cfRule>
  </conditionalFormatting>
  <conditionalFormatting sqref="AG78 AL78 AQ78">
    <cfRule type="cellIs" dxfId="466" priority="133" operator="between">
      <formula>80</formula>
      <formula>120</formula>
    </cfRule>
  </conditionalFormatting>
  <conditionalFormatting sqref="AE80:AF80 AH80:AK80 AM80 AO80:AP80">
    <cfRule type="cellIs" dxfId="465" priority="132" operator="greaterThan">
      <formula>20</formula>
    </cfRule>
  </conditionalFormatting>
  <conditionalFormatting sqref="AG80 AL80 AQ80">
    <cfRule type="cellIs" dxfId="464" priority="131" operator="between">
      <formula>80</formula>
      <formula>120</formula>
    </cfRule>
  </conditionalFormatting>
  <conditionalFormatting sqref="AL83 AQ83">
    <cfRule type="cellIs" dxfId="463" priority="128" operator="between">
      <formula>80</formula>
      <formula>120</formula>
    </cfRule>
  </conditionalFormatting>
  <conditionalFormatting sqref="AM83 AH83:AK83 AE83:AF83 AO83:AP83">
    <cfRule type="cellIs" dxfId="462" priority="127" operator="greaterThan">
      <formula>20</formula>
    </cfRule>
  </conditionalFormatting>
  <conditionalFormatting sqref="AG83">
    <cfRule type="cellIs" dxfId="461" priority="126" operator="between">
      <formula>80</formula>
      <formula>120</formula>
    </cfRule>
  </conditionalFormatting>
  <conditionalFormatting sqref="AL83">
    <cfRule type="cellIs" dxfId="460" priority="125" operator="between">
      <formula>80</formula>
      <formula>120</formula>
    </cfRule>
  </conditionalFormatting>
  <conditionalFormatting sqref="AQ83">
    <cfRule type="cellIs" dxfId="459" priority="124" operator="between">
      <formula>80</formula>
      <formula>120</formula>
    </cfRule>
  </conditionalFormatting>
  <conditionalFormatting sqref="AE78:AF78 AH78:AK78 AM78 AO78:AP78">
    <cfRule type="cellIs" dxfId="458" priority="113" operator="greaterThan">
      <formula>20</formula>
    </cfRule>
  </conditionalFormatting>
  <conditionalFormatting sqref="AG78 AL78 AQ78">
    <cfRule type="cellIs" dxfId="457" priority="112" operator="between">
      <formula>80</formula>
      <formula>120</formula>
    </cfRule>
  </conditionalFormatting>
  <conditionalFormatting sqref="AE79:AF79 AH79:AK79 AM79 AO79:AP79">
    <cfRule type="cellIs" dxfId="456" priority="123" operator="greaterThan">
      <formula>20</formula>
    </cfRule>
  </conditionalFormatting>
  <conditionalFormatting sqref="AG79 AL79 AQ79">
    <cfRule type="cellIs" dxfId="455" priority="122" operator="between">
      <formula>80</formula>
      <formula>120</formula>
    </cfRule>
  </conditionalFormatting>
  <conditionalFormatting sqref="AE81:AF81 AH81:AK81 AM81 AO81:AP81">
    <cfRule type="cellIs" dxfId="454" priority="121" operator="greaterThan">
      <formula>20</formula>
    </cfRule>
  </conditionalFormatting>
  <conditionalFormatting sqref="AG81 AL81 AQ81">
    <cfRule type="cellIs" dxfId="453" priority="120" operator="between">
      <formula>80</formula>
      <formula>120</formula>
    </cfRule>
  </conditionalFormatting>
  <conditionalFormatting sqref="AE78:AF78 AH78:AK78 AM78 AO78:AP78">
    <cfRule type="cellIs" dxfId="452" priority="119" operator="greaterThan">
      <formula>20</formula>
    </cfRule>
  </conditionalFormatting>
  <conditionalFormatting sqref="AG78 AL78 AQ78">
    <cfRule type="cellIs" dxfId="451" priority="118" operator="between">
      <formula>80</formula>
      <formula>120</formula>
    </cfRule>
  </conditionalFormatting>
  <conditionalFormatting sqref="AE80:AF80 AH80:AK80 AM80 AO80:AP80">
    <cfRule type="cellIs" dxfId="450" priority="117" operator="greaterThan">
      <formula>20</formula>
    </cfRule>
  </conditionalFormatting>
  <conditionalFormatting sqref="AG80 AL80 AQ80">
    <cfRule type="cellIs" dxfId="449" priority="116" operator="between">
      <formula>80</formula>
      <formula>120</formula>
    </cfRule>
  </conditionalFormatting>
  <conditionalFormatting sqref="AE82:AF82 AH82:AK82 AM82 AO82:AP82">
    <cfRule type="cellIs" dxfId="448" priority="115" operator="greaterThan">
      <formula>20</formula>
    </cfRule>
  </conditionalFormatting>
  <conditionalFormatting sqref="AG82 AL82 AQ82">
    <cfRule type="cellIs" dxfId="447" priority="114" operator="between">
      <formula>80</formula>
      <formula>120</formula>
    </cfRule>
  </conditionalFormatting>
  <conditionalFormatting sqref="AE80:AF80 AH80:AK80 AM80 AO80:AP80">
    <cfRule type="cellIs" dxfId="446" priority="111" operator="greaterThan">
      <formula>20</formula>
    </cfRule>
  </conditionalFormatting>
  <conditionalFormatting sqref="AG80 AL80 AQ80">
    <cfRule type="cellIs" dxfId="445" priority="110" operator="between">
      <formula>80</formula>
      <formula>120</formula>
    </cfRule>
  </conditionalFormatting>
  <conditionalFormatting sqref="AE82:AF82 AH82:AK82 AM82 AO82:AP82">
    <cfRule type="cellIs" dxfId="444" priority="109" operator="greaterThan">
      <formula>20</formula>
    </cfRule>
  </conditionalFormatting>
  <conditionalFormatting sqref="AG82 AL82 AQ82">
    <cfRule type="cellIs" dxfId="443" priority="108" operator="between">
      <formula>80</formula>
      <formula>120</formula>
    </cfRule>
  </conditionalFormatting>
  <conditionalFormatting sqref="AE79:AF79 AH79:AK79 AM79 AO79:AP79">
    <cfRule type="cellIs" dxfId="442" priority="107" operator="greaterThan">
      <formula>20</formula>
    </cfRule>
  </conditionalFormatting>
  <conditionalFormatting sqref="AG79 AL79 AQ79">
    <cfRule type="cellIs" dxfId="441" priority="106" operator="between">
      <formula>80</formula>
      <formula>120</formula>
    </cfRule>
  </conditionalFormatting>
  <conditionalFormatting sqref="AE81:AF81 AH81:AK81 AM81 AO81:AP81">
    <cfRule type="cellIs" dxfId="440" priority="105" operator="greaterThan">
      <formula>20</formula>
    </cfRule>
  </conditionalFormatting>
  <conditionalFormatting sqref="AG81 AL81 AQ81">
    <cfRule type="cellIs" dxfId="439" priority="104" operator="between">
      <formula>80</formula>
      <formula>120</formula>
    </cfRule>
  </conditionalFormatting>
  <conditionalFormatting sqref="AE83:AF83 AH83:AK83 AM83 AO83:AP83">
    <cfRule type="cellIs" dxfId="438" priority="103" operator="greaterThan">
      <formula>20</formula>
    </cfRule>
  </conditionalFormatting>
  <conditionalFormatting sqref="AG83 AL83 AQ83">
    <cfRule type="cellIs" dxfId="437" priority="102" operator="between">
      <formula>80</formula>
      <formula>120</formula>
    </cfRule>
  </conditionalFormatting>
  <conditionalFormatting sqref="AE9:AF9 AH9 AM9 AJ9:AK9 AO9:AP9">
    <cfRule type="cellIs" dxfId="436" priority="97" operator="greaterThan">
      <formula>20</formula>
    </cfRule>
  </conditionalFormatting>
  <conditionalFormatting sqref="AG9 AQ9 AL9">
    <cfRule type="cellIs" dxfId="435" priority="96" operator="between">
      <formula>80</formula>
      <formula>120</formula>
    </cfRule>
  </conditionalFormatting>
  <conditionalFormatting sqref="AM77 AH77:AK77 AE77:AF77 AO77:AP77">
    <cfRule type="cellIs" dxfId="434" priority="101" operator="greaterThan">
      <formula>20</formula>
    </cfRule>
  </conditionalFormatting>
  <conditionalFormatting sqref="AL77 AQ77 AG77">
    <cfRule type="cellIs" dxfId="433" priority="100" operator="between">
      <formula>80</formula>
      <formula>120</formula>
    </cfRule>
  </conditionalFormatting>
  <conditionalFormatting sqref="AM7 AH7 AE7:AF7 AJ7:AK7 AO7:AP7">
    <cfRule type="cellIs" dxfId="432" priority="99" operator="greaterThan">
      <formula>20</formula>
    </cfRule>
  </conditionalFormatting>
  <conditionalFormatting sqref="AL7 AQ7 AG7">
    <cfRule type="cellIs" dxfId="431" priority="98" operator="between">
      <formula>80</formula>
      <formula>120</formula>
    </cfRule>
  </conditionalFormatting>
  <conditionalFormatting sqref="AL83 AQ83">
    <cfRule type="cellIs" dxfId="430" priority="95" operator="between">
      <formula>80</formula>
      <formula>120</formula>
    </cfRule>
  </conditionalFormatting>
  <conditionalFormatting sqref="AM83 AH83:AK83 AE83:AF83 AO83:AP83">
    <cfRule type="cellIs" dxfId="429" priority="94" operator="greaterThan">
      <formula>20</formula>
    </cfRule>
  </conditionalFormatting>
  <conditionalFormatting sqref="AG83">
    <cfRule type="cellIs" dxfId="428" priority="93" operator="between">
      <formula>80</formula>
      <formula>120</formula>
    </cfRule>
  </conditionalFormatting>
  <conditionalFormatting sqref="AL83">
    <cfRule type="cellIs" dxfId="427" priority="92" operator="between">
      <formula>80</formula>
      <formula>120</formula>
    </cfRule>
  </conditionalFormatting>
  <conditionalFormatting sqref="AQ83">
    <cfRule type="cellIs" dxfId="426" priority="91" operator="between">
      <formula>80</formula>
      <formula>120</formula>
    </cfRule>
  </conditionalFormatting>
  <conditionalFormatting sqref="AE77:AF77 AH77:AK77 AM77 AO77:AP77">
    <cfRule type="cellIs" dxfId="425" priority="90" operator="greaterThan">
      <formula>20</formula>
    </cfRule>
  </conditionalFormatting>
  <conditionalFormatting sqref="AG77 AL77 AQ77">
    <cfRule type="cellIs" dxfId="424" priority="89" operator="between">
      <formula>80</formula>
      <formula>120</formula>
    </cfRule>
  </conditionalFormatting>
  <conditionalFormatting sqref="AE79:AF79 AH79:AK79 AM79 AO79:AP79">
    <cfRule type="cellIs" dxfId="423" priority="88" operator="greaterThan">
      <formula>20</formula>
    </cfRule>
  </conditionalFormatting>
  <conditionalFormatting sqref="AG79 AL79 AQ79">
    <cfRule type="cellIs" dxfId="422" priority="87" operator="between">
      <formula>80</formula>
      <formula>120</formula>
    </cfRule>
  </conditionalFormatting>
  <conditionalFormatting sqref="AE81:AF81 AH81:AK81 AM81 AO81:AP81">
    <cfRule type="cellIs" dxfId="421" priority="86" operator="greaterThan">
      <formula>20</formula>
    </cfRule>
  </conditionalFormatting>
  <conditionalFormatting sqref="AG81 AL81 AQ81">
    <cfRule type="cellIs" dxfId="420" priority="85" operator="between">
      <formula>80</formula>
      <formula>120</formula>
    </cfRule>
  </conditionalFormatting>
  <conditionalFormatting sqref="AE80:AF80 AH80:AK80 AM80 AO80:AP80">
    <cfRule type="cellIs" dxfId="419" priority="84" operator="greaterThan">
      <formula>20</formula>
    </cfRule>
  </conditionalFormatting>
  <conditionalFormatting sqref="AG80 AL80 AQ80">
    <cfRule type="cellIs" dxfId="418" priority="83" operator="between">
      <formula>80</formula>
      <formula>120</formula>
    </cfRule>
  </conditionalFormatting>
  <conditionalFormatting sqref="AE82:AF82 AH82:AK82 AM82 AO82:AP82">
    <cfRule type="cellIs" dxfId="417" priority="82" operator="greaterThan">
      <formula>20</formula>
    </cfRule>
  </conditionalFormatting>
  <conditionalFormatting sqref="AG82 AL82 AQ82">
    <cfRule type="cellIs" dxfId="416" priority="81" operator="between">
      <formula>80</formula>
      <formula>120</formula>
    </cfRule>
  </conditionalFormatting>
  <conditionalFormatting sqref="AL84 AQ84">
    <cfRule type="cellIs" dxfId="415" priority="80" operator="between">
      <formula>80</formula>
      <formula>120</formula>
    </cfRule>
  </conditionalFormatting>
  <conditionalFormatting sqref="AM84 AH84:AK84 AE84:AF84 AO84:AP84">
    <cfRule type="cellIs" dxfId="414" priority="79" operator="greaterThan">
      <formula>20</formula>
    </cfRule>
  </conditionalFormatting>
  <conditionalFormatting sqref="AG84">
    <cfRule type="cellIs" dxfId="413" priority="78" operator="between">
      <formula>80</formula>
      <formula>120</formula>
    </cfRule>
  </conditionalFormatting>
  <conditionalFormatting sqref="AL84">
    <cfRule type="cellIs" dxfId="412" priority="77" operator="between">
      <formula>80</formula>
      <formula>120</formula>
    </cfRule>
  </conditionalFormatting>
  <conditionalFormatting sqref="AQ84">
    <cfRule type="cellIs" dxfId="411" priority="76" operator="between">
      <formula>80</formula>
      <formula>120</formula>
    </cfRule>
  </conditionalFormatting>
  <conditionalFormatting sqref="AE83:AF83 AH83:AK83 AM83 AO83:AP83">
    <cfRule type="cellIs" dxfId="410" priority="67" operator="greaterThan">
      <formula>20</formula>
    </cfRule>
  </conditionalFormatting>
  <conditionalFormatting sqref="AG83 AL83 AQ83">
    <cfRule type="cellIs" dxfId="409" priority="66" operator="between">
      <formula>80</formula>
      <formula>120</formula>
    </cfRule>
  </conditionalFormatting>
  <conditionalFormatting sqref="AE80:AF80 AH80:AK80 AM80 AO80:AP80">
    <cfRule type="cellIs" dxfId="408" priority="75" operator="greaterThan">
      <formula>20</formula>
    </cfRule>
  </conditionalFormatting>
  <conditionalFormatting sqref="AG80 AL80 AQ80">
    <cfRule type="cellIs" dxfId="407" priority="74" operator="between">
      <formula>80</formula>
      <formula>120</formula>
    </cfRule>
  </conditionalFormatting>
  <conditionalFormatting sqref="AE82:AF82 AH82:AK82 AM82 AO82:AP82">
    <cfRule type="cellIs" dxfId="406" priority="73" operator="greaterThan">
      <formula>20</formula>
    </cfRule>
  </conditionalFormatting>
  <conditionalFormatting sqref="AG82 AL82 AQ82">
    <cfRule type="cellIs" dxfId="405" priority="72" operator="between">
      <formula>80</formula>
      <formula>120</formula>
    </cfRule>
  </conditionalFormatting>
  <conditionalFormatting sqref="AE79:AF79 AH79:AK79 AM79 AO79:AP79">
    <cfRule type="cellIs" dxfId="404" priority="71" operator="greaterThan">
      <formula>20</formula>
    </cfRule>
  </conditionalFormatting>
  <conditionalFormatting sqref="AG79 AL79 AQ79">
    <cfRule type="cellIs" dxfId="403" priority="70" operator="between">
      <formula>80</formula>
      <formula>120</formula>
    </cfRule>
  </conditionalFormatting>
  <conditionalFormatting sqref="AE81:AF81 AH81:AK81 AM81 AO81:AP81">
    <cfRule type="cellIs" dxfId="402" priority="69" operator="greaterThan">
      <formula>20</formula>
    </cfRule>
  </conditionalFormatting>
  <conditionalFormatting sqref="AG81 AL81 AQ81">
    <cfRule type="cellIs" dxfId="401" priority="68" operator="between">
      <formula>80</formula>
      <formula>120</formula>
    </cfRule>
  </conditionalFormatting>
  <conditionalFormatting sqref="AL84 AQ84">
    <cfRule type="cellIs" dxfId="400" priority="65" operator="between">
      <formula>80</formula>
      <formula>120</formula>
    </cfRule>
  </conditionalFormatting>
  <conditionalFormatting sqref="AM84 AH84:AK84 AE84:AF84 AO84:AP84">
    <cfRule type="cellIs" dxfId="399" priority="64" operator="greaterThan">
      <formula>20</formula>
    </cfRule>
  </conditionalFormatting>
  <conditionalFormatting sqref="AG84">
    <cfRule type="cellIs" dxfId="398" priority="63" operator="between">
      <formula>80</formula>
      <formula>120</formula>
    </cfRule>
  </conditionalFormatting>
  <conditionalFormatting sqref="AL84">
    <cfRule type="cellIs" dxfId="397" priority="62" operator="between">
      <formula>80</formula>
      <formula>120</formula>
    </cfRule>
  </conditionalFormatting>
  <conditionalFormatting sqref="AQ84">
    <cfRule type="cellIs" dxfId="396" priority="61" operator="between">
      <formula>80</formula>
      <formula>120</formula>
    </cfRule>
  </conditionalFormatting>
  <conditionalFormatting sqref="AE79:AF79 AH79:AK79 AM79 AO79:AP79">
    <cfRule type="cellIs" dxfId="395" priority="50" operator="greaterThan">
      <formula>20</formula>
    </cfRule>
  </conditionalFormatting>
  <conditionalFormatting sqref="AG79 AL79 AQ79">
    <cfRule type="cellIs" dxfId="394" priority="49" operator="between">
      <formula>80</formula>
      <formula>120</formula>
    </cfRule>
  </conditionalFormatting>
  <conditionalFormatting sqref="AE80:AF80 AH80:AK80 AM80 AO80:AP80">
    <cfRule type="cellIs" dxfId="393" priority="60" operator="greaterThan">
      <formula>20</formula>
    </cfRule>
  </conditionalFormatting>
  <conditionalFormatting sqref="AG80 AL80 AQ80">
    <cfRule type="cellIs" dxfId="392" priority="59" operator="between">
      <formula>80</formula>
      <formula>120</formula>
    </cfRule>
  </conditionalFormatting>
  <conditionalFormatting sqref="AE82:AF82 AH82:AK82 AM82 AO82:AP82">
    <cfRule type="cellIs" dxfId="391" priority="58" operator="greaterThan">
      <formula>20</formula>
    </cfRule>
  </conditionalFormatting>
  <conditionalFormatting sqref="AG82 AL82 AQ82">
    <cfRule type="cellIs" dxfId="390" priority="57" operator="between">
      <formula>80</formula>
      <formula>120</formula>
    </cfRule>
  </conditionalFormatting>
  <conditionalFormatting sqref="AE79:AF79 AH79:AK79 AM79 AO79:AP79">
    <cfRule type="cellIs" dxfId="389" priority="56" operator="greaterThan">
      <formula>20</formula>
    </cfRule>
  </conditionalFormatting>
  <conditionalFormatting sqref="AG79 AL79 AQ79">
    <cfRule type="cellIs" dxfId="388" priority="55" operator="between">
      <formula>80</formula>
      <formula>120</formula>
    </cfRule>
  </conditionalFormatting>
  <conditionalFormatting sqref="AE81:AF81 AH81:AK81 AM81 AO81:AP81">
    <cfRule type="cellIs" dxfId="387" priority="54" operator="greaterThan">
      <formula>20</formula>
    </cfRule>
  </conditionalFormatting>
  <conditionalFormatting sqref="AG81 AL81 AQ81">
    <cfRule type="cellIs" dxfId="386" priority="53" operator="between">
      <formula>80</formula>
      <formula>120</formula>
    </cfRule>
  </conditionalFormatting>
  <conditionalFormatting sqref="AE83:AF83 AH83:AK83 AM83 AO83:AP83">
    <cfRule type="cellIs" dxfId="385" priority="52" operator="greaterThan">
      <formula>20</formula>
    </cfRule>
  </conditionalFormatting>
  <conditionalFormatting sqref="AG83 AL83 AQ83">
    <cfRule type="cellIs" dxfId="384" priority="51" operator="between">
      <formula>80</formula>
      <formula>120</formula>
    </cfRule>
  </conditionalFormatting>
  <conditionalFormatting sqref="AE81:AF81 AH81:AK81 AM81 AO81:AP81">
    <cfRule type="cellIs" dxfId="383" priority="48" operator="greaterThan">
      <formula>20</formula>
    </cfRule>
  </conditionalFormatting>
  <conditionalFormatting sqref="AG81 AL81 AQ81">
    <cfRule type="cellIs" dxfId="382" priority="47" operator="between">
      <formula>80</formula>
      <formula>120</formula>
    </cfRule>
  </conditionalFormatting>
  <conditionalFormatting sqref="AE83:AF83 AH83:AK83 AM83 AO83:AP83">
    <cfRule type="cellIs" dxfId="381" priority="46" operator="greaterThan">
      <formula>20</formula>
    </cfRule>
  </conditionalFormatting>
  <conditionalFormatting sqref="AG83 AL83 AQ83">
    <cfRule type="cellIs" dxfId="380" priority="45" operator="between">
      <formula>80</formula>
      <formula>120</formula>
    </cfRule>
  </conditionalFormatting>
  <conditionalFormatting sqref="AE80:AF80 AH80:AK80 AM80 AO80:AP80">
    <cfRule type="cellIs" dxfId="379" priority="44" operator="greaterThan">
      <formula>20</formula>
    </cfRule>
  </conditionalFormatting>
  <conditionalFormatting sqref="AG80 AL80 AQ80">
    <cfRule type="cellIs" dxfId="378" priority="43" operator="between">
      <formula>80</formula>
      <formula>120</formula>
    </cfRule>
  </conditionalFormatting>
  <conditionalFormatting sqref="AE82:AF82 AH82:AK82 AM82 AO82:AP82">
    <cfRule type="cellIs" dxfId="377" priority="42" operator="greaterThan">
      <formula>20</formula>
    </cfRule>
  </conditionalFormatting>
  <conditionalFormatting sqref="AG82 AL82 AQ82">
    <cfRule type="cellIs" dxfId="376" priority="41" operator="between">
      <formula>80</formula>
      <formula>120</formula>
    </cfRule>
  </conditionalFormatting>
  <conditionalFormatting sqref="AE84:AF84 AH84:AK84 AM84 AO84:AP84">
    <cfRule type="cellIs" dxfId="375" priority="40" operator="greaterThan">
      <formula>20</formula>
    </cfRule>
  </conditionalFormatting>
  <conditionalFormatting sqref="AG84 AL84 AQ84">
    <cfRule type="cellIs" dxfId="374" priority="39" operator="between">
      <formula>80</formula>
      <formula>120</formula>
    </cfRule>
  </conditionalFormatting>
  <conditionalFormatting sqref="AM78 AH78:AK78 AE78:AF78 AO78:AP78">
    <cfRule type="cellIs" dxfId="373" priority="38" operator="greaterThan">
      <formula>20</formula>
    </cfRule>
  </conditionalFormatting>
  <conditionalFormatting sqref="AL78 AQ78 AG78">
    <cfRule type="cellIs" dxfId="372" priority="37" operator="between">
      <formula>80</formula>
      <formula>120</formula>
    </cfRule>
  </conditionalFormatting>
  <conditionalFormatting sqref="AQ38">
    <cfRule type="cellIs" dxfId="371" priority="36" operator="between">
      <formula>80</formula>
      <formula>120</formula>
    </cfRule>
  </conditionalFormatting>
  <conditionalFormatting sqref="AE37:AF37">
    <cfRule type="cellIs" dxfId="370" priority="35" operator="greaterThan">
      <formula>20</formula>
    </cfRule>
  </conditionalFormatting>
  <conditionalFormatting sqref="AG37">
    <cfRule type="cellIs" dxfId="369" priority="34" operator="between">
      <formula>80</formula>
      <formula>120</formula>
    </cfRule>
  </conditionalFormatting>
  <conditionalFormatting sqref="AE39:AF39">
    <cfRule type="cellIs" dxfId="368" priority="33" operator="greaterThan">
      <formula>20</formula>
    </cfRule>
  </conditionalFormatting>
  <conditionalFormatting sqref="AG39">
    <cfRule type="cellIs" dxfId="367" priority="32" operator="between">
      <formula>80</formula>
      <formula>120</formula>
    </cfRule>
  </conditionalFormatting>
  <conditionalFormatting sqref="AM33 AJ33:AK33 AO33:AP33">
    <cfRule type="cellIs" dxfId="366" priority="31" operator="greaterThan">
      <formula>20</formula>
    </cfRule>
  </conditionalFormatting>
  <conditionalFormatting sqref="AM41 AH41 AE41:AF41 AE43:AF65 AH43:AH65 AM43:AM65 AJ43:AK65 AJ41:AK41 AO43:AP65 AO41:AP41">
    <cfRule type="cellIs" dxfId="365" priority="30" operator="greaterThan">
      <formula>20</formula>
    </cfRule>
  </conditionalFormatting>
  <conditionalFormatting sqref="AL41 AQ41 AG41 AG43:AG65 AQ43:AQ65 AL43:AL65">
    <cfRule type="cellIs" dxfId="364" priority="29" operator="between">
      <formula>80</formula>
      <formula>120</formula>
    </cfRule>
  </conditionalFormatting>
  <conditionalFormatting sqref="AE42:AF42 AH42 AM42 AJ42:AK42 AO42:AP42">
    <cfRule type="cellIs" dxfId="363" priority="26" operator="greaterThan">
      <formula>20</formula>
    </cfRule>
  </conditionalFormatting>
  <conditionalFormatting sqref="AG42 AQ42 AL42">
    <cfRule type="cellIs" dxfId="362" priority="25" operator="between">
      <formula>80</formula>
      <formula>120</formula>
    </cfRule>
  </conditionalFormatting>
  <conditionalFormatting sqref="AM40 AH40 AE40:AF40 AJ40:AK40 AO40:AP40">
    <cfRule type="cellIs" dxfId="361" priority="28" operator="greaterThan">
      <formula>20</formula>
    </cfRule>
  </conditionalFormatting>
  <conditionalFormatting sqref="AL40 AQ40 AG40">
    <cfRule type="cellIs" dxfId="360" priority="27" operator="between">
      <formula>80</formula>
      <formula>120</formula>
    </cfRule>
  </conditionalFormatting>
  <conditionalFormatting sqref="AM66 AJ66:AK66 AO66:AP66">
    <cfRule type="cellIs" dxfId="359" priority="24" operator="greaterThan">
      <formula>20</formula>
    </cfRule>
  </conditionalFormatting>
  <conditionalFormatting sqref="AL66 AQ66">
    <cfRule type="cellIs" dxfId="358" priority="23" operator="between">
      <formula>80</formula>
      <formula>120</formula>
    </cfRule>
  </conditionalFormatting>
  <conditionalFormatting sqref="AE38:AF38 AH38 AM38 AJ38:AK38 AO38:AP38">
    <cfRule type="cellIs" dxfId="357" priority="22" operator="greaterThan">
      <formula>20</formula>
    </cfRule>
  </conditionalFormatting>
  <conditionalFormatting sqref="AG38 AL38">
    <cfRule type="cellIs" dxfId="356" priority="21" operator="between">
      <formula>80</formula>
      <formula>120</formula>
    </cfRule>
  </conditionalFormatting>
  <conditionalFormatting sqref="AM72 AH72 AJ72:AK72 AO72:AP72">
    <cfRule type="cellIs" dxfId="355" priority="20" operator="greaterThan">
      <formula>20</formula>
    </cfRule>
  </conditionalFormatting>
  <conditionalFormatting sqref="AL72 AQ72">
    <cfRule type="cellIs" dxfId="354" priority="19" operator="between">
      <formula>80</formula>
      <formula>120</formula>
    </cfRule>
  </conditionalFormatting>
  <conditionalFormatting sqref="AQ71">
    <cfRule type="cellIs" dxfId="353" priority="18" operator="between">
      <formula>80</formula>
      <formula>120</formula>
    </cfRule>
  </conditionalFormatting>
  <conditionalFormatting sqref="AE72:AF72">
    <cfRule type="cellIs" dxfId="352" priority="17" operator="greaterThan">
      <formula>20</formula>
    </cfRule>
  </conditionalFormatting>
  <conditionalFormatting sqref="AG72">
    <cfRule type="cellIs" dxfId="351" priority="16" operator="between">
      <formula>80</formula>
      <formula>120</formula>
    </cfRule>
  </conditionalFormatting>
  <conditionalFormatting sqref="AM74 AH74 AE74:AF74 AE76:AF76 AH76 AM76 AJ76:AK76 AJ74:AK74 AO76:AP76 AO74:AP74">
    <cfRule type="cellIs" dxfId="350" priority="15" operator="greaterThan">
      <formula>20</formula>
    </cfRule>
  </conditionalFormatting>
  <conditionalFormatting sqref="AL74 AQ74 AG74 AG76 AQ76 AL76">
    <cfRule type="cellIs" dxfId="349" priority="14" operator="between">
      <formula>80</formula>
      <formula>120</formula>
    </cfRule>
  </conditionalFormatting>
  <conditionalFormatting sqref="AE75:AF75 AH75 AM75 AJ75:AK75 AO75:AP75">
    <cfRule type="cellIs" dxfId="348" priority="11" operator="greaterThan">
      <formula>20</formula>
    </cfRule>
  </conditionalFormatting>
  <conditionalFormatting sqref="AG75 AQ75 AL75">
    <cfRule type="cellIs" dxfId="347" priority="10" operator="between">
      <formula>80</formula>
      <formula>120</formula>
    </cfRule>
  </conditionalFormatting>
  <conditionalFormatting sqref="AM73 AH73 AE73:AF73 AJ73:AK73 AO73:AP73">
    <cfRule type="cellIs" dxfId="346" priority="13" operator="greaterThan">
      <formula>20</formula>
    </cfRule>
  </conditionalFormatting>
  <conditionalFormatting sqref="AL73 AQ73 AG73">
    <cfRule type="cellIs" dxfId="345" priority="12" operator="between">
      <formula>80</formula>
      <formula>120</formula>
    </cfRule>
  </conditionalFormatting>
  <conditionalFormatting sqref="AE71:AF71 AH71 AM71 AJ71:AK71 AO71:AP71">
    <cfRule type="cellIs" dxfId="344" priority="9" operator="greaterThan">
      <formula>20</formula>
    </cfRule>
  </conditionalFormatting>
  <conditionalFormatting sqref="AG71 AL71">
    <cfRule type="cellIs" dxfId="343" priority="8" operator="between">
      <formula>80</formula>
      <formula>120</formula>
    </cfRule>
  </conditionalFormatting>
  <conditionalFormatting sqref="AK35">
    <cfRule type="cellIs" dxfId="342" priority="7" operator="greaterThan">
      <formula>20</formula>
    </cfRule>
  </conditionalFormatting>
  <conditionalFormatting sqref="AP35">
    <cfRule type="cellIs" dxfId="341" priority="6" operator="greaterThan">
      <formula>20</formula>
    </cfRule>
  </conditionalFormatting>
  <conditionalFormatting sqref="AG33">
    <cfRule type="cellIs" dxfId="340" priority="5" operator="between">
      <formula>80</formula>
      <formula>120</formula>
    </cfRule>
  </conditionalFormatting>
  <conditionalFormatting sqref="AL33">
    <cfRule type="cellIs" dxfId="339" priority="4" operator="between">
      <formula>80</formula>
      <formula>120</formula>
    </cfRule>
  </conditionalFormatting>
  <conditionalFormatting sqref="AL33">
    <cfRule type="cellIs" dxfId="338" priority="3" operator="between">
      <formula>80</formula>
      <formula>120</formula>
    </cfRule>
  </conditionalFormatting>
  <conditionalFormatting sqref="AQ33">
    <cfRule type="cellIs" dxfId="337" priority="2" operator="between">
      <formula>80</formula>
      <formula>120</formula>
    </cfRule>
  </conditionalFormatting>
  <conditionalFormatting sqref="AQ33">
    <cfRule type="cellIs" dxfId="336" priority="1" operator="between">
      <formula>80</formula>
      <formula>120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63"/>
  <sheetViews>
    <sheetView topLeftCell="M1" zoomScaleNormal="100" workbookViewId="0">
      <selection activeCell="W33" sqref="W33"/>
    </sheetView>
  </sheetViews>
  <sheetFormatPr baseColWidth="10" defaultColWidth="8.83203125" defaultRowHeight="15"/>
  <cols>
    <col min="3" max="3" width="23.83203125" customWidth="1"/>
    <col min="4" max="4" width="15" customWidth="1"/>
    <col min="6" max="6" width="13.1640625" customWidth="1"/>
    <col min="24" max="24" width="10.33203125" customWidth="1"/>
    <col min="25" max="25" width="15.6640625" customWidth="1"/>
    <col min="26" max="26" width="13.5" customWidth="1"/>
    <col min="29" max="29" width="22.5" customWidth="1"/>
  </cols>
  <sheetData>
    <row r="1" spans="1:48" ht="1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50</v>
      </c>
      <c r="Z1" t="s">
        <v>51</v>
      </c>
      <c r="AA1" s="1" t="s">
        <v>34</v>
      </c>
      <c r="AB1" s="1" t="s">
        <v>26</v>
      </c>
      <c r="AC1" s="1" t="s">
        <v>27</v>
      </c>
      <c r="AD1" s="1" t="s">
        <v>36</v>
      </c>
      <c r="AE1" s="1" t="s">
        <v>37</v>
      </c>
      <c r="AF1" s="1" t="s">
        <v>38</v>
      </c>
      <c r="AG1" s="1" t="s">
        <v>28</v>
      </c>
      <c r="AH1" s="1"/>
      <c r="AI1" s="1" t="s">
        <v>39</v>
      </c>
      <c r="AJ1" s="1" t="s">
        <v>40</v>
      </c>
      <c r="AK1" s="1" t="s">
        <v>41</v>
      </c>
      <c r="AL1" s="1" t="s">
        <v>33</v>
      </c>
      <c r="AM1" s="1"/>
      <c r="AN1" s="1" t="s">
        <v>42</v>
      </c>
      <c r="AO1" s="1" t="s">
        <v>43</v>
      </c>
      <c r="AP1" s="1" t="s">
        <v>44</v>
      </c>
      <c r="AQ1" s="1" t="s">
        <v>29</v>
      </c>
      <c r="AR1" s="1"/>
      <c r="AS1" s="1" t="s">
        <v>35</v>
      </c>
      <c r="AT1" s="1" t="s">
        <v>30</v>
      </c>
      <c r="AU1" s="1" t="s">
        <v>31</v>
      </c>
      <c r="AV1" s="1" t="s">
        <v>32</v>
      </c>
    </row>
    <row r="2" spans="1:48">
      <c r="A2">
        <v>1</v>
      </c>
      <c r="B2">
        <v>3</v>
      </c>
      <c r="C2" t="s">
        <v>49</v>
      </c>
      <c r="D2" t="s">
        <v>24</v>
      </c>
      <c r="E2" t="s">
        <v>52</v>
      </c>
      <c r="G2">
        <v>0.5</v>
      </c>
      <c r="H2">
        <v>0.5</v>
      </c>
      <c r="I2">
        <v>3303</v>
      </c>
      <c r="J2">
        <v>8888</v>
      </c>
      <c r="L2">
        <v>7826</v>
      </c>
      <c r="M2">
        <v>4.1269999999999998</v>
      </c>
      <c r="N2">
        <v>11.032</v>
      </c>
      <c r="O2">
        <v>6.9050000000000002</v>
      </c>
      <c r="Q2">
        <v>1.0369999999999999</v>
      </c>
      <c r="R2">
        <v>1</v>
      </c>
      <c r="S2">
        <v>0</v>
      </c>
      <c r="T2">
        <v>0</v>
      </c>
      <c r="V2">
        <v>0</v>
      </c>
      <c r="Y2" t="s">
        <v>109</v>
      </c>
      <c r="Z2" s="3">
        <v>0.42577546296296293</v>
      </c>
      <c r="AB2">
        <v>1</v>
      </c>
      <c r="AE2">
        <f>ABS(100*(M2-M3)/(AVERAGE(M2:M3)))</f>
        <v>3.4059783255924692</v>
      </c>
      <c r="AJ2">
        <f>ABS(100*(O2-O3)/(AVERAGE(O2:O3)))</f>
        <v>2.1222100256128864</v>
      </c>
      <c r="AO2">
        <f>ABS(100*(Q2-Q3)/(AVERAGE(Q2:Q3)))</f>
        <v>7.9629629629629699</v>
      </c>
      <c r="AS2">
        <f>AVERAGE(M2:M3)</f>
        <v>4.1984999999999992</v>
      </c>
      <c r="AT2">
        <f>AVERAGE(N2:N3)</f>
        <v>11.030999999999999</v>
      </c>
      <c r="AU2">
        <f>AVERAGE(O2:O3)</f>
        <v>6.8324999999999996</v>
      </c>
      <c r="AV2">
        <f>AVERAGE(Q2:Q3)</f>
        <v>1.08</v>
      </c>
    </row>
    <row r="3" spans="1:48">
      <c r="A3">
        <v>2</v>
      </c>
      <c r="B3">
        <v>3</v>
      </c>
      <c r="C3" t="s">
        <v>49</v>
      </c>
      <c r="D3" t="s">
        <v>24</v>
      </c>
      <c r="E3" t="s">
        <v>52</v>
      </c>
      <c r="G3">
        <v>0.5</v>
      </c>
      <c r="H3">
        <v>0.5</v>
      </c>
      <c r="I3">
        <v>3412</v>
      </c>
      <c r="J3">
        <v>8886</v>
      </c>
      <c r="L3">
        <v>8492</v>
      </c>
      <c r="M3">
        <v>4.2699999999999996</v>
      </c>
      <c r="N3">
        <v>11.03</v>
      </c>
      <c r="O3">
        <v>6.76</v>
      </c>
      <c r="Q3">
        <v>1.123</v>
      </c>
      <c r="R3">
        <v>1</v>
      </c>
      <c r="S3">
        <v>0</v>
      </c>
      <c r="T3">
        <v>0</v>
      </c>
      <c r="V3">
        <v>0</v>
      </c>
      <c r="Y3" t="s">
        <v>109</v>
      </c>
      <c r="Z3" s="3">
        <v>0.43138888888888888</v>
      </c>
      <c r="AB3">
        <v>1</v>
      </c>
    </row>
    <row r="4" spans="1:48">
      <c r="A4">
        <v>3</v>
      </c>
      <c r="B4">
        <v>1</v>
      </c>
      <c r="D4" t="s">
        <v>48</v>
      </c>
      <c r="Y4" t="s">
        <v>109</v>
      </c>
      <c r="Z4" s="3">
        <v>0.43556712962962968</v>
      </c>
      <c r="AB4">
        <v>1</v>
      </c>
    </row>
    <row r="5" spans="1:48">
      <c r="A5">
        <v>4</v>
      </c>
      <c r="B5">
        <v>2</v>
      </c>
      <c r="C5" t="s">
        <v>45</v>
      </c>
      <c r="D5" t="s">
        <v>24</v>
      </c>
      <c r="E5" t="s">
        <v>52</v>
      </c>
      <c r="G5">
        <v>0.5</v>
      </c>
      <c r="H5">
        <v>0.5</v>
      </c>
      <c r="I5">
        <v>72</v>
      </c>
      <c r="J5">
        <v>836</v>
      </c>
      <c r="L5">
        <v>421</v>
      </c>
      <c r="M5">
        <v>0</v>
      </c>
      <c r="N5">
        <v>0.83099999999999996</v>
      </c>
      <c r="O5">
        <v>0.83099999999999996</v>
      </c>
      <c r="Q5">
        <v>6.7000000000000004E-2</v>
      </c>
      <c r="R5">
        <v>1</v>
      </c>
      <c r="S5">
        <v>0</v>
      </c>
      <c r="T5">
        <v>0</v>
      </c>
      <c r="V5">
        <v>0</v>
      </c>
      <c r="Y5" t="s">
        <v>109</v>
      </c>
      <c r="Z5" s="3">
        <v>0.44547453703703704</v>
      </c>
      <c r="AB5">
        <v>1</v>
      </c>
      <c r="AE5" t="e">
        <f>ABS(100*(M5-M6)/(AVERAGE(M5:M6)))</f>
        <v>#DIV/0!</v>
      </c>
      <c r="AJ5">
        <f>ABS(100*(O5-O6)/(AVERAGE(O5:O6)))</f>
        <v>24.44294395678595</v>
      </c>
      <c r="AO5">
        <f>ABS(100*(Q5-Q6)/(AVERAGE(Q5:Q6)))</f>
        <v>17.886178861788622</v>
      </c>
      <c r="AS5">
        <f>AVERAGE(M5:M6)</f>
        <v>0</v>
      </c>
      <c r="AT5">
        <f>AVERAGE(N5:N6)</f>
        <v>0.74049999999999994</v>
      </c>
      <c r="AU5">
        <f>AVERAGE(O5:O6)</f>
        <v>0.74049999999999994</v>
      </c>
      <c r="AV5">
        <f>AVERAGE(Q5:Q6)</f>
        <v>6.1499999999999999E-2</v>
      </c>
    </row>
    <row r="6" spans="1:48">
      <c r="A6">
        <v>5</v>
      </c>
      <c r="B6">
        <v>2</v>
      </c>
      <c r="C6" t="s">
        <v>45</v>
      </c>
      <c r="D6" t="s">
        <v>24</v>
      </c>
      <c r="E6" t="s">
        <v>52</v>
      </c>
      <c r="G6">
        <v>0.5</v>
      </c>
      <c r="H6">
        <v>0.5</v>
      </c>
      <c r="I6">
        <v>57</v>
      </c>
      <c r="J6">
        <v>697</v>
      </c>
      <c r="L6">
        <v>334</v>
      </c>
      <c r="M6">
        <v>0</v>
      </c>
      <c r="N6">
        <v>0.65</v>
      </c>
      <c r="O6">
        <v>0.65</v>
      </c>
      <c r="Q6">
        <v>5.6000000000000001E-2</v>
      </c>
      <c r="R6">
        <v>1</v>
      </c>
      <c r="S6">
        <v>0</v>
      </c>
      <c r="T6">
        <v>0</v>
      </c>
      <c r="V6">
        <v>0</v>
      </c>
      <c r="Y6" t="s">
        <v>109</v>
      </c>
      <c r="Z6" s="3">
        <v>0.45098379629629631</v>
      </c>
      <c r="AB6">
        <v>1</v>
      </c>
    </row>
    <row r="7" spans="1:48">
      <c r="A7">
        <v>6</v>
      </c>
      <c r="B7">
        <v>4</v>
      </c>
      <c r="C7" t="s">
        <v>137</v>
      </c>
      <c r="D7" t="s">
        <v>24</v>
      </c>
      <c r="E7" t="s">
        <v>52</v>
      </c>
      <c r="G7">
        <v>0.5</v>
      </c>
      <c r="H7">
        <v>0.5</v>
      </c>
      <c r="I7">
        <v>5597</v>
      </c>
      <c r="J7">
        <v>27920</v>
      </c>
      <c r="L7">
        <v>2740</v>
      </c>
      <c r="M7">
        <v>7.117</v>
      </c>
      <c r="N7">
        <v>32.384</v>
      </c>
      <c r="O7">
        <v>25.266999999999999</v>
      </c>
      <c r="Q7">
        <v>0.375</v>
      </c>
      <c r="R7">
        <v>1</v>
      </c>
      <c r="S7">
        <v>0</v>
      </c>
      <c r="T7">
        <v>0</v>
      </c>
      <c r="V7">
        <v>0</v>
      </c>
      <c r="Y7" t="s">
        <v>109</v>
      </c>
      <c r="Z7" s="3">
        <v>0.46160879629629631</v>
      </c>
      <c r="AB7">
        <v>1</v>
      </c>
      <c r="AD7">
        <f>ABS(100*(AVERAGE(M7:M8)-3.24)/3.24)</f>
        <v>149.35185185185185</v>
      </c>
      <c r="AE7">
        <f>ABS(100*(M7-M8)/(AVERAGE(M7:M8)))</f>
        <v>23.814828567892068</v>
      </c>
      <c r="AI7">
        <f>ABS(100*(AVERAGE(O7:O8)-4.3)/4.3)</f>
        <v>474.17441860465112</v>
      </c>
      <c r="AJ7">
        <f>ABS(100*(O7-O8)/(AVERAGE(O7:O8)))</f>
        <v>4.67810202717755</v>
      </c>
      <c r="AN7">
        <f>ABS(100*(AVERAGE(Q7:Q8)-0.3)/0.3)</f>
        <v>22.833333333333336</v>
      </c>
      <c r="AO7">
        <f>ABS(100*(Q7-Q8)/(AVERAGE(Q7:Q8)))</f>
        <v>3.5278154681139786</v>
      </c>
      <c r="AS7">
        <f>AVERAGE(M7:M8)</f>
        <v>8.0790000000000006</v>
      </c>
      <c r="AT7">
        <f>AVERAGE(N7:N8)</f>
        <v>32.768500000000003</v>
      </c>
      <c r="AU7">
        <f>AVERAGE(O7:O8)</f>
        <v>24.689499999999999</v>
      </c>
      <c r="AV7">
        <f>AVERAGE(Q7:Q8)</f>
        <v>0.36849999999999999</v>
      </c>
    </row>
    <row r="8" spans="1:48">
      <c r="A8">
        <v>7</v>
      </c>
      <c r="B8">
        <v>4</v>
      </c>
      <c r="C8" t="s">
        <v>137</v>
      </c>
      <c r="D8" t="s">
        <v>24</v>
      </c>
      <c r="E8" t="s">
        <v>52</v>
      </c>
      <c r="G8">
        <v>0.5</v>
      </c>
      <c r="H8">
        <v>0.5</v>
      </c>
      <c r="I8">
        <v>7072</v>
      </c>
      <c r="J8">
        <v>28677</v>
      </c>
      <c r="L8">
        <v>2646</v>
      </c>
      <c r="M8">
        <v>9.0410000000000004</v>
      </c>
      <c r="N8">
        <v>33.152999999999999</v>
      </c>
      <c r="O8">
        <v>24.111999999999998</v>
      </c>
      <c r="Q8">
        <v>0.36199999999999999</v>
      </c>
      <c r="R8">
        <v>1</v>
      </c>
      <c r="S8">
        <v>0</v>
      </c>
      <c r="T8">
        <v>0</v>
      </c>
      <c r="V8">
        <v>0</v>
      </c>
      <c r="Y8" t="s">
        <v>109</v>
      </c>
      <c r="Z8" s="3">
        <v>0.46748842592592593</v>
      </c>
      <c r="AB8">
        <v>1</v>
      </c>
    </row>
    <row r="9" spans="1:48">
      <c r="A9">
        <v>8</v>
      </c>
      <c r="B9">
        <v>3</v>
      </c>
      <c r="C9" t="s">
        <v>46</v>
      </c>
      <c r="D9" t="s">
        <v>24</v>
      </c>
      <c r="E9" t="s">
        <v>52</v>
      </c>
      <c r="G9">
        <v>0.5</v>
      </c>
      <c r="H9">
        <v>0.5</v>
      </c>
      <c r="I9">
        <v>4637</v>
      </c>
      <c r="J9">
        <v>10810</v>
      </c>
      <c r="L9">
        <v>9057</v>
      </c>
      <c r="M9">
        <v>5.8650000000000002</v>
      </c>
      <c r="N9">
        <v>13.364000000000001</v>
      </c>
      <c r="O9">
        <v>7.4989999999999997</v>
      </c>
      <c r="Q9">
        <v>1.1950000000000001</v>
      </c>
      <c r="R9">
        <v>1</v>
      </c>
      <c r="S9">
        <v>0</v>
      </c>
      <c r="T9">
        <v>0</v>
      </c>
      <c r="V9">
        <v>0</v>
      </c>
      <c r="Y9" t="s">
        <v>109</v>
      </c>
      <c r="Z9" s="3">
        <v>0.47750000000000004</v>
      </c>
      <c r="AB9">
        <v>1</v>
      </c>
      <c r="AE9">
        <f>ABS(100*(M9-M10)/(AVERAGE(M9:M10)))</f>
        <v>0.76433121019108152</v>
      </c>
      <c r="AJ9">
        <f>ABS(100*(O9-O10)/(AVERAGE(O9:O10)))</f>
        <v>0.1598934043970747</v>
      </c>
      <c r="AO9">
        <f>ABS(100*(Q9-Q10)/(AVERAGE(Q9:Q10)))</f>
        <v>0.75598488030240385</v>
      </c>
      <c r="AS9">
        <f>AVERAGE(M9:M10)</f>
        <v>5.8875000000000002</v>
      </c>
      <c r="AT9">
        <f>AVERAGE(N9:N10)</f>
        <v>13.3925</v>
      </c>
      <c r="AU9">
        <f>AVERAGE(O9:O10)</f>
        <v>7.5049999999999999</v>
      </c>
      <c r="AV9">
        <f>AVERAGE(Q9:Q10)</f>
        <v>1.1905000000000001</v>
      </c>
    </row>
    <row r="10" spans="1:48">
      <c r="A10">
        <v>9</v>
      </c>
      <c r="B10">
        <v>3</v>
      </c>
      <c r="C10" t="s">
        <v>46</v>
      </c>
      <c r="D10" t="s">
        <v>24</v>
      </c>
      <c r="E10" t="s">
        <v>52</v>
      </c>
      <c r="G10">
        <v>0.5</v>
      </c>
      <c r="H10">
        <v>0.5</v>
      </c>
      <c r="I10">
        <v>4671</v>
      </c>
      <c r="J10">
        <v>10857</v>
      </c>
      <c r="L10">
        <v>8987</v>
      </c>
      <c r="M10">
        <v>5.91</v>
      </c>
      <c r="N10">
        <v>13.420999999999999</v>
      </c>
      <c r="O10">
        <v>7.5110000000000001</v>
      </c>
      <c r="Q10">
        <v>1.1859999999999999</v>
      </c>
      <c r="R10">
        <v>1</v>
      </c>
      <c r="S10">
        <v>0</v>
      </c>
      <c r="T10">
        <v>0</v>
      </c>
      <c r="V10">
        <v>0</v>
      </c>
      <c r="Y10" t="s">
        <v>109</v>
      </c>
      <c r="Z10" s="3">
        <v>0.48336805555555556</v>
      </c>
      <c r="AB10">
        <v>1</v>
      </c>
    </row>
    <row r="11" spans="1:48">
      <c r="A11">
        <v>10</v>
      </c>
      <c r="B11">
        <v>7</v>
      </c>
      <c r="C11" t="s">
        <v>110</v>
      </c>
      <c r="D11" t="s">
        <v>24</v>
      </c>
      <c r="E11" t="s">
        <v>52</v>
      </c>
      <c r="G11">
        <v>0.5</v>
      </c>
      <c r="H11">
        <v>0.5</v>
      </c>
      <c r="I11">
        <v>1207</v>
      </c>
      <c r="J11">
        <v>4583</v>
      </c>
      <c r="L11">
        <v>1216</v>
      </c>
      <c r="M11">
        <v>1.401</v>
      </c>
      <c r="N11">
        <v>5.6639999999999997</v>
      </c>
      <c r="O11">
        <v>4.2640000000000002</v>
      </c>
      <c r="Q11">
        <v>0.17299999999999999</v>
      </c>
      <c r="R11">
        <v>1</v>
      </c>
      <c r="S11">
        <v>0</v>
      </c>
      <c r="T11">
        <v>0</v>
      </c>
      <c r="V11">
        <v>0</v>
      </c>
      <c r="Y11" t="s">
        <v>109</v>
      </c>
      <c r="Z11" s="3">
        <v>0.49336805555555557</v>
      </c>
      <c r="AB11">
        <v>1</v>
      </c>
      <c r="AE11">
        <f>ABS(100*(M11-M12)/(AVERAGE(M11:M12)))</f>
        <v>14.375621066578343</v>
      </c>
      <c r="AJ11">
        <f>ABS(100*(O11-O12)/(AVERAGE(O11:O12)))</f>
        <v>5.9654631083202476</v>
      </c>
      <c r="AO11">
        <f>ABS(100*(Q11-Q12)/(AVERAGE(Q11:Q12)))</f>
        <v>0</v>
      </c>
      <c r="AS11">
        <f>AVERAGE(M11:M12)</f>
        <v>1.5095000000000001</v>
      </c>
      <c r="AT11">
        <f>AVERAGE(N11:N12)</f>
        <v>5.6494999999999997</v>
      </c>
      <c r="AU11">
        <f>AVERAGE(O11:O12)</f>
        <v>4.1405000000000003</v>
      </c>
      <c r="AV11">
        <f>AVERAGE(Q11:Q12)</f>
        <v>0.17299999999999999</v>
      </c>
    </row>
    <row r="12" spans="1:48">
      <c r="A12">
        <v>11</v>
      </c>
      <c r="B12">
        <v>7</v>
      </c>
      <c r="C12" t="s">
        <v>110</v>
      </c>
      <c r="D12" t="s">
        <v>24</v>
      </c>
      <c r="E12" t="s">
        <v>52</v>
      </c>
      <c r="G12">
        <v>0.5</v>
      </c>
      <c r="H12">
        <v>0.5</v>
      </c>
      <c r="I12">
        <v>1374</v>
      </c>
      <c r="J12">
        <v>4560</v>
      </c>
      <c r="L12">
        <v>1214</v>
      </c>
      <c r="M12">
        <v>1.6180000000000001</v>
      </c>
      <c r="N12">
        <v>5.6349999999999998</v>
      </c>
      <c r="O12">
        <v>4.0170000000000003</v>
      </c>
      <c r="Q12">
        <v>0.17299999999999999</v>
      </c>
      <c r="R12">
        <v>1</v>
      </c>
      <c r="S12">
        <v>0</v>
      </c>
      <c r="T12">
        <v>0</v>
      </c>
      <c r="V12">
        <v>0</v>
      </c>
      <c r="Y12" t="s">
        <v>109</v>
      </c>
      <c r="Z12" s="3">
        <v>0.49912037037037038</v>
      </c>
      <c r="AB12">
        <v>1</v>
      </c>
    </row>
    <row r="13" spans="1:48">
      <c r="A13">
        <v>12</v>
      </c>
      <c r="B13">
        <v>8</v>
      </c>
      <c r="C13" t="s">
        <v>111</v>
      </c>
      <c r="D13" t="s">
        <v>24</v>
      </c>
      <c r="E13" t="s">
        <v>52</v>
      </c>
      <c r="G13">
        <v>0.5</v>
      </c>
      <c r="H13">
        <v>0.5</v>
      </c>
      <c r="I13">
        <v>1433</v>
      </c>
      <c r="J13">
        <v>4926</v>
      </c>
      <c r="L13">
        <v>762</v>
      </c>
      <c r="M13">
        <v>1.6950000000000001</v>
      </c>
      <c r="N13">
        <v>6.0990000000000002</v>
      </c>
      <c r="O13">
        <v>4.4039999999999999</v>
      </c>
      <c r="Q13">
        <v>0.113</v>
      </c>
      <c r="R13">
        <v>1</v>
      </c>
      <c r="S13">
        <v>0</v>
      </c>
      <c r="T13">
        <v>0</v>
      </c>
      <c r="V13">
        <v>0</v>
      </c>
      <c r="Y13" t="s">
        <v>109</v>
      </c>
      <c r="Z13" s="3">
        <v>0.50916666666666666</v>
      </c>
      <c r="AB13">
        <v>1</v>
      </c>
      <c r="AE13">
        <f>ABS(100*(M13-M14)/(AVERAGE(M13:M14)))</f>
        <v>2.2170361726954511</v>
      </c>
      <c r="AJ13">
        <f>ABS(100*(O13-O14)/(AVERAGE(O13:O14)))</f>
        <v>1.0166045408336142</v>
      </c>
      <c r="AO13">
        <f>ABS(100*(Q13-Q14)/(AVERAGE(Q13:Q14)))</f>
        <v>4.329004329004321</v>
      </c>
      <c r="AS13">
        <f>AVERAGE(M13:M14)</f>
        <v>1.714</v>
      </c>
      <c r="AT13">
        <f>AVERAGE(N13:N14)</f>
        <v>6.1405000000000003</v>
      </c>
      <c r="AU13">
        <f>AVERAGE(O13:O14)</f>
        <v>4.4264999999999999</v>
      </c>
      <c r="AV13">
        <f>AVERAGE(Q13:Q14)</f>
        <v>0.11549999999999999</v>
      </c>
    </row>
    <row r="14" spans="1:48">
      <c r="A14">
        <v>13</v>
      </c>
      <c r="B14">
        <v>8</v>
      </c>
      <c r="C14" t="s">
        <v>111</v>
      </c>
      <c r="D14" t="s">
        <v>24</v>
      </c>
      <c r="E14" t="s">
        <v>52</v>
      </c>
      <c r="G14">
        <v>0.5</v>
      </c>
      <c r="H14">
        <v>0.5</v>
      </c>
      <c r="I14">
        <v>1463</v>
      </c>
      <c r="J14">
        <v>4991</v>
      </c>
      <c r="L14">
        <v>799</v>
      </c>
      <c r="M14">
        <v>1.7330000000000001</v>
      </c>
      <c r="N14">
        <v>6.1820000000000004</v>
      </c>
      <c r="O14">
        <v>4.4489999999999998</v>
      </c>
      <c r="Q14">
        <v>0.11799999999999999</v>
      </c>
      <c r="R14">
        <v>1</v>
      </c>
      <c r="S14">
        <v>0</v>
      </c>
      <c r="T14">
        <v>0</v>
      </c>
      <c r="V14">
        <v>0</v>
      </c>
      <c r="Y14" t="s">
        <v>109</v>
      </c>
      <c r="Z14" s="3">
        <v>0.51495370370370364</v>
      </c>
      <c r="AB14">
        <v>1</v>
      </c>
    </row>
    <row r="15" spans="1:48">
      <c r="A15">
        <v>14</v>
      </c>
      <c r="B15">
        <v>9</v>
      </c>
      <c r="C15" t="s">
        <v>112</v>
      </c>
      <c r="D15" t="s">
        <v>24</v>
      </c>
      <c r="E15" t="s">
        <v>52</v>
      </c>
      <c r="G15">
        <v>0.5</v>
      </c>
      <c r="H15">
        <v>0.5</v>
      </c>
      <c r="I15">
        <v>1345</v>
      </c>
      <c r="J15">
        <v>6094</v>
      </c>
      <c r="L15">
        <v>1481</v>
      </c>
      <c r="M15">
        <v>1.581</v>
      </c>
      <c r="N15">
        <v>7.5709999999999997</v>
      </c>
      <c r="O15">
        <v>5.9909999999999997</v>
      </c>
      <c r="Q15">
        <v>0.20799999999999999</v>
      </c>
      <c r="R15">
        <v>1</v>
      </c>
      <c r="S15">
        <v>0</v>
      </c>
      <c r="T15">
        <v>0</v>
      </c>
      <c r="V15">
        <v>0</v>
      </c>
      <c r="Y15" t="s">
        <v>109</v>
      </c>
      <c r="Z15" s="3">
        <v>0.52508101851851852</v>
      </c>
      <c r="AB15">
        <v>1</v>
      </c>
      <c r="AE15">
        <f>ABS(100*(M15-M16)/(AVERAGE(M15:M16)))</f>
        <v>31.044616617686344</v>
      </c>
      <c r="AJ15">
        <f>ABS(100*(O15-O16)/(AVERAGE(O15:O16)))</f>
        <v>12.861964825013313</v>
      </c>
      <c r="AO15">
        <f>ABS(100*(Q15-Q16)/(AVERAGE(Q15:Q16)))</f>
        <v>4.4226044226044126</v>
      </c>
      <c r="AS15">
        <f>AVERAGE(M15:M16)</f>
        <v>1.8714999999999999</v>
      </c>
      <c r="AT15">
        <f>AVERAGE(N15:N16)</f>
        <v>7.5</v>
      </c>
      <c r="AU15">
        <f>AVERAGE(O15:O16)</f>
        <v>5.6289999999999996</v>
      </c>
      <c r="AV15">
        <f>AVERAGE(Q15:Q16)</f>
        <v>0.20350000000000001</v>
      </c>
    </row>
    <row r="16" spans="1:48">
      <c r="A16">
        <v>15</v>
      </c>
      <c r="B16">
        <v>9</v>
      </c>
      <c r="C16" t="s">
        <v>112</v>
      </c>
      <c r="D16" t="s">
        <v>24</v>
      </c>
      <c r="E16" t="s">
        <v>52</v>
      </c>
      <c r="G16">
        <v>0.5</v>
      </c>
      <c r="H16">
        <v>0.5</v>
      </c>
      <c r="I16">
        <v>1792</v>
      </c>
      <c r="J16">
        <v>5980</v>
      </c>
      <c r="L16">
        <v>1410</v>
      </c>
      <c r="M16">
        <v>2.1619999999999999</v>
      </c>
      <c r="N16">
        <v>7.4290000000000003</v>
      </c>
      <c r="O16">
        <v>5.2670000000000003</v>
      </c>
      <c r="Q16">
        <v>0.19900000000000001</v>
      </c>
      <c r="R16">
        <v>1</v>
      </c>
      <c r="S16">
        <v>0</v>
      </c>
      <c r="T16">
        <v>0</v>
      </c>
      <c r="V16">
        <v>0</v>
      </c>
      <c r="Y16" t="s">
        <v>109</v>
      </c>
      <c r="Z16" s="3">
        <v>0.53091435185185187</v>
      </c>
      <c r="AB16">
        <v>1</v>
      </c>
    </row>
    <row r="17" spans="1:48">
      <c r="A17">
        <v>16</v>
      </c>
      <c r="B17">
        <v>10</v>
      </c>
      <c r="C17" t="s">
        <v>113</v>
      </c>
      <c r="D17" t="s">
        <v>24</v>
      </c>
      <c r="E17" t="s">
        <v>52</v>
      </c>
      <c r="G17">
        <v>0.5</v>
      </c>
      <c r="H17">
        <v>0.5</v>
      </c>
      <c r="I17">
        <v>1018</v>
      </c>
      <c r="J17">
        <v>4436</v>
      </c>
      <c r="L17">
        <v>905</v>
      </c>
      <c r="M17">
        <v>1.1559999999999999</v>
      </c>
      <c r="N17">
        <v>5.4779999999999998</v>
      </c>
      <c r="O17">
        <v>4.3220000000000001</v>
      </c>
      <c r="Q17">
        <v>0.13200000000000001</v>
      </c>
      <c r="R17">
        <v>1</v>
      </c>
      <c r="S17">
        <v>0</v>
      </c>
      <c r="T17">
        <v>0</v>
      </c>
      <c r="V17">
        <v>0</v>
      </c>
      <c r="Y17" t="s">
        <v>109</v>
      </c>
      <c r="Z17" s="3">
        <v>0.54097222222222219</v>
      </c>
      <c r="AB17">
        <v>1</v>
      </c>
      <c r="AE17">
        <f>ABS(100*(M17-M18)/(AVERAGE(M17:M18)))</f>
        <v>1.3745704467353965</v>
      </c>
      <c r="AJ17">
        <f>ABS(100*(O17-O18)/(AVERAGE(O17:O18)))</f>
        <v>0.30123971729810917</v>
      </c>
      <c r="AO17">
        <f>ABS(100*(Q17-Q18)/(AVERAGE(Q17:Q18)))</f>
        <v>3.8610038610038644</v>
      </c>
      <c r="AS17">
        <f>AVERAGE(M17:M18)</f>
        <v>1.1639999999999999</v>
      </c>
      <c r="AT17">
        <f>AVERAGE(N17:N18)</f>
        <v>5.48</v>
      </c>
      <c r="AU17">
        <f>AVERAGE(O17:O18)</f>
        <v>4.3155000000000001</v>
      </c>
      <c r="AV17">
        <f>AVERAGE(Q17:Q18)</f>
        <v>0.1295</v>
      </c>
    </row>
    <row r="18" spans="1:48">
      <c r="A18">
        <v>17</v>
      </c>
      <c r="B18">
        <v>10</v>
      </c>
      <c r="C18" t="s">
        <v>113</v>
      </c>
      <c r="D18" t="s">
        <v>24</v>
      </c>
      <c r="E18" t="s">
        <v>52</v>
      </c>
      <c r="G18">
        <v>0.5</v>
      </c>
      <c r="H18">
        <v>0.5</v>
      </c>
      <c r="I18">
        <v>1031</v>
      </c>
      <c r="J18">
        <v>4439</v>
      </c>
      <c r="L18">
        <v>867</v>
      </c>
      <c r="M18">
        <v>1.1719999999999999</v>
      </c>
      <c r="N18">
        <v>5.4820000000000002</v>
      </c>
      <c r="O18">
        <v>4.3090000000000002</v>
      </c>
      <c r="Q18">
        <v>0.127</v>
      </c>
      <c r="R18">
        <v>1</v>
      </c>
      <c r="S18">
        <v>0</v>
      </c>
      <c r="T18">
        <v>0</v>
      </c>
      <c r="V18">
        <v>0</v>
      </c>
      <c r="Y18" t="s">
        <v>109</v>
      </c>
      <c r="Z18" s="3">
        <v>0.54675925925925928</v>
      </c>
      <c r="AB18">
        <v>1</v>
      </c>
    </row>
    <row r="19" spans="1:48">
      <c r="A19">
        <v>18</v>
      </c>
      <c r="B19">
        <v>11</v>
      </c>
      <c r="C19" t="s">
        <v>114</v>
      </c>
      <c r="D19" t="s">
        <v>24</v>
      </c>
      <c r="E19" t="s">
        <v>52</v>
      </c>
      <c r="G19">
        <v>0.5</v>
      </c>
      <c r="H19">
        <v>0.5</v>
      </c>
      <c r="I19">
        <v>1238</v>
      </c>
      <c r="J19">
        <v>4536</v>
      </c>
      <c r="L19">
        <v>1289</v>
      </c>
      <c r="M19">
        <v>1.4410000000000001</v>
      </c>
      <c r="N19">
        <v>5.6059999999999999</v>
      </c>
      <c r="O19">
        <v>4.165</v>
      </c>
      <c r="Q19">
        <v>0.183</v>
      </c>
      <c r="R19">
        <v>1</v>
      </c>
      <c r="S19">
        <v>0</v>
      </c>
      <c r="T19">
        <v>0</v>
      </c>
      <c r="V19">
        <v>0</v>
      </c>
      <c r="Y19" t="s">
        <v>109</v>
      </c>
      <c r="Z19" s="3">
        <v>0.55685185185185182</v>
      </c>
      <c r="AB19">
        <v>1</v>
      </c>
      <c r="AE19">
        <f>ABS(100*(M19-M20)/(AVERAGE(M19:M20)))</f>
        <v>14.781491002570693</v>
      </c>
      <c r="AJ19">
        <f>ABS(100*(O19-O20)/(AVERAGE(O19:O20)))</f>
        <v>4.4171779141104324</v>
      </c>
      <c r="AO19">
        <f>ABS(100*(Q19-Q20)/(AVERAGE(Q19:Q20)))</f>
        <v>4.8000000000000043</v>
      </c>
      <c r="AS19">
        <f>AVERAGE(M19:M20)</f>
        <v>1.556</v>
      </c>
      <c r="AT19">
        <f>AVERAGE(N19:N20)</f>
        <v>5.6310000000000002</v>
      </c>
      <c r="AU19">
        <f>AVERAGE(O19:O20)</f>
        <v>4.0750000000000002</v>
      </c>
      <c r="AV19">
        <f>AVERAGE(Q19:Q20)</f>
        <v>0.1875</v>
      </c>
    </row>
    <row r="20" spans="1:48">
      <c r="A20">
        <v>19</v>
      </c>
      <c r="B20">
        <v>11</v>
      </c>
      <c r="C20" t="s">
        <v>114</v>
      </c>
      <c r="D20" t="s">
        <v>24</v>
      </c>
      <c r="E20" t="s">
        <v>52</v>
      </c>
      <c r="G20">
        <v>0.5</v>
      </c>
      <c r="H20">
        <v>0.5</v>
      </c>
      <c r="I20">
        <v>1414</v>
      </c>
      <c r="J20">
        <v>4576</v>
      </c>
      <c r="L20">
        <v>1357</v>
      </c>
      <c r="M20">
        <v>1.671</v>
      </c>
      <c r="N20">
        <v>5.6559999999999997</v>
      </c>
      <c r="O20">
        <v>3.9849999999999999</v>
      </c>
      <c r="Q20">
        <v>0.192</v>
      </c>
      <c r="R20">
        <v>1</v>
      </c>
      <c r="S20">
        <v>0</v>
      </c>
      <c r="T20">
        <v>0</v>
      </c>
      <c r="V20">
        <v>0</v>
      </c>
      <c r="Y20" t="s">
        <v>109</v>
      </c>
      <c r="Z20" s="3">
        <v>0.56261574074074072</v>
      </c>
      <c r="AB20">
        <v>1</v>
      </c>
    </row>
    <row r="21" spans="1:48">
      <c r="A21">
        <v>20</v>
      </c>
      <c r="B21">
        <v>12</v>
      </c>
      <c r="C21" t="s">
        <v>115</v>
      </c>
      <c r="D21" t="s">
        <v>24</v>
      </c>
      <c r="E21" t="s">
        <v>52</v>
      </c>
      <c r="G21">
        <v>0.5</v>
      </c>
      <c r="H21">
        <v>0.5</v>
      </c>
      <c r="I21">
        <v>1192</v>
      </c>
      <c r="J21">
        <v>5856</v>
      </c>
      <c r="L21">
        <v>2297</v>
      </c>
      <c r="M21">
        <v>1.3819999999999999</v>
      </c>
      <c r="N21">
        <v>7.2729999999999997</v>
      </c>
      <c r="O21">
        <v>5.891</v>
      </c>
      <c r="Q21">
        <v>0.316</v>
      </c>
      <c r="R21">
        <v>1</v>
      </c>
      <c r="S21">
        <v>0</v>
      </c>
      <c r="T21">
        <v>0</v>
      </c>
      <c r="V21">
        <v>0</v>
      </c>
      <c r="Y21" t="s">
        <v>109</v>
      </c>
      <c r="Z21" s="3">
        <v>0.57290509259259259</v>
      </c>
      <c r="AB21">
        <v>1</v>
      </c>
      <c r="AE21">
        <f>ABS(100*(M21-M22)/(AVERAGE(M21:M22)))</f>
        <v>10.684931506849324</v>
      </c>
      <c r="AJ21">
        <f>ABS(100*(O21-O22)/(AVERAGE(O21:O22)))</f>
        <v>4.6729783722748222</v>
      </c>
      <c r="AO21">
        <f>ABS(100*(Q21-Q22)/(AVERAGE(Q21:Q22)))</f>
        <v>1.569858712715857</v>
      </c>
      <c r="AS21">
        <f>AVERAGE(M21:M22)</f>
        <v>1.46</v>
      </c>
      <c r="AT21">
        <f>AVERAGE(N21:N22)</f>
        <v>7.2164999999999999</v>
      </c>
      <c r="AU21">
        <f>AVERAGE(O21:O22)</f>
        <v>5.7565</v>
      </c>
      <c r="AV21">
        <f>AVERAGE(Q21:Q22)</f>
        <v>0.31850000000000001</v>
      </c>
    </row>
    <row r="22" spans="1:48">
      <c r="A22">
        <v>21</v>
      </c>
      <c r="B22">
        <v>12</v>
      </c>
      <c r="C22" t="s">
        <v>115</v>
      </c>
      <c r="D22" t="s">
        <v>24</v>
      </c>
      <c r="E22" t="s">
        <v>52</v>
      </c>
      <c r="G22">
        <v>0.5</v>
      </c>
      <c r="H22">
        <v>0.5</v>
      </c>
      <c r="I22">
        <v>1312</v>
      </c>
      <c r="J22">
        <v>5766</v>
      </c>
      <c r="L22">
        <v>2332</v>
      </c>
      <c r="M22">
        <v>1.538</v>
      </c>
      <c r="N22">
        <v>7.16</v>
      </c>
      <c r="O22">
        <v>5.6219999999999999</v>
      </c>
      <c r="Q22">
        <v>0.32100000000000001</v>
      </c>
      <c r="R22">
        <v>1</v>
      </c>
      <c r="S22">
        <v>0</v>
      </c>
      <c r="T22">
        <v>0</v>
      </c>
      <c r="V22">
        <v>0</v>
      </c>
      <c r="Y22" t="s">
        <v>109</v>
      </c>
      <c r="Z22" s="3">
        <v>0.57878472222222221</v>
      </c>
      <c r="AB22">
        <v>1</v>
      </c>
    </row>
    <row r="23" spans="1:48">
      <c r="A23">
        <v>22</v>
      </c>
      <c r="B23">
        <v>13</v>
      </c>
      <c r="C23" t="s">
        <v>116</v>
      </c>
      <c r="D23" t="s">
        <v>24</v>
      </c>
      <c r="E23" t="s">
        <v>52</v>
      </c>
      <c r="G23">
        <v>0.5</v>
      </c>
      <c r="H23">
        <v>0.5</v>
      </c>
      <c r="I23">
        <v>1130</v>
      </c>
      <c r="J23">
        <v>4140</v>
      </c>
      <c r="L23">
        <v>966</v>
      </c>
      <c r="M23">
        <v>1.302</v>
      </c>
      <c r="N23">
        <v>5.101</v>
      </c>
      <c r="O23">
        <v>3.7989999999999999</v>
      </c>
      <c r="Q23">
        <v>0.14000000000000001</v>
      </c>
      <c r="R23">
        <v>1</v>
      </c>
      <c r="S23">
        <v>0</v>
      </c>
      <c r="T23">
        <v>0</v>
      </c>
      <c r="V23">
        <v>0</v>
      </c>
      <c r="Y23" t="s">
        <v>109</v>
      </c>
      <c r="Z23" s="3">
        <v>0.58869212962962958</v>
      </c>
      <c r="AB23">
        <v>1</v>
      </c>
      <c r="AE23">
        <f>ABS(100*(M23-M24)/(AVERAGE(M23:M24)))</f>
        <v>17.199017199017192</v>
      </c>
      <c r="AJ23">
        <f>ABS(100*(O23-O24)/(AVERAGE(O23:O24)))</f>
        <v>7.0299727520435971</v>
      </c>
      <c r="AO23">
        <f>ABS(100*(Q23-Q24)/(AVERAGE(Q23:Q24)))</f>
        <v>2.1660649819494604</v>
      </c>
      <c r="AS23">
        <f>AVERAGE(M23:M24)</f>
        <v>1.4245000000000001</v>
      </c>
      <c r="AT23">
        <f>AVERAGE(N23:N24)</f>
        <v>5.0945</v>
      </c>
      <c r="AU23">
        <f>AVERAGE(O23:O24)</f>
        <v>3.67</v>
      </c>
      <c r="AV23">
        <f>AVERAGE(Q23:Q24)</f>
        <v>0.13850000000000001</v>
      </c>
    </row>
    <row r="24" spans="1:48">
      <c r="A24">
        <v>23</v>
      </c>
      <c r="B24">
        <v>13</v>
      </c>
      <c r="C24" t="s">
        <v>116</v>
      </c>
      <c r="D24" t="s">
        <v>24</v>
      </c>
      <c r="E24" t="s">
        <v>52</v>
      </c>
      <c r="G24">
        <v>0.5</v>
      </c>
      <c r="H24">
        <v>0.5</v>
      </c>
      <c r="I24">
        <v>1319</v>
      </c>
      <c r="J24">
        <v>4130</v>
      </c>
      <c r="L24">
        <v>945</v>
      </c>
      <c r="M24">
        <v>1.5469999999999999</v>
      </c>
      <c r="N24">
        <v>5.0880000000000001</v>
      </c>
      <c r="O24">
        <v>3.5409999999999999</v>
      </c>
      <c r="Q24">
        <v>0.13700000000000001</v>
      </c>
      <c r="R24">
        <v>1</v>
      </c>
      <c r="S24">
        <v>0</v>
      </c>
      <c r="T24">
        <v>0</v>
      </c>
      <c r="V24">
        <v>0</v>
      </c>
      <c r="Y24" t="s">
        <v>109</v>
      </c>
      <c r="Z24" s="3">
        <v>0.59436342592592595</v>
      </c>
      <c r="AB24">
        <v>1</v>
      </c>
    </row>
    <row r="25" spans="1:48">
      <c r="A25">
        <v>24</v>
      </c>
      <c r="B25">
        <v>14</v>
      </c>
      <c r="C25" t="s">
        <v>117</v>
      </c>
      <c r="D25" t="s">
        <v>24</v>
      </c>
      <c r="E25" t="s">
        <v>52</v>
      </c>
      <c r="G25">
        <v>0.5</v>
      </c>
      <c r="H25">
        <v>0.5</v>
      </c>
      <c r="I25">
        <v>1562</v>
      </c>
      <c r="J25">
        <v>5074</v>
      </c>
      <c r="L25">
        <v>1470</v>
      </c>
      <c r="M25">
        <v>1.863</v>
      </c>
      <c r="N25">
        <v>6.2869999999999999</v>
      </c>
      <c r="O25">
        <v>4.4240000000000004</v>
      </c>
      <c r="Q25">
        <v>0.20699999999999999</v>
      </c>
      <c r="R25">
        <v>1</v>
      </c>
      <c r="S25">
        <v>0</v>
      </c>
      <c r="T25">
        <v>0</v>
      </c>
      <c r="V25">
        <v>0</v>
      </c>
      <c r="Y25" t="s">
        <v>109</v>
      </c>
      <c r="Z25" s="3">
        <v>0.60447916666666668</v>
      </c>
      <c r="AB25">
        <v>1</v>
      </c>
      <c r="AE25">
        <f>ABS(100*(M25-M26)/(AVERAGE(M25:M26)))</f>
        <v>1.1739594450373543</v>
      </c>
      <c r="AJ25">
        <f>ABS(100*(O25-O26)/(AVERAGE(O25:O26)))</f>
        <v>0.27161611588955309</v>
      </c>
      <c r="AO25">
        <f>ABS(100*(Q25-Q26)/(AVERAGE(Q25:Q26)))</f>
        <v>7.8886310904872463</v>
      </c>
      <c r="AS25">
        <f>AVERAGE(M25:M26)</f>
        <v>1.8740000000000001</v>
      </c>
      <c r="AT25">
        <f>AVERAGE(N25:N26)</f>
        <v>6.2915000000000001</v>
      </c>
      <c r="AU25">
        <f>AVERAGE(O25:O26)</f>
        <v>4.4180000000000001</v>
      </c>
      <c r="AV25">
        <f>AVERAGE(Q25:Q26)</f>
        <v>0.2155</v>
      </c>
    </row>
    <row r="26" spans="1:48">
      <c r="A26">
        <v>25</v>
      </c>
      <c r="B26">
        <v>14</v>
      </c>
      <c r="C26" t="s">
        <v>117</v>
      </c>
      <c r="D26" t="s">
        <v>24</v>
      </c>
      <c r="E26" t="s">
        <v>52</v>
      </c>
      <c r="G26">
        <v>0.5</v>
      </c>
      <c r="H26">
        <v>0.5</v>
      </c>
      <c r="I26">
        <v>1579</v>
      </c>
      <c r="J26">
        <v>5081</v>
      </c>
      <c r="L26">
        <v>1599</v>
      </c>
      <c r="M26">
        <v>1.885</v>
      </c>
      <c r="N26">
        <v>6.2960000000000003</v>
      </c>
      <c r="O26">
        <v>4.4119999999999999</v>
      </c>
      <c r="Q26">
        <v>0.224</v>
      </c>
      <c r="R26">
        <v>1</v>
      </c>
      <c r="S26">
        <v>0</v>
      </c>
      <c r="T26">
        <v>0</v>
      </c>
      <c r="V26">
        <v>0</v>
      </c>
      <c r="Y26" t="s">
        <v>109</v>
      </c>
      <c r="Z26" s="3">
        <v>0.61027777777777781</v>
      </c>
      <c r="AB26">
        <v>1</v>
      </c>
    </row>
    <row r="27" spans="1:48">
      <c r="A27">
        <v>26</v>
      </c>
      <c r="B27">
        <v>15</v>
      </c>
      <c r="C27" t="s">
        <v>118</v>
      </c>
      <c r="D27" t="s">
        <v>24</v>
      </c>
      <c r="E27" t="s">
        <v>52</v>
      </c>
      <c r="G27">
        <v>0.5</v>
      </c>
      <c r="H27">
        <v>0.5</v>
      </c>
      <c r="I27">
        <v>1435</v>
      </c>
      <c r="J27">
        <v>5459</v>
      </c>
      <c r="L27">
        <v>1011</v>
      </c>
      <c r="M27">
        <v>1.6970000000000001</v>
      </c>
      <c r="N27">
        <v>6.7729999999999997</v>
      </c>
      <c r="O27">
        <v>5.0759999999999996</v>
      </c>
      <c r="Q27">
        <v>0.14599999999999999</v>
      </c>
      <c r="R27">
        <v>1</v>
      </c>
      <c r="S27">
        <v>0</v>
      </c>
      <c r="T27">
        <v>0</v>
      </c>
      <c r="V27">
        <v>0</v>
      </c>
      <c r="Y27" t="s">
        <v>109</v>
      </c>
      <c r="Z27" s="3">
        <v>0.62046296296296299</v>
      </c>
      <c r="AB27">
        <v>1</v>
      </c>
      <c r="AE27">
        <f>ABS(100*(M27-M28)/(AVERAGE(M27:M28)))</f>
        <v>16.242555495397944</v>
      </c>
      <c r="AJ27">
        <f>ABS(100*(O27-O28)/(AVERAGE(O27:O28)))</f>
        <v>4.4095439444276536</v>
      </c>
      <c r="AO27">
        <f>ABS(100*(Q27-Q28)/(AVERAGE(Q27:Q28)))</f>
        <v>1.3793103448275876</v>
      </c>
      <c r="AS27">
        <f>AVERAGE(M27:M28)</f>
        <v>1.847</v>
      </c>
      <c r="AT27">
        <f>AVERAGE(N27:N28)</f>
        <v>6.8134999999999994</v>
      </c>
      <c r="AU27">
        <f>AVERAGE(O27:O28)</f>
        <v>4.9664999999999999</v>
      </c>
      <c r="AV27">
        <f>AVERAGE(Q27:Q28)</f>
        <v>0.14499999999999999</v>
      </c>
    </row>
    <row r="28" spans="1:48">
      <c r="A28">
        <v>27</v>
      </c>
      <c r="B28">
        <v>15</v>
      </c>
      <c r="C28" t="s">
        <v>118</v>
      </c>
      <c r="D28" t="s">
        <v>24</v>
      </c>
      <c r="E28" t="s">
        <v>52</v>
      </c>
      <c r="G28">
        <v>0.5</v>
      </c>
      <c r="H28">
        <v>0.5</v>
      </c>
      <c r="I28">
        <v>1665</v>
      </c>
      <c r="J28">
        <v>5523</v>
      </c>
      <c r="L28">
        <v>993</v>
      </c>
      <c r="M28">
        <v>1.9970000000000001</v>
      </c>
      <c r="N28">
        <v>6.8540000000000001</v>
      </c>
      <c r="O28">
        <v>4.8570000000000002</v>
      </c>
      <c r="Q28">
        <v>0.14399999999999999</v>
      </c>
      <c r="R28">
        <v>1</v>
      </c>
      <c r="S28">
        <v>0</v>
      </c>
      <c r="T28">
        <v>0</v>
      </c>
      <c r="V28">
        <v>0</v>
      </c>
      <c r="Y28" t="s">
        <v>109</v>
      </c>
      <c r="Z28" s="3">
        <v>0.62637731481481485</v>
      </c>
      <c r="AB28">
        <v>1</v>
      </c>
    </row>
    <row r="29" spans="1:48">
      <c r="A29">
        <v>28</v>
      </c>
      <c r="B29">
        <v>16</v>
      </c>
      <c r="C29" t="s">
        <v>119</v>
      </c>
      <c r="D29" t="s">
        <v>24</v>
      </c>
      <c r="E29" t="s">
        <v>52</v>
      </c>
      <c r="G29">
        <v>0.5</v>
      </c>
      <c r="H29">
        <v>0.5</v>
      </c>
      <c r="I29">
        <v>1301</v>
      </c>
      <c r="J29">
        <v>4403</v>
      </c>
      <c r="L29">
        <v>893</v>
      </c>
      <c r="M29">
        <v>1.524</v>
      </c>
      <c r="N29">
        <v>5.4359999999999999</v>
      </c>
      <c r="O29">
        <v>3.9129999999999998</v>
      </c>
      <c r="Q29">
        <v>0.13</v>
      </c>
      <c r="R29">
        <v>1</v>
      </c>
      <c r="S29">
        <v>0</v>
      </c>
      <c r="T29">
        <v>0</v>
      </c>
      <c r="V29">
        <v>0</v>
      </c>
      <c r="Y29" t="s">
        <v>109</v>
      </c>
      <c r="Z29" s="3">
        <v>0.63648148148148154</v>
      </c>
      <c r="AB29">
        <v>1</v>
      </c>
      <c r="AE29">
        <f>ABS(100*(M29-M30)/(AVERAGE(M29:M30)))</f>
        <v>2.0136407924650808</v>
      </c>
      <c r="AJ29">
        <f>ABS(100*(O29-O30)/(AVERAGE(O29:O30)))</f>
        <v>2.0655822359927609</v>
      </c>
      <c r="AO29">
        <f>ABS(100*(Q29-Q30)/(AVERAGE(Q29:Q30)))</f>
        <v>1.5503875968992262</v>
      </c>
      <c r="AS29">
        <f>AVERAGE(M29:M30)</f>
        <v>1.5394999999999999</v>
      </c>
      <c r="AT29">
        <f>AVERAGE(N29:N30)</f>
        <v>5.4124999999999996</v>
      </c>
      <c r="AU29">
        <f>AVERAGE(O29:O30)</f>
        <v>3.8730000000000002</v>
      </c>
      <c r="AV29">
        <f>AVERAGE(Q29:Q30)</f>
        <v>0.129</v>
      </c>
    </row>
    <row r="30" spans="1:48">
      <c r="A30">
        <v>29</v>
      </c>
      <c r="B30">
        <v>16</v>
      </c>
      <c r="C30" t="s">
        <v>119</v>
      </c>
      <c r="D30" t="s">
        <v>24</v>
      </c>
      <c r="E30" t="s">
        <v>52</v>
      </c>
      <c r="G30">
        <v>0.5</v>
      </c>
      <c r="H30">
        <v>0.5</v>
      </c>
      <c r="I30">
        <v>1325</v>
      </c>
      <c r="J30">
        <v>4366</v>
      </c>
      <c r="L30">
        <v>879</v>
      </c>
      <c r="M30">
        <v>1.5549999999999999</v>
      </c>
      <c r="N30">
        <v>5.3890000000000002</v>
      </c>
      <c r="O30">
        <v>3.8330000000000002</v>
      </c>
      <c r="Q30">
        <v>0.128</v>
      </c>
      <c r="R30">
        <v>1</v>
      </c>
      <c r="S30">
        <v>0</v>
      </c>
      <c r="T30">
        <v>0</v>
      </c>
      <c r="V30">
        <v>0</v>
      </c>
      <c r="Y30" t="s">
        <v>109</v>
      </c>
      <c r="Z30" s="3">
        <v>0.64229166666666659</v>
      </c>
      <c r="AB30">
        <v>1</v>
      </c>
    </row>
    <row r="31" spans="1:48">
      <c r="A31">
        <v>30</v>
      </c>
      <c r="B31">
        <v>17</v>
      </c>
      <c r="C31" t="s">
        <v>120</v>
      </c>
      <c r="D31" t="s">
        <v>24</v>
      </c>
      <c r="E31" t="s">
        <v>52</v>
      </c>
      <c r="G31">
        <v>0.5</v>
      </c>
      <c r="H31">
        <v>0.5</v>
      </c>
      <c r="I31">
        <v>1703</v>
      </c>
      <c r="J31">
        <v>5044</v>
      </c>
      <c r="L31">
        <v>1658</v>
      </c>
      <c r="M31">
        <v>2.0470000000000002</v>
      </c>
      <c r="N31">
        <v>6.2489999999999997</v>
      </c>
      <c r="O31">
        <v>4.2030000000000003</v>
      </c>
      <c r="Q31">
        <v>0.23200000000000001</v>
      </c>
      <c r="R31">
        <v>1</v>
      </c>
      <c r="S31">
        <v>0</v>
      </c>
      <c r="T31">
        <v>0</v>
      </c>
      <c r="V31">
        <v>0</v>
      </c>
      <c r="Y31" t="s">
        <v>109</v>
      </c>
      <c r="Z31" s="3">
        <v>0.65237268518518521</v>
      </c>
      <c r="AB31">
        <v>1</v>
      </c>
      <c r="AE31">
        <f>ABS(100*(M31-M32)/(AVERAGE(M31:M32)))</f>
        <v>2.222222222222213</v>
      </c>
      <c r="AJ31">
        <f>ABS(100*(O31-O32)/(AVERAGE(O31:O32)))</f>
        <v>0.95625149414296051</v>
      </c>
      <c r="AO31">
        <f>ABS(100*(Q31-Q32)/(AVERAGE(Q31:Q32)))</f>
        <v>0.85836909871244704</v>
      </c>
      <c r="AS31">
        <f>AVERAGE(M31:M32)</f>
        <v>2.0700000000000003</v>
      </c>
      <c r="AT31">
        <f>AVERAGE(N31:N32)</f>
        <v>6.2519999999999998</v>
      </c>
      <c r="AU31">
        <f>AVERAGE(O31:O32)</f>
        <v>4.1829999999999998</v>
      </c>
      <c r="AV31">
        <f>AVERAGE(Q31:Q32)</f>
        <v>0.23300000000000001</v>
      </c>
    </row>
    <row r="32" spans="1:48">
      <c r="A32">
        <v>31</v>
      </c>
      <c r="B32">
        <v>17</v>
      </c>
      <c r="C32" t="s">
        <v>120</v>
      </c>
      <c r="D32" t="s">
        <v>24</v>
      </c>
      <c r="E32" t="s">
        <v>52</v>
      </c>
      <c r="G32">
        <v>0.5</v>
      </c>
      <c r="H32">
        <v>0.5</v>
      </c>
      <c r="I32">
        <v>1739</v>
      </c>
      <c r="J32">
        <v>5049</v>
      </c>
      <c r="L32">
        <v>1672</v>
      </c>
      <c r="M32">
        <v>2.093</v>
      </c>
      <c r="N32">
        <v>6.2549999999999999</v>
      </c>
      <c r="O32">
        <v>4.1630000000000003</v>
      </c>
      <c r="Q32">
        <v>0.23400000000000001</v>
      </c>
      <c r="R32">
        <v>1</v>
      </c>
      <c r="S32">
        <v>0</v>
      </c>
      <c r="T32">
        <v>0</v>
      </c>
      <c r="V32">
        <v>0</v>
      </c>
      <c r="Y32" t="s">
        <v>109</v>
      </c>
      <c r="Z32" s="3">
        <v>0.65822916666666664</v>
      </c>
      <c r="AB32">
        <v>1</v>
      </c>
    </row>
    <row r="33" spans="1:48">
      <c r="A33">
        <v>32</v>
      </c>
      <c r="B33">
        <v>18</v>
      </c>
      <c r="C33" t="s">
        <v>121</v>
      </c>
      <c r="D33" t="s">
        <v>24</v>
      </c>
      <c r="E33" t="s">
        <v>52</v>
      </c>
      <c r="G33">
        <v>0.5</v>
      </c>
      <c r="H33">
        <v>0.5</v>
      </c>
      <c r="I33">
        <v>3048</v>
      </c>
      <c r="J33">
        <v>10902</v>
      </c>
      <c r="L33">
        <v>5642</v>
      </c>
      <c r="M33">
        <v>3.7959999999999998</v>
      </c>
      <c r="N33">
        <v>13.475</v>
      </c>
      <c r="O33">
        <v>9.6790000000000003</v>
      </c>
      <c r="Q33">
        <v>0.755</v>
      </c>
      <c r="R33">
        <v>1</v>
      </c>
      <c r="S33">
        <v>0</v>
      </c>
      <c r="T33">
        <v>0</v>
      </c>
      <c r="V33">
        <v>0</v>
      </c>
      <c r="Y33" t="s">
        <v>109</v>
      </c>
      <c r="Z33" s="3">
        <v>0.66865740740740742</v>
      </c>
      <c r="AB33">
        <v>1</v>
      </c>
      <c r="AE33">
        <f>ABS(100*(M33-M34)/(AVERAGE(M33:M34)))</f>
        <v>1.9564366766662367</v>
      </c>
      <c r="AG33">
        <f>100*((AVERAGE(M33:M34)*50)-(AVERAGE(M31:M32)*50))/(1000*0.15)</f>
        <v>58.78333333333331</v>
      </c>
      <c r="AJ33">
        <f>ABS(100*(O33-O34)/(AVERAGE(O33:O34)))</f>
        <v>1.2475309283709428</v>
      </c>
      <c r="AL33">
        <f>100*((AVERAGE(O33:O34)*50)-(AVERAGE(O31:O32)*50))/(1000*0.15)</f>
        <v>181.2</v>
      </c>
      <c r="AO33">
        <f>ABS(100*(Q33-Q34)/(AVERAGE(Q33:Q34)))</f>
        <v>0.13253810470510285</v>
      </c>
      <c r="AQ33">
        <f>100*((AVERAGE(Q33:Q34)*50)-(AVERAGE(Q31:Q32)*50))/(100*0.15)</f>
        <v>173.83333333333331</v>
      </c>
      <c r="AS33">
        <f>AVERAGE(M33:M34)</f>
        <v>3.8334999999999999</v>
      </c>
      <c r="AT33">
        <f>AVERAGE(N33:N34)</f>
        <v>13.452</v>
      </c>
      <c r="AU33">
        <f>AVERAGE(O33:O34)</f>
        <v>9.6189999999999998</v>
      </c>
      <c r="AV33">
        <f>AVERAGE(Q33:Q34)</f>
        <v>0.75449999999999995</v>
      </c>
    </row>
    <row r="34" spans="1:48">
      <c r="A34">
        <v>33</v>
      </c>
      <c r="B34">
        <v>18</v>
      </c>
      <c r="C34" t="s">
        <v>121</v>
      </c>
      <c r="D34" t="s">
        <v>24</v>
      </c>
      <c r="E34" t="s">
        <v>52</v>
      </c>
      <c r="G34">
        <v>0.5</v>
      </c>
      <c r="H34">
        <v>0.5</v>
      </c>
      <c r="I34">
        <v>3106</v>
      </c>
      <c r="J34">
        <v>10864</v>
      </c>
      <c r="L34">
        <v>5640</v>
      </c>
      <c r="M34">
        <v>3.871</v>
      </c>
      <c r="N34">
        <v>13.429</v>
      </c>
      <c r="O34">
        <v>9.5589999999999993</v>
      </c>
      <c r="Q34">
        <v>0.754</v>
      </c>
      <c r="R34">
        <v>1</v>
      </c>
      <c r="S34">
        <v>0</v>
      </c>
      <c r="T34">
        <v>0</v>
      </c>
      <c r="V34">
        <v>0</v>
      </c>
      <c r="Y34" t="s">
        <v>109</v>
      </c>
      <c r="Z34" s="3">
        <v>0.67469907407407403</v>
      </c>
      <c r="AB34">
        <v>1</v>
      </c>
    </row>
    <row r="35" spans="1:48">
      <c r="A35">
        <v>34</v>
      </c>
      <c r="B35">
        <v>19</v>
      </c>
      <c r="C35" t="s">
        <v>122</v>
      </c>
      <c r="D35" t="s">
        <v>24</v>
      </c>
      <c r="E35" t="s">
        <v>52</v>
      </c>
      <c r="G35">
        <v>0.5</v>
      </c>
      <c r="H35">
        <v>0.5</v>
      </c>
      <c r="I35">
        <v>1309</v>
      </c>
      <c r="J35">
        <v>4678</v>
      </c>
      <c r="L35">
        <v>1489</v>
      </c>
      <c r="M35">
        <v>1.5329999999999999</v>
      </c>
      <c r="N35">
        <v>5.7859999999999996</v>
      </c>
      <c r="O35">
        <v>4.2519999999999998</v>
      </c>
      <c r="Q35">
        <v>0.20899999999999999</v>
      </c>
      <c r="R35">
        <v>1</v>
      </c>
      <c r="S35">
        <v>0</v>
      </c>
      <c r="T35">
        <v>0</v>
      </c>
      <c r="V35">
        <v>0</v>
      </c>
      <c r="Y35" t="s">
        <v>109</v>
      </c>
      <c r="Z35" s="3">
        <v>0.68479166666666658</v>
      </c>
      <c r="AB35">
        <v>1</v>
      </c>
      <c r="AE35">
        <f>ABS(100*(M35-M36)/(AVERAGE(M35:M36)))</f>
        <v>15.911137796457529</v>
      </c>
      <c r="AF35">
        <f>ABS(100*((AVERAGE(M35:M36)-AVERAGE(M19:M20))/(AVERAGE(M19:M20,M35:M36))))</f>
        <v>6.7980754306999804</v>
      </c>
      <c r="AJ35">
        <f>ABS(100*(O35-O36)/(AVERAGE(O35:O36)))</f>
        <v>6.3576801747148641</v>
      </c>
      <c r="AK35">
        <f>ABS(100*((AVERAGE(O35:O36)-AVERAGE(O19:O20))/(AVERAGE(O19:O20,O35:O36))))</f>
        <v>1.1224987798926369</v>
      </c>
      <c r="AO35">
        <f>ABS(100*(Q35-Q36)/(AVERAGE(Q35:Q36)))</f>
        <v>0.95238095238095322</v>
      </c>
      <c r="AP35">
        <f>ABS(100*((AVERAGE(Q35:Q36)-AVERAGE(Q19:Q20))/(AVERAGE(Q19:Q20,Q35:Q36))))</f>
        <v>11.32075471698113</v>
      </c>
      <c r="AS35">
        <f>AVERAGE(M35:M36)</f>
        <v>1.6655</v>
      </c>
      <c r="AT35">
        <f>AVERAGE(N35:N36)</f>
        <v>5.7865000000000002</v>
      </c>
      <c r="AU35">
        <f>AVERAGE(O35:O36)</f>
        <v>4.1210000000000004</v>
      </c>
      <c r="AV35">
        <f>AVERAGE(Q35:Q36)</f>
        <v>0.21</v>
      </c>
    </row>
    <row r="36" spans="1:48">
      <c r="A36">
        <v>35</v>
      </c>
      <c r="B36">
        <v>19</v>
      </c>
      <c r="C36" t="s">
        <v>122</v>
      </c>
      <c r="D36" t="s">
        <v>24</v>
      </c>
      <c r="E36" t="s">
        <v>52</v>
      </c>
      <c r="G36">
        <v>0.5</v>
      </c>
      <c r="H36">
        <v>0.5</v>
      </c>
      <c r="I36">
        <v>1512</v>
      </c>
      <c r="J36">
        <v>4679</v>
      </c>
      <c r="L36">
        <v>1500</v>
      </c>
      <c r="M36">
        <v>1.798</v>
      </c>
      <c r="N36">
        <v>5.7869999999999999</v>
      </c>
      <c r="O36">
        <v>3.99</v>
      </c>
      <c r="Q36">
        <v>0.21099999999999999</v>
      </c>
      <c r="R36">
        <v>1</v>
      </c>
      <c r="S36">
        <v>0</v>
      </c>
      <c r="T36">
        <v>0</v>
      </c>
      <c r="V36">
        <v>0</v>
      </c>
      <c r="Y36" t="s">
        <v>109</v>
      </c>
      <c r="Z36" s="3">
        <v>0.69056712962962974</v>
      </c>
      <c r="AB36">
        <v>1</v>
      </c>
    </row>
    <row r="37" spans="1:48">
      <c r="A37">
        <v>36</v>
      </c>
      <c r="B37">
        <v>1</v>
      </c>
      <c r="D37" t="s">
        <v>48</v>
      </c>
      <c r="Y37" t="s">
        <v>109</v>
      </c>
      <c r="Z37" s="3">
        <v>0.69469907407407405</v>
      </c>
    </row>
    <row r="38" spans="1:48">
      <c r="A38">
        <v>37</v>
      </c>
      <c r="B38">
        <v>2</v>
      </c>
      <c r="C38" t="s">
        <v>45</v>
      </c>
      <c r="D38" t="s">
        <v>24</v>
      </c>
      <c r="E38" t="s">
        <v>52</v>
      </c>
      <c r="G38">
        <v>0.5</v>
      </c>
      <c r="H38">
        <v>0.5</v>
      </c>
      <c r="I38">
        <v>33</v>
      </c>
      <c r="J38">
        <v>308</v>
      </c>
      <c r="L38">
        <v>0</v>
      </c>
      <c r="M38">
        <v>0</v>
      </c>
      <c r="N38">
        <v>0.13900000000000001</v>
      </c>
      <c r="O38">
        <v>0.13900000000000001</v>
      </c>
      <c r="Q38">
        <v>0</v>
      </c>
      <c r="R38">
        <v>1</v>
      </c>
      <c r="S38">
        <v>0</v>
      </c>
      <c r="T38">
        <v>0</v>
      </c>
      <c r="V38">
        <v>0</v>
      </c>
      <c r="X38" t="s">
        <v>25</v>
      </c>
      <c r="Y38" t="s">
        <v>109</v>
      </c>
      <c r="Z38" s="3">
        <v>0.70420138888888895</v>
      </c>
      <c r="AB38">
        <v>1</v>
      </c>
      <c r="AE38" t="e">
        <f>ABS(100*(M38-M39)/(AVERAGE(M38:M39)))</f>
        <v>#DIV/0!</v>
      </c>
      <c r="AJ38">
        <f>ABS(100*(O38-O39)/(AVERAGE(O38:O39)))</f>
        <v>71.593533487297904</v>
      </c>
      <c r="AO38">
        <f>ABS(100*(Q38-Q39)/(AVERAGE(Q38:Q39)))</f>
        <v>200</v>
      </c>
      <c r="AR38" s="2"/>
      <c r="AS38">
        <f>AVERAGE(M38:M39)</f>
        <v>0</v>
      </c>
      <c r="AT38">
        <f>AVERAGE(N38:N39)</f>
        <v>0.2165</v>
      </c>
      <c r="AU38">
        <f>AVERAGE(O38:O39)</f>
        <v>0.2165</v>
      </c>
      <c r="AV38">
        <f>AVERAGE(Q38:Q39)</f>
        <v>1.4999999999999999E-2</v>
      </c>
    </row>
    <row r="39" spans="1:48">
      <c r="A39">
        <v>38</v>
      </c>
      <c r="B39">
        <v>2</v>
      </c>
      <c r="C39" t="s">
        <v>45</v>
      </c>
      <c r="D39" t="s">
        <v>24</v>
      </c>
      <c r="E39" t="s">
        <v>52</v>
      </c>
      <c r="G39">
        <v>0.5</v>
      </c>
      <c r="H39">
        <v>0.5</v>
      </c>
      <c r="I39">
        <v>54</v>
      </c>
      <c r="J39">
        <v>426</v>
      </c>
      <c r="L39">
        <v>142</v>
      </c>
      <c r="M39">
        <v>0</v>
      </c>
      <c r="N39">
        <v>0.29399999999999998</v>
      </c>
      <c r="O39">
        <v>0.29399999999999998</v>
      </c>
      <c r="Q39">
        <v>0.03</v>
      </c>
      <c r="R39">
        <v>1</v>
      </c>
      <c r="S39">
        <v>0</v>
      </c>
      <c r="T39">
        <v>0</v>
      </c>
      <c r="V39">
        <v>0</v>
      </c>
      <c r="Y39" t="s">
        <v>109</v>
      </c>
      <c r="Z39" s="3">
        <v>0.70960648148148142</v>
      </c>
      <c r="AB39">
        <v>1</v>
      </c>
    </row>
    <row r="40" spans="1:48">
      <c r="A40">
        <v>39</v>
      </c>
      <c r="B40">
        <v>5</v>
      </c>
      <c r="C40" t="s">
        <v>47</v>
      </c>
      <c r="D40" t="s">
        <v>24</v>
      </c>
      <c r="E40" t="s">
        <v>52</v>
      </c>
      <c r="G40">
        <v>0.5</v>
      </c>
      <c r="H40">
        <v>0.5</v>
      </c>
      <c r="I40">
        <v>1418</v>
      </c>
      <c r="J40">
        <v>6166</v>
      </c>
      <c r="L40">
        <v>2508</v>
      </c>
      <c r="M40">
        <v>1.675</v>
      </c>
      <c r="N40">
        <v>7.6619999999999999</v>
      </c>
      <c r="O40">
        <v>5.9870000000000001</v>
      </c>
      <c r="Q40">
        <v>0.34399999999999997</v>
      </c>
      <c r="R40">
        <v>1</v>
      </c>
      <c r="S40">
        <v>0</v>
      </c>
      <c r="T40">
        <v>0</v>
      </c>
      <c r="V40">
        <v>0</v>
      </c>
      <c r="Y40" t="s">
        <v>109</v>
      </c>
      <c r="Z40" s="3">
        <v>0.72000000000000008</v>
      </c>
      <c r="AB40">
        <v>1</v>
      </c>
      <c r="AD40">
        <f>ABS(100*(AVERAGE(M40:M41)-3.24)/3.24)</f>
        <v>45.401234567901241</v>
      </c>
      <c r="AE40">
        <f>ABS(100*(M40-M41)/(AVERAGE(M40:M41)))</f>
        <v>10.627473148671562</v>
      </c>
      <c r="AI40">
        <f>ABS(100*(AVERAGE(O40:O41)-4.3)/4.3)</f>
        <v>35.023255813953497</v>
      </c>
      <c r="AJ40">
        <f>ABS(100*(O40-O41)/(AVERAGE(O40:O41)))</f>
        <v>6.2349293833964881</v>
      </c>
      <c r="AN40">
        <f>ABS(100*(AVERAGE(Q40:Q41)-0.3)/0.3)</f>
        <v>14.833333333333329</v>
      </c>
      <c r="AO40">
        <f>ABS(100*(Q40-Q41)/(AVERAGE(Q40:Q41)))</f>
        <v>0.29027576197387545</v>
      </c>
      <c r="AS40">
        <f>AVERAGE(M40:M41)</f>
        <v>1.7690000000000001</v>
      </c>
      <c r="AT40">
        <f>AVERAGE(N40:N41)</f>
        <v>7.5750000000000002</v>
      </c>
      <c r="AU40">
        <f>AVERAGE(O40:O41)</f>
        <v>5.806</v>
      </c>
      <c r="AV40">
        <f>AVERAGE(Q40:Q41)</f>
        <v>0.34449999999999997</v>
      </c>
    </row>
    <row r="41" spans="1:48">
      <c r="A41">
        <v>40</v>
      </c>
      <c r="B41">
        <v>5</v>
      </c>
      <c r="C41" t="s">
        <v>47</v>
      </c>
      <c r="D41" t="s">
        <v>24</v>
      </c>
      <c r="E41" t="s">
        <v>52</v>
      </c>
      <c r="G41">
        <v>0.5</v>
      </c>
      <c r="H41">
        <v>0.5</v>
      </c>
      <c r="I41">
        <v>1562</v>
      </c>
      <c r="J41">
        <v>6028</v>
      </c>
      <c r="L41">
        <v>2518</v>
      </c>
      <c r="M41">
        <v>1.863</v>
      </c>
      <c r="N41">
        <v>7.4880000000000004</v>
      </c>
      <c r="O41">
        <v>5.625</v>
      </c>
      <c r="Q41">
        <v>0.34499999999999997</v>
      </c>
      <c r="R41">
        <v>1</v>
      </c>
      <c r="S41">
        <v>0</v>
      </c>
      <c r="T41">
        <v>0</v>
      </c>
      <c r="V41">
        <v>0</v>
      </c>
      <c r="Y41" t="s">
        <v>109</v>
      </c>
      <c r="Z41" s="3">
        <v>0.72576388888888888</v>
      </c>
      <c r="AB41">
        <v>1</v>
      </c>
    </row>
    <row r="42" spans="1:48">
      <c r="A42">
        <v>41</v>
      </c>
      <c r="B42">
        <v>3</v>
      </c>
      <c r="C42" t="s">
        <v>46</v>
      </c>
      <c r="D42" t="s">
        <v>24</v>
      </c>
      <c r="E42" t="s">
        <v>52</v>
      </c>
      <c r="G42">
        <v>0.5</v>
      </c>
      <c r="H42">
        <v>0.5</v>
      </c>
      <c r="I42">
        <v>4044</v>
      </c>
      <c r="J42">
        <v>9956</v>
      </c>
      <c r="L42">
        <v>9327</v>
      </c>
      <c r="M42">
        <v>5.0919999999999996</v>
      </c>
      <c r="N42">
        <v>12.333</v>
      </c>
      <c r="O42">
        <v>7.2409999999999997</v>
      </c>
      <c r="Q42">
        <v>1.23</v>
      </c>
      <c r="R42">
        <v>1</v>
      </c>
      <c r="S42">
        <v>0</v>
      </c>
      <c r="T42">
        <v>0</v>
      </c>
      <c r="V42">
        <v>0</v>
      </c>
      <c r="Y42" t="s">
        <v>109</v>
      </c>
      <c r="Z42" s="3">
        <v>0.73607638888888882</v>
      </c>
      <c r="AB42">
        <v>1</v>
      </c>
      <c r="AE42">
        <f>ABS(100*(M42-M43)/(AVERAGE(M42:M43)))</f>
        <v>14.414578587699324</v>
      </c>
      <c r="AJ42">
        <f>ABS(100*(O42-O43)/(AVERAGE(O42:O43)))</f>
        <v>13.268536926588615</v>
      </c>
      <c r="AO42">
        <f>ABS(100*(Q42-Q43)/(AVERAGE(Q42:Q43)))</f>
        <v>0.57072971871177292</v>
      </c>
      <c r="AS42">
        <f>AVERAGE(M42:M43)</f>
        <v>5.4874999999999998</v>
      </c>
      <c r="AT42">
        <f>AVERAGE(N42:N43)</f>
        <v>12.278</v>
      </c>
      <c r="AU42">
        <f>AVERAGE(O42:O43)</f>
        <v>6.7904999999999998</v>
      </c>
      <c r="AV42">
        <f>AVERAGE(Q42:Q43)</f>
        <v>1.2265000000000001</v>
      </c>
    </row>
    <row r="43" spans="1:48">
      <c r="A43">
        <v>42</v>
      </c>
      <c r="B43">
        <v>3</v>
      </c>
      <c r="C43" t="s">
        <v>46</v>
      </c>
      <c r="D43" t="s">
        <v>24</v>
      </c>
      <c r="E43" t="s">
        <v>52</v>
      </c>
      <c r="G43">
        <v>0.5</v>
      </c>
      <c r="H43">
        <v>0.5</v>
      </c>
      <c r="I43">
        <v>4651</v>
      </c>
      <c r="J43">
        <v>9865</v>
      </c>
      <c r="L43">
        <v>9276</v>
      </c>
      <c r="M43">
        <v>5.883</v>
      </c>
      <c r="N43">
        <v>12.223000000000001</v>
      </c>
      <c r="O43">
        <v>6.34</v>
      </c>
      <c r="Q43">
        <v>1.2230000000000001</v>
      </c>
      <c r="R43">
        <v>1</v>
      </c>
      <c r="S43">
        <v>0</v>
      </c>
      <c r="T43">
        <v>0</v>
      </c>
      <c r="V43">
        <v>0</v>
      </c>
      <c r="Y43" t="s">
        <v>109</v>
      </c>
      <c r="Z43" s="3">
        <v>0.74199074074074067</v>
      </c>
      <c r="AB43">
        <v>1</v>
      </c>
    </row>
    <row r="44" spans="1:48">
      <c r="A44">
        <v>43</v>
      </c>
      <c r="B44">
        <v>20</v>
      </c>
      <c r="C44" t="s">
        <v>123</v>
      </c>
      <c r="D44" t="s">
        <v>24</v>
      </c>
      <c r="E44" t="s">
        <v>52</v>
      </c>
      <c r="G44">
        <v>0.5</v>
      </c>
      <c r="H44">
        <v>0.5</v>
      </c>
      <c r="I44">
        <v>1473</v>
      </c>
      <c r="J44">
        <v>4073</v>
      </c>
      <c r="L44">
        <v>968</v>
      </c>
      <c r="M44">
        <v>1.7470000000000001</v>
      </c>
      <c r="N44">
        <v>5.0149999999999997</v>
      </c>
      <c r="O44">
        <v>3.2679999999999998</v>
      </c>
      <c r="Q44">
        <v>0.14000000000000001</v>
      </c>
      <c r="R44">
        <v>1</v>
      </c>
      <c r="S44">
        <v>0</v>
      </c>
      <c r="T44">
        <v>0</v>
      </c>
      <c r="V44">
        <v>0</v>
      </c>
      <c r="Y44" t="s">
        <v>109</v>
      </c>
      <c r="Z44" s="3">
        <v>0.75199074074074079</v>
      </c>
      <c r="AB44">
        <v>1</v>
      </c>
      <c r="AE44">
        <f>ABS(100*(M44-M45)/(AVERAGE(M44:M45)))</f>
        <v>0.63163939132932068</v>
      </c>
      <c r="AJ44">
        <f>ABS(100*(O44-O45)/(AVERAGE(O44:O45)))</f>
        <v>1.7892342683851452</v>
      </c>
      <c r="AO44">
        <f>ABS(100*(Q44-Q45)/(AVERAGE(Q44:Q45)))</f>
        <v>0.71174377224197372</v>
      </c>
      <c r="AS44">
        <f>AVERAGE(M44:M45)</f>
        <v>1.7415</v>
      </c>
      <c r="AT44">
        <f>AVERAGE(N44:N45)</f>
        <v>5.0389999999999997</v>
      </c>
      <c r="AU44">
        <f>AVERAGE(O44:O45)</f>
        <v>3.2974999999999999</v>
      </c>
      <c r="AV44">
        <f>AVERAGE(Q44:Q45)</f>
        <v>0.14050000000000001</v>
      </c>
    </row>
    <row r="45" spans="1:48">
      <c r="A45">
        <v>44</v>
      </c>
      <c r="B45">
        <v>20</v>
      </c>
      <c r="C45" t="s">
        <v>123</v>
      </c>
      <c r="D45" t="s">
        <v>24</v>
      </c>
      <c r="E45" t="s">
        <v>52</v>
      </c>
      <c r="G45">
        <v>0.5</v>
      </c>
      <c r="H45">
        <v>0.5</v>
      </c>
      <c r="I45">
        <v>1465</v>
      </c>
      <c r="J45">
        <v>4110</v>
      </c>
      <c r="L45">
        <v>976</v>
      </c>
      <c r="M45">
        <v>1.736</v>
      </c>
      <c r="N45">
        <v>5.0629999999999997</v>
      </c>
      <c r="O45">
        <v>3.327</v>
      </c>
      <c r="Q45">
        <v>0.14099999999999999</v>
      </c>
      <c r="R45">
        <v>1</v>
      </c>
      <c r="S45">
        <v>0</v>
      </c>
      <c r="T45">
        <v>0</v>
      </c>
      <c r="V45">
        <v>0</v>
      </c>
      <c r="Y45" t="s">
        <v>109</v>
      </c>
      <c r="Z45" s="3">
        <v>0.75773148148148151</v>
      </c>
      <c r="AB45">
        <v>1</v>
      </c>
    </row>
    <row r="46" spans="1:48">
      <c r="A46">
        <v>45</v>
      </c>
      <c r="B46">
        <v>21</v>
      </c>
      <c r="C46" t="s">
        <v>124</v>
      </c>
      <c r="D46" t="s">
        <v>24</v>
      </c>
      <c r="E46" t="s">
        <v>52</v>
      </c>
      <c r="G46">
        <v>0.5</v>
      </c>
      <c r="H46">
        <v>0.5</v>
      </c>
      <c r="I46">
        <v>1896</v>
      </c>
      <c r="J46">
        <v>4790</v>
      </c>
      <c r="L46">
        <v>1482</v>
      </c>
      <c r="M46">
        <v>2.2970000000000002</v>
      </c>
      <c r="N46">
        <v>5.9279999999999999</v>
      </c>
      <c r="O46">
        <v>3.63</v>
      </c>
      <c r="Q46">
        <v>0.20799999999999999</v>
      </c>
      <c r="R46">
        <v>1</v>
      </c>
      <c r="S46">
        <v>0</v>
      </c>
      <c r="T46">
        <v>0</v>
      </c>
      <c r="V46">
        <v>0</v>
      </c>
      <c r="Y46" t="s">
        <v>109</v>
      </c>
      <c r="Z46" s="3">
        <v>0.76768518518518514</v>
      </c>
      <c r="AB46">
        <v>1</v>
      </c>
      <c r="AE46">
        <f>ABS(100*(M46-M47)/(AVERAGE(M46:M47)))</f>
        <v>5.410239213056113</v>
      </c>
      <c r="AJ46">
        <f>ABS(100*(O46-O47)/(AVERAGE(O46:O47)))</f>
        <v>5.4922973878097814</v>
      </c>
      <c r="AO46">
        <f>ABS(100*(Q46-Q47)/(AVERAGE(Q46:Q47)))</f>
        <v>7.4074074074074137</v>
      </c>
      <c r="AS46">
        <f>AVERAGE(M46:M47)</f>
        <v>2.2365000000000004</v>
      </c>
      <c r="AT46">
        <f>AVERAGE(N46:N47)</f>
        <v>5.97</v>
      </c>
      <c r="AU46">
        <f>AVERAGE(O46:O47)</f>
        <v>3.7324999999999999</v>
      </c>
      <c r="AV46">
        <f>AVERAGE(Q46:Q47)</f>
        <v>0.216</v>
      </c>
    </row>
    <row r="47" spans="1:48">
      <c r="A47">
        <v>46</v>
      </c>
      <c r="B47">
        <v>21</v>
      </c>
      <c r="C47" t="s">
        <v>124</v>
      </c>
      <c r="D47" t="s">
        <v>24</v>
      </c>
      <c r="E47" t="s">
        <v>52</v>
      </c>
      <c r="G47">
        <v>0.5</v>
      </c>
      <c r="H47">
        <v>0.5</v>
      </c>
      <c r="I47">
        <v>1803</v>
      </c>
      <c r="J47">
        <v>4856</v>
      </c>
      <c r="L47">
        <v>1600</v>
      </c>
      <c r="M47">
        <v>2.1760000000000002</v>
      </c>
      <c r="N47">
        <v>6.0119999999999996</v>
      </c>
      <c r="O47">
        <v>3.835</v>
      </c>
      <c r="Q47">
        <v>0.224</v>
      </c>
      <c r="R47">
        <v>1</v>
      </c>
      <c r="S47">
        <v>0</v>
      </c>
      <c r="T47">
        <v>0</v>
      </c>
      <c r="V47">
        <v>0</v>
      </c>
      <c r="Y47" t="s">
        <v>109</v>
      </c>
      <c r="Z47" s="3">
        <v>0.77334490740740736</v>
      </c>
      <c r="AB47">
        <v>1</v>
      </c>
    </row>
    <row r="48" spans="1:48">
      <c r="A48">
        <v>47</v>
      </c>
      <c r="B48">
        <v>22</v>
      </c>
      <c r="C48" t="s">
        <v>125</v>
      </c>
      <c r="D48" t="s">
        <v>24</v>
      </c>
      <c r="E48" t="s">
        <v>52</v>
      </c>
      <c r="G48">
        <v>0.5</v>
      </c>
      <c r="H48">
        <v>0.5</v>
      </c>
      <c r="I48">
        <v>4523</v>
      </c>
      <c r="J48">
        <v>10332</v>
      </c>
      <c r="L48">
        <v>1890</v>
      </c>
      <c r="M48">
        <v>5.7169999999999996</v>
      </c>
      <c r="N48">
        <v>12.788</v>
      </c>
      <c r="O48">
        <v>7.07</v>
      </c>
      <c r="Q48">
        <v>0.26200000000000001</v>
      </c>
      <c r="R48">
        <v>1</v>
      </c>
      <c r="S48">
        <v>0</v>
      </c>
      <c r="T48">
        <v>0</v>
      </c>
      <c r="V48">
        <v>0</v>
      </c>
      <c r="Y48" t="s">
        <v>109</v>
      </c>
      <c r="Z48" s="3">
        <v>0.78359953703703711</v>
      </c>
      <c r="AB48">
        <v>1</v>
      </c>
      <c r="AE48">
        <f>ABS(100*(M48-M49)/(AVERAGE(M48:M49)))</f>
        <v>6.3340250834611567</v>
      </c>
      <c r="AJ48">
        <f>ABS(100*(O48-O49)/(AVERAGE(O48:O49)))</f>
        <v>5.6624518966465081</v>
      </c>
      <c r="AO48">
        <f>ABS(100*(Q48-Q49)/(AVERAGE(Q48:Q49)))</f>
        <v>5.2044609665427553</v>
      </c>
      <c r="AS48">
        <f>AVERAGE(M48:M49)</f>
        <v>5.5414999999999992</v>
      </c>
      <c r="AT48">
        <f>AVERAGE(N48:N49)</f>
        <v>12.818000000000001</v>
      </c>
      <c r="AU48">
        <f>AVERAGE(O48:O49)</f>
        <v>7.2759999999999998</v>
      </c>
      <c r="AV48">
        <f>AVERAGE(Q48:Q49)</f>
        <v>0.26900000000000002</v>
      </c>
    </row>
    <row r="49" spans="1:48">
      <c r="A49">
        <v>48</v>
      </c>
      <c r="B49">
        <v>22</v>
      </c>
      <c r="C49" t="s">
        <v>125</v>
      </c>
      <c r="D49" t="s">
        <v>24</v>
      </c>
      <c r="E49" t="s">
        <v>52</v>
      </c>
      <c r="G49">
        <v>0.5</v>
      </c>
      <c r="H49">
        <v>0.5</v>
      </c>
      <c r="I49">
        <v>4254</v>
      </c>
      <c r="J49">
        <v>10382</v>
      </c>
      <c r="L49">
        <v>1996</v>
      </c>
      <c r="M49">
        <v>5.3659999999999997</v>
      </c>
      <c r="N49">
        <v>12.848000000000001</v>
      </c>
      <c r="O49">
        <v>7.4820000000000002</v>
      </c>
      <c r="Q49">
        <v>0.27600000000000002</v>
      </c>
      <c r="R49">
        <v>1</v>
      </c>
      <c r="S49">
        <v>0</v>
      </c>
      <c r="T49">
        <v>0</v>
      </c>
      <c r="V49">
        <v>0</v>
      </c>
      <c r="Y49" t="s">
        <v>109</v>
      </c>
      <c r="Z49" s="3">
        <v>0.78950231481481481</v>
      </c>
      <c r="AB49">
        <v>1</v>
      </c>
    </row>
    <row r="50" spans="1:48">
      <c r="A50">
        <v>49</v>
      </c>
      <c r="B50">
        <v>23</v>
      </c>
      <c r="C50" t="s">
        <v>126</v>
      </c>
      <c r="D50" t="s">
        <v>24</v>
      </c>
      <c r="E50" t="s">
        <v>52</v>
      </c>
      <c r="G50">
        <v>0.5</v>
      </c>
      <c r="H50">
        <v>0.5</v>
      </c>
      <c r="I50">
        <v>1240</v>
      </c>
      <c r="J50">
        <v>4044</v>
      </c>
      <c r="L50">
        <v>926</v>
      </c>
      <c r="M50">
        <v>1.444</v>
      </c>
      <c r="N50">
        <v>4.9790000000000001</v>
      </c>
      <c r="O50">
        <v>3.5339999999999998</v>
      </c>
      <c r="Q50">
        <v>0.13500000000000001</v>
      </c>
      <c r="R50">
        <v>1</v>
      </c>
      <c r="S50">
        <v>0</v>
      </c>
      <c r="T50">
        <v>0</v>
      </c>
      <c r="V50">
        <v>0</v>
      </c>
      <c r="Y50" t="s">
        <v>109</v>
      </c>
      <c r="Z50" s="3">
        <v>0.79946759259259259</v>
      </c>
      <c r="AB50">
        <v>1</v>
      </c>
      <c r="AE50">
        <f>ABS(100*(M50-M51)/(AVERAGE(M50:M51)))</f>
        <v>16.983523447401776</v>
      </c>
      <c r="AJ50">
        <f>ABS(100*(O50-O51)/(AVERAGE(O50:O51)))</f>
        <v>0.51063829787233461</v>
      </c>
      <c r="AO50">
        <f>ABS(100*(Q50-Q51)/(AVERAGE(Q50:Q51)))</f>
        <v>8.5106382978723278</v>
      </c>
      <c r="AS50">
        <f>AVERAGE(M50:M51)</f>
        <v>1.5779999999999998</v>
      </c>
      <c r="AT50">
        <f>AVERAGE(N50:N51)</f>
        <v>5.1035000000000004</v>
      </c>
      <c r="AU50">
        <f>AVERAGE(O50:O51)</f>
        <v>3.5249999999999999</v>
      </c>
      <c r="AV50">
        <f>AVERAGE(Q50:Q51)</f>
        <v>0.14100000000000001</v>
      </c>
    </row>
    <row r="51" spans="1:48">
      <c r="A51">
        <v>50</v>
      </c>
      <c r="B51">
        <v>23</v>
      </c>
      <c r="C51" t="s">
        <v>126</v>
      </c>
      <c r="D51" t="s">
        <v>24</v>
      </c>
      <c r="E51" t="s">
        <v>52</v>
      </c>
      <c r="G51">
        <v>0.5</v>
      </c>
      <c r="H51">
        <v>0.5</v>
      </c>
      <c r="I51">
        <v>1446</v>
      </c>
      <c r="J51">
        <v>4240</v>
      </c>
      <c r="L51">
        <v>1021</v>
      </c>
      <c r="M51">
        <v>1.712</v>
      </c>
      <c r="N51">
        <v>5.2279999999999998</v>
      </c>
      <c r="O51">
        <v>3.516</v>
      </c>
      <c r="Q51">
        <v>0.14699999999999999</v>
      </c>
      <c r="R51">
        <v>1</v>
      </c>
      <c r="S51">
        <v>0</v>
      </c>
      <c r="T51">
        <v>0</v>
      </c>
      <c r="V51">
        <v>0</v>
      </c>
      <c r="Y51" t="s">
        <v>109</v>
      </c>
      <c r="Z51" s="3">
        <v>0.80521990740740745</v>
      </c>
      <c r="AB51">
        <v>1</v>
      </c>
    </row>
    <row r="52" spans="1:48">
      <c r="A52">
        <v>51</v>
      </c>
      <c r="B52">
        <v>24</v>
      </c>
      <c r="C52" t="s">
        <v>127</v>
      </c>
      <c r="D52" t="s">
        <v>24</v>
      </c>
      <c r="E52" t="s">
        <v>52</v>
      </c>
      <c r="G52">
        <v>0.5</v>
      </c>
      <c r="H52">
        <v>0.5</v>
      </c>
      <c r="I52">
        <v>1786</v>
      </c>
      <c r="J52">
        <v>5761</v>
      </c>
      <c r="L52">
        <v>1704</v>
      </c>
      <c r="M52">
        <v>2.1539999999999999</v>
      </c>
      <c r="N52">
        <v>7.1529999999999996</v>
      </c>
      <c r="O52">
        <v>4.9989999999999997</v>
      </c>
      <c r="Q52">
        <v>0.23799999999999999</v>
      </c>
      <c r="R52">
        <v>1</v>
      </c>
      <c r="S52">
        <v>0</v>
      </c>
      <c r="T52">
        <v>0</v>
      </c>
      <c r="V52">
        <v>0</v>
      </c>
      <c r="Y52" t="s">
        <v>109</v>
      </c>
      <c r="Z52" s="3">
        <v>0.81525462962962969</v>
      </c>
      <c r="AB52">
        <v>1</v>
      </c>
      <c r="AE52">
        <f>ABS(100*(M52-M53)/(AVERAGE(M52:M53)))</f>
        <v>4.3596730245231647</v>
      </c>
      <c r="AJ52">
        <f>ABS(100*(O52-O53)/(AVERAGE(O52:O53)))</f>
        <v>3.0875482429412808</v>
      </c>
      <c r="AO52">
        <f>ABS(100*(Q52-Q53)/(AVERAGE(Q52:Q53)))</f>
        <v>1.6666666666666683</v>
      </c>
      <c r="AS52">
        <f>AVERAGE(M52:M53)</f>
        <v>2.202</v>
      </c>
      <c r="AT52">
        <f>AVERAGE(N52:N53)</f>
        <v>7.1244999999999994</v>
      </c>
      <c r="AU52">
        <f>AVERAGE(O52:O53)</f>
        <v>4.923</v>
      </c>
      <c r="AV52">
        <f>AVERAGE(Q52:Q53)</f>
        <v>0.24</v>
      </c>
    </row>
    <row r="53" spans="1:48">
      <c r="A53">
        <v>52</v>
      </c>
      <c r="B53">
        <v>24</v>
      </c>
      <c r="C53" t="s">
        <v>127</v>
      </c>
      <c r="D53" t="s">
        <v>24</v>
      </c>
      <c r="E53" t="s">
        <v>52</v>
      </c>
      <c r="G53">
        <v>0.5</v>
      </c>
      <c r="H53">
        <v>0.5</v>
      </c>
      <c r="I53">
        <v>1860</v>
      </c>
      <c r="J53">
        <v>5716</v>
      </c>
      <c r="L53">
        <v>1735</v>
      </c>
      <c r="M53">
        <v>2.25</v>
      </c>
      <c r="N53">
        <v>7.0960000000000001</v>
      </c>
      <c r="O53">
        <v>4.8470000000000004</v>
      </c>
      <c r="Q53">
        <v>0.24199999999999999</v>
      </c>
      <c r="R53">
        <v>1</v>
      </c>
      <c r="S53">
        <v>0</v>
      </c>
      <c r="T53">
        <v>0</v>
      </c>
      <c r="V53">
        <v>0</v>
      </c>
      <c r="Y53" t="s">
        <v>109</v>
      </c>
      <c r="Z53" s="3">
        <v>0.82093749999999999</v>
      </c>
      <c r="AB53">
        <v>1</v>
      </c>
    </row>
    <row r="54" spans="1:48">
      <c r="A54">
        <v>53</v>
      </c>
      <c r="B54">
        <v>25</v>
      </c>
      <c r="C54" t="s">
        <v>128</v>
      </c>
      <c r="D54" t="s">
        <v>24</v>
      </c>
      <c r="E54" t="s">
        <v>52</v>
      </c>
      <c r="G54">
        <v>0.5</v>
      </c>
      <c r="H54">
        <v>0.5</v>
      </c>
      <c r="I54">
        <v>1411</v>
      </c>
      <c r="J54">
        <v>6044</v>
      </c>
      <c r="L54">
        <v>1437</v>
      </c>
      <c r="M54">
        <v>1.6659999999999999</v>
      </c>
      <c r="N54">
        <v>7.508</v>
      </c>
      <c r="O54">
        <v>5.8419999999999996</v>
      </c>
      <c r="Q54">
        <v>0.20200000000000001</v>
      </c>
      <c r="R54">
        <v>1</v>
      </c>
      <c r="S54">
        <v>0</v>
      </c>
      <c r="T54">
        <v>0</v>
      </c>
      <c r="V54">
        <v>0</v>
      </c>
      <c r="Y54" t="s">
        <v>109</v>
      </c>
      <c r="Z54" s="3">
        <v>0.83092592592592596</v>
      </c>
      <c r="AB54">
        <v>1</v>
      </c>
      <c r="AE54">
        <f>ABS(100*(M54-M55)/(AVERAGE(M54:M55)))</f>
        <v>28.424304840370755</v>
      </c>
      <c r="AJ54">
        <f>ABS(100*(O54-O55)/(AVERAGE(O54:O55)))</f>
        <v>9.5408895265423261</v>
      </c>
      <c r="AO54">
        <f>ABS(100*(Q54-Q55)/(AVERAGE(Q54:Q55)))</f>
        <v>4.3583535108958742</v>
      </c>
      <c r="AS54">
        <f>AVERAGE(M54:M55)</f>
        <v>1.9419999999999999</v>
      </c>
      <c r="AT54">
        <f>AVERAGE(N54:N55)</f>
        <v>7.5179999999999998</v>
      </c>
      <c r="AU54">
        <f>AVERAGE(O54:O55)</f>
        <v>5.5759999999999996</v>
      </c>
      <c r="AV54">
        <f>AVERAGE(Q54:Q55)</f>
        <v>0.20650000000000002</v>
      </c>
    </row>
    <row r="55" spans="1:48">
      <c r="A55">
        <v>54</v>
      </c>
      <c r="B55">
        <v>25</v>
      </c>
      <c r="C55" t="s">
        <v>128</v>
      </c>
      <c r="D55" t="s">
        <v>24</v>
      </c>
      <c r="E55" t="s">
        <v>52</v>
      </c>
      <c r="G55">
        <v>0.5</v>
      </c>
      <c r="H55">
        <v>0.5</v>
      </c>
      <c r="I55">
        <v>1835</v>
      </c>
      <c r="J55">
        <v>6060</v>
      </c>
      <c r="L55">
        <v>1503</v>
      </c>
      <c r="M55">
        <v>2.218</v>
      </c>
      <c r="N55">
        <v>7.5279999999999996</v>
      </c>
      <c r="O55">
        <v>5.31</v>
      </c>
      <c r="Q55">
        <v>0.21099999999999999</v>
      </c>
      <c r="R55">
        <v>1</v>
      </c>
      <c r="S55">
        <v>0</v>
      </c>
      <c r="T55">
        <v>0</v>
      </c>
      <c r="V55">
        <v>0</v>
      </c>
      <c r="Y55" t="s">
        <v>109</v>
      </c>
      <c r="Z55" s="3">
        <v>0.83672453703703698</v>
      </c>
      <c r="AB55">
        <v>1</v>
      </c>
    </row>
    <row r="56" spans="1:48">
      <c r="A56">
        <v>55</v>
      </c>
      <c r="B56">
        <v>26</v>
      </c>
      <c r="C56" t="s">
        <v>129</v>
      </c>
      <c r="D56" t="s">
        <v>24</v>
      </c>
      <c r="E56" t="s">
        <v>52</v>
      </c>
      <c r="G56">
        <v>0.5</v>
      </c>
      <c r="H56">
        <v>0.5</v>
      </c>
      <c r="I56">
        <v>1527</v>
      </c>
      <c r="J56">
        <v>4831</v>
      </c>
      <c r="L56">
        <v>1214</v>
      </c>
      <c r="M56">
        <v>1.8180000000000001</v>
      </c>
      <c r="N56">
        <v>5.9790000000000001</v>
      </c>
      <c r="O56">
        <v>4.1619999999999999</v>
      </c>
      <c r="Q56">
        <v>0.17299999999999999</v>
      </c>
      <c r="R56">
        <v>1</v>
      </c>
      <c r="S56">
        <v>0</v>
      </c>
      <c r="T56">
        <v>0</v>
      </c>
      <c r="V56">
        <v>0</v>
      </c>
      <c r="Y56" t="s">
        <v>109</v>
      </c>
      <c r="Z56" s="3">
        <v>0.84674768518518517</v>
      </c>
      <c r="AB56">
        <v>1</v>
      </c>
      <c r="AE56">
        <f>ABS(100*(M56-M57)/(AVERAGE(M56:M57)))</f>
        <v>4.5161290322580561</v>
      </c>
      <c r="AJ56">
        <f>ABS(100*(O56-O57)/(AVERAGE(O56:O57)))</f>
        <v>0.62275449101795932</v>
      </c>
      <c r="AO56">
        <f>ABS(100*(Q56-Q57)/(AVERAGE(Q56:Q57)))</f>
        <v>3.5294117647058694</v>
      </c>
      <c r="AS56">
        <f>AVERAGE(M56:M57)</f>
        <v>1.8599999999999999</v>
      </c>
      <c r="AT56">
        <f>AVERAGE(N56:N57)</f>
        <v>6.0350000000000001</v>
      </c>
      <c r="AU56">
        <f>AVERAGE(O56:O57)</f>
        <v>4.1749999999999998</v>
      </c>
      <c r="AV56">
        <f>AVERAGE(Q56:Q57)</f>
        <v>0.16999999999999998</v>
      </c>
    </row>
    <row r="57" spans="1:48">
      <c r="A57">
        <v>56</v>
      </c>
      <c r="B57">
        <v>26</v>
      </c>
      <c r="C57" t="s">
        <v>129</v>
      </c>
      <c r="D57" t="s">
        <v>24</v>
      </c>
      <c r="E57" t="s">
        <v>52</v>
      </c>
      <c r="G57">
        <v>0.5</v>
      </c>
      <c r="H57">
        <v>0.5</v>
      </c>
      <c r="I57">
        <v>1592</v>
      </c>
      <c r="J57">
        <v>4919</v>
      </c>
      <c r="L57">
        <v>1168</v>
      </c>
      <c r="M57">
        <v>1.9019999999999999</v>
      </c>
      <c r="N57">
        <v>6.0910000000000002</v>
      </c>
      <c r="O57">
        <v>4.1879999999999997</v>
      </c>
      <c r="Q57">
        <v>0.16700000000000001</v>
      </c>
      <c r="R57">
        <v>1</v>
      </c>
      <c r="S57">
        <v>0</v>
      </c>
      <c r="T57">
        <v>0</v>
      </c>
      <c r="V57">
        <v>0</v>
      </c>
      <c r="Y57" t="s">
        <v>109</v>
      </c>
      <c r="Z57" s="3">
        <v>0.8525462962962963</v>
      </c>
      <c r="AB57">
        <v>1</v>
      </c>
    </row>
    <row r="58" spans="1:48">
      <c r="A58">
        <v>57</v>
      </c>
      <c r="B58">
        <v>27</v>
      </c>
      <c r="C58" t="s">
        <v>130</v>
      </c>
      <c r="D58" t="s">
        <v>24</v>
      </c>
      <c r="E58" t="s">
        <v>52</v>
      </c>
      <c r="G58">
        <v>0.5</v>
      </c>
      <c r="H58">
        <v>0.5</v>
      </c>
      <c r="I58">
        <v>1137</v>
      </c>
      <c r="J58">
        <v>4757</v>
      </c>
      <c r="L58">
        <v>1268</v>
      </c>
      <c r="M58">
        <v>1.31</v>
      </c>
      <c r="N58">
        <v>5.8860000000000001</v>
      </c>
      <c r="O58">
        <v>4.5750000000000002</v>
      </c>
      <c r="Q58">
        <v>0.18</v>
      </c>
      <c r="R58">
        <v>1</v>
      </c>
      <c r="S58">
        <v>0</v>
      </c>
      <c r="T58">
        <v>0</v>
      </c>
      <c r="V58">
        <v>0</v>
      </c>
      <c r="Y58" t="s">
        <v>109</v>
      </c>
      <c r="Z58" s="3">
        <v>0.86260416666666673</v>
      </c>
      <c r="AB58">
        <v>1</v>
      </c>
      <c r="AE58">
        <f>ABS(100*(M58-M59)/(AVERAGE(M58:M59)))</f>
        <v>26.49006622516556</v>
      </c>
      <c r="AJ58">
        <f>ABS(100*(O58-O59)/(AVERAGE(O58:O59)))</f>
        <v>6.9433450186588352</v>
      </c>
      <c r="AO58">
        <f>ABS(100*(Q58-Q59)/(AVERAGE(Q58:Q59)))</f>
        <v>4.3478260869565259</v>
      </c>
      <c r="AS58">
        <f>AVERAGE(M58:M59)</f>
        <v>1.51</v>
      </c>
      <c r="AT58">
        <f>AVERAGE(N58:N59)</f>
        <v>5.9314999999999998</v>
      </c>
      <c r="AU58">
        <f>AVERAGE(O58:O59)</f>
        <v>4.4215</v>
      </c>
      <c r="AV58">
        <f>AVERAGE(Q58:Q59)</f>
        <v>0.184</v>
      </c>
    </row>
    <row r="59" spans="1:48">
      <c r="A59">
        <v>58</v>
      </c>
      <c r="B59">
        <v>27</v>
      </c>
      <c r="C59" t="s">
        <v>130</v>
      </c>
      <c r="D59" t="s">
        <v>24</v>
      </c>
      <c r="E59" t="s">
        <v>52</v>
      </c>
      <c r="G59">
        <v>0.5</v>
      </c>
      <c r="H59">
        <v>0.5</v>
      </c>
      <c r="I59">
        <v>1444</v>
      </c>
      <c r="J59">
        <v>4829</v>
      </c>
      <c r="L59">
        <v>1327</v>
      </c>
      <c r="M59">
        <v>1.71</v>
      </c>
      <c r="N59">
        <v>5.9770000000000003</v>
      </c>
      <c r="O59">
        <v>4.2679999999999998</v>
      </c>
      <c r="Q59">
        <v>0.188</v>
      </c>
      <c r="R59">
        <v>1</v>
      </c>
      <c r="S59">
        <v>0</v>
      </c>
      <c r="T59">
        <v>0</v>
      </c>
      <c r="V59">
        <v>0</v>
      </c>
      <c r="Y59" t="s">
        <v>109</v>
      </c>
      <c r="Z59" s="3">
        <v>0.86834490740740744</v>
      </c>
      <c r="AB59">
        <v>1</v>
      </c>
    </row>
    <row r="60" spans="1:48">
      <c r="A60">
        <v>59</v>
      </c>
      <c r="B60">
        <v>28</v>
      </c>
      <c r="C60" t="s">
        <v>131</v>
      </c>
      <c r="D60" t="s">
        <v>24</v>
      </c>
      <c r="E60" t="s">
        <v>52</v>
      </c>
      <c r="G60">
        <v>0.5</v>
      </c>
      <c r="H60">
        <v>0.5</v>
      </c>
      <c r="I60">
        <v>1584</v>
      </c>
      <c r="J60">
        <v>4541</v>
      </c>
      <c r="L60">
        <v>790</v>
      </c>
      <c r="M60">
        <v>1.8919999999999999</v>
      </c>
      <c r="N60">
        <v>5.6120000000000001</v>
      </c>
      <c r="O60">
        <v>3.72</v>
      </c>
      <c r="Q60">
        <v>0.11600000000000001</v>
      </c>
      <c r="R60">
        <v>1</v>
      </c>
      <c r="S60">
        <v>0</v>
      </c>
      <c r="T60">
        <v>0</v>
      </c>
      <c r="V60">
        <v>0</v>
      </c>
      <c r="Y60" t="s">
        <v>109</v>
      </c>
      <c r="Z60" s="3">
        <v>0.87835648148148149</v>
      </c>
      <c r="AB60">
        <v>1</v>
      </c>
      <c r="AE60">
        <f>ABS(100*(M60-M61)/(AVERAGE(M60:M61)))</f>
        <v>1.0092961487383749</v>
      </c>
      <c r="AJ60">
        <f>ABS(100*(O60-O61)/(AVERAGE(O60:O61)))</f>
        <v>1.8905605112501591</v>
      </c>
      <c r="AO60">
        <f>ABS(100*(Q60-Q61)/(AVERAGE(Q60:Q61)))</f>
        <v>1.7391304347826102</v>
      </c>
      <c r="AS60">
        <f>AVERAGE(M60:M61)</f>
        <v>1.8824999999999998</v>
      </c>
      <c r="AT60">
        <f>AVERAGE(N60:N61)</f>
        <v>5.6379999999999999</v>
      </c>
      <c r="AU60">
        <f>AVERAGE(O60:O61)</f>
        <v>3.7555000000000001</v>
      </c>
      <c r="AV60">
        <f>AVERAGE(Q60:Q61)</f>
        <v>0.115</v>
      </c>
    </row>
    <row r="61" spans="1:48">
      <c r="A61">
        <v>60</v>
      </c>
      <c r="B61">
        <v>28</v>
      </c>
      <c r="C61" t="s">
        <v>131</v>
      </c>
      <c r="D61" t="s">
        <v>24</v>
      </c>
      <c r="E61" t="s">
        <v>52</v>
      </c>
      <c r="G61">
        <v>0.5</v>
      </c>
      <c r="H61">
        <v>0.5</v>
      </c>
      <c r="I61">
        <v>1570</v>
      </c>
      <c r="J61">
        <v>4583</v>
      </c>
      <c r="L61">
        <v>773</v>
      </c>
      <c r="M61">
        <v>1.873</v>
      </c>
      <c r="N61">
        <v>5.6639999999999997</v>
      </c>
      <c r="O61">
        <v>3.7909999999999999</v>
      </c>
      <c r="Q61">
        <v>0.114</v>
      </c>
      <c r="R61">
        <v>1</v>
      </c>
      <c r="S61">
        <v>0</v>
      </c>
      <c r="T61">
        <v>0</v>
      </c>
      <c r="V61">
        <v>0</v>
      </c>
      <c r="Y61" t="s">
        <v>109</v>
      </c>
      <c r="Z61" s="3">
        <v>0.88410879629629635</v>
      </c>
      <c r="AB61">
        <v>1</v>
      </c>
    </row>
    <row r="62" spans="1:48">
      <c r="A62">
        <v>61</v>
      </c>
      <c r="B62">
        <v>29</v>
      </c>
      <c r="C62" t="s">
        <v>132</v>
      </c>
      <c r="D62" t="s">
        <v>24</v>
      </c>
      <c r="E62" t="s">
        <v>52</v>
      </c>
      <c r="G62">
        <v>0.5</v>
      </c>
      <c r="H62">
        <v>0.5</v>
      </c>
      <c r="I62">
        <v>1157</v>
      </c>
      <c r="J62">
        <v>4517</v>
      </c>
      <c r="L62">
        <v>584</v>
      </c>
      <c r="M62">
        <v>1.337</v>
      </c>
      <c r="N62">
        <v>5.5810000000000004</v>
      </c>
      <c r="O62">
        <v>4.2450000000000001</v>
      </c>
      <c r="Q62">
        <v>8.8999999999999996E-2</v>
      </c>
      <c r="R62">
        <v>1</v>
      </c>
      <c r="S62">
        <v>0</v>
      </c>
      <c r="T62">
        <v>0</v>
      </c>
      <c r="V62">
        <v>0</v>
      </c>
      <c r="Y62" t="s">
        <v>109</v>
      </c>
      <c r="Z62" s="3">
        <v>0.89410879629629625</v>
      </c>
      <c r="AB62">
        <v>1</v>
      </c>
      <c r="AE62">
        <f>ABS(100*(M62-M63)/(AVERAGE(M62:M63)))</f>
        <v>14.498785986819289</v>
      </c>
      <c r="AJ62">
        <f>ABS(100*(O62-O63)/(AVERAGE(O62:O63)))</f>
        <v>5.2956111715633005</v>
      </c>
      <c r="AO62">
        <f>ABS(100*(Q62-Q63)/(AVERAGE(Q62:Q63)))</f>
        <v>10.638297872340434</v>
      </c>
      <c r="AS62">
        <f>AVERAGE(M62:M63)</f>
        <v>1.4415</v>
      </c>
      <c r="AT62">
        <f>AVERAGE(N62:N63)</f>
        <v>5.5765000000000002</v>
      </c>
      <c r="AU62">
        <f>AVERAGE(O62:O63)</f>
        <v>4.1355000000000004</v>
      </c>
      <c r="AV62">
        <f>AVERAGE(Q62:Q63)</f>
        <v>9.4E-2</v>
      </c>
    </row>
    <row r="63" spans="1:48">
      <c r="A63">
        <v>62</v>
      </c>
      <c r="B63">
        <v>29</v>
      </c>
      <c r="C63" t="s">
        <v>132</v>
      </c>
      <c r="D63" t="s">
        <v>24</v>
      </c>
      <c r="E63" t="s">
        <v>52</v>
      </c>
      <c r="G63">
        <v>0.5</v>
      </c>
      <c r="H63">
        <v>0.5</v>
      </c>
      <c r="I63">
        <v>1318</v>
      </c>
      <c r="J63">
        <v>4510</v>
      </c>
      <c r="L63">
        <v>658</v>
      </c>
      <c r="M63">
        <v>1.546</v>
      </c>
      <c r="N63">
        <v>5.5720000000000001</v>
      </c>
      <c r="O63">
        <v>4.0259999999999998</v>
      </c>
      <c r="Q63">
        <v>9.9000000000000005E-2</v>
      </c>
      <c r="R63">
        <v>1</v>
      </c>
      <c r="S63">
        <v>0</v>
      </c>
      <c r="T63">
        <v>0</v>
      </c>
      <c r="V63">
        <v>0</v>
      </c>
      <c r="Y63" t="s">
        <v>109</v>
      </c>
      <c r="Z63" s="3">
        <v>0.89974537037037028</v>
      </c>
      <c r="AB63">
        <v>1</v>
      </c>
    </row>
    <row r="64" spans="1:48">
      <c r="A64">
        <v>63</v>
      </c>
      <c r="B64">
        <v>30</v>
      </c>
      <c r="C64" t="s">
        <v>133</v>
      </c>
      <c r="D64" t="s">
        <v>24</v>
      </c>
      <c r="E64" t="s">
        <v>52</v>
      </c>
      <c r="G64">
        <v>0.5</v>
      </c>
      <c r="H64">
        <v>0.5</v>
      </c>
      <c r="I64">
        <v>1841</v>
      </c>
      <c r="J64">
        <v>4821</v>
      </c>
      <c r="L64">
        <v>1581</v>
      </c>
      <c r="M64">
        <v>2.226</v>
      </c>
      <c r="N64">
        <v>5.9660000000000002</v>
      </c>
      <c r="O64">
        <v>3.7410000000000001</v>
      </c>
      <c r="Q64">
        <v>0.221</v>
      </c>
      <c r="R64">
        <v>1</v>
      </c>
      <c r="S64">
        <v>0</v>
      </c>
      <c r="T64">
        <v>0</v>
      </c>
      <c r="V64">
        <v>0</v>
      </c>
      <c r="Y64" t="s">
        <v>109</v>
      </c>
      <c r="Z64" s="3">
        <v>0.90969907407407413</v>
      </c>
      <c r="AB64">
        <v>1</v>
      </c>
      <c r="AE64">
        <f>ABS(100*(M64-M65)/(AVERAGE(M64:M65)))</f>
        <v>2.6595744680851086</v>
      </c>
      <c r="AJ64">
        <f>ABS(100*(O64-O65)/(AVERAGE(O64:O65)))</f>
        <v>2.2162162162162242</v>
      </c>
      <c r="AO64">
        <f>ABS(100*(Q64-Q65)/(AVERAGE(Q64:Q65)))</f>
        <v>1.3483146067415741</v>
      </c>
      <c r="AS64">
        <f>AVERAGE(M64:M65)</f>
        <v>2.2560000000000002</v>
      </c>
      <c r="AT64">
        <f>AVERAGE(N64:N65)</f>
        <v>5.9555000000000007</v>
      </c>
      <c r="AU64">
        <f>AVERAGE(O64:O65)</f>
        <v>3.7</v>
      </c>
      <c r="AV64">
        <f>AVERAGE(Q64:Q65)</f>
        <v>0.2225</v>
      </c>
    </row>
    <row r="65" spans="1:48">
      <c r="A65">
        <v>64</v>
      </c>
      <c r="B65">
        <v>30</v>
      </c>
      <c r="C65" t="s">
        <v>133</v>
      </c>
      <c r="D65" t="s">
        <v>24</v>
      </c>
      <c r="E65" t="s">
        <v>52</v>
      </c>
      <c r="G65">
        <v>0.5</v>
      </c>
      <c r="H65">
        <v>0.5</v>
      </c>
      <c r="I65">
        <v>1888</v>
      </c>
      <c r="J65">
        <v>4804</v>
      </c>
      <c r="L65">
        <v>1598</v>
      </c>
      <c r="M65">
        <v>2.286</v>
      </c>
      <c r="N65">
        <v>5.9450000000000003</v>
      </c>
      <c r="O65">
        <v>3.6589999999999998</v>
      </c>
      <c r="Q65">
        <v>0.224</v>
      </c>
      <c r="R65">
        <v>1</v>
      </c>
      <c r="S65">
        <v>0</v>
      </c>
      <c r="T65">
        <v>0</v>
      </c>
      <c r="V65">
        <v>0</v>
      </c>
      <c r="Y65" t="s">
        <v>109</v>
      </c>
      <c r="Z65" s="3">
        <v>0.91543981481481485</v>
      </c>
      <c r="AB65">
        <v>1</v>
      </c>
    </row>
    <row r="66" spans="1:48">
      <c r="A66">
        <v>65</v>
      </c>
      <c r="B66">
        <v>31</v>
      </c>
      <c r="C66" t="s">
        <v>134</v>
      </c>
      <c r="D66" t="s">
        <v>24</v>
      </c>
      <c r="E66" t="s">
        <v>52</v>
      </c>
      <c r="G66">
        <v>0.5</v>
      </c>
      <c r="H66">
        <v>0.5</v>
      </c>
      <c r="I66">
        <v>2701</v>
      </c>
      <c r="J66">
        <v>10162</v>
      </c>
      <c r="L66">
        <v>4485</v>
      </c>
      <c r="M66">
        <v>3.3439999999999999</v>
      </c>
      <c r="N66">
        <v>12.583</v>
      </c>
      <c r="O66">
        <v>9.2390000000000008</v>
      </c>
      <c r="Q66">
        <v>0.60399999999999998</v>
      </c>
      <c r="R66">
        <v>1</v>
      </c>
      <c r="S66">
        <v>0</v>
      </c>
      <c r="T66">
        <v>0</v>
      </c>
      <c r="V66">
        <v>0</v>
      </c>
      <c r="Y66" t="s">
        <v>109</v>
      </c>
      <c r="Z66" s="3">
        <v>0.92579861111111106</v>
      </c>
      <c r="AB66">
        <v>1</v>
      </c>
      <c r="AE66">
        <f>ABS(100*(M66-M67)/(AVERAGE(M66:M67)))</f>
        <v>7.6502732240437163</v>
      </c>
      <c r="AG66">
        <f>100*((AVERAGE(M66:M67)*50)-(AVERAGE(M64:M65)*50))/(1000*0.15)</f>
        <v>40.699999999999989</v>
      </c>
      <c r="AJ66">
        <f>ABS(100*(O66-O67)/(AVERAGE(O66:O67)))</f>
        <v>1.6368398079441329</v>
      </c>
      <c r="AL66">
        <f>100*((AVERAGE(O66:O67)*50)-(AVERAGE(O64:O65)*50))/(1000*0.15)</f>
        <v>182.13333333333335</v>
      </c>
      <c r="AO66">
        <f>ABS(100*(Q66-Q67)/(AVERAGE(Q66:Q67)))</f>
        <v>1.4790468364831566</v>
      </c>
      <c r="AQ66">
        <f>100*((AVERAGE(Q66:Q67)*50)-(AVERAGE(Q64:Q65)*50))/(100*0.15)</f>
        <v>128.66666666666666</v>
      </c>
      <c r="AS66">
        <f>AVERAGE(M66:M67)</f>
        <v>3.4769999999999999</v>
      </c>
      <c r="AT66">
        <f>AVERAGE(N66:N67)</f>
        <v>12.641</v>
      </c>
      <c r="AU66">
        <f>AVERAGE(O66:O67)</f>
        <v>9.1640000000000015</v>
      </c>
      <c r="AV66">
        <f>AVERAGE(Q66:Q67)</f>
        <v>0.60850000000000004</v>
      </c>
    </row>
    <row r="67" spans="1:48">
      <c r="A67">
        <v>66</v>
      </c>
      <c r="B67">
        <v>31</v>
      </c>
      <c r="C67" t="s">
        <v>134</v>
      </c>
      <c r="D67" t="s">
        <v>24</v>
      </c>
      <c r="E67" t="s">
        <v>52</v>
      </c>
      <c r="G67">
        <v>0.5</v>
      </c>
      <c r="H67">
        <v>0.5</v>
      </c>
      <c r="I67">
        <v>2905</v>
      </c>
      <c r="J67">
        <v>10258</v>
      </c>
      <c r="L67">
        <v>4556</v>
      </c>
      <c r="M67">
        <v>3.61</v>
      </c>
      <c r="N67">
        <v>12.699</v>
      </c>
      <c r="O67">
        <v>9.0890000000000004</v>
      </c>
      <c r="Q67">
        <v>0.61299999999999999</v>
      </c>
      <c r="R67">
        <v>1</v>
      </c>
      <c r="S67">
        <v>0</v>
      </c>
      <c r="T67">
        <v>0</v>
      </c>
      <c r="V67">
        <v>0</v>
      </c>
      <c r="Y67" t="s">
        <v>109</v>
      </c>
      <c r="Z67" s="3">
        <v>0.93180555555555555</v>
      </c>
      <c r="AB67">
        <v>1</v>
      </c>
    </row>
    <row r="68" spans="1:48">
      <c r="A68">
        <v>67</v>
      </c>
      <c r="B68">
        <v>32</v>
      </c>
      <c r="C68" t="s">
        <v>135</v>
      </c>
      <c r="D68" t="s">
        <v>24</v>
      </c>
      <c r="E68" t="s">
        <v>52</v>
      </c>
      <c r="G68">
        <v>0.5</v>
      </c>
      <c r="H68">
        <v>0.5</v>
      </c>
      <c r="I68">
        <v>1783</v>
      </c>
      <c r="J68">
        <v>5900</v>
      </c>
      <c r="L68">
        <v>1714</v>
      </c>
      <c r="M68">
        <v>2.15</v>
      </c>
      <c r="N68">
        <v>7.327</v>
      </c>
      <c r="O68">
        <v>5.1779999999999999</v>
      </c>
      <c r="Q68">
        <v>0.23899999999999999</v>
      </c>
      <c r="R68">
        <v>1</v>
      </c>
      <c r="S68">
        <v>0</v>
      </c>
      <c r="T68">
        <v>0</v>
      </c>
      <c r="V68">
        <v>0</v>
      </c>
      <c r="Y68" t="s">
        <v>109</v>
      </c>
      <c r="Z68" s="3">
        <v>0.94192129629629628</v>
      </c>
      <c r="AB68">
        <v>1</v>
      </c>
      <c r="AE68">
        <f>ABS(100*(M68-M69)/(AVERAGE(M68:M69)))</f>
        <v>2.6164792288271723</v>
      </c>
      <c r="AF68">
        <f>ABS(100*((AVERAGE(M68:M69)-AVERAGE(M52:M53))/(AVERAGE(M52:M53,M68:M69))))</f>
        <v>1.072936879351686</v>
      </c>
      <c r="AJ68">
        <f>ABS(100*(O68-O69)/(AVERAGE(O68:O69)))</f>
        <v>9.6515780330081902E-2</v>
      </c>
      <c r="AK68">
        <f>ABS(100*((AVERAGE(O68:O69)-AVERAGE(O52:O53))/(AVERAGE(O52:O53,O68:O69))))</f>
        <v>5.0972435294699912</v>
      </c>
      <c r="AO68">
        <f>ABS(100*(Q68-Q69)/(AVERAGE(Q68:Q69)))</f>
        <v>1.2631578947368434</v>
      </c>
      <c r="AP68">
        <f>ABS(100*((AVERAGE(Q68:Q69)-AVERAGE(Q52:Q53))/(AVERAGE(Q52:Q53,Q68:Q69))))</f>
        <v>1.0471204188481684</v>
      </c>
      <c r="AS68">
        <f>AVERAGE(M68:M69)</f>
        <v>2.1784999999999997</v>
      </c>
      <c r="AT68">
        <f>AVERAGE(N68:N69)</f>
        <v>7.3584999999999994</v>
      </c>
      <c r="AU68">
        <f>AVERAGE(O68:O69)</f>
        <v>5.1805000000000003</v>
      </c>
      <c r="AV68">
        <f>AVERAGE(Q68:Q69)</f>
        <v>0.23749999999999999</v>
      </c>
    </row>
    <row r="69" spans="1:48">
      <c r="A69">
        <v>68</v>
      </c>
      <c r="B69">
        <v>32</v>
      </c>
      <c r="C69" t="s">
        <v>135</v>
      </c>
      <c r="D69" t="s">
        <v>24</v>
      </c>
      <c r="E69" t="s">
        <v>52</v>
      </c>
      <c r="G69">
        <v>0.5</v>
      </c>
      <c r="H69">
        <v>0.5</v>
      </c>
      <c r="I69">
        <v>1827</v>
      </c>
      <c r="J69">
        <v>5949</v>
      </c>
      <c r="L69">
        <v>1690</v>
      </c>
      <c r="M69">
        <v>2.2069999999999999</v>
      </c>
      <c r="N69">
        <v>7.39</v>
      </c>
      <c r="O69">
        <v>5.1829999999999998</v>
      </c>
      <c r="Q69">
        <v>0.23599999999999999</v>
      </c>
      <c r="R69">
        <v>1</v>
      </c>
      <c r="S69">
        <v>0</v>
      </c>
      <c r="T69">
        <v>0</v>
      </c>
      <c r="V69">
        <v>0</v>
      </c>
      <c r="Y69" t="s">
        <v>109</v>
      </c>
      <c r="Z69" s="3">
        <v>0.94778935185185187</v>
      </c>
      <c r="AB69">
        <v>1</v>
      </c>
    </row>
    <row r="70" spans="1:48">
      <c r="A70">
        <v>69</v>
      </c>
      <c r="B70">
        <v>1</v>
      </c>
      <c r="D70" t="s">
        <v>48</v>
      </c>
      <c r="Y70" t="s">
        <v>109</v>
      </c>
      <c r="Z70" s="3">
        <v>0.95192129629629629</v>
      </c>
      <c r="AB70">
        <v>1</v>
      </c>
    </row>
    <row r="71" spans="1:48">
      <c r="A71">
        <v>70</v>
      </c>
      <c r="B71">
        <v>2</v>
      </c>
      <c r="C71" t="s">
        <v>45</v>
      </c>
      <c r="D71" t="s">
        <v>24</v>
      </c>
      <c r="E71" t="s">
        <v>52</v>
      </c>
      <c r="G71">
        <v>0.5</v>
      </c>
      <c r="H71">
        <v>0.5</v>
      </c>
      <c r="I71">
        <v>43</v>
      </c>
      <c r="J71">
        <v>287</v>
      </c>
      <c r="L71">
        <v>60</v>
      </c>
      <c r="M71">
        <v>0</v>
      </c>
      <c r="N71">
        <v>0.11</v>
      </c>
      <c r="O71">
        <v>0.11</v>
      </c>
      <c r="Q71">
        <v>1.6E-2</v>
      </c>
      <c r="R71">
        <v>1</v>
      </c>
      <c r="S71">
        <v>0</v>
      </c>
      <c r="T71">
        <v>0</v>
      </c>
      <c r="V71">
        <v>0</v>
      </c>
      <c r="Y71" t="s">
        <v>109</v>
      </c>
      <c r="Z71" s="3">
        <v>0.96137731481481481</v>
      </c>
      <c r="AB71">
        <v>1</v>
      </c>
      <c r="AE71" t="e">
        <f>ABS(100*(M71-M72)/(AVERAGE(M71:M72)))</f>
        <v>#DIV/0!</v>
      </c>
      <c r="AJ71">
        <f>ABS(100*(O71-O72)/(AVERAGE(O71:O72)))</f>
        <v>34.042553191489361</v>
      </c>
      <c r="AO71">
        <f>ABS(100*(Q71-Q72)/(AVERAGE(Q71:Q72)))</f>
        <v>11.764705882352931</v>
      </c>
      <c r="AS71">
        <f>AVERAGE(M71:M72)</f>
        <v>0</v>
      </c>
      <c r="AT71">
        <f>AVERAGE(N71:N72)</f>
        <v>9.4E-2</v>
      </c>
      <c r="AU71">
        <f>AVERAGE(O71:O72)</f>
        <v>9.4E-2</v>
      </c>
      <c r="AV71">
        <f>AVERAGE(Q71:Q72)</f>
        <v>1.7000000000000001E-2</v>
      </c>
    </row>
    <row r="72" spans="1:48">
      <c r="A72">
        <v>71</v>
      </c>
      <c r="B72">
        <v>2</v>
      </c>
      <c r="C72" t="s">
        <v>45</v>
      </c>
      <c r="D72" t="s">
        <v>24</v>
      </c>
      <c r="E72" t="s">
        <v>52</v>
      </c>
      <c r="G72">
        <v>0.5</v>
      </c>
      <c r="H72">
        <v>0.5</v>
      </c>
      <c r="I72">
        <v>35</v>
      </c>
      <c r="J72">
        <v>262</v>
      </c>
      <c r="L72">
        <v>69</v>
      </c>
      <c r="M72">
        <v>0</v>
      </c>
      <c r="N72">
        <v>7.8E-2</v>
      </c>
      <c r="O72">
        <v>7.8E-2</v>
      </c>
      <c r="Q72">
        <v>1.7999999999999999E-2</v>
      </c>
      <c r="R72">
        <v>1</v>
      </c>
      <c r="S72">
        <v>0</v>
      </c>
      <c r="T72">
        <v>0</v>
      </c>
      <c r="V72">
        <v>0</v>
      </c>
      <c r="Y72" t="s">
        <v>109</v>
      </c>
      <c r="Z72" s="3">
        <v>0.96679398148148143</v>
      </c>
      <c r="AB72">
        <v>1</v>
      </c>
    </row>
    <row r="73" spans="1:48">
      <c r="A73">
        <v>72</v>
      </c>
      <c r="B73">
        <v>6</v>
      </c>
      <c r="C73" t="s">
        <v>47</v>
      </c>
      <c r="D73" t="s">
        <v>24</v>
      </c>
      <c r="E73" t="s">
        <v>52</v>
      </c>
      <c r="G73">
        <v>0.5</v>
      </c>
      <c r="H73">
        <v>0.5</v>
      </c>
      <c r="I73">
        <v>1467</v>
      </c>
      <c r="J73">
        <v>5947</v>
      </c>
      <c r="L73">
        <v>2415</v>
      </c>
      <c r="M73">
        <v>1.7390000000000001</v>
      </c>
      <c r="N73">
        <v>7.3869999999999996</v>
      </c>
      <c r="O73">
        <v>5.6479999999999997</v>
      </c>
      <c r="Q73">
        <v>0.33200000000000002</v>
      </c>
      <c r="R73">
        <v>1</v>
      </c>
      <c r="S73">
        <v>0</v>
      </c>
      <c r="T73">
        <v>0</v>
      </c>
      <c r="V73">
        <v>0</v>
      </c>
      <c r="Y73" t="s">
        <v>109</v>
      </c>
      <c r="Z73" s="3">
        <v>0.97725694444444444</v>
      </c>
      <c r="AB73">
        <v>1</v>
      </c>
      <c r="AD73">
        <f>ABS(100*(AVERAGE(M73:M74)-3.24)/3.24)</f>
        <v>49.953703703703695</v>
      </c>
      <c r="AE73">
        <f>ABS(100*(M73-M74)/(AVERAGE(M73:M74)))</f>
        <v>14.492753623188412</v>
      </c>
      <c r="AI73">
        <f>ABS(100*(AVERAGE(O73:O74)-4.3)/4.3)</f>
        <v>34.732558139534881</v>
      </c>
      <c r="AJ73">
        <f>ABS(100*(O73-O74)/(AVERAGE(O73:O74)))</f>
        <v>5.0228704582722079</v>
      </c>
      <c r="AN73">
        <f>ABS(100*(AVERAGE(Q73:Q74)-0.3)/0.3)</f>
        <v>11.500000000000011</v>
      </c>
      <c r="AO73">
        <f>ABS(100*(Q73-Q74)/(AVERAGE(Q73:Q74)))</f>
        <v>1.4947683109118099</v>
      </c>
      <c r="AR73" s="2"/>
      <c r="AS73">
        <f>AVERAGE(M73:M74)</f>
        <v>1.6215000000000002</v>
      </c>
      <c r="AT73">
        <f>AVERAGE(N73:N74)</f>
        <v>7.4149999999999991</v>
      </c>
      <c r="AU73">
        <f>AVERAGE(O73:O74)</f>
        <v>5.7934999999999999</v>
      </c>
      <c r="AV73">
        <f>AVERAGE(Q73:Q74)</f>
        <v>0.33450000000000002</v>
      </c>
    </row>
    <row r="74" spans="1:48">
      <c r="A74">
        <v>73</v>
      </c>
      <c r="B74">
        <v>6</v>
      </c>
      <c r="C74" t="s">
        <v>47</v>
      </c>
      <c r="D74" t="s">
        <v>24</v>
      </c>
      <c r="E74" t="s">
        <v>52</v>
      </c>
      <c r="G74">
        <v>0.5</v>
      </c>
      <c r="H74">
        <v>0.5</v>
      </c>
      <c r="I74">
        <v>1286</v>
      </c>
      <c r="J74">
        <v>5992</v>
      </c>
      <c r="L74">
        <v>2452</v>
      </c>
      <c r="M74">
        <v>1.504</v>
      </c>
      <c r="N74">
        <v>7.4429999999999996</v>
      </c>
      <c r="O74">
        <v>5.9390000000000001</v>
      </c>
      <c r="Q74">
        <v>0.33700000000000002</v>
      </c>
      <c r="R74">
        <v>1</v>
      </c>
      <c r="S74">
        <v>0</v>
      </c>
      <c r="T74">
        <v>0</v>
      </c>
      <c r="V74">
        <v>0</v>
      </c>
      <c r="Y74" t="s">
        <v>109</v>
      </c>
      <c r="Z74" s="3">
        <v>0.98310185185185184</v>
      </c>
      <c r="AB74">
        <v>1</v>
      </c>
    </row>
    <row r="75" spans="1:48">
      <c r="A75">
        <v>74</v>
      </c>
      <c r="B75">
        <v>3</v>
      </c>
      <c r="C75" t="s">
        <v>46</v>
      </c>
      <c r="D75" t="s">
        <v>24</v>
      </c>
      <c r="E75" t="s">
        <v>52</v>
      </c>
      <c r="G75">
        <v>0.5</v>
      </c>
      <c r="H75">
        <v>0.5</v>
      </c>
      <c r="I75">
        <v>4781</v>
      </c>
      <c r="J75">
        <v>9954</v>
      </c>
      <c r="L75">
        <v>9172</v>
      </c>
      <c r="M75">
        <v>6.0529999999999999</v>
      </c>
      <c r="N75">
        <v>12.331</v>
      </c>
      <c r="O75">
        <v>6.2779999999999996</v>
      </c>
      <c r="Q75">
        <v>1.21</v>
      </c>
      <c r="R75">
        <v>1</v>
      </c>
      <c r="S75">
        <v>0</v>
      </c>
      <c r="T75">
        <v>0</v>
      </c>
      <c r="V75">
        <v>0</v>
      </c>
      <c r="Y75" t="s">
        <v>109</v>
      </c>
      <c r="Z75" s="3">
        <v>0.99362268518518526</v>
      </c>
      <c r="AB75">
        <v>1</v>
      </c>
      <c r="AE75">
        <f>ABS(100*(M75-M76)/(AVERAGE(M75:M76)))</f>
        <v>1.4644699617240817</v>
      </c>
      <c r="AJ75">
        <f>ABS(100*(O75-O76)/(AVERAGE(O75:O76)))</f>
        <v>1.0457930597369787</v>
      </c>
      <c r="AO75">
        <f>ABS(100*(Q75-Q76)/(AVERAGE(Q75:Q76)))</f>
        <v>1.4766201804758012</v>
      </c>
      <c r="AS75">
        <f>AVERAGE(M75:M76)</f>
        <v>6.0090000000000003</v>
      </c>
      <c r="AT75">
        <f>AVERAGE(N75:N76)</f>
        <v>12.32</v>
      </c>
      <c r="AU75">
        <f>AVERAGE(O75:O76)</f>
        <v>6.3109999999999999</v>
      </c>
      <c r="AV75">
        <f>AVERAGE(Q75:Q76)</f>
        <v>1.2189999999999999</v>
      </c>
    </row>
    <row r="76" spans="1:48">
      <c r="A76">
        <v>75</v>
      </c>
      <c r="B76">
        <v>3</v>
      </c>
      <c r="C76" t="s">
        <v>46</v>
      </c>
      <c r="D76" t="s">
        <v>24</v>
      </c>
      <c r="E76" t="s">
        <v>52</v>
      </c>
      <c r="G76">
        <v>0.5</v>
      </c>
      <c r="H76">
        <v>0.5</v>
      </c>
      <c r="I76">
        <v>4714</v>
      </c>
      <c r="J76">
        <v>9936</v>
      </c>
      <c r="L76">
        <v>9309</v>
      </c>
      <c r="M76">
        <v>5.9649999999999999</v>
      </c>
      <c r="N76">
        <v>12.308999999999999</v>
      </c>
      <c r="O76">
        <v>6.3440000000000003</v>
      </c>
      <c r="Q76">
        <v>1.228</v>
      </c>
      <c r="R76">
        <v>1</v>
      </c>
      <c r="S76">
        <v>0</v>
      </c>
      <c r="T76">
        <v>0</v>
      </c>
      <c r="V76">
        <v>0</v>
      </c>
      <c r="Y76" t="s">
        <v>109</v>
      </c>
      <c r="Z76" s="3">
        <v>0.99949074074074085</v>
      </c>
      <c r="AB76">
        <v>1</v>
      </c>
    </row>
    <row r="77" spans="1:48">
      <c r="A77">
        <v>76</v>
      </c>
      <c r="B77">
        <v>1</v>
      </c>
      <c r="D77" t="s">
        <v>48</v>
      </c>
      <c r="Y77" t="s">
        <v>136</v>
      </c>
      <c r="Z77" s="3">
        <v>3.530092592592592E-3</v>
      </c>
    </row>
    <row r="78" spans="1:48">
      <c r="A78">
        <v>77</v>
      </c>
      <c r="B78">
        <v>3</v>
      </c>
      <c r="R78">
        <v>1</v>
      </c>
    </row>
    <row r="79" spans="1:48">
      <c r="Z79" s="3"/>
    </row>
    <row r="80" spans="1:48">
      <c r="Z80" s="3"/>
    </row>
    <row r="81" spans="26:26">
      <c r="Z81" s="3"/>
    </row>
    <row r="83" spans="26:26">
      <c r="Z83" s="3"/>
    </row>
    <row r="84" spans="26:26">
      <c r="Z84" s="3"/>
    </row>
    <row r="85" spans="26:26">
      <c r="Z85" s="3"/>
    </row>
    <row r="86" spans="26:26">
      <c r="Z86" s="3"/>
    </row>
    <row r="87" spans="26:26">
      <c r="Z87" s="3"/>
    </row>
    <row r="88" spans="26:26">
      <c r="Z88" s="3"/>
    </row>
    <row r="89" spans="26:26">
      <c r="Z89" s="3"/>
    </row>
    <row r="90" spans="26:26">
      <c r="Z90" s="3"/>
    </row>
    <row r="91" spans="26:26">
      <c r="Z91" s="3"/>
    </row>
    <row r="92" spans="26:26">
      <c r="Z92" s="3"/>
    </row>
    <row r="93" spans="26:26">
      <c r="Z93" s="3"/>
    </row>
    <row r="94" spans="26:26">
      <c r="Z94" s="3"/>
    </row>
    <row r="95" spans="26:26">
      <c r="Z95" s="3"/>
    </row>
    <row r="96" spans="26:26">
      <c r="Z96" s="3"/>
    </row>
    <row r="97" spans="26:26">
      <c r="Z97" s="3"/>
    </row>
    <row r="98" spans="26:26">
      <c r="Z98" s="3"/>
    </row>
    <row r="99" spans="26:26">
      <c r="Z99" s="3"/>
    </row>
    <row r="100" spans="26:26">
      <c r="Z100" s="3"/>
    </row>
    <row r="101" spans="26:26">
      <c r="Z101" s="3"/>
    </row>
    <row r="102" spans="26:26">
      <c r="Z102" s="3"/>
    </row>
    <row r="103" spans="26:26">
      <c r="Z103" s="3"/>
    </row>
    <row r="104" spans="26:26">
      <c r="Z104" s="3"/>
    </row>
    <row r="105" spans="26:26">
      <c r="Z105" s="3"/>
    </row>
    <row r="106" spans="26:26">
      <c r="Z106" s="3"/>
    </row>
    <row r="107" spans="26:26">
      <c r="Z107" s="3"/>
    </row>
    <row r="108" spans="26:26">
      <c r="Z108" s="3"/>
    </row>
    <row r="109" spans="26:26">
      <c r="Z109" s="3"/>
    </row>
    <row r="110" spans="26:26">
      <c r="Z110" s="3"/>
    </row>
    <row r="111" spans="26:26">
      <c r="Z111" s="3"/>
    </row>
    <row r="112" spans="26:26">
      <c r="Z112" s="3"/>
    </row>
    <row r="113" spans="26:26">
      <c r="Z113" s="3"/>
    </row>
    <row r="114" spans="26:26">
      <c r="Z114" s="3"/>
    </row>
    <row r="115" spans="26:26">
      <c r="Z115" s="3"/>
    </row>
    <row r="116" spans="26:26">
      <c r="Z116" s="3"/>
    </row>
    <row r="117" spans="26:26">
      <c r="Z117" s="3"/>
    </row>
    <row r="118" spans="26:26">
      <c r="Z118" s="3"/>
    </row>
    <row r="119" spans="26:26">
      <c r="Z119" s="3"/>
    </row>
    <row r="120" spans="26:26">
      <c r="Z120" s="3"/>
    </row>
    <row r="121" spans="26:26">
      <c r="Z121" s="3"/>
    </row>
    <row r="122" spans="26:26">
      <c r="Z122" s="3"/>
    </row>
    <row r="123" spans="26:26">
      <c r="Z123" s="3"/>
    </row>
    <row r="124" spans="26:26">
      <c r="Z124" s="3"/>
    </row>
    <row r="125" spans="26:26">
      <c r="Z125" s="3"/>
    </row>
    <row r="126" spans="26:26">
      <c r="Z126" s="3"/>
    </row>
    <row r="127" spans="26:26">
      <c r="Z127" s="3"/>
    </row>
    <row r="128" spans="26:26">
      <c r="Z128" s="3"/>
    </row>
    <row r="129" spans="26:26">
      <c r="Z129" s="3"/>
    </row>
    <row r="130" spans="26:26">
      <c r="Z130" s="3"/>
    </row>
    <row r="131" spans="26:26">
      <c r="Z131" s="3"/>
    </row>
    <row r="132" spans="26:26">
      <c r="Z132" s="3"/>
    </row>
    <row r="133" spans="26:26">
      <c r="Z133" s="3"/>
    </row>
    <row r="134" spans="26:26">
      <c r="Z134" s="3"/>
    </row>
    <row r="135" spans="26:26">
      <c r="Z135" s="3"/>
    </row>
    <row r="136" spans="26:26">
      <c r="Z136" s="3"/>
    </row>
    <row r="137" spans="26:26">
      <c r="Z137" s="3"/>
    </row>
    <row r="138" spans="26:26">
      <c r="Z138" s="3"/>
    </row>
    <row r="139" spans="26:26">
      <c r="Z139" s="3"/>
    </row>
    <row r="140" spans="26:26">
      <c r="Z140" s="3"/>
    </row>
    <row r="141" spans="26:26">
      <c r="Z141" s="3"/>
    </row>
    <row r="142" spans="26:26">
      <c r="Z142" s="3"/>
    </row>
    <row r="143" spans="26:26">
      <c r="Z143" s="3"/>
    </row>
    <row r="144" spans="26:26">
      <c r="Z144" s="3"/>
    </row>
    <row r="145" spans="26:44">
      <c r="Z145" s="3"/>
    </row>
    <row r="146" spans="26:44">
      <c r="Z146" s="3"/>
    </row>
    <row r="147" spans="26:44">
      <c r="Z147" s="3"/>
    </row>
    <row r="148" spans="26:44">
      <c r="Z148" s="3"/>
    </row>
    <row r="149" spans="26:44">
      <c r="Z149" s="3"/>
    </row>
    <row r="150" spans="26:44">
      <c r="Z150" s="3"/>
    </row>
    <row r="151" spans="26:44">
      <c r="Z151" s="3"/>
    </row>
    <row r="152" spans="26:44">
      <c r="Z152" s="3"/>
    </row>
    <row r="153" spans="26:44">
      <c r="Z153" s="3"/>
    </row>
    <row r="154" spans="26:44">
      <c r="Z154" s="3"/>
    </row>
    <row r="155" spans="26:44">
      <c r="Z155" s="3"/>
      <c r="AR155" s="2"/>
    </row>
    <row r="156" spans="26:44">
      <c r="Z156" s="3"/>
    </row>
    <row r="157" spans="26:44">
      <c r="Z157" s="3"/>
    </row>
    <row r="158" spans="26:44">
      <c r="Z158" s="3"/>
    </row>
    <row r="159" spans="26:44">
      <c r="Z159" s="3"/>
    </row>
    <row r="160" spans="26:44">
      <c r="Z160" s="3"/>
    </row>
    <row r="161" spans="26:26">
      <c r="Z161" s="3"/>
    </row>
    <row r="162" spans="26:26">
      <c r="Z162" s="3"/>
    </row>
    <row r="163" spans="26:26">
      <c r="Z163" s="3"/>
    </row>
  </sheetData>
  <conditionalFormatting sqref="AE2:AF6 AH2:AH6 AM2:AM6 AM8 AH8 AE8:AF8 AM39 AH39 AE77:AF81 AM77:AM81 AH77:AK81 AJ35 AJ39:AK39 AJ8:AK8 AJ2:AK6 AO35 AO77:AP81 AO39:AP39 AO8:AP8 AO2:AP6 AO66:AP70 AJ66:AK70 AM66:AM70 AH66:AH70 AE66:AF70 AJ36:AK37 AJ10:AK34 AO36:AP37 AO10:AP34 AM10:AM37 AH10:AH37 AE10:AF37">
    <cfRule type="cellIs" dxfId="335" priority="168" operator="greaterThan">
      <formula>20</formula>
    </cfRule>
  </conditionalFormatting>
  <conditionalFormatting sqref="AG2:AG6 AQ2:AQ6 AL2:AL6 AL8 AQ8 AG8 AL39 AQ39 AG10:AG32 AG77:AG81 AQ10:AQ32 AL10:AL32 AL77:AL81 AQ77:AQ81 AL66:AL70 AQ66:AQ70 AG66:AG70 AG34:AG37 AL34:AL37 AQ34:AQ37">
    <cfRule type="cellIs" dxfId="334" priority="167" operator="between">
      <formula>80</formula>
      <formula>120</formula>
    </cfRule>
  </conditionalFormatting>
  <conditionalFormatting sqref="AL82 AQ82">
    <cfRule type="cellIs" dxfId="333" priority="166" operator="between">
      <formula>80</formula>
      <formula>120</formula>
    </cfRule>
  </conditionalFormatting>
  <conditionalFormatting sqref="AM82 AH82:AK82 AE82:AF82 AO82:AP82">
    <cfRule type="cellIs" dxfId="332" priority="165" operator="greaterThan">
      <formula>20</formula>
    </cfRule>
  </conditionalFormatting>
  <conditionalFormatting sqref="AG82">
    <cfRule type="cellIs" dxfId="331" priority="164" operator="between">
      <formula>80</formula>
      <formula>120</formula>
    </cfRule>
  </conditionalFormatting>
  <conditionalFormatting sqref="AL82">
    <cfRule type="cellIs" dxfId="330" priority="163" operator="between">
      <formula>80</formula>
      <formula>120</formula>
    </cfRule>
  </conditionalFormatting>
  <conditionalFormatting sqref="AQ82">
    <cfRule type="cellIs" dxfId="329" priority="162" operator="between">
      <formula>80</formula>
      <formula>120</formula>
    </cfRule>
  </conditionalFormatting>
  <conditionalFormatting sqref="AE78:AF78 AH78:AK78 AM78 AO78:AP78">
    <cfRule type="cellIs" dxfId="328" priority="161" operator="greaterThan">
      <formula>20</formula>
    </cfRule>
  </conditionalFormatting>
  <conditionalFormatting sqref="AG78 AL78 AQ78">
    <cfRule type="cellIs" dxfId="327" priority="160" operator="between">
      <formula>80</formula>
      <formula>120</formula>
    </cfRule>
  </conditionalFormatting>
  <conditionalFormatting sqref="AE80:AF80 AH80:AK80 AM80 AO80:AP80">
    <cfRule type="cellIs" dxfId="326" priority="159" operator="greaterThan">
      <formula>20</formula>
    </cfRule>
  </conditionalFormatting>
  <conditionalFormatting sqref="AG80 AL80 AQ80">
    <cfRule type="cellIs" dxfId="325" priority="158" operator="between">
      <formula>80</formula>
      <formula>120</formula>
    </cfRule>
  </conditionalFormatting>
  <conditionalFormatting sqref="AE84:AF84 AH84:AK84 AM84 AO84:AP84">
    <cfRule type="cellIs" dxfId="324" priority="157" operator="greaterThan">
      <formula>20</formula>
    </cfRule>
  </conditionalFormatting>
  <conditionalFormatting sqref="AG84 AL84 AQ84">
    <cfRule type="cellIs" dxfId="323" priority="156" operator="between">
      <formula>80</formula>
      <formula>120</formula>
    </cfRule>
  </conditionalFormatting>
  <conditionalFormatting sqref="AM161:AP161 AH161:AK161 AE161:AF161 AE86:AF159 AH86:AK159 AM144:AP159 AM86:AM143 AO86:AP143">
    <cfRule type="cellIs" dxfId="322" priority="155" operator="greaterThan">
      <formula>20</formula>
    </cfRule>
  </conditionalFormatting>
  <conditionalFormatting sqref="AG161 AQ161 AL161 AG86:AG159 AL86:AL159 AQ86:AQ159">
    <cfRule type="cellIs" dxfId="321" priority="154" operator="between">
      <formula>80</formula>
      <formula>120</formula>
    </cfRule>
  </conditionalFormatting>
  <conditionalFormatting sqref="AE162:AF162 AH162:AK162 AM162:AP162">
    <cfRule type="cellIs" dxfId="320" priority="153" operator="greaterThan">
      <formula>20</formula>
    </cfRule>
  </conditionalFormatting>
  <conditionalFormatting sqref="AG162 AL162 AQ162">
    <cfRule type="cellIs" dxfId="319" priority="152" operator="between">
      <formula>80</formula>
      <formula>120</formula>
    </cfRule>
  </conditionalFormatting>
  <conditionalFormatting sqref="AE160:AF160 AH160:AK160 AM160:AP160">
    <cfRule type="cellIs" dxfId="318" priority="151" operator="greaterThan">
      <formula>20</formula>
    </cfRule>
  </conditionalFormatting>
  <conditionalFormatting sqref="AG160 AL160 AQ160">
    <cfRule type="cellIs" dxfId="317" priority="150" operator="between">
      <formula>80</formula>
      <formula>120</formula>
    </cfRule>
  </conditionalFormatting>
  <conditionalFormatting sqref="AE79:AF79 AH79:AK79 AM79 AO79:AP79">
    <cfRule type="cellIs" dxfId="316" priority="149" operator="greaterThan">
      <formula>20</formula>
    </cfRule>
  </conditionalFormatting>
  <conditionalFormatting sqref="AG79 AL79 AQ79">
    <cfRule type="cellIs" dxfId="315" priority="148" operator="between">
      <formula>80</formula>
      <formula>120</formula>
    </cfRule>
  </conditionalFormatting>
  <conditionalFormatting sqref="AE81:AF81 AH81:AK81 AM81 AO81:AP81">
    <cfRule type="cellIs" dxfId="314" priority="147" operator="greaterThan">
      <formula>20</formula>
    </cfRule>
  </conditionalFormatting>
  <conditionalFormatting sqref="AG81 AL81 AQ81">
    <cfRule type="cellIs" dxfId="313" priority="146" operator="between">
      <formula>80</formula>
      <formula>120</formula>
    </cfRule>
  </conditionalFormatting>
  <conditionalFormatting sqref="AL83 AQ83">
    <cfRule type="cellIs" dxfId="312" priority="145" operator="between">
      <formula>80</formula>
      <formula>120</formula>
    </cfRule>
  </conditionalFormatting>
  <conditionalFormatting sqref="AM83 AH83:AK83 AE83:AF83 AO83:AP83">
    <cfRule type="cellIs" dxfId="311" priority="144" operator="greaterThan">
      <formula>20</formula>
    </cfRule>
  </conditionalFormatting>
  <conditionalFormatting sqref="AG83">
    <cfRule type="cellIs" dxfId="310" priority="143" operator="between">
      <formula>80</formula>
      <formula>120</formula>
    </cfRule>
  </conditionalFormatting>
  <conditionalFormatting sqref="AL83">
    <cfRule type="cellIs" dxfId="309" priority="142" operator="between">
      <formula>80</formula>
      <formula>120</formula>
    </cfRule>
  </conditionalFormatting>
  <conditionalFormatting sqref="AQ83">
    <cfRule type="cellIs" dxfId="308" priority="141" operator="between">
      <formula>80</formula>
      <formula>120</formula>
    </cfRule>
  </conditionalFormatting>
  <conditionalFormatting sqref="AE82:AF82 AH82:AK82 AM82 AO82:AP82">
    <cfRule type="cellIs" dxfId="307" priority="130" operator="greaterThan">
      <formula>20</formula>
    </cfRule>
  </conditionalFormatting>
  <conditionalFormatting sqref="AG82 AL82 AQ82">
    <cfRule type="cellIs" dxfId="306" priority="129" operator="between">
      <formula>80</formula>
      <formula>120</formula>
    </cfRule>
  </conditionalFormatting>
  <conditionalFormatting sqref="AE79:AF79 AH79:AK79 AM79 AO79:AP79">
    <cfRule type="cellIs" dxfId="305" priority="140" operator="greaterThan">
      <formula>20</formula>
    </cfRule>
  </conditionalFormatting>
  <conditionalFormatting sqref="AG79 AL79 AQ79">
    <cfRule type="cellIs" dxfId="304" priority="139" operator="between">
      <formula>80</formula>
      <formula>120</formula>
    </cfRule>
  </conditionalFormatting>
  <conditionalFormatting sqref="AE81:AF81 AH81:AK81 AM81 AO81:AP81">
    <cfRule type="cellIs" dxfId="303" priority="138" operator="greaterThan">
      <formula>20</formula>
    </cfRule>
  </conditionalFormatting>
  <conditionalFormatting sqref="AG81 AL81 AQ81">
    <cfRule type="cellIs" dxfId="302" priority="137" operator="between">
      <formula>80</formula>
      <formula>120</formula>
    </cfRule>
  </conditionalFormatting>
  <conditionalFormatting sqref="AE85:AF85 AH85:AK85 AM85 AO85:AP85">
    <cfRule type="cellIs" dxfId="301" priority="136" operator="greaterThan">
      <formula>20</formula>
    </cfRule>
  </conditionalFormatting>
  <conditionalFormatting sqref="AG85 AL85 AQ85">
    <cfRule type="cellIs" dxfId="300" priority="135" operator="between">
      <formula>80</formula>
      <formula>120</formula>
    </cfRule>
  </conditionalFormatting>
  <conditionalFormatting sqref="AE78:AF78 AH78:AK78 AM78 AO78:AP78">
    <cfRule type="cellIs" dxfId="299" priority="134" operator="greaterThan">
      <formula>20</formula>
    </cfRule>
  </conditionalFormatting>
  <conditionalFormatting sqref="AG78 AL78 AQ78">
    <cfRule type="cellIs" dxfId="298" priority="133" operator="between">
      <formula>80</formula>
      <formula>120</formula>
    </cfRule>
  </conditionalFormatting>
  <conditionalFormatting sqref="AE80:AF80 AH80:AK80 AM80 AO80:AP80">
    <cfRule type="cellIs" dxfId="297" priority="132" operator="greaterThan">
      <formula>20</formula>
    </cfRule>
  </conditionalFormatting>
  <conditionalFormatting sqref="AG80 AL80 AQ80">
    <cfRule type="cellIs" dxfId="296" priority="131" operator="between">
      <formula>80</formula>
      <formula>120</formula>
    </cfRule>
  </conditionalFormatting>
  <conditionalFormatting sqref="AL83 AQ83">
    <cfRule type="cellIs" dxfId="295" priority="128" operator="between">
      <formula>80</formula>
      <formula>120</formula>
    </cfRule>
  </conditionalFormatting>
  <conditionalFormatting sqref="AM83 AH83:AK83 AE83:AF83 AO83:AP83">
    <cfRule type="cellIs" dxfId="294" priority="127" operator="greaterThan">
      <formula>20</formula>
    </cfRule>
  </conditionalFormatting>
  <conditionalFormatting sqref="AG83">
    <cfRule type="cellIs" dxfId="293" priority="126" operator="between">
      <formula>80</formula>
      <formula>120</formula>
    </cfRule>
  </conditionalFormatting>
  <conditionalFormatting sqref="AL83">
    <cfRule type="cellIs" dxfId="292" priority="125" operator="between">
      <formula>80</formula>
      <formula>120</formula>
    </cfRule>
  </conditionalFormatting>
  <conditionalFormatting sqref="AQ83">
    <cfRule type="cellIs" dxfId="291" priority="124" operator="between">
      <formula>80</formula>
      <formula>120</formula>
    </cfRule>
  </conditionalFormatting>
  <conditionalFormatting sqref="AE78:AF78 AH78:AK78 AM78 AO78:AP78">
    <cfRule type="cellIs" dxfId="290" priority="113" operator="greaterThan">
      <formula>20</formula>
    </cfRule>
  </conditionalFormatting>
  <conditionalFormatting sqref="AG78 AL78 AQ78">
    <cfRule type="cellIs" dxfId="289" priority="112" operator="between">
      <formula>80</formula>
      <formula>120</formula>
    </cfRule>
  </conditionalFormatting>
  <conditionalFormatting sqref="AE79:AF79 AH79:AK79 AM79 AO79:AP79">
    <cfRule type="cellIs" dxfId="288" priority="123" operator="greaterThan">
      <formula>20</formula>
    </cfRule>
  </conditionalFormatting>
  <conditionalFormatting sqref="AG79 AL79 AQ79">
    <cfRule type="cellIs" dxfId="287" priority="122" operator="between">
      <formula>80</formula>
      <formula>120</formula>
    </cfRule>
  </conditionalFormatting>
  <conditionalFormatting sqref="AE81:AF81 AH81:AK81 AM81 AO81:AP81">
    <cfRule type="cellIs" dxfId="286" priority="121" operator="greaterThan">
      <formula>20</formula>
    </cfRule>
  </conditionalFormatting>
  <conditionalFormatting sqref="AG81 AL81 AQ81">
    <cfRule type="cellIs" dxfId="285" priority="120" operator="between">
      <formula>80</formula>
      <formula>120</formula>
    </cfRule>
  </conditionalFormatting>
  <conditionalFormatting sqref="AE78:AF78 AH78:AK78 AM78 AO78:AP78">
    <cfRule type="cellIs" dxfId="284" priority="119" operator="greaterThan">
      <formula>20</formula>
    </cfRule>
  </conditionalFormatting>
  <conditionalFormatting sqref="AG78 AL78 AQ78">
    <cfRule type="cellIs" dxfId="283" priority="118" operator="between">
      <formula>80</formula>
      <formula>120</formula>
    </cfRule>
  </conditionalFormatting>
  <conditionalFormatting sqref="AE80:AF80 AH80:AK80 AM80 AO80:AP80">
    <cfRule type="cellIs" dxfId="282" priority="117" operator="greaterThan">
      <formula>20</formula>
    </cfRule>
  </conditionalFormatting>
  <conditionalFormatting sqref="AG80 AL80 AQ80">
    <cfRule type="cellIs" dxfId="281" priority="116" operator="between">
      <formula>80</formula>
      <formula>120</formula>
    </cfRule>
  </conditionalFormatting>
  <conditionalFormatting sqref="AE82:AF82 AH82:AK82 AM82 AO82:AP82">
    <cfRule type="cellIs" dxfId="280" priority="115" operator="greaterThan">
      <formula>20</formula>
    </cfRule>
  </conditionalFormatting>
  <conditionalFormatting sqref="AG82 AL82 AQ82">
    <cfRule type="cellIs" dxfId="279" priority="114" operator="between">
      <formula>80</formula>
      <formula>120</formula>
    </cfRule>
  </conditionalFormatting>
  <conditionalFormatting sqref="AE80:AF80 AH80:AK80 AM80 AO80:AP80">
    <cfRule type="cellIs" dxfId="278" priority="111" operator="greaterThan">
      <formula>20</formula>
    </cfRule>
  </conditionalFormatting>
  <conditionalFormatting sqref="AG80 AL80 AQ80">
    <cfRule type="cellIs" dxfId="277" priority="110" operator="between">
      <formula>80</formula>
      <formula>120</formula>
    </cfRule>
  </conditionalFormatting>
  <conditionalFormatting sqref="AE82:AF82 AH82:AK82 AM82 AO82:AP82">
    <cfRule type="cellIs" dxfId="276" priority="109" operator="greaterThan">
      <formula>20</formula>
    </cfRule>
  </conditionalFormatting>
  <conditionalFormatting sqref="AG82 AL82 AQ82">
    <cfRule type="cellIs" dxfId="275" priority="108" operator="between">
      <formula>80</formula>
      <formula>120</formula>
    </cfRule>
  </conditionalFormatting>
  <conditionalFormatting sqref="AE79:AF79 AH79:AK79 AM79 AO79:AP79">
    <cfRule type="cellIs" dxfId="274" priority="107" operator="greaterThan">
      <formula>20</formula>
    </cfRule>
  </conditionalFormatting>
  <conditionalFormatting sqref="AG79 AL79 AQ79">
    <cfRule type="cellIs" dxfId="273" priority="106" operator="between">
      <formula>80</formula>
      <formula>120</formula>
    </cfRule>
  </conditionalFormatting>
  <conditionalFormatting sqref="AE81:AF81 AH81:AK81 AM81 AO81:AP81">
    <cfRule type="cellIs" dxfId="272" priority="105" operator="greaterThan">
      <formula>20</formula>
    </cfRule>
  </conditionalFormatting>
  <conditionalFormatting sqref="AG81 AL81 AQ81">
    <cfRule type="cellIs" dxfId="271" priority="104" operator="between">
      <formula>80</formula>
      <formula>120</formula>
    </cfRule>
  </conditionalFormatting>
  <conditionalFormatting sqref="AE83:AF83 AH83:AK83 AM83 AO83:AP83">
    <cfRule type="cellIs" dxfId="270" priority="103" operator="greaterThan">
      <formula>20</formula>
    </cfRule>
  </conditionalFormatting>
  <conditionalFormatting sqref="AG83 AL83 AQ83">
    <cfRule type="cellIs" dxfId="269" priority="102" operator="between">
      <formula>80</formula>
      <formula>120</formula>
    </cfRule>
  </conditionalFormatting>
  <conditionalFormatting sqref="AE9:AF9 AH9 AM9 AJ9:AK9 AO9:AP9">
    <cfRule type="cellIs" dxfId="268" priority="97" operator="greaterThan">
      <formula>20</formula>
    </cfRule>
  </conditionalFormatting>
  <conditionalFormatting sqref="AG9 AQ9 AL9">
    <cfRule type="cellIs" dxfId="267" priority="96" operator="between">
      <formula>80</formula>
      <formula>120</formula>
    </cfRule>
  </conditionalFormatting>
  <conditionalFormatting sqref="AM77 AH77:AK77 AE77:AF77 AO77:AP77">
    <cfRule type="cellIs" dxfId="266" priority="101" operator="greaterThan">
      <formula>20</formula>
    </cfRule>
  </conditionalFormatting>
  <conditionalFormatting sqref="AL77 AQ77 AG77">
    <cfRule type="cellIs" dxfId="265" priority="100" operator="between">
      <formula>80</formula>
      <formula>120</formula>
    </cfRule>
  </conditionalFormatting>
  <conditionalFormatting sqref="AM7 AH7 AE7:AF7 AJ7:AK7 AO7:AP7">
    <cfRule type="cellIs" dxfId="264" priority="99" operator="greaterThan">
      <formula>20</formula>
    </cfRule>
  </conditionalFormatting>
  <conditionalFormatting sqref="AL7 AQ7 AG7">
    <cfRule type="cellIs" dxfId="263" priority="98" operator="between">
      <formula>80</formula>
      <formula>120</formula>
    </cfRule>
  </conditionalFormatting>
  <conditionalFormatting sqref="AL83 AQ83">
    <cfRule type="cellIs" dxfId="262" priority="95" operator="between">
      <formula>80</formula>
      <formula>120</formula>
    </cfRule>
  </conditionalFormatting>
  <conditionalFormatting sqref="AM83 AH83:AK83 AE83:AF83 AO83:AP83">
    <cfRule type="cellIs" dxfId="261" priority="94" operator="greaterThan">
      <formula>20</formula>
    </cfRule>
  </conditionalFormatting>
  <conditionalFormatting sqref="AG83">
    <cfRule type="cellIs" dxfId="260" priority="93" operator="between">
      <formula>80</formula>
      <formula>120</formula>
    </cfRule>
  </conditionalFormatting>
  <conditionalFormatting sqref="AL83">
    <cfRule type="cellIs" dxfId="259" priority="92" operator="between">
      <formula>80</formula>
      <formula>120</formula>
    </cfRule>
  </conditionalFormatting>
  <conditionalFormatting sqref="AQ83">
    <cfRule type="cellIs" dxfId="258" priority="91" operator="between">
      <formula>80</formula>
      <formula>120</formula>
    </cfRule>
  </conditionalFormatting>
  <conditionalFormatting sqref="AE77:AF77 AH77:AK77 AM77 AO77:AP77">
    <cfRule type="cellIs" dxfId="257" priority="90" operator="greaterThan">
      <formula>20</formula>
    </cfRule>
  </conditionalFormatting>
  <conditionalFormatting sqref="AG77 AL77 AQ77">
    <cfRule type="cellIs" dxfId="256" priority="89" operator="between">
      <formula>80</formula>
      <formula>120</formula>
    </cfRule>
  </conditionalFormatting>
  <conditionalFormatting sqref="AE79:AF79 AH79:AK79 AM79 AO79:AP79">
    <cfRule type="cellIs" dxfId="255" priority="88" operator="greaterThan">
      <formula>20</formula>
    </cfRule>
  </conditionalFormatting>
  <conditionalFormatting sqref="AG79 AL79 AQ79">
    <cfRule type="cellIs" dxfId="254" priority="87" operator="between">
      <formula>80</formula>
      <formula>120</formula>
    </cfRule>
  </conditionalFormatting>
  <conditionalFormatting sqref="AE81:AF81 AH81:AK81 AM81 AO81:AP81">
    <cfRule type="cellIs" dxfId="253" priority="86" operator="greaterThan">
      <formula>20</formula>
    </cfRule>
  </conditionalFormatting>
  <conditionalFormatting sqref="AG81 AL81 AQ81">
    <cfRule type="cellIs" dxfId="252" priority="85" operator="between">
      <formula>80</formula>
      <formula>120</formula>
    </cfRule>
  </conditionalFormatting>
  <conditionalFormatting sqref="AE80:AF80 AH80:AK80 AM80 AO80:AP80">
    <cfRule type="cellIs" dxfId="251" priority="84" operator="greaterThan">
      <formula>20</formula>
    </cfRule>
  </conditionalFormatting>
  <conditionalFormatting sqref="AG80 AL80 AQ80">
    <cfRule type="cellIs" dxfId="250" priority="83" operator="between">
      <formula>80</formula>
      <formula>120</formula>
    </cfRule>
  </conditionalFormatting>
  <conditionalFormatting sqref="AE82:AF82 AH82:AK82 AM82 AO82:AP82">
    <cfRule type="cellIs" dxfId="249" priority="82" operator="greaterThan">
      <formula>20</formula>
    </cfRule>
  </conditionalFormatting>
  <conditionalFormatting sqref="AG82 AL82 AQ82">
    <cfRule type="cellIs" dxfId="248" priority="81" operator="between">
      <formula>80</formula>
      <formula>120</formula>
    </cfRule>
  </conditionalFormatting>
  <conditionalFormatting sqref="AL84 AQ84">
    <cfRule type="cellIs" dxfId="247" priority="80" operator="between">
      <formula>80</formula>
      <formula>120</formula>
    </cfRule>
  </conditionalFormatting>
  <conditionalFormatting sqref="AM84 AH84:AK84 AE84:AF84 AO84:AP84">
    <cfRule type="cellIs" dxfId="246" priority="79" operator="greaterThan">
      <formula>20</formula>
    </cfRule>
  </conditionalFormatting>
  <conditionalFormatting sqref="AG84">
    <cfRule type="cellIs" dxfId="245" priority="78" operator="between">
      <formula>80</formula>
      <formula>120</formula>
    </cfRule>
  </conditionalFormatting>
  <conditionalFormatting sqref="AL84">
    <cfRule type="cellIs" dxfId="244" priority="77" operator="between">
      <formula>80</formula>
      <formula>120</formula>
    </cfRule>
  </conditionalFormatting>
  <conditionalFormatting sqref="AQ84">
    <cfRule type="cellIs" dxfId="243" priority="76" operator="between">
      <formula>80</formula>
      <formula>120</formula>
    </cfRule>
  </conditionalFormatting>
  <conditionalFormatting sqref="AE83:AF83 AH83:AK83 AM83 AO83:AP83">
    <cfRule type="cellIs" dxfId="242" priority="67" operator="greaterThan">
      <formula>20</formula>
    </cfRule>
  </conditionalFormatting>
  <conditionalFormatting sqref="AG83 AL83 AQ83">
    <cfRule type="cellIs" dxfId="241" priority="66" operator="between">
      <formula>80</formula>
      <formula>120</formula>
    </cfRule>
  </conditionalFormatting>
  <conditionalFormatting sqref="AE80:AF80 AH80:AK80 AM80 AO80:AP80">
    <cfRule type="cellIs" dxfId="240" priority="75" operator="greaterThan">
      <formula>20</formula>
    </cfRule>
  </conditionalFormatting>
  <conditionalFormatting sqref="AG80 AL80 AQ80">
    <cfRule type="cellIs" dxfId="239" priority="74" operator="between">
      <formula>80</formula>
      <formula>120</formula>
    </cfRule>
  </conditionalFormatting>
  <conditionalFormatting sqref="AE82:AF82 AH82:AK82 AM82 AO82:AP82">
    <cfRule type="cellIs" dxfId="238" priority="73" operator="greaterThan">
      <formula>20</formula>
    </cfRule>
  </conditionalFormatting>
  <conditionalFormatting sqref="AG82 AL82 AQ82">
    <cfRule type="cellIs" dxfId="237" priority="72" operator="between">
      <formula>80</formula>
      <formula>120</formula>
    </cfRule>
  </conditionalFormatting>
  <conditionalFormatting sqref="AE79:AF79 AH79:AK79 AM79 AO79:AP79">
    <cfRule type="cellIs" dxfId="236" priority="71" operator="greaterThan">
      <formula>20</formula>
    </cfRule>
  </conditionalFormatting>
  <conditionalFormatting sqref="AG79 AL79 AQ79">
    <cfRule type="cellIs" dxfId="235" priority="70" operator="between">
      <formula>80</formula>
      <formula>120</formula>
    </cfRule>
  </conditionalFormatting>
  <conditionalFormatting sqref="AE81:AF81 AH81:AK81 AM81 AO81:AP81">
    <cfRule type="cellIs" dxfId="234" priority="69" operator="greaterThan">
      <formula>20</formula>
    </cfRule>
  </conditionalFormatting>
  <conditionalFormatting sqref="AG81 AL81 AQ81">
    <cfRule type="cellIs" dxfId="233" priority="68" operator="between">
      <formula>80</formula>
      <formula>120</formula>
    </cfRule>
  </conditionalFormatting>
  <conditionalFormatting sqref="AL84 AQ84">
    <cfRule type="cellIs" dxfId="232" priority="65" operator="between">
      <formula>80</formula>
      <formula>120</formula>
    </cfRule>
  </conditionalFormatting>
  <conditionalFormatting sqref="AM84 AH84:AK84 AE84:AF84 AO84:AP84">
    <cfRule type="cellIs" dxfId="231" priority="64" operator="greaterThan">
      <formula>20</formula>
    </cfRule>
  </conditionalFormatting>
  <conditionalFormatting sqref="AG84">
    <cfRule type="cellIs" dxfId="230" priority="63" operator="between">
      <formula>80</formula>
      <formula>120</formula>
    </cfRule>
  </conditionalFormatting>
  <conditionalFormatting sqref="AL84">
    <cfRule type="cellIs" dxfId="229" priority="62" operator="between">
      <formula>80</formula>
      <formula>120</formula>
    </cfRule>
  </conditionalFormatting>
  <conditionalFormatting sqref="AQ84">
    <cfRule type="cellIs" dxfId="228" priority="61" operator="between">
      <formula>80</formula>
      <formula>120</formula>
    </cfRule>
  </conditionalFormatting>
  <conditionalFormatting sqref="AE79:AF79 AH79:AK79 AM79 AO79:AP79">
    <cfRule type="cellIs" dxfId="227" priority="50" operator="greaterThan">
      <formula>20</formula>
    </cfRule>
  </conditionalFormatting>
  <conditionalFormatting sqref="AG79 AL79 AQ79">
    <cfRule type="cellIs" dxfId="226" priority="49" operator="between">
      <formula>80</formula>
      <formula>120</formula>
    </cfRule>
  </conditionalFormatting>
  <conditionalFormatting sqref="AE80:AF80 AH80:AK80 AM80 AO80:AP80">
    <cfRule type="cellIs" dxfId="225" priority="60" operator="greaterThan">
      <formula>20</formula>
    </cfRule>
  </conditionalFormatting>
  <conditionalFormatting sqref="AG80 AL80 AQ80">
    <cfRule type="cellIs" dxfId="224" priority="59" operator="between">
      <formula>80</formula>
      <formula>120</formula>
    </cfRule>
  </conditionalFormatting>
  <conditionalFormatting sqref="AE82:AF82 AH82:AK82 AM82 AO82:AP82">
    <cfRule type="cellIs" dxfId="223" priority="58" operator="greaterThan">
      <formula>20</formula>
    </cfRule>
  </conditionalFormatting>
  <conditionalFormatting sqref="AG82 AL82 AQ82">
    <cfRule type="cellIs" dxfId="222" priority="57" operator="between">
      <formula>80</formula>
      <formula>120</formula>
    </cfRule>
  </conditionalFormatting>
  <conditionalFormatting sqref="AE79:AF79 AH79:AK79 AM79 AO79:AP79">
    <cfRule type="cellIs" dxfId="221" priority="56" operator="greaterThan">
      <formula>20</formula>
    </cfRule>
  </conditionalFormatting>
  <conditionalFormatting sqref="AG79 AL79 AQ79">
    <cfRule type="cellIs" dxfId="220" priority="55" operator="between">
      <formula>80</formula>
      <formula>120</formula>
    </cfRule>
  </conditionalFormatting>
  <conditionalFormatting sqref="AE81:AF81 AH81:AK81 AM81 AO81:AP81">
    <cfRule type="cellIs" dxfId="219" priority="54" operator="greaterThan">
      <formula>20</formula>
    </cfRule>
  </conditionalFormatting>
  <conditionalFormatting sqref="AG81 AL81 AQ81">
    <cfRule type="cellIs" dxfId="218" priority="53" operator="between">
      <formula>80</formula>
      <formula>120</formula>
    </cfRule>
  </conditionalFormatting>
  <conditionalFormatting sqref="AE83:AF83 AH83:AK83 AM83 AO83:AP83">
    <cfRule type="cellIs" dxfId="217" priority="52" operator="greaterThan">
      <formula>20</formula>
    </cfRule>
  </conditionalFormatting>
  <conditionalFormatting sqref="AG83 AL83 AQ83">
    <cfRule type="cellIs" dxfId="216" priority="51" operator="between">
      <formula>80</formula>
      <formula>120</formula>
    </cfRule>
  </conditionalFormatting>
  <conditionalFormatting sqref="AE81:AF81 AH81:AK81 AM81 AO81:AP81">
    <cfRule type="cellIs" dxfId="215" priority="48" operator="greaterThan">
      <formula>20</formula>
    </cfRule>
  </conditionalFormatting>
  <conditionalFormatting sqref="AG81 AL81 AQ81">
    <cfRule type="cellIs" dxfId="214" priority="47" operator="between">
      <formula>80</formula>
      <formula>120</formula>
    </cfRule>
  </conditionalFormatting>
  <conditionalFormatting sqref="AE83:AF83 AH83:AK83 AM83 AO83:AP83">
    <cfRule type="cellIs" dxfId="213" priority="46" operator="greaterThan">
      <formula>20</formula>
    </cfRule>
  </conditionalFormatting>
  <conditionalFormatting sqref="AG83 AL83 AQ83">
    <cfRule type="cellIs" dxfId="212" priority="45" operator="between">
      <formula>80</formula>
      <formula>120</formula>
    </cfRule>
  </conditionalFormatting>
  <conditionalFormatting sqref="AE80:AF80 AH80:AK80 AM80 AO80:AP80">
    <cfRule type="cellIs" dxfId="211" priority="44" operator="greaterThan">
      <formula>20</formula>
    </cfRule>
  </conditionalFormatting>
  <conditionalFormatting sqref="AG80 AL80 AQ80">
    <cfRule type="cellIs" dxfId="210" priority="43" operator="between">
      <formula>80</formula>
      <formula>120</formula>
    </cfRule>
  </conditionalFormatting>
  <conditionalFormatting sqref="AE82:AF82 AH82:AK82 AM82 AO82:AP82">
    <cfRule type="cellIs" dxfId="209" priority="42" operator="greaterThan">
      <formula>20</formula>
    </cfRule>
  </conditionalFormatting>
  <conditionalFormatting sqref="AG82 AL82 AQ82">
    <cfRule type="cellIs" dxfId="208" priority="41" operator="between">
      <formula>80</formula>
      <formula>120</formula>
    </cfRule>
  </conditionalFormatting>
  <conditionalFormatting sqref="AE84:AF84 AH84:AK84 AM84 AO84:AP84">
    <cfRule type="cellIs" dxfId="207" priority="40" operator="greaterThan">
      <formula>20</formula>
    </cfRule>
  </conditionalFormatting>
  <conditionalFormatting sqref="AG84 AL84 AQ84">
    <cfRule type="cellIs" dxfId="206" priority="39" operator="between">
      <formula>80</formula>
      <formula>120</formula>
    </cfRule>
  </conditionalFormatting>
  <conditionalFormatting sqref="AM78 AH78:AK78 AE78:AF78 AO78:AP78">
    <cfRule type="cellIs" dxfId="205" priority="38" operator="greaterThan">
      <formula>20</formula>
    </cfRule>
  </conditionalFormatting>
  <conditionalFormatting sqref="AL78 AQ78 AG78">
    <cfRule type="cellIs" dxfId="204" priority="37" operator="between">
      <formula>80</formula>
      <formula>120</formula>
    </cfRule>
  </conditionalFormatting>
  <conditionalFormatting sqref="AQ38">
    <cfRule type="cellIs" dxfId="203" priority="36" operator="between">
      <formula>80</formula>
      <formula>120</formula>
    </cfRule>
  </conditionalFormatting>
  <conditionalFormatting sqref="AE37:AF37">
    <cfRule type="cellIs" dxfId="202" priority="35" operator="greaterThan">
      <formula>20</formula>
    </cfRule>
  </conditionalFormatting>
  <conditionalFormatting sqref="AG37">
    <cfRule type="cellIs" dxfId="201" priority="34" operator="between">
      <formula>80</formula>
      <formula>120</formula>
    </cfRule>
  </conditionalFormatting>
  <conditionalFormatting sqref="AE39:AF39">
    <cfRule type="cellIs" dxfId="200" priority="33" operator="greaterThan">
      <formula>20</formula>
    </cfRule>
  </conditionalFormatting>
  <conditionalFormatting sqref="AG39">
    <cfRule type="cellIs" dxfId="199" priority="32" operator="between">
      <formula>80</formula>
      <formula>120</formula>
    </cfRule>
  </conditionalFormatting>
  <conditionalFormatting sqref="AM33 AJ33:AK33 AO33:AP33">
    <cfRule type="cellIs" dxfId="198" priority="31" operator="greaterThan">
      <formula>20</formula>
    </cfRule>
  </conditionalFormatting>
  <conditionalFormatting sqref="AM41 AH41 AE41:AF41 AE43:AF65 AH43:AH65 AM43:AM65 AJ43:AK65 AJ41:AK41 AO43:AP65 AO41:AP41">
    <cfRule type="cellIs" dxfId="197" priority="30" operator="greaterThan">
      <formula>20</formula>
    </cfRule>
  </conditionalFormatting>
  <conditionalFormatting sqref="AL41 AQ41 AG41 AG43:AG65 AQ43:AQ65 AL43:AL65">
    <cfRule type="cellIs" dxfId="196" priority="29" operator="between">
      <formula>80</formula>
      <formula>120</formula>
    </cfRule>
  </conditionalFormatting>
  <conditionalFormatting sqref="AE42:AF42 AH42 AM42 AJ42:AK42 AO42:AP42">
    <cfRule type="cellIs" dxfId="195" priority="26" operator="greaterThan">
      <formula>20</formula>
    </cfRule>
  </conditionalFormatting>
  <conditionalFormatting sqref="AG42 AQ42 AL42">
    <cfRule type="cellIs" dxfId="194" priority="25" operator="between">
      <formula>80</formula>
      <formula>120</formula>
    </cfRule>
  </conditionalFormatting>
  <conditionalFormatting sqref="AM40 AH40 AE40:AF40 AJ40:AK40 AO40:AP40">
    <cfRule type="cellIs" dxfId="193" priority="28" operator="greaterThan">
      <formula>20</formula>
    </cfRule>
  </conditionalFormatting>
  <conditionalFormatting sqref="AL40 AQ40 AG40">
    <cfRule type="cellIs" dxfId="192" priority="27" operator="between">
      <formula>80</formula>
      <formula>120</formula>
    </cfRule>
  </conditionalFormatting>
  <conditionalFormatting sqref="AM66 AJ66:AK66 AO66:AP66">
    <cfRule type="cellIs" dxfId="191" priority="24" operator="greaterThan">
      <formula>20</formula>
    </cfRule>
  </conditionalFormatting>
  <conditionalFormatting sqref="AL66 AQ66">
    <cfRule type="cellIs" dxfId="190" priority="23" operator="between">
      <formula>80</formula>
      <formula>120</formula>
    </cfRule>
  </conditionalFormatting>
  <conditionalFormatting sqref="AE38:AF38 AH38 AM38 AJ38:AK38 AO38:AP38">
    <cfRule type="cellIs" dxfId="189" priority="22" operator="greaterThan">
      <formula>20</formula>
    </cfRule>
  </conditionalFormatting>
  <conditionalFormatting sqref="AG38 AL38">
    <cfRule type="cellIs" dxfId="188" priority="21" operator="between">
      <formula>80</formula>
      <formula>120</formula>
    </cfRule>
  </conditionalFormatting>
  <conditionalFormatting sqref="AM72 AH72 AJ72:AK72 AO72:AP72">
    <cfRule type="cellIs" dxfId="187" priority="20" operator="greaterThan">
      <formula>20</formula>
    </cfRule>
  </conditionalFormatting>
  <conditionalFormatting sqref="AL72 AQ72">
    <cfRule type="cellIs" dxfId="186" priority="19" operator="between">
      <formula>80</formula>
      <formula>120</formula>
    </cfRule>
  </conditionalFormatting>
  <conditionalFormatting sqref="AQ71">
    <cfRule type="cellIs" dxfId="185" priority="18" operator="between">
      <formula>80</formula>
      <formula>120</formula>
    </cfRule>
  </conditionalFormatting>
  <conditionalFormatting sqref="AE72:AF72">
    <cfRule type="cellIs" dxfId="184" priority="17" operator="greaterThan">
      <formula>20</formula>
    </cfRule>
  </conditionalFormatting>
  <conditionalFormatting sqref="AG72">
    <cfRule type="cellIs" dxfId="183" priority="16" operator="between">
      <formula>80</formula>
      <formula>120</formula>
    </cfRule>
  </conditionalFormatting>
  <conditionalFormatting sqref="AM74 AH74 AE74:AF74 AE76:AF76 AH76 AM76 AJ76:AK76 AJ74:AK74 AO76:AP76 AO74:AP74">
    <cfRule type="cellIs" dxfId="182" priority="15" operator="greaterThan">
      <formula>20</formula>
    </cfRule>
  </conditionalFormatting>
  <conditionalFormatting sqref="AL74 AQ74 AG74 AG76 AQ76 AL76">
    <cfRule type="cellIs" dxfId="181" priority="14" operator="between">
      <formula>80</formula>
      <formula>120</formula>
    </cfRule>
  </conditionalFormatting>
  <conditionalFormatting sqref="AE75:AF75 AH75 AM75 AJ75:AK75 AO75:AP75">
    <cfRule type="cellIs" dxfId="180" priority="11" operator="greaterThan">
      <formula>20</formula>
    </cfRule>
  </conditionalFormatting>
  <conditionalFormatting sqref="AG75 AQ75 AL75">
    <cfRule type="cellIs" dxfId="179" priority="10" operator="between">
      <formula>80</formula>
      <formula>120</formula>
    </cfRule>
  </conditionalFormatting>
  <conditionalFormatting sqref="AM73 AH73 AE73:AF73 AJ73:AK73 AO73:AP73">
    <cfRule type="cellIs" dxfId="178" priority="13" operator="greaterThan">
      <formula>20</formula>
    </cfRule>
  </conditionalFormatting>
  <conditionalFormatting sqref="AL73 AQ73 AG73">
    <cfRule type="cellIs" dxfId="177" priority="12" operator="between">
      <formula>80</formula>
      <formula>120</formula>
    </cfRule>
  </conditionalFormatting>
  <conditionalFormatting sqref="AE71:AF71 AH71 AM71 AJ71:AK71 AO71:AP71">
    <cfRule type="cellIs" dxfId="176" priority="9" operator="greaterThan">
      <formula>20</formula>
    </cfRule>
  </conditionalFormatting>
  <conditionalFormatting sqref="AG71 AL71">
    <cfRule type="cellIs" dxfId="175" priority="8" operator="between">
      <formula>80</formula>
      <formula>120</formula>
    </cfRule>
  </conditionalFormatting>
  <conditionalFormatting sqref="AK35">
    <cfRule type="cellIs" dxfId="174" priority="7" operator="greaterThan">
      <formula>20</formula>
    </cfRule>
  </conditionalFormatting>
  <conditionalFormatting sqref="AP35">
    <cfRule type="cellIs" dxfId="173" priority="6" operator="greaterThan">
      <formula>20</formula>
    </cfRule>
  </conditionalFormatting>
  <conditionalFormatting sqref="AG33">
    <cfRule type="cellIs" dxfId="172" priority="5" operator="between">
      <formula>80</formula>
      <formula>120</formula>
    </cfRule>
  </conditionalFormatting>
  <conditionalFormatting sqref="AL33">
    <cfRule type="cellIs" dxfId="171" priority="4" operator="between">
      <formula>80</formula>
      <formula>120</formula>
    </cfRule>
  </conditionalFormatting>
  <conditionalFormatting sqref="AL33">
    <cfRule type="cellIs" dxfId="170" priority="3" operator="between">
      <formula>80</formula>
      <formula>120</formula>
    </cfRule>
  </conditionalFormatting>
  <conditionalFormatting sqref="AQ33">
    <cfRule type="cellIs" dxfId="169" priority="2" operator="between">
      <formula>80</formula>
      <formula>120</formula>
    </cfRule>
  </conditionalFormatting>
  <conditionalFormatting sqref="AQ33">
    <cfRule type="cellIs" dxfId="168" priority="1" operator="between">
      <formula>80</formula>
      <formula>120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63"/>
  <sheetViews>
    <sheetView topLeftCell="M10" zoomScaleNormal="100" workbookViewId="0">
      <selection activeCell="AG34" sqref="AG34"/>
    </sheetView>
  </sheetViews>
  <sheetFormatPr baseColWidth="10" defaultColWidth="8.83203125" defaultRowHeight="15"/>
  <cols>
    <col min="3" max="3" width="23.83203125" customWidth="1"/>
    <col min="4" max="4" width="15" customWidth="1"/>
    <col min="6" max="6" width="13.1640625" customWidth="1"/>
    <col min="24" max="24" width="10.33203125" customWidth="1"/>
    <col min="25" max="25" width="15.6640625" customWidth="1"/>
    <col min="26" max="26" width="13.5" customWidth="1"/>
    <col min="29" max="29" width="22.5" customWidth="1"/>
  </cols>
  <sheetData>
    <row r="1" spans="1:48" ht="1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50</v>
      </c>
      <c r="Z1" t="s">
        <v>51</v>
      </c>
      <c r="AA1" s="1" t="s">
        <v>34</v>
      </c>
      <c r="AB1" s="1" t="s">
        <v>26</v>
      </c>
      <c r="AC1" s="1" t="s">
        <v>27</v>
      </c>
      <c r="AD1" s="1" t="s">
        <v>36</v>
      </c>
      <c r="AE1" s="1" t="s">
        <v>37</v>
      </c>
      <c r="AF1" s="1" t="s">
        <v>38</v>
      </c>
      <c r="AG1" s="1" t="s">
        <v>28</v>
      </c>
      <c r="AH1" s="1"/>
      <c r="AI1" s="1" t="s">
        <v>39</v>
      </c>
      <c r="AJ1" s="1" t="s">
        <v>40</v>
      </c>
      <c r="AK1" s="1" t="s">
        <v>41</v>
      </c>
      <c r="AL1" s="1" t="s">
        <v>33</v>
      </c>
      <c r="AM1" s="1"/>
      <c r="AN1" s="1" t="s">
        <v>42</v>
      </c>
      <c r="AO1" s="1" t="s">
        <v>43</v>
      </c>
      <c r="AP1" s="1" t="s">
        <v>44</v>
      </c>
      <c r="AQ1" s="1" t="s">
        <v>29</v>
      </c>
      <c r="AR1" s="1"/>
      <c r="AS1" s="1" t="s">
        <v>35</v>
      </c>
      <c r="AT1" s="1" t="s">
        <v>30</v>
      </c>
      <c r="AU1" s="1" t="s">
        <v>31</v>
      </c>
      <c r="AV1" s="1" t="s">
        <v>32</v>
      </c>
    </row>
    <row r="2" spans="1:48">
      <c r="A2">
        <v>1</v>
      </c>
      <c r="B2">
        <v>3</v>
      </c>
      <c r="C2" t="s">
        <v>49</v>
      </c>
      <c r="D2" t="s">
        <v>24</v>
      </c>
      <c r="E2" t="s">
        <v>52</v>
      </c>
      <c r="G2">
        <v>0.5</v>
      </c>
      <c r="H2">
        <v>0.5</v>
      </c>
      <c r="I2">
        <v>5948</v>
      </c>
      <c r="J2">
        <v>10258</v>
      </c>
      <c r="L2">
        <v>9138</v>
      </c>
      <c r="M2">
        <v>7.5750000000000002</v>
      </c>
      <c r="N2">
        <v>12.699</v>
      </c>
      <c r="O2">
        <v>5.1239999999999997</v>
      </c>
      <c r="Q2">
        <v>1.206</v>
      </c>
      <c r="R2">
        <v>1</v>
      </c>
      <c r="S2">
        <v>0</v>
      </c>
      <c r="T2">
        <v>0</v>
      </c>
      <c r="V2">
        <v>0</v>
      </c>
      <c r="Y2" t="s">
        <v>136</v>
      </c>
      <c r="Z2" s="3">
        <v>0.48178240740740735</v>
      </c>
      <c r="AB2">
        <v>1</v>
      </c>
      <c r="AE2">
        <f>ABS(100*(M2-M3)/(AVERAGE(M2:M3)))</f>
        <v>1.4416775884665718</v>
      </c>
      <c r="AJ2">
        <f>ABS(100*(O2-O3)/(AVERAGE(O2:O3)))</f>
        <v>3.4140531957125786</v>
      </c>
      <c r="AO2">
        <f>ABS(100*(Q2-Q3)/(AVERAGE(Q2:Q3)))</f>
        <v>2.6186579378068764</v>
      </c>
      <c r="AS2">
        <f>AVERAGE(M2:M3)</f>
        <v>7.63</v>
      </c>
      <c r="AT2">
        <f>AVERAGE(N2:N3)</f>
        <v>12.6685</v>
      </c>
      <c r="AU2">
        <f>AVERAGE(O2:O3)</f>
        <v>5.0380000000000003</v>
      </c>
      <c r="AV2">
        <f>AVERAGE(Q2:Q3)</f>
        <v>1.222</v>
      </c>
    </row>
    <row r="3" spans="1:48">
      <c r="A3">
        <v>2</v>
      </c>
      <c r="B3">
        <v>3</v>
      </c>
      <c r="C3" t="s">
        <v>49</v>
      </c>
      <c r="D3" t="s">
        <v>24</v>
      </c>
      <c r="E3" t="s">
        <v>52</v>
      </c>
      <c r="G3">
        <v>0.5</v>
      </c>
      <c r="H3">
        <v>0.5</v>
      </c>
      <c r="I3">
        <v>6033</v>
      </c>
      <c r="J3">
        <v>10208</v>
      </c>
      <c r="L3">
        <v>9388</v>
      </c>
      <c r="M3">
        <v>7.6849999999999996</v>
      </c>
      <c r="N3">
        <v>12.638</v>
      </c>
      <c r="O3">
        <v>4.952</v>
      </c>
      <c r="Q3">
        <v>1.238</v>
      </c>
      <c r="R3">
        <v>1</v>
      </c>
      <c r="S3">
        <v>0</v>
      </c>
      <c r="T3">
        <v>0</v>
      </c>
      <c r="V3">
        <v>0</v>
      </c>
      <c r="Y3" t="s">
        <v>136</v>
      </c>
      <c r="Z3" s="3">
        <v>0.48791666666666672</v>
      </c>
      <c r="AB3">
        <v>1</v>
      </c>
    </row>
    <row r="4" spans="1:48">
      <c r="A4">
        <v>3</v>
      </c>
      <c r="B4">
        <v>1</v>
      </c>
      <c r="D4" t="s">
        <v>48</v>
      </c>
      <c r="Y4" t="s">
        <v>136</v>
      </c>
      <c r="Z4" s="3">
        <v>0.49210648148148151</v>
      </c>
      <c r="AB4">
        <v>1</v>
      </c>
    </row>
    <row r="5" spans="1:48">
      <c r="A5">
        <v>4</v>
      </c>
      <c r="B5">
        <v>2</v>
      </c>
      <c r="C5" t="s">
        <v>45</v>
      </c>
      <c r="D5" t="s">
        <v>24</v>
      </c>
      <c r="E5" t="s">
        <v>52</v>
      </c>
      <c r="G5">
        <v>0.5</v>
      </c>
      <c r="H5">
        <v>0.5</v>
      </c>
      <c r="I5">
        <v>52</v>
      </c>
      <c r="J5">
        <v>249</v>
      </c>
      <c r="L5">
        <v>0</v>
      </c>
      <c r="M5">
        <v>0</v>
      </c>
      <c r="N5">
        <v>6.0999999999999999E-2</v>
      </c>
      <c r="O5">
        <v>6.0999999999999999E-2</v>
      </c>
      <c r="Q5">
        <v>0</v>
      </c>
      <c r="R5">
        <v>1</v>
      </c>
      <c r="S5">
        <v>0</v>
      </c>
      <c r="T5">
        <v>0</v>
      </c>
      <c r="V5">
        <v>0</v>
      </c>
      <c r="X5" t="s">
        <v>25</v>
      </c>
      <c r="Y5" t="s">
        <v>136</v>
      </c>
      <c r="Z5" s="3">
        <v>0.50151620370370364</v>
      </c>
      <c r="AB5">
        <v>1</v>
      </c>
      <c r="AE5" t="e">
        <f>ABS(100*(M5-M6)/(AVERAGE(M5:M6)))</f>
        <v>#DIV/0!</v>
      </c>
      <c r="AJ5">
        <f>ABS(100*(O5-O6)/(AVERAGE(O5:O6)))</f>
        <v>85.44600938967136</v>
      </c>
      <c r="AO5">
        <f>ABS(100*(Q5-Q6)/(AVERAGE(Q5:Q6)))</f>
        <v>200</v>
      </c>
      <c r="AS5">
        <f>AVERAGE(M5:M6)</f>
        <v>0</v>
      </c>
      <c r="AT5">
        <f>AVERAGE(N5:N6)</f>
        <v>0.1065</v>
      </c>
      <c r="AU5">
        <f>AVERAGE(O5:O6)</f>
        <v>0.1065</v>
      </c>
      <c r="AV5">
        <f>AVERAGE(Q5:Q6)</f>
        <v>9.4999999999999998E-3</v>
      </c>
    </row>
    <row r="6" spans="1:48">
      <c r="A6">
        <v>5</v>
      </c>
      <c r="B6">
        <v>2</v>
      </c>
      <c r="C6" t="s">
        <v>45</v>
      </c>
      <c r="D6" t="s">
        <v>24</v>
      </c>
      <c r="E6" t="s">
        <v>52</v>
      </c>
      <c r="G6">
        <v>0.5</v>
      </c>
      <c r="H6">
        <v>0.5</v>
      </c>
      <c r="I6">
        <v>67</v>
      </c>
      <c r="J6">
        <v>318</v>
      </c>
      <c r="L6">
        <v>70</v>
      </c>
      <c r="M6">
        <v>0</v>
      </c>
      <c r="N6">
        <v>0.152</v>
      </c>
      <c r="O6">
        <v>0.152</v>
      </c>
      <c r="Q6">
        <v>1.9E-2</v>
      </c>
      <c r="R6">
        <v>1</v>
      </c>
      <c r="S6">
        <v>0</v>
      </c>
      <c r="T6">
        <v>0</v>
      </c>
      <c r="V6">
        <v>0</v>
      </c>
      <c r="Y6" t="s">
        <v>136</v>
      </c>
      <c r="Z6" s="3">
        <v>0.50689814814814815</v>
      </c>
      <c r="AB6">
        <v>1</v>
      </c>
    </row>
    <row r="7" spans="1:48">
      <c r="A7">
        <v>6</v>
      </c>
      <c r="B7">
        <v>4</v>
      </c>
      <c r="C7" t="s">
        <v>53</v>
      </c>
      <c r="D7" t="s">
        <v>24</v>
      </c>
      <c r="E7" t="s">
        <v>52</v>
      </c>
      <c r="G7">
        <v>0.5</v>
      </c>
      <c r="H7">
        <v>0.5</v>
      </c>
      <c r="I7">
        <v>1946</v>
      </c>
      <c r="J7">
        <v>5715</v>
      </c>
      <c r="L7">
        <v>2377</v>
      </c>
      <c r="M7">
        <v>2.363</v>
      </c>
      <c r="N7">
        <v>7.0949999999999998</v>
      </c>
      <c r="O7">
        <v>4.7329999999999997</v>
      </c>
      <c r="Q7">
        <v>0.32700000000000001</v>
      </c>
      <c r="R7">
        <v>1</v>
      </c>
      <c r="S7">
        <v>0</v>
      </c>
      <c r="T7">
        <v>0</v>
      </c>
      <c r="V7">
        <v>0</v>
      </c>
      <c r="Y7" t="s">
        <v>136</v>
      </c>
      <c r="Z7" s="3">
        <v>0.51745370370370369</v>
      </c>
      <c r="AB7">
        <v>1</v>
      </c>
      <c r="AD7">
        <f>ABS(100*(AVERAGE(M7:M8)-3.24)/3.24)</f>
        <v>26.04938271604939</v>
      </c>
      <c r="AE7">
        <f>ABS(100*(M7-M8)/(AVERAGE(M7:M8)))</f>
        <v>2.7545909849749517</v>
      </c>
      <c r="AI7">
        <f>ABS(100*(AVERAGE(O7:O8)-4.3)/4.3)</f>
        <v>7.9767441860465116</v>
      </c>
      <c r="AJ7">
        <f>ABS(100*(O7-O8)/(AVERAGE(O7:O8)))</f>
        <v>3.8768037906525894</v>
      </c>
      <c r="AN7">
        <f>ABS(100*(AVERAGE(Q7:Q8)-0.3)/0.3)</f>
        <v>8.833333333333341</v>
      </c>
      <c r="AO7">
        <f>ABS(100*(Q7-Q8)/(AVERAGE(Q7:Q8)))</f>
        <v>0.30627871362940301</v>
      </c>
      <c r="AS7">
        <f>AVERAGE(M7:M8)</f>
        <v>2.3959999999999999</v>
      </c>
      <c r="AT7">
        <f>AVERAGE(N7:N8)</f>
        <v>7.0380000000000003</v>
      </c>
      <c r="AU7">
        <f>AVERAGE(O7:O8)</f>
        <v>4.6429999999999998</v>
      </c>
      <c r="AV7">
        <f>AVERAGE(Q7:Q8)</f>
        <v>0.32650000000000001</v>
      </c>
    </row>
    <row r="8" spans="1:48">
      <c r="A8">
        <v>7</v>
      </c>
      <c r="B8">
        <v>4</v>
      </c>
      <c r="C8" t="s">
        <v>53</v>
      </c>
      <c r="D8" t="s">
        <v>24</v>
      </c>
      <c r="E8" t="s">
        <v>52</v>
      </c>
      <c r="G8">
        <v>0.5</v>
      </c>
      <c r="H8">
        <v>0.5</v>
      </c>
      <c r="I8">
        <v>1997</v>
      </c>
      <c r="J8">
        <v>5624</v>
      </c>
      <c r="L8">
        <v>2371</v>
      </c>
      <c r="M8">
        <v>2.4289999999999998</v>
      </c>
      <c r="N8">
        <v>6.9809999999999999</v>
      </c>
      <c r="O8">
        <v>4.5529999999999999</v>
      </c>
      <c r="Q8">
        <v>0.32600000000000001</v>
      </c>
      <c r="R8">
        <v>1</v>
      </c>
      <c r="S8">
        <v>0</v>
      </c>
      <c r="T8">
        <v>0</v>
      </c>
      <c r="V8">
        <v>0</v>
      </c>
      <c r="Y8" t="s">
        <v>136</v>
      </c>
      <c r="Z8" s="3">
        <v>0.52331018518518524</v>
      </c>
      <c r="AB8">
        <v>1</v>
      </c>
    </row>
    <row r="9" spans="1:48">
      <c r="A9">
        <v>8</v>
      </c>
      <c r="B9">
        <v>3</v>
      </c>
      <c r="C9" t="s">
        <v>46</v>
      </c>
      <c r="D9" t="s">
        <v>24</v>
      </c>
      <c r="E9" t="s">
        <v>52</v>
      </c>
      <c r="G9">
        <v>0.5</v>
      </c>
      <c r="H9">
        <v>0.5</v>
      </c>
      <c r="I9">
        <v>6295</v>
      </c>
      <c r="J9">
        <v>9689</v>
      </c>
      <c r="L9">
        <v>8958</v>
      </c>
      <c r="M9">
        <v>8.0269999999999992</v>
      </c>
      <c r="N9">
        <v>12.009</v>
      </c>
      <c r="O9">
        <v>3.9820000000000002</v>
      </c>
      <c r="Q9">
        <v>1.1830000000000001</v>
      </c>
      <c r="R9">
        <v>1</v>
      </c>
      <c r="S9">
        <v>0</v>
      </c>
      <c r="T9">
        <v>0</v>
      </c>
      <c r="V9">
        <v>0</v>
      </c>
      <c r="Y9" t="s">
        <v>136</v>
      </c>
      <c r="Z9" s="3">
        <v>0.53399305555555554</v>
      </c>
      <c r="AB9">
        <v>1</v>
      </c>
      <c r="AE9">
        <f>ABS(100*(M9-M10)/(AVERAGE(M9:M10)))</f>
        <v>5.5964653902798158</v>
      </c>
      <c r="AJ9">
        <f>ABS(100*(O9-O10)/(AVERAGE(O9:O10)))</f>
        <v>10.087039465839991</v>
      </c>
      <c r="AO9">
        <f>ABS(100*(Q9-Q10)/(AVERAGE(Q9:Q10)))</f>
        <v>0.67396798652064083</v>
      </c>
      <c r="AS9">
        <f>AVERAGE(M9:M10)</f>
        <v>7.8084999999999996</v>
      </c>
      <c r="AT9">
        <f>AVERAGE(N9:N10)</f>
        <v>12.001999999999999</v>
      </c>
      <c r="AU9">
        <f>AVERAGE(O9:O10)</f>
        <v>4.1935000000000002</v>
      </c>
      <c r="AV9">
        <f>AVERAGE(Q9:Q10)</f>
        <v>1.1870000000000001</v>
      </c>
    </row>
    <row r="10" spans="1:48">
      <c r="A10">
        <v>9</v>
      </c>
      <c r="B10">
        <v>3</v>
      </c>
      <c r="C10" t="s">
        <v>46</v>
      </c>
      <c r="D10" t="s">
        <v>24</v>
      </c>
      <c r="E10" t="s">
        <v>52</v>
      </c>
      <c r="G10">
        <v>0.5</v>
      </c>
      <c r="H10">
        <v>0.5</v>
      </c>
      <c r="I10">
        <v>5960</v>
      </c>
      <c r="J10">
        <v>9677</v>
      </c>
      <c r="L10">
        <v>9022</v>
      </c>
      <c r="M10">
        <v>7.59</v>
      </c>
      <c r="N10">
        <v>11.994999999999999</v>
      </c>
      <c r="O10">
        <v>4.4050000000000002</v>
      </c>
      <c r="Q10">
        <v>1.1910000000000001</v>
      </c>
      <c r="R10">
        <v>1</v>
      </c>
      <c r="S10">
        <v>0</v>
      </c>
      <c r="T10">
        <v>0</v>
      </c>
      <c r="V10">
        <v>0</v>
      </c>
      <c r="Y10" t="s">
        <v>136</v>
      </c>
      <c r="Z10" s="3">
        <v>0.5401273148148148</v>
      </c>
      <c r="AB10">
        <v>1</v>
      </c>
    </row>
    <row r="11" spans="1:48">
      <c r="A11">
        <v>10</v>
      </c>
      <c r="B11">
        <v>7</v>
      </c>
      <c r="C11" t="s">
        <v>138</v>
      </c>
      <c r="D11" t="s">
        <v>24</v>
      </c>
      <c r="E11" t="s">
        <v>52</v>
      </c>
      <c r="G11">
        <v>0.5</v>
      </c>
      <c r="H11">
        <v>0.5</v>
      </c>
      <c r="I11">
        <v>1612</v>
      </c>
      <c r="J11">
        <v>3852</v>
      </c>
      <c r="L11">
        <v>798</v>
      </c>
      <c r="M11">
        <v>1.927</v>
      </c>
      <c r="N11">
        <v>4.734</v>
      </c>
      <c r="O11">
        <v>2.806</v>
      </c>
      <c r="Q11">
        <v>0.11799999999999999</v>
      </c>
      <c r="R11">
        <v>1</v>
      </c>
      <c r="S11">
        <v>0</v>
      </c>
      <c r="T11">
        <v>0</v>
      </c>
      <c r="V11">
        <v>0</v>
      </c>
      <c r="Y11" t="s">
        <v>136</v>
      </c>
      <c r="Z11" s="3">
        <v>0.55024305555555553</v>
      </c>
      <c r="AB11">
        <v>1</v>
      </c>
      <c r="AE11">
        <f>ABS(100*(M11-M12)/(AVERAGE(M11:M12)))</f>
        <v>18.542670825063791</v>
      </c>
      <c r="AJ11">
        <f>ABS(100*(O11-O12)/(AVERAGE(O11:O12)))</f>
        <v>12.276300384679713</v>
      </c>
      <c r="AO11">
        <f>ABS(100*(Q11-Q12)/(AVERAGE(Q11:Q12)))</f>
        <v>4.958677685950418</v>
      </c>
      <c r="AS11">
        <f>AVERAGE(M11:M12)</f>
        <v>1.7635000000000001</v>
      </c>
      <c r="AT11">
        <f>AVERAGE(N11:N12)</f>
        <v>4.7534999999999998</v>
      </c>
      <c r="AU11">
        <f>AVERAGE(O11:O12)</f>
        <v>2.9895</v>
      </c>
      <c r="AV11">
        <f>AVERAGE(Q11:Q12)</f>
        <v>0.121</v>
      </c>
    </row>
    <row r="12" spans="1:48">
      <c r="A12">
        <v>11</v>
      </c>
      <c r="B12">
        <v>7</v>
      </c>
      <c r="C12" t="s">
        <v>138</v>
      </c>
      <c r="D12" t="s">
        <v>24</v>
      </c>
      <c r="E12" t="s">
        <v>52</v>
      </c>
      <c r="G12">
        <v>0.5</v>
      </c>
      <c r="H12">
        <v>0.5</v>
      </c>
      <c r="I12">
        <v>1360</v>
      </c>
      <c r="J12">
        <v>3882</v>
      </c>
      <c r="L12">
        <v>847</v>
      </c>
      <c r="M12">
        <v>1.6</v>
      </c>
      <c r="N12">
        <v>4.7729999999999997</v>
      </c>
      <c r="O12">
        <v>3.173</v>
      </c>
      <c r="Q12">
        <v>0.124</v>
      </c>
      <c r="R12">
        <v>1</v>
      </c>
      <c r="S12">
        <v>0</v>
      </c>
      <c r="T12">
        <v>0</v>
      </c>
      <c r="V12">
        <v>0</v>
      </c>
      <c r="Y12" t="s">
        <v>136</v>
      </c>
      <c r="Z12" s="3">
        <v>0.55599537037037039</v>
      </c>
      <c r="AB12">
        <v>1</v>
      </c>
    </row>
    <row r="13" spans="1:48">
      <c r="A13">
        <v>12</v>
      </c>
      <c r="B13">
        <v>8</v>
      </c>
      <c r="C13" t="s">
        <v>139</v>
      </c>
      <c r="D13" t="s">
        <v>24</v>
      </c>
      <c r="E13" t="s">
        <v>52</v>
      </c>
      <c r="G13">
        <v>0.5</v>
      </c>
      <c r="H13">
        <v>0.5</v>
      </c>
      <c r="I13">
        <v>2250</v>
      </c>
      <c r="J13">
        <v>4682</v>
      </c>
      <c r="L13">
        <v>1946</v>
      </c>
      <c r="M13">
        <v>2.758</v>
      </c>
      <c r="N13">
        <v>5.7910000000000004</v>
      </c>
      <c r="O13">
        <v>3.0329999999999999</v>
      </c>
      <c r="Q13">
        <v>0.27</v>
      </c>
      <c r="R13">
        <v>1</v>
      </c>
      <c r="S13">
        <v>0</v>
      </c>
      <c r="T13">
        <v>0</v>
      </c>
      <c r="V13">
        <v>0</v>
      </c>
      <c r="Y13" t="s">
        <v>136</v>
      </c>
      <c r="Z13" s="3">
        <v>0.56606481481481474</v>
      </c>
      <c r="AB13">
        <v>1</v>
      </c>
      <c r="AE13">
        <f>ABS(100*(M13-M14)/(AVERAGE(M13:M14)))</f>
        <v>17.42215214820655</v>
      </c>
      <c r="AJ13">
        <f>ABS(100*(O13-O14)/(AVERAGE(O13:O14)))</f>
        <v>14.353481254781938</v>
      </c>
      <c r="AO13">
        <f>ABS(100*(Q13-Q14)/(AVERAGE(Q13:Q14)))</f>
        <v>3.9927404718693316</v>
      </c>
      <c r="AS13">
        <f>AVERAGE(M13:M14)</f>
        <v>2.5369999999999999</v>
      </c>
      <c r="AT13">
        <f>AVERAGE(N13:N14)</f>
        <v>5.8045</v>
      </c>
      <c r="AU13">
        <f>AVERAGE(O13:O14)</f>
        <v>3.2675000000000001</v>
      </c>
      <c r="AV13">
        <f>AVERAGE(Q13:Q14)</f>
        <v>0.27550000000000002</v>
      </c>
    </row>
    <row r="14" spans="1:48">
      <c r="A14">
        <v>13</v>
      </c>
      <c r="B14">
        <v>8</v>
      </c>
      <c r="C14" t="s">
        <v>139</v>
      </c>
      <c r="D14" t="s">
        <v>24</v>
      </c>
      <c r="E14" t="s">
        <v>52</v>
      </c>
      <c r="G14">
        <v>0.5</v>
      </c>
      <c r="H14">
        <v>0.5</v>
      </c>
      <c r="I14">
        <v>1911</v>
      </c>
      <c r="J14">
        <v>4704</v>
      </c>
      <c r="L14">
        <v>2028</v>
      </c>
      <c r="M14">
        <v>2.3159999999999998</v>
      </c>
      <c r="N14">
        <v>5.8179999999999996</v>
      </c>
      <c r="O14">
        <v>3.5019999999999998</v>
      </c>
      <c r="Q14">
        <v>0.28100000000000003</v>
      </c>
      <c r="R14">
        <v>1</v>
      </c>
      <c r="S14">
        <v>0</v>
      </c>
      <c r="T14">
        <v>0</v>
      </c>
      <c r="V14">
        <v>0</v>
      </c>
      <c r="Y14" t="s">
        <v>136</v>
      </c>
      <c r="Z14" s="3">
        <v>0.57188657407407406</v>
      </c>
      <c r="AB14">
        <v>1</v>
      </c>
    </row>
    <row r="15" spans="1:48">
      <c r="A15">
        <v>14</v>
      </c>
      <c r="B15">
        <v>9</v>
      </c>
      <c r="C15" t="s">
        <v>140</v>
      </c>
      <c r="D15" t="s">
        <v>24</v>
      </c>
      <c r="E15" t="s">
        <v>52</v>
      </c>
      <c r="G15">
        <v>0.5</v>
      </c>
      <c r="H15">
        <v>0.5</v>
      </c>
      <c r="I15">
        <v>1762</v>
      </c>
      <c r="J15">
        <v>4338</v>
      </c>
      <c r="L15">
        <v>695</v>
      </c>
      <c r="M15">
        <v>2.1230000000000002</v>
      </c>
      <c r="N15">
        <v>5.3529999999999998</v>
      </c>
      <c r="O15">
        <v>3.23</v>
      </c>
      <c r="Q15">
        <v>0.104</v>
      </c>
      <c r="R15">
        <v>1</v>
      </c>
      <c r="S15">
        <v>0</v>
      </c>
      <c r="T15">
        <v>0</v>
      </c>
      <c r="V15">
        <v>0</v>
      </c>
      <c r="Y15" t="s">
        <v>136</v>
      </c>
      <c r="Z15" s="3">
        <v>0.5819212962962963</v>
      </c>
      <c r="AB15">
        <v>1</v>
      </c>
      <c r="AE15">
        <f>ABS(100*(M15-M16)/(AVERAGE(M15:M16)))</f>
        <v>16.466989548814691</v>
      </c>
      <c r="AJ15">
        <f>ABS(100*(O15-O16)/(AVERAGE(O15:O16)))</f>
        <v>10.779144698301112</v>
      </c>
      <c r="AO15">
        <f>ABS(100*(Q15-Q16)/(AVERAGE(Q15:Q16)))</f>
        <v>0</v>
      </c>
      <c r="AS15">
        <f>AVERAGE(M15:M16)</f>
        <v>1.9615</v>
      </c>
      <c r="AT15">
        <f>AVERAGE(N15:N16)</f>
        <v>5.3754999999999997</v>
      </c>
      <c r="AU15">
        <f>AVERAGE(O15:O16)</f>
        <v>3.4139999999999997</v>
      </c>
      <c r="AV15">
        <f>AVERAGE(Q15:Q16)</f>
        <v>0.104</v>
      </c>
    </row>
    <row r="16" spans="1:48">
      <c r="A16">
        <v>15</v>
      </c>
      <c r="B16">
        <v>9</v>
      </c>
      <c r="C16" t="s">
        <v>140</v>
      </c>
      <c r="D16" t="s">
        <v>24</v>
      </c>
      <c r="E16" t="s">
        <v>52</v>
      </c>
      <c r="G16">
        <v>0.5</v>
      </c>
      <c r="H16">
        <v>0.5</v>
      </c>
      <c r="I16">
        <v>1514</v>
      </c>
      <c r="J16">
        <v>4373</v>
      </c>
      <c r="L16">
        <v>697</v>
      </c>
      <c r="M16">
        <v>1.8</v>
      </c>
      <c r="N16">
        <v>5.3979999999999997</v>
      </c>
      <c r="O16">
        <v>3.5979999999999999</v>
      </c>
      <c r="Q16">
        <v>0.104</v>
      </c>
      <c r="R16">
        <v>1</v>
      </c>
      <c r="S16">
        <v>0</v>
      </c>
      <c r="T16">
        <v>0</v>
      </c>
      <c r="V16">
        <v>0</v>
      </c>
      <c r="Y16" t="s">
        <v>136</v>
      </c>
      <c r="Z16" s="3">
        <v>0.58770833333333339</v>
      </c>
      <c r="AB16">
        <v>1</v>
      </c>
    </row>
    <row r="17" spans="1:48">
      <c r="A17">
        <v>16</v>
      </c>
      <c r="B17">
        <v>10</v>
      </c>
      <c r="C17" t="s">
        <v>141</v>
      </c>
      <c r="D17" t="s">
        <v>24</v>
      </c>
      <c r="E17" t="s">
        <v>52</v>
      </c>
      <c r="G17">
        <v>0.5</v>
      </c>
      <c r="H17">
        <v>0.5</v>
      </c>
      <c r="I17">
        <v>1429</v>
      </c>
      <c r="J17">
        <v>4015</v>
      </c>
      <c r="L17">
        <v>719</v>
      </c>
      <c r="M17">
        <v>1.69</v>
      </c>
      <c r="N17">
        <v>4.9409999999999998</v>
      </c>
      <c r="O17">
        <v>3.2519999999999998</v>
      </c>
      <c r="Q17">
        <v>0.107</v>
      </c>
      <c r="R17">
        <v>1</v>
      </c>
      <c r="S17">
        <v>0</v>
      </c>
      <c r="T17">
        <v>0</v>
      </c>
      <c r="V17">
        <v>0</v>
      </c>
      <c r="Y17" t="s">
        <v>136</v>
      </c>
      <c r="Z17" s="3">
        <v>0.5977083333333334</v>
      </c>
      <c r="AB17">
        <v>1</v>
      </c>
      <c r="AE17">
        <f>ABS(100*(M17-M18)/(AVERAGE(M17:M18)))</f>
        <v>4.0446725022638068</v>
      </c>
      <c r="AJ17">
        <f>ABS(100*(O17-O18)/(AVERAGE(O17:O18)))</f>
        <v>3.6824630244491501</v>
      </c>
      <c r="AO17">
        <f>ABS(100*(Q17-Q18)/(AVERAGE(Q17:Q18)))</f>
        <v>11.453744493392071</v>
      </c>
      <c r="AS17">
        <f>AVERAGE(M17:M18)</f>
        <v>1.6564999999999999</v>
      </c>
      <c r="AT17">
        <f>AVERAGE(N17:N18)</f>
        <v>4.9695</v>
      </c>
      <c r="AU17">
        <f>AVERAGE(O17:O18)</f>
        <v>3.3129999999999997</v>
      </c>
      <c r="AV17">
        <f>AVERAGE(Q17:Q18)</f>
        <v>0.11349999999999999</v>
      </c>
    </row>
    <row r="18" spans="1:48">
      <c r="A18">
        <v>17</v>
      </c>
      <c r="B18">
        <v>10</v>
      </c>
      <c r="C18" t="s">
        <v>141</v>
      </c>
      <c r="D18" t="s">
        <v>24</v>
      </c>
      <c r="E18" t="s">
        <v>52</v>
      </c>
      <c r="G18">
        <v>0.5</v>
      </c>
      <c r="H18">
        <v>0.5</v>
      </c>
      <c r="I18">
        <v>1378</v>
      </c>
      <c r="J18">
        <v>4059</v>
      </c>
      <c r="L18">
        <v>815</v>
      </c>
      <c r="M18">
        <v>1.623</v>
      </c>
      <c r="N18">
        <v>4.9980000000000002</v>
      </c>
      <c r="O18">
        <v>3.3740000000000001</v>
      </c>
      <c r="Q18">
        <v>0.12</v>
      </c>
      <c r="R18">
        <v>1</v>
      </c>
      <c r="S18">
        <v>0</v>
      </c>
      <c r="T18">
        <v>0</v>
      </c>
      <c r="V18">
        <v>0</v>
      </c>
      <c r="Y18" t="s">
        <v>136</v>
      </c>
      <c r="Z18" s="3">
        <v>0.60340277777777784</v>
      </c>
      <c r="AB18">
        <v>1</v>
      </c>
    </row>
    <row r="19" spans="1:48">
      <c r="A19">
        <v>18</v>
      </c>
      <c r="B19">
        <v>11</v>
      </c>
      <c r="C19" t="s">
        <v>142</v>
      </c>
      <c r="D19" t="s">
        <v>24</v>
      </c>
      <c r="E19" t="s">
        <v>52</v>
      </c>
      <c r="G19">
        <v>0.5</v>
      </c>
      <c r="H19">
        <v>0.5</v>
      </c>
      <c r="I19">
        <v>1746</v>
      </c>
      <c r="J19">
        <v>3987</v>
      </c>
      <c r="L19">
        <v>806</v>
      </c>
      <c r="M19">
        <v>2.1019999999999999</v>
      </c>
      <c r="N19">
        <v>4.9059999999999997</v>
      </c>
      <c r="O19">
        <v>2.8039999999999998</v>
      </c>
      <c r="Q19">
        <v>0.11899999999999999</v>
      </c>
      <c r="R19">
        <v>1</v>
      </c>
      <c r="S19">
        <v>0</v>
      </c>
      <c r="T19">
        <v>0</v>
      </c>
      <c r="V19">
        <v>0</v>
      </c>
      <c r="Y19" t="s">
        <v>136</v>
      </c>
      <c r="Z19" s="3">
        <v>0.61350694444444442</v>
      </c>
      <c r="AB19">
        <v>1</v>
      </c>
      <c r="AE19">
        <f>ABS(100*(M19-M20)/(AVERAGE(M19:M20)))</f>
        <v>6.0279343298211119</v>
      </c>
      <c r="AJ19">
        <f>ABS(100*(O19-O20)/(AVERAGE(O19:O20)))</f>
        <v>4.3607186464329324</v>
      </c>
      <c r="AO19">
        <f>ABS(100*(Q19-Q20)/(AVERAGE(Q19:Q20)))</f>
        <v>0.84388185654008518</v>
      </c>
      <c r="AS19">
        <f>AVERAGE(M19:M20)</f>
        <v>2.0404999999999998</v>
      </c>
      <c r="AT19">
        <f>AVERAGE(N19:N20)</f>
        <v>4.907</v>
      </c>
      <c r="AU19">
        <f>AVERAGE(O19:O20)</f>
        <v>2.8664999999999998</v>
      </c>
      <c r="AV19">
        <f>AVERAGE(Q19:Q20)</f>
        <v>0.11849999999999999</v>
      </c>
    </row>
    <row r="20" spans="1:48">
      <c r="A20">
        <v>19</v>
      </c>
      <c r="B20">
        <v>11</v>
      </c>
      <c r="C20" t="s">
        <v>142</v>
      </c>
      <c r="D20" t="s">
        <v>24</v>
      </c>
      <c r="E20" t="s">
        <v>52</v>
      </c>
      <c r="G20">
        <v>0.5</v>
      </c>
      <c r="H20">
        <v>0.5</v>
      </c>
      <c r="I20">
        <v>1652</v>
      </c>
      <c r="J20">
        <v>3989</v>
      </c>
      <c r="L20">
        <v>804</v>
      </c>
      <c r="M20">
        <v>1.9790000000000001</v>
      </c>
      <c r="N20">
        <v>4.9080000000000004</v>
      </c>
      <c r="O20">
        <v>2.9289999999999998</v>
      </c>
      <c r="Q20">
        <v>0.11799999999999999</v>
      </c>
      <c r="R20">
        <v>1</v>
      </c>
      <c r="S20">
        <v>0</v>
      </c>
      <c r="T20">
        <v>0</v>
      </c>
      <c r="V20">
        <v>0</v>
      </c>
      <c r="Y20" t="s">
        <v>136</v>
      </c>
      <c r="Z20" s="3">
        <v>0.61917824074074079</v>
      </c>
      <c r="AB20">
        <v>1</v>
      </c>
    </row>
    <row r="21" spans="1:48">
      <c r="A21">
        <v>20</v>
      </c>
      <c r="B21">
        <v>12</v>
      </c>
      <c r="C21" t="s">
        <v>143</v>
      </c>
      <c r="D21" t="s">
        <v>24</v>
      </c>
      <c r="E21" t="s">
        <v>52</v>
      </c>
      <c r="G21">
        <v>0.5</v>
      </c>
      <c r="H21">
        <v>0.5</v>
      </c>
      <c r="I21">
        <v>3228</v>
      </c>
      <c r="J21">
        <v>5402</v>
      </c>
      <c r="L21">
        <v>1545</v>
      </c>
      <c r="M21">
        <v>4.03</v>
      </c>
      <c r="N21">
        <v>6.702</v>
      </c>
      <c r="O21">
        <v>2.6720000000000002</v>
      </c>
      <c r="Q21">
        <v>0.217</v>
      </c>
      <c r="R21">
        <v>1</v>
      </c>
      <c r="S21">
        <v>0</v>
      </c>
      <c r="T21">
        <v>0</v>
      </c>
      <c r="V21">
        <v>0</v>
      </c>
      <c r="Y21" t="s">
        <v>136</v>
      </c>
      <c r="Z21" s="3">
        <v>0.62927083333333333</v>
      </c>
      <c r="AB21">
        <v>1</v>
      </c>
      <c r="AE21">
        <f>ABS(100*(M21-M22)/(AVERAGE(M21:M22)))</f>
        <v>9.930486593844208E-2</v>
      </c>
      <c r="AJ21">
        <f>ABS(100*(O21-O22)/(AVERAGE(O21:O22)))</f>
        <v>1.3943847748257157</v>
      </c>
      <c r="AO21">
        <f>ABS(100*(Q21-Q22)/(AVERAGE(Q21:Q22)))</f>
        <v>4.5045045045045082</v>
      </c>
      <c r="AS21">
        <f>AVERAGE(M21:M22)</f>
        <v>4.0280000000000005</v>
      </c>
      <c r="AT21">
        <f>AVERAGE(N21:N22)</f>
        <v>6.681</v>
      </c>
      <c r="AU21">
        <f>AVERAGE(O21:O22)</f>
        <v>2.6535000000000002</v>
      </c>
      <c r="AV21">
        <f>AVERAGE(Q21:Q22)</f>
        <v>0.222</v>
      </c>
    </row>
    <row r="22" spans="1:48">
      <c r="A22">
        <v>21</v>
      </c>
      <c r="B22">
        <v>12</v>
      </c>
      <c r="C22" t="s">
        <v>143</v>
      </c>
      <c r="D22" t="s">
        <v>24</v>
      </c>
      <c r="E22" t="s">
        <v>52</v>
      </c>
      <c r="G22">
        <v>0.5</v>
      </c>
      <c r="H22">
        <v>0.5</v>
      </c>
      <c r="I22">
        <v>3225</v>
      </c>
      <c r="J22">
        <v>5370</v>
      </c>
      <c r="L22">
        <v>1624</v>
      </c>
      <c r="M22">
        <v>4.0259999999999998</v>
      </c>
      <c r="N22">
        <v>6.66</v>
      </c>
      <c r="O22">
        <v>2.6349999999999998</v>
      </c>
      <c r="Q22">
        <v>0.22700000000000001</v>
      </c>
      <c r="R22">
        <v>1</v>
      </c>
      <c r="S22">
        <v>0</v>
      </c>
      <c r="T22">
        <v>0</v>
      </c>
      <c r="V22">
        <v>0</v>
      </c>
      <c r="Y22" t="s">
        <v>136</v>
      </c>
      <c r="Z22" s="3">
        <v>0.63510416666666669</v>
      </c>
      <c r="AB22">
        <v>1</v>
      </c>
    </row>
    <row r="23" spans="1:48">
      <c r="A23">
        <v>22</v>
      </c>
      <c r="B23">
        <v>13</v>
      </c>
      <c r="C23" t="s">
        <v>144</v>
      </c>
      <c r="D23" t="s">
        <v>24</v>
      </c>
      <c r="E23" t="s">
        <v>52</v>
      </c>
      <c r="G23">
        <v>0.5</v>
      </c>
      <c r="H23">
        <v>0.5</v>
      </c>
      <c r="I23">
        <v>2153</v>
      </c>
      <c r="J23">
        <v>5331</v>
      </c>
      <c r="L23">
        <v>1616</v>
      </c>
      <c r="M23">
        <v>2.6309999999999998</v>
      </c>
      <c r="N23">
        <v>6.6109999999999998</v>
      </c>
      <c r="O23">
        <v>3.98</v>
      </c>
      <c r="Q23">
        <v>0.22600000000000001</v>
      </c>
      <c r="R23">
        <v>1</v>
      </c>
      <c r="S23">
        <v>0</v>
      </c>
      <c r="T23">
        <v>0</v>
      </c>
      <c r="V23">
        <v>0</v>
      </c>
      <c r="Y23" t="s">
        <v>136</v>
      </c>
      <c r="Z23" s="3">
        <v>0.64524305555555561</v>
      </c>
      <c r="AB23">
        <v>1</v>
      </c>
      <c r="AE23">
        <f>ABS(100*(M23-M24)/(AVERAGE(M23:M24)))</f>
        <v>11.11334002006017</v>
      </c>
      <c r="AJ23">
        <f>ABS(100*(O23-O24)/(AVERAGE(O23:O24)))</f>
        <v>4.9975502204801616</v>
      </c>
      <c r="AO23">
        <f>ABS(100*(Q23-Q24)/(AVERAGE(Q23:Q24)))</f>
        <v>0.44150110375275975</v>
      </c>
      <c r="AS23">
        <f>AVERAGE(M23:M24)</f>
        <v>2.4924999999999997</v>
      </c>
      <c r="AT23">
        <f>AVERAGE(N23:N24)</f>
        <v>6.5745000000000005</v>
      </c>
      <c r="AU23">
        <f>AVERAGE(O23:O24)</f>
        <v>4.0819999999999999</v>
      </c>
      <c r="AV23">
        <f>AVERAGE(Q23:Q24)</f>
        <v>0.22650000000000001</v>
      </c>
    </row>
    <row r="24" spans="1:48">
      <c r="A24">
        <v>23</v>
      </c>
      <c r="B24">
        <v>13</v>
      </c>
      <c r="C24" t="s">
        <v>144</v>
      </c>
      <c r="D24" t="s">
        <v>24</v>
      </c>
      <c r="E24" t="s">
        <v>52</v>
      </c>
      <c r="G24">
        <v>0.5</v>
      </c>
      <c r="H24">
        <v>0.5</v>
      </c>
      <c r="I24">
        <v>1940</v>
      </c>
      <c r="J24">
        <v>5273</v>
      </c>
      <c r="L24">
        <v>1619</v>
      </c>
      <c r="M24">
        <v>2.3540000000000001</v>
      </c>
      <c r="N24">
        <v>6.5380000000000003</v>
      </c>
      <c r="O24">
        <v>4.1840000000000002</v>
      </c>
      <c r="Q24">
        <v>0.22700000000000001</v>
      </c>
      <c r="R24">
        <v>1</v>
      </c>
      <c r="S24">
        <v>0</v>
      </c>
      <c r="T24">
        <v>0</v>
      </c>
      <c r="V24">
        <v>0</v>
      </c>
      <c r="Y24" t="s">
        <v>136</v>
      </c>
      <c r="Z24" s="3">
        <v>0.65091435185185187</v>
      </c>
      <c r="AB24">
        <v>1</v>
      </c>
    </row>
    <row r="25" spans="1:48">
      <c r="A25">
        <v>24</v>
      </c>
      <c r="B25">
        <v>14</v>
      </c>
      <c r="C25" t="s">
        <v>145</v>
      </c>
      <c r="D25" t="s">
        <v>24</v>
      </c>
      <c r="E25" t="s">
        <v>52</v>
      </c>
      <c r="G25">
        <v>0.5</v>
      </c>
      <c r="H25">
        <v>0.5</v>
      </c>
      <c r="I25">
        <v>2674</v>
      </c>
      <c r="J25">
        <v>5871</v>
      </c>
      <c r="L25">
        <v>944</v>
      </c>
      <c r="M25">
        <v>3.31</v>
      </c>
      <c r="N25">
        <v>7.2910000000000004</v>
      </c>
      <c r="O25">
        <v>3.9820000000000002</v>
      </c>
      <c r="Q25">
        <v>0.13700000000000001</v>
      </c>
      <c r="R25">
        <v>1</v>
      </c>
      <c r="S25">
        <v>0</v>
      </c>
      <c r="T25">
        <v>0</v>
      </c>
      <c r="V25">
        <v>0</v>
      </c>
      <c r="Y25" t="s">
        <v>136</v>
      </c>
      <c r="Z25" s="3">
        <v>0.66107638888888887</v>
      </c>
      <c r="AB25">
        <v>1</v>
      </c>
      <c r="AE25">
        <f>ABS(100*(M25-M26)/(AVERAGE(M25:M26)))</f>
        <v>2.384591867930292</v>
      </c>
      <c r="AJ25">
        <f>ABS(100*(O25-O26)/(AVERAGE(O25:O26)))</f>
        <v>4.131824889326122</v>
      </c>
      <c r="AO25">
        <f>ABS(100*(Q25-Q26)/(AVERAGE(Q25:Q26)))</f>
        <v>0</v>
      </c>
      <c r="AS25">
        <f>AVERAGE(M25:M26)</f>
        <v>3.2709999999999999</v>
      </c>
      <c r="AT25">
        <f>AVERAGE(N25:N26)</f>
        <v>7.3369999999999997</v>
      </c>
      <c r="AU25">
        <f>AVERAGE(O25:O26)</f>
        <v>4.0660000000000007</v>
      </c>
      <c r="AV25">
        <f>AVERAGE(Q25:Q26)</f>
        <v>0.13700000000000001</v>
      </c>
    </row>
    <row r="26" spans="1:48">
      <c r="A26">
        <v>25</v>
      </c>
      <c r="B26">
        <v>14</v>
      </c>
      <c r="C26" t="s">
        <v>145</v>
      </c>
      <c r="D26" t="s">
        <v>24</v>
      </c>
      <c r="E26" t="s">
        <v>52</v>
      </c>
      <c r="G26">
        <v>0.5</v>
      </c>
      <c r="H26">
        <v>0.5</v>
      </c>
      <c r="I26">
        <v>2615</v>
      </c>
      <c r="J26">
        <v>5944</v>
      </c>
      <c r="L26">
        <v>946</v>
      </c>
      <c r="M26">
        <v>3.2320000000000002</v>
      </c>
      <c r="N26">
        <v>7.383</v>
      </c>
      <c r="O26">
        <v>4.1500000000000004</v>
      </c>
      <c r="Q26">
        <v>0.13700000000000001</v>
      </c>
      <c r="R26">
        <v>1</v>
      </c>
      <c r="S26">
        <v>0</v>
      </c>
      <c r="T26">
        <v>0</v>
      </c>
      <c r="V26">
        <v>0</v>
      </c>
      <c r="Y26" t="s">
        <v>136</v>
      </c>
      <c r="Z26" s="3">
        <v>0.66694444444444445</v>
      </c>
      <c r="AB26">
        <v>1</v>
      </c>
    </row>
    <row r="27" spans="1:48">
      <c r="A27">
        <v>26</v>
      </c>
      <c r="B27">
        <v>15</v>
      </c>
      <c r="C27" t="s">
        <v>146</v>
      </c>
      <c r="D27" t="s">
        <v>24</v>
      </c>
      <c r="E27" t="s">
        <v>52</v>
      </c>
      <c r="G27">
        <v>0.5</v>
      </c>
      <c r="H27">
        <v>0.5</v>
      </c>
      <c r="I27">
        <v>1143</v>
      </c>
      <c r="J27">
        <v>4167</v>
      </c>
      <c r="L27">
        <v>806</v>
      </c>
      <c r="M27">
        <v>1.3180000000000001</v>
      </c>
      <c r="N27">
        <v>5.1349999999999998</v>
      </c>
      <c r="O27">
        <v>3.8170000000000002</v>
      </c>
      <c r="Q27">
        <v>0.11899999999999999</v>
      </c>
      <c r="R27">
        <v>1</v>
      </c>
      <c r="S27">
        <v>0</v>
      </c>
      <c r="T27">
        <v>0</v>
      </c>
      <c r="V27">
        <v>0</v>
      </c>
      <c r="Y27" t="s">
        <v>136</v>
      </c>
      <c r="Z27" s="3">
        <v>0.67685185185185182</v>
      </c>
      <c r="AB27">
        <v>1</v>
      </c>
      <c r="AE27">
        <f>ABS(100*(M27-M28)/(AVERAGE(M27:M28)))</f>
        <v>2.9158878504672843</v>
      </c>
      <c r="AJ27">
        <f>ABS(100*(O27-O28)/(AVERAGE(O27:O28)))</f>
        <v>1.0534632604687921</v>
      </c>
      <c r="AO27">
        <f>ABS(100*(Q27-Q28)/(AVERAGE(Q27:Q28)))</f>
        <v>0.84388185654008518</v>
      </c>
      <c r="AS27">
        <f>AVERAGE(M27:M28)</f>
        <v>1.3374999999999999</v>
      </c>
      <c r="AT27">
        <f>AVERAGE(N27:N28)</f>
        <v>5.1345000000000001</v>
      </c>
      <c r="AU27">
        <f>AVERAGE(O27:O28)</f>
        <v>3.7970000000000002</v>
      </c>
      <c r="AV27">
        <f>AVERAGE(Q27:Q28)</f>
        <v>0.11849999999999999</v>
      </c>
    </row>
    <row r="28" spans="1:48">
      <c r="A28">
        <v>27</v>
      </c>
      <c r="B28">
        <v>15</v>
      </c>
      <c r="C28" t="s">
        <v>146</v>
      </c>
      <c r="D28" t="s">
        <v>24</v>
      </c>
      <c r="E28" t="s">
        <v>52</v>
      </c>
      <c r="G28">
        <v>0.5</v>
      </c>
      <c r="H28">
        <v>0.5</v>
      </c>
      <c r="I28">
        <v>1173</v>
      </c>
      <c r="J28">
        <v>4166</v>
      </c>
      <c r="L28">
        <v>802</v>
      </c>
      <c r="M28">
        <v>1.357</v>
      </c>
      <c r="N28">
        <v>5.1340000000000003</v>
      </c>
      <c r="O28">
        <v>3.7770000000000001</v>
      </c>
      <c r="Q28">
        <v>0.11799999999999999</v>
      </c>
      <c r="R28">
        <v>1</v>
      </c>
      <c r="S28">
        <v>0</v>
      </c>
      <c r="T28">
        <v>0</v>
      </c>
      <c r="V28">
        <v>0</v>
      </c>
      <c r="Y28" t="s">
        <v>136</v>
      </c>
      <c r="Z28" s="3">
        <v>0.68252314814814818</v>
      </c>
      <c r="AB28">
        <v>1</v>
      </c>
    </row>
    <row r="29" spans="1:48">
      <c r="A29">
        <v>28</v>
      </c>
      <c r="B29">
        <v>16</v>
      </c>
      <c r="C29" t="s">
        <v>147</v>
      </c>
      <c r="D29" t="s">
        <v>24</v>
      </c>
      <c r="E29" t="s">
        <v>52</v>
      </c>
      <c r="G29">
        <v>0.5</v>
      </c>
      <c r="H29">
        <v>0.5</v>
      </c>
      <c r="I29">
        <v>1407</v>
      </c>
      <c r="J29">
        <v>4507</v>
      </c>
      <c r="L29">
        <v>882</v>
      </c>
      <c r="M29">
        <v>1.661</v>
      </c>
      <c r="N29">
        <v>5.5679999999999996</v>
      </c>
      <c r="O29">
        <v>3.907</v>
      </c>
      <c r="Q29">
        <v>0.129</v>
      </c>
      <c r="R29">
        <v>1</v>
      </c>
      <c r="S29">
        <v>0</v>
      </c>
      <c r="T29">
        <v>0</v>
      </c>
      <c r="V29">
        <v>0</v>
      </c>
      <c r="Y29" t="s">
        <v>136</v>
      </c>
      <c r="Z29" s="3">
        <v>0.69276620370370379</v>
      </c>
      <c r="AB29">
        <v>1</v>
      </c>
      <c r="AE29">
        <f>ABS(100*(M29-M30)/(AVERAGE(M29:M30)))</f>
        <v>4.3050430504305082</v>
      </c>
      <c r="AJ29">
        <f>ABS(100*(O29-O30)/(AVERAGE(O29:O30)))</f>
        <v>2.3773394031360722</v>
      </c>
      <c r="AO29">
        <f>ABS(100*(Q29-Q30)/(AVERAGE(Q29:Q30)))</f>
        <v>6.741573033707871</v>
      </c>
      <c r="AS29">
        <f>AVERAGE(M29:M30)</f>
        <v>1.6259999999999999</v>
      </c>
      <c r="AT29">
        <f>AVERAGE(N29:N30)</f>
        <v>5.58</v>
      </c>
      <c r="AU29">
        <f>AVERAGE(O29:O30)</f>
        <v>3.9540000000000002</v>
      </c>
      <c r="AV29">
        <f>AVERAGE(Q29:Q30)</f>
        <v>0.13350000000000001</v>
      </c>
    </row>
    <row r="30" spans="1:48">
      <c r="A30">
        <v>29</v>
      </c>
      <c r="B30">
        <v>16</v>
      </c>
      <c r="C30" t="s">
        <v>147</v>
      </c>
      <c r="D30" t="s">
        <v>24</v>
      </c>
      <c r="E30" t="s">
        <v>52</v>
      </c>
      <c r="G30">
        <v>0.5</v>
      </c>
      <c r="H30">
        <v>0.5</v>
      </c>
      <c r="I30">
        <v>1353</v>
      </c>
      <c r="J30">
        <v>4525</v>
      </c>
      <c r="L30">
        <v>952</v>
      </c>
      <c r="M30">
        <v>1.591</v>
      </c>
      <c r="N30">
        <v>5.5919999999999996</v>
      </c>
      <c r="O30">
        <v>4.0010000000000003</v>
      </c>
      <c r="Q30">
        <v>0.13800000000000001</v>
      </c>
      <c r="R30">
        <v>1</v>
      </c>
      <c r="S30">
        <v>0</v>
      </c>
      <c r="T30">
        <v>0</v>
      </c>
      <c r="V30">
        <v>0</v>
      </c>
      <c r="Y30" t="s">
        <v>136</v>
      </c>
      <c r="Z30" s="3">
        <v>0.69854166666666673</v>
      </c>
      <c r="AB30">
        <v>1</v>
      </c>
    </row>
    <row r="31" spans="1:48">
      <c r="A31">
        <v>30</v>
      </c>
      <c r="B31">
        <v>17</v>
      </c>
      <c r="C31" t="s">
        <v>148</v>
      </c>
      <c r="D31" t="s">
        <v>24</v>
      </c>
      <c r="E31" t="s">
        <v>52</v>
      </c>
      <c r="G31">
        <v>0.5</v>
      </c>
      <c r="H31">
        <v>0.5</v>
      </c>
      <c r="I31">
        <v>2092</v>
      </c>
      <c r="J31">
        <v>4978</v>
      </c>
      <c r="L31">
        <v>1009</v>
      </c>
      <c r="M31">
        <v>2.552</v>
      </c>
      <c r="N31">
        <v>6.165</v>
      </c>
      <c r="O31">
        <v>3.613</v>
      </c>
      <c r="Q31">
        <v>0.14599999999999999</v>
      </c>
      <c r="R31">
        <v>1</v>
      </c>
      <c r="S31">
        <v>0</v>
      </c>
      <c r="T31">
        <v>0</v>
      </c>
      <c r="V31">
        <v>0</v>
      </c>
      <c r="Y31" t="s">
        <v>136</v>
      </c>
      <c r="Z31" s="3">
        <v>0.70855324074074078</v>
      </c>
      <c r="AB31">
        <v>1</v>
      </c>
      <c r="AE31">
        <f>ABS(100*(M31-M32)/(AVERAGE(M31:M32)))</f>
        <v>7.0686070686070614</v>
      </c>
      <c r="AJ31">
        <f>ABS(100*(O31-O32)/(AVERAGE(O31:O32)))</f>
        <v>4.8185941043083877</v>
      </c>
      <c r="AO31">
        <f>ABS(100*(Q31-Q32)/(AVERAGE(Q31:Q32)))</f>
        <v>5.633802816901393</v>
      </c>
      <c r="AS31">
        <f>AVERAGE(M31:M32)</f>
        <v>2.6455000000000002</v>
      </c>
      <c r="AT31">
        <f>AVERAGE(N31:N32)</f>
        <v>6.1735000000000007</v>
      </c>
      <c r="AU31">
        <f>AVERAGE(O31:O32)</f>
        <v>3.528</v>
      </c>
      <c r="AV31">
        <f>AVERAGE(Q31:Q32)</f>
        <v>0.14200000000000002</v>
      </c>
    </row>
    <row r="32" spans="1:48">
      <c r="A32">
        <v>31</v>
      </c>
      <c r="B32">
        <v>17</v>
      </c>
      <c r="C32" t="s">
        <v>148</v>
      </c>
      <c r="D32" t="s">
        <v>24</v>
      </c>
      <c r="E32" t="s">
        <v>52</v>
      </c>
      <c r="G32">
        <v>0.5</v>
      </c>
      <c r="H32">
        <v>0.5</v>
      </c>
      <c r="I32">
        <v>2236</v>
      </c>
      <c r="J32">
        <v>4991</v>
      </c>
      <c r="L32">
        <v>948</v>
      </c>
      <c r="M32">
        <v>2.7389999999999999</v>
      </c>
      <c r="N32">
        <v>6.1820000000000004</v>
      </c>
      <c r="O32">
        <v>3.4430000000000001</v>
      </c>
      <c r="Q32">
        <v>0.13800000000000001</v>
      </c>
      <c r="R32">
        <v>1</v>
      </c>
      <c r="S32">
        <v>0</v>
      </c>
      <c r="T32">
        <v>0</v>
      </c>
      <c r="V32">
        <v>0</v>
      </c>
      <c r="Y32" t="s">
        <v>136</v>
      </c>
      <c r="Z32" s="3">
        <v>0.71431712962962957</v>
      </c>
      <c r="AB32">
        <v>1</v>
      </c>
    </row>
    <row r="33" spans="1:48">
      <c r="A33">
        <v>32</v>
      </c>
      <c r="B33">
        <v>18</v>
      </c>
      <c r="C33" t="s">
        <v>149</v>
      </c>
      <c r="D33" t="s">
        <v>24</v>
      </c>
      <c r="E33" t="s">
        <v>52</v>
      </c>
      <c r="G33">
        <v>0.5</v>
      </c>
      <c r="H33">
        <v>0.5</v>
      </c>
      <c r="I33">
        <v>3858</v>
      </c>
      <c r="J33">
        <v>10494</v>
      </c>
      <c r="L33">
        <v>3419</v>
      </c>
      <c r="M33">
        <v>4.851</v>
      </c>
      <c r="N33">
        <v>12.984</v>
      </c>
      <c r="O33">
        <v>8.1329999999999991</v>
      </c>
      <c r="Q33">
        <v>0.46400000000000002</v>
      </c>
      <c r="R33">
        <v>1</v>
      </c>
      <c r="S33">
        <v>0</v>
      </c>
      <c r="T33">
        <v>0</v>
      </c>
      <c r="V33">
        <v>0</v>
      </c>
      <c r="Y33" t="s">
        <v>136</v>
      </c>
      <c r="Z33" s="3">
        <v>0.72476851851851853</v>
      </c>
      <c r="AB33">
        <v>1</v>
      </c>
      <c r="AE33">
        <f>ABS(100*(M33-M34)/(AVERAGE(M33:M34)))</f>
        <v>13.606340819022465</v>
      </c>
      <c r="AG33">
        <f>100*((AVERAGE(M33:M34)*50)-(AVERAGE(M31:M32)*50))/(1000*0.15)</f>
        <v>63.216666666666654</v>
      </c>
      <c r="AJ33">
        <f>ABS(100*(O33-O34)/(AVERAGE(O33:O34)))</f>
        <v>11.310248825474178</v>
      </c>
      <c r="AL33">
        <f>100*((AVERAGE(O33:O34)*50)-(AVERAGE(O31:O32)*50))/(1000*0.15)</f>
        <v>169.74999999999997</v>
      </c>
      <c r="AO33">
        <f>ABS(100*(Q33-Q34)/(AVERAGE(Q33:Q34)))</f>
        <v>5.857740585774053</v>
      </c>
      <c r="AQ33">
        <f>100*((AVERAGE(Q33:Q34)*50)-(AVERAGE(Q31:Q32)*50))/(100*0.15)</f>
        <v>111.99999999999999</v>
      </c>
      <c r="AS33">
        <f>AVERAGE(M33:M34)</f>
        <v>4.5419999999999998</v>
      </c>
      <c r="AT33">
        <f>AVERAGE(N33:N34)</f>
        <v>13.1625</v>
      </c>
      <c r="AU33">
        <f>AVERAGE(O33:O34)</f>
        <v>8.6204999999999998</v>
      </c>
      <c r="AV33">
        <f>AVERAGE(Q33:Q34)</f>
        <v>0.47799999999999998</v>
      </c>
    </row>
    <row r="34" spans="1:48">
      <c r="A34">
        <v>33</v>
      </c>
      <c r="B34">
        <v>18</v>
      </c>
      <c r="C34" t="s">
        <v>149</v>
      </c>
      <c r="D34" t="s">
        <v>24</v>
      </c>
      <c r="E34" t="s">
        <v>52</v>
      </c>
      <c r="G34">
        <v>0.5</v>
      </c>
      <c r="H34">
        <v>0.5</v>
      </c>
      <c r="I34">
        <v>3384</v>
      </c>
      <c r="J34">
        <v>10790</v>
      </c>
      <c r="L34">
        <v>3629</v>
      </c>
      <c r="M34">
        <v>4.2329999999999997</v>
      </c>
      <c r="N34">
        <v>13.340999999999999</v>
      </c>
      <c r="O34">
        <v>9.1080000000000005</v>
      </c>
      <c r="Q34">
        <v>0.49199999999999999</v>
      </c>
      <c r="R34">
        <v>1</v>
      </c>
      <c r="S34">
        <v>0</v>
      </c>
      <c r="T34">
        <v>0</v>
      </c>
      <c r="V34">
        <v>0</v>
      </c>
      <c r="Y34" t="s">
        <v>136</v>
      </c>
      <c r="Z34" s="3">
        <v>0.73078703703703696</v>
      </c>
      <c r="AB34">
        <v>1</v>
      </c>
    </row>
    <row r="35" spans="1:48">
      <c r="A35">
        <v>34</v>
      </c>
      <c r="B35">
        <v>19</v>
      </c>
      <c r="C35" t="s">
        <v>150</v>
      </c>
      <c r="D35" t="s">
        <v>24</v>
      </c>
      <c r="E35" t="s">
        <v>52</v>
      </c>
      <c r="G35">
        <v>0.5</v>
      </c>
      <c r="H35">
        <v>0.5</v>
      </c>
      <c r="I35">
        <v>1679</v>
      </c>
      <c r="J35">
        <v>4307</v>
      </c>
      <c r="L35">
        <v>989</v>
      </c>
      <c r="M35">
        <v>2.0150000000000001</v>
      </c>
      <c r="N35">
        <v>5.3140000000000001</v>
      </c>
      <c r="O35">
        <v>3.2989999999999999</v>
      </c>
      <c r="Q35">
        <v>0.14299999999999999</v>
      </c>
      <c r="R35">
        <v>1</v>
      </c>
      <c r="S35">
        <v>0</v>
      </c>
      <c r="T35">
        <v>0</v>
      </c>
      <c r="V35">
        <v>0</v>
      </c>
      <c r="Y35" t="s">
        <v>136</v>
      </c>
      <c r="Z35" s="3">
        <v>0.74084490740740738</v>
      </c>
      <c r="AB35">
        <v>1</v>
      </c>
      <c r="AE35">
        <f>ABS(100*(M35-M36)/(AVERAGE(M35:M36)))</f>
        <v>2.3540951446787659</v>
      </c>
      <c r="AF35">
        <f>ABS(100*((AVERAGE(M35:M36)-AVERAGE(M19:M20))/(AVERAGE(M19:M20,M35:M36))))</f>
        <v>7.3538423826430332E-2</v>
      </c>
      <c r="AJ35">
        <f>ABS(100*(O35-O36)/(AVERAGE(O35:O36)))</f>
        <v>2.4846579853315429</v>
      </c>
      <c r="AK35">
        <f>ABS(100*((AVERAGE(O35:O36)-AVERAGE(O19:O20))/(AVERAGE(O19:O20,O35:O36))))</f>
        <v>15.273078782020304</v>
      </c>
      <c r="AO35">
        <f>ABS(100*(Q35-Q36)/(AVERAGE(Q35:Q36)))</f>
        <v>0.69686411149825855</v>
      </c>
      <c r="AP35">
        <f>ABS(100*((AVERAGE(Q35:Q36)-AVERAGE(Q19:Q20))/(AVERAGE(Q19:Q20,Q35:Q36))))</f>
        <v>19.083969465648849</v>
      </c>
      <c r="AS35">
        <f>AVERAGE(M35:M36)</f>
        <v>2.0390000000000001</v>
      </c>
      <c r="AT35">
        <f>AVERAGE(N35:N36)</f>
        <v>5.38</v>
      </c>
      <c r="AU35">
        <f>AVERAGE(O35:O36)</f>
        <v>3.3405</v>
      </c>
      <c r="AV35">
        <f>AVERAGE(Q35:Q36)</f>
        <v>0.14349999999999999</v>
      </c>
    </row>
    <row r="36" spans="1:48">
      <c r="A36">
        <v>35</v>
      </c>
      <c r="B36">
        <v>19</v>
      </c>
      <c r="C36" t="s">
        <v>150</v>
      </c>
      <c r="D36" t="s">
        <v>24</v>
      </c>
      <c r="E36" t="s">
        <v>52</v>
      </c>
      <c r="G36">
        <v>0.5</v>
      </c>
      <c r="H36">
        <v>0.5</v>
      </c>
      <c r="I36">
        <v>1716</v>
      </c>
      <c r="J36">
        <v>4411</v>
      </c>
      <c r="L36">
        <v>997</v>
      </c>
      <c r="M36">
        <v>2.0630000000000002</v>
      </c>
      <c r="N36">
        <v>5.4459999999999997</v>
      </c>
      <c r="O36">
        <v>3.3820000000000001</v>
      </c>
      <c r="Q36">
        <v>0.14399999999999999</v>
      </c>
      <c r="R36">
        <v>1</v>
      </c>
      <c r="S36">
        <v>0</v>
      </c>
      <c r="T36">
        <v>0</v>
      </c>
      <c r="V36">
        <v>0</v>
      </c>
      <c r="Y36" t="s">
        <v>136</v>
      </c>
      <c r="Z36" s="3">
        <v>0.74660879629629628</v>
      </c>
      <c r="AB36">
        <v>1</v>
      </c>
    </row>
    <row r="37" spans="1:48">
      <c r="A37">
        <v>36</v>
      </c>
      <c r="B37">
        <v>1</v>
      </c>
      <c r="D37" t="s">
        <v>48</v>
      </c>
      <c r="Y37" t="s">
        <v>136</v>
      </c>
      <c r="Z37" s="3">
        <v>0.75079861111111112</v>
      </c>
    </row>
    <row r="38" spans="1:48">
      <c r="A38">
        <v>37</v>
      </c>
      <c r="B38">
        <v>2</v>
      </c>
      <c r="C38" t="s">
        <v>45</v>
      </c>
      <c r="D38" t="s">
        <v>24</v>
      </c>
      <c r="E38" t="s">
        <v>52</v>
      </c>
      <c r="G38">
        <v>0.5</v>
      </c>
      <c r="H38">
        <v>0.5</v>
      </c>
      <c r="I38">
        <v>42</v>
      </c>
      <c r="J38">
        <v>260</v>
      </c>
      <c r="L38">
        <v>0</v>
      </c>
      <c r="M38">
        <v>0</v>
      </c>
      <c r="N38">
        <v>7.4999999999999997E-2</v>
      </c>
      <c r="O38">
        <v>7.4999999999999997E-2</v>
      </c>
      <c r="Q38">
        <v>0</v>
      </c>
      <c r="R38">
        <v>1</v>
      </c>
      <c r="S38">
        <v>0</v>
      </c>
      <c r="T38">
        <v>0</v>
      </c>
      <c r="V38">
        <v>0</v>
      </c>
      <c r="X38" t="s">
        <v>25</v>
      </c>
      <c r="Y38" t="s">
        <v>136</v>
      </c>
      <c r="Z38" s="3">
        <v>0.76020833333333337</v>
      </c>
      <c r="AB38">
        <v>1</v>
      </c>
      <c r="AE38" t="e">
        <f>ABS(100*(M38-M39)/(AVERAGE(M38:M39)))</f>
        <v>#DIV/0!</v>
      </c>
      <c r="AJ38">
        <f>ABS(100*(O38-O39)/(AVERAGE(O38:O39)))</f>
        <v>8.3333333333333215</v>
      </c>
      <c r="AO38" t="e">
        <f>ABS(100*(Q38-Q39)/(AVERAGE(Q38:Q39)))</f>
        <v>#DIV/0!</v>
      </c>
      <c r="AR38" s="2"/>
      <c r="AS38">
        <f>AVERAGE(M38:M39)</f>
        <v>0</v>
      </c>
      <c r="AT38">
        <f>AVERAGE(N38:N39)</f>
        <v>7.2000000000000008E-2</v>
      </c>
      <c r="AU38">
        <f>AVERAGE(O38:O39)</f>
        <v>7.2000000000000008E-2</v>
      </c>
      <c r="AV38">
        <f>AVERAGE(Q38:Q39)</f>
        <v>0</v>
      </c>
    </row>
    <row r="39" spans="1:48">
      <c r="A39">
        <v>38</v>
      </c>
      <c r="B39">
        <v>2</v>
      </c>
      <c r="C39" t="s">
        <v>45</v>
      </c>
      <c r="D39" t="s">
        <v>24</v>
      </c>
      <c r="E39" t="s">
        <v>52</v>
      </c>
      <c r="G39">
        <v>0.5</v>
      </c>
      <c r="H39">
        <v>0.5</v>
      </c>
      <c r="I39">
        <v>60</v>
      </c>
      <c r="J39">
        <v>255</v>
      </c>
      <c r="L39">
        <v>0</v>
      </c>
      <c r="M39">
        <v>0</v>
      </c>
      <c r="N39">
        <v>6.9000000000000006E-2</v>
      </c>
      <c r="O39">
        <v>6.9000000000000006E-2</v>
      </c>
      <c r="Q39">
        <v>0</v>
      </c>
      <c r="R39">
        <v>1</v>
      </c>
      <c r="S39">
        <v>0</v>
      </c>
      <c r="T39">
        <v>0</v>
      </c>
      <c r="V39">
        <v>0</v>
      </c>
      <c r="X39" t="s">
        <v>25</v>
      </c>
      <c r="Y39" t="s">
        <v>136</v>
      </c>
      <c r="Z39" s="3">
        <v>0.76560185185185192</v>
      </c>
      <c r="AB39">
        <v>1</v>
      </c>
    </row>
    <row r="40" spans="1:48">
      <c r="A40">
        <v>39</v>
      </c>
      <c r="B40">
        <v>5</v>
      </c>
      <c r="C40" t="s">
        <v>47</v>
      </c>
      <c r="D40" t="s">
        <v>24</v>
      </c>
      <c r="E40" t="s">
        <v>52</v>
      </c>
      <c r="G40">
        <v>0.5</v>
      </c>
      <c r="H40">
        <v>0.5</v>
      </c>
      <c r="I40">
        <v>1848</v>
      </c>
      <c r="J40">
        <v>5792</v>
      </c>
      <c r="L40">
        <v>2446</v>
      </c>
      <c r="M40">
        <v>2.234</v>
      </c>
      <c r="N40">
        <v>7.1920000000000002</v>
      </c>
      <c r="O40">
        <v>4.9580000000000002</v>
      </c>
      <c r="Q40">
        <v>0.33600000000000002</v>
      </c>
      <c r="R40">
        <v>1</v>
      </c>
      <c r="S40">
        <v>0</v>
      </c>
      <c r="T40">
        <v>0</v>
      </c>
      <c r="V40">
        <v>0</v>
      </c>
      <c r="Y40" t="s">
        <v>136</v>
      </c>
      <c r="Z40" s="3">
        <v>0.77598379629629621</v>
      </c>
      <c r="AB40">
        <v>1</v>
      </c>
      <c r="AD40">
        <f>ABS(100*(AVERAGE(M40:M41)-3.24)/3.24)</f>
        <v>31.095679012345684</v>
      </c>
      <c r="AE40">
        <f>ABS(100*(M40-M41)/(AVERAGE(M40:M41)))</f>
        <v>0.1343784994400947</v>
      </c>
      <c r="AI40">
        <f>ABS(100*(AVERAGE(O40:O41)-4.3)/4.3)</f>
        <v>16.47674418604651</v>
      </c>
      <c r="AJ40">
        <f>ABS(100*(O40-O41)/(AVERAGE(O40:O41)))</f>
        <v>2.0165718278925824</v>
      </c>
      <c r="AN40">
        <f>ABS(100*(AVERAGE(Q40:Q41)-0.3)/0.3)</f>
        <v>12.166666666666677</v>
      </c>
      <c r="AO40">
        <f>ABS(100*(Q40-Q41)/(AVERAGE(Q40:Q41)))</f>
        <v>0.297176820208024</v>
      </c>
      <c r="AS40">
        <f>AVERAGE(M40:M41)</f>
        <v>2.2324999999999999</v>
      </c>
      <c r="AT40">
        <f>AVERAGE(N40:N41)</f>
        <v>7.2415000000000003</v>
      </c>
      <c r="AU40">
        <f>AVERAGE(O40:O41)</f>
        <v>5.0084999999999997</v>
      </c>
      <c r="AV40">
        <f>AVERAGE(Q40:Q41)</f>
        <v>0.33650000000000002</v>
      </c>
    </row>
    <row r="41" spans="1:48">
      <c r="A41">
        <v>40</v>
      </c>
      <c r="B41">
        <v>5</v>
      </c>
      <c r="C41" t="s">
        <v>47</v>
      </c>
      <c r="D41" t="s">
        <v>24</v>
      </c>
      <c r="E41" t="s">
        <v>52</v>
      </c>
      <c r="G41">
        <v>0.5</v>
      </c>
      <c r="H41">
        <v>0.5</v>
      </c>
      <c r="I41">
        <v>1845</v>
      </c>
      <c r="J41">
        <v>5870</v>
      </c>
      <c r="L41">
        <v>2455</v>
      </c>
      <c r="M41">
        <v>2.2309999999999999</v>
      </c>
      <c r="N41">
        <v>7.2910000000000004</v>
      </c>
      <c r="O41">
        <v>5.0590000000000002</v>
      </c>
      <c r="Q41">
        <v>0.33700000000000002</v>
      </c>
      <c r="R41">
        <v>1</v>
      </c>
      <c r="S41">
        <v>0</v>
      </c>
      <c r="T41">
        <v>0</v>
      </c>
      <c r="V41">
        <v>0</v>
      </c>
      <c r="Y41" t="s">
        <v>136</v>
      </c>
      <c r="Z41" s="3">
        <v>0.78182870370370372</v>
      </c>
      <c r="AB41">
        <v>1</v>
      </c>
    </row>
    <row r="42" spans="1:48">
      <c r="A42">
        <v>41</v>
      </c>
      <c r="B42">
        <v>3</v>
      </c>
      <c r="C42" t="s">
        <v>46</v>
      </c>
      <c r="D42" t="s">
        <v>24</v>
      </c>
      <c r="E42" t="s">
        <v>52</v>
      </c>
      <c r="G42">
        <v>0.5</v>
      </c>
      <c r="H42">
        <v>0.5</v>
      </c>
      <c r="I42">
        <v>5760</v>
      </c>
      <c r="J42">
        <v>9866</v>
      </c>
      <c r="L42">
        <v>9128</v>
      </c>
      <c r="M42">
        <v>7.33</v>
      </c>
      <c r="N42">
        <v>12.223000000000001</v>
      </c>
      <c r="O42">
        <v>4.8929999999999998</v>
      </c>
      <c r="Q42">
        <v>1.204</v>
      </c>
      <c r="R42">
        <v>1</v>
      </c>
      <c r="S42">
        <v>0</v>
      </c>
      <c r="T42">
        <v>0</v>
      </c>
      <c r="V42">
        <v>0</v>
      </c>
      <c r="Y42" t="s">
        <v>136</v>
      </c>
      <c r="Z42" s="3">
        <v>0.79233796296296299</v>
      </c>
      <c r="AB42">
        <v>1</v>
      </c>
      <c r="AE42">
        <f>ABS(100*(M42-M43)/(AVERAGE(M42:M43)))</f>
        <v>7.0329049569269921</v>
      </c>
      <c r="AJ42">
        <f>ABS(100*(O42-O43)/(AVERAGE(O42:O43)))</f>
        <v>10.035911870329036</v>
      </c>
      <c r="AO42">
        <f>ABS(100*(Q42-Q43)/(AVERAGE(Q42:Q43)))</f>
        <v>0.49958368026644506</v>
      </c>
      <c r="AS42">
        <f>AVERAGE(M42:M43)</f>
        <v>7.0809999999999995</v>
      </c>
      <c r="AT42">
        <f>AVERAGE(N42:N43)</f>
        <v>12.232500000000002</v>
      </c>
      <c r="AU42">
        <f>AVERAGE(O42:O43)</f>
        <v>5.1515000000000004</v>
      </c>
      <c r="AV42">
        <f>AVERAGE(Q42:Q43)</f>
        <v>1.2010000000000001</v>
      </c>
    </row>
    <row r="43" spans="1:48">
      <c r="A43">
        <v>42</v>
      </c>
      <c r="B43">
        <v>3</v>
      </c>
      <c r="C43" t="s">
        <v>46</v>
      </c>
      <c r="D43" t="s">
        <v>24</v>
      </c>
      <c r="E43" t="s">
        <v>52</v>
      </c>
      <c r="G43">
        <v>0.5</v>
      </c>
      <c r="H43">
        <v>0.5</v>
      </c>
      <c r="I43">
        <v>5379</v>
      </c>
      <c r="J43">
        <v>9881</v>
      </c>
      <c r="L43">
        <v>9080</v>
      </c>
      <c r="M43">
        <v>6.8319999999999999</v>
      </c>
      <c r="N43">
        <v>12.242000000000001</v>
      </c>
      <c r="O43">
        <v>5.41</v>
      </c>
      <c r="Q43">
        <v>1.198</v>
      </c>
      <c r="R43">
        <v>1</v>
      </c>
      <c r="S43">
        <v>0</v>
      </c>
      <c r="T43">
        <v>0</v>
      </c>
      <c r="V43">
        <v>0</v>
      </c>
      <c r="Y43" t="s">
        <v>136</v>
      </c>
      <c r="Z43" s="3">
        <v>0.79844907407407406</v>
      </c>
      <c r="AB43">
        <v>1</v>
      </c>
    </row>
    <row r="44" spans="1:48">
      <c r="A44">
        <v>43</v>
      </c>
      <c r="B44">
        <v>20</v>
      </c>
      <c r="C44" t="s">
        <v>151</v>
      </c>
      <c r="D44" t="s">
        <v>24</v>
      </c>
      <c r="E44" t="s">
        <v>52</v>
      </c>
      <c r="G44">
        <v>0.5</v>
      </c>
      <c r="H44">
        <v>0.5</v>
      </c>
      <c r="I44">
        <v>1818</v>
      </c>
      <c r="J44">
        <v>4442</v>
      </c>
      <c r="L44">
        <v>1514</v>
      </c>
      <c r="M44">
        <v>2.1949999999999998</v>
      </c>
      <c r="N44">
        <v>5.4859999999999998</v>
      </c>
      <c r="O44">
        <v>3.2909999999999999</v>
      </c>
      <c r="Q44">
        <v>0.21299999999999999</v>
      </c>
      <c r="R44">
        <v>1</v>
      </c>
      <c r="S44">
        <v>0</v>
      </c>
      <c r="T44">
        <v>0</v>
      </c>
      <c r="V44">
        <v>0</v>
      </c>
      <c r="Y44" t="s">
        <v>136</v>
      </c>
      <c r="Z44" s="3">
        <v>0.80843750000000003</v>
      </c>
      <c r="AB44">
        <v>1</v>
      </c>
      <c r="AE44">
        <f>ABS(100*(M44-M45)/(AVERAGE(M44:M45)))</f>
        <v>0.63578564940963822</v>
      </c>
      <c r="AJ44">
        <f>ABS(100*(O44-O45)/(AVERAGE(O44:O45)))</f>
        <v>1.0077874484654121</v>
      </c>
      <c r="AO44">
        <f>ABS(100*(Q44-Q45)/(AVERAGE(Q44:Q45)))</f>
        <v>1.4184397163120581</v>
      </c>
      <c r="AS44">
        <f>AVERAGE(M44:M45)</f>
        <v>2.202</v>
      </c>
      <c r="AT44">
        <f>AVERAGE(N44:N45)</f>
        <v>5.4764999999999997</v>
      </c>
      <c r="AU44">
        <f>AVERAGE(O44:O45)</f>
        <v>3.2744999999999997</v>
      </c>
      <c r="AV44">
        <f>AVERAGE(Q44:Q45)</f>
        <v>0.21149999999999999</v>
      </c>
    </row>
    <row r="45" spans="1:48">
      <c r="A45">
        <v>44</v>
      </c>
      <c r="B45">
        <v>20</v>
      </c>
      <c r="C45" t="s">
        <v>151</v>
      </c>
      <c r="D45" t="s">
        <v>24</v>
      </c>
      <c r="E45" t="s">
        <v>52</v>
      </c>
      <c r="G45">
        <v>0.5</v>
      </c>
      <c r="H45">
        <v>0.5</v>
      </c>
      <c r="I45">
        <v>1828</v>
      </c>
      <c r="J45">
        <v>4427</v>
      </c>
      <c r="L45">
        <v>1496</v>
      </c>
      <c r="M45">
        <v>2.2090000000000001</v>
      </c>
      <c r="N45">
        <v>5.4669999999999996</v>
      </c>
      <c r="O45">
        <v>3.258</v>
      </c>
      <c r="Q45">
        <v>0.21</v>
      </c>
      <c r="R45">
        <v>1</v>
      </c>
      <c r="S45">
        <v>0</v>
      </c>
      <c r="T45">
        <v>0</v>
      </c>
      <c r="V45">
        <v>0</v>
      </c>
      <c r="Y45" t="s">
        <v>136</v>
      </c>
      <c r="Z45" s="3">
        <v>0.81418981481481489</v>
      </c>
      <c r="AB45">
        <v>1</v>
      </c>
    </row>
    <row r="46" spans="1:48">
      <c r="A46">
        <v>45</v>
      </c>
      <c r="B46">
        <v>21</v>
      </c>
      <c r="C46" t="s">
        <v>152</v>
      </c>
      <c r="D46" t="s">
        <v>24</v>
      </c>
      <c r="E46" t="s">
        <v>52</v>
      </c>
      <c r="G46">
        <v>0.5</v>
      </c>
      <c r="H46">
        <v>0.5</v>
      </c>
      <c r="I46">
        <v>1669</v>
      </c>
      <c r="J46">
        <v>4785</v>
      </c>
      <c r="L46">
        <v>630</v>
      </c>
      <c r="M46">
        <v>2.0009999999999999</v>
      </c>
      <c r="N46">
        <v>5.9210000000000003</v>
      </c>
      <c r="O46">
        <v>3.92</v>
      </c>
      <c r="Q46">
        <v>9.5000000000000001E-2</v>
      </c>
      <c r="R46">
        <v>1</v>
      </c>
      <c r="S46">
        <v>0</v>
      </c>
      <c r="T46">
        <v>0</v>
      </c>
      <c r="V46">
        <v>0</v>
      </c>
      <c r="Y46" t="s">
        <v>136</v>
      </c>
      <c r="Z46" s="3">
        <v>0.82420138888888894</v>
      </c>
      <c r="AB46">
        <v>1</v>
      </c>
      <c r="AE46">
        <f>ABS(100*(M46-M47)/(AVERAGE(M46:M47)))</f>
        <v>9.2014302741358769</v>
      </c>
      <c r="AJ46">
        <f>ABS(100*(O46-O47)/(AVERAGE(O46:O47)))</f>
        <v>5.9634835150400605</v>
      </c>
      <c r="AO46">
        <f>ABS(100*(Q46-Q47)/(AVERAGE(Q46:Q47)))</f>
        <v>3.108808290155443</v>
      </c>
      <c r="AS46">
        <f>AVERAGE(M46:M47)</f>
        <v>2.0975000000000001</v>
      </c>
      <c r="AT46">
        <f>AVERAGE(N46:N47)</f>
        <v>5.9039999999999999</v>
      </c>
      <c r="AU46">
        <f>AVERAGE(O46:O47)</f>
        <v>3.8064999999999998</v>
      </c>
      <c r="AV46">
        <f>AVERAGE(Q46:Q47)</f>
        <v>9.6500000000000002E-2</v>
      </c>
    </row>
    <row r="47" spans="1:48">
      <c r="A47">
        <v>46</v>
      </c>
      <c r="B47">
        <v>21</v>
      </c>
      <c r="C47" t="s">
        <v>152</v>
      </c>
      <c r="D47" t="s">
        <v>24</v>
      </c>
      <c r="E47" t="s">
        <v>52</v>
      </c>
      <c r="G47">
        <v>0.5</v>
      </c>
      <c r="H47">
        <v>0.5</v>
      </c>
      <c r="I47">
        <v>1817</v>
      </c>
      <c r="J47">
        <v>4758</v>
      </c>
      <c r="L47">
        <v>647</v>
      </c>
      <c r="M47">
        <v>2.194</v>
      </c>
      <c r="N47">
        <v>5.8869999999999996</v>
      </c>
      <c r="O47">
        <v>3.6930000000000001</v>
      </c>
      <c r="Q47">
        <v>9.8000000000000004E-2</v>
      </c>
      <c r="R47">
        <v>1</v>
      </c>
      <c r="S47">
        <v>0</v>
      </c>
      <c r="T47">
        <v>0</v>
      </c>
      <c r="V47">
        <v>0</v>
      </c>
      <c r="Y47" t="s">
        <v>136</v>
      </c>
      <c r="Z47" s="3">
        <v>0.82991898148148147</v>
      </c>
      <c r="AB47">
        <v>1</v>
      </c>
    </row>
    <row r="48" spans="1:48">
      <c r="A48">
        <v>47</v>
      </c>
      <c r="B48">
        <v>22</v>
      </c>
      <c r="C48" t="s">
        <v>153</v>
      </c>
      <c r="D48" t="s">
        <v>24</v>
      </c>
      <c r="E48" t="s">
        <v>52</v>
      </c>
      <c r="G48">
        <v>0.5</v>
      </c>
      <c r="H48">
        <v>0.5</v>
      </c>
      <c r="I48">
        <v>2247</v>
      </c>
      <c r="J48">
        <v>7537</v>
      </c>
      <c r="L48">
        <v>1959</v>
      </c>
      <c r="M48">
        <v>2.7530000000000001</v>
      </c>
      <c r="N48">
        <v>9.3689999999999998</v>
      </c>
      <c r="O48">
        <v>6.6159999999999997</v>
      </c>
      <c r="Q48">
        <v>0.27200000000000002</v>
      </c>
      <c r="R48">
        <v>1</v>
      </c>
      <c r="S48">
        <v>0</v>
      </c>
      <c r="T48">
        <v>0</v>
      </c>
      <c r="V48">
        <v>0</v>
      </c>
      <c r="Y48" t="s">
        <v>136</v>
      </c>
      <c r="Z48" s="3">
        <v>0.84020833333333333</v>
      </c>
      <c r="AB48">
        <v>1</v>
      </c>
      <c r="AE48">
        <f>ABS(100*(M48-M49)/(AVERAGE(M48:M49)))</f>
        <v>0.36258158085568482</v>
      </c>
      <c r="AJ48">
        <f>ABS(100*(O48-O49)/(AVERAGE(O48:O49)))</f>
        <v>0.27169811320755749</v>
      </c>
      <c r="AO48">
        <f>ABS(100*(Q48-Q49)/(AVERAGE(Q48:Q49)))</f>
        <v>4.6678635547576146</v>
      </c>
      <c r="AS48">
        <f>AVERAGE(M48:M49)</f>
        <v>2.758</v>
      </c>
      <c r="AT48">
        <f>AVERAGE(N48:N49)</f>
        <v>9.3829999999999991</v>
      </c>
      <c r="AU48">
        <f>AVERAGE(O48:O49)</f>
        <v>6.625</v>
      </c>
      <c r="AV48">
        <f>AVERAGE(Q48:Q49)</f>
        <v>0.27849999999999997</v>
      </c>
    </row>
    <row r="49" spans="1:48">
      <c r="A49">
        <v>48</v>
      </c>
      <c r="B49">
        <v>22</v>
      </c>
      <c r="C49" t="s">
        <v>153</v>
      </c>
      <c r="D49" t="s">
        <v>24</v>
      </c>
      <c r="E49" t="s">
        <v>52</v>
      </c>
      <c r="G49">
        <v>0.5</v>
      </c>
      <c r="H49">
        <v>0.5</v>
      </c>
      <c r="I49">
        <v>2255</v>
      </c>
      <c r="J49">
        <v>7560</v>
      </c>
      <c r="L49">
        <v>2058</v>
      </c>
      <c r="M49">
        <v>2.7629999999999999</v>
      </c>
      <c r="N49">
        <v>9.3970000000000002</v>
      </c>
      <c r="O49">
        <v>6.6340000000000003</v>
      </c>
      <c r="Q49">
        <v>0.28499999999999998</v>
      </c>
      <c r="R49">
        <v>1</v>
      </c>
      <c r="S49">
        <v>0</v>
      </c>
      <c r="T49">
        <v>0</v>
      </c>
      <c r="V49">
        <v>0</v>
      </c>
      <c r="Y49" t="s">
        <v>136</v>
      </c>
      <c r="Z49" s="3">
        <v>0.84609953703703711</v>
      </c>
      <c r="AB49">
        <v>1</v>
      </c>
    </row>
    <row r="50" spans="1:48">
      <c r="A50">
        <v>49</v>
      </c>
      <c r="B50">
        <v>23</v>
      </c>
      <c r="C50" t="s">
        <v>154</v>
      </c>
      <c r="D50" t="s">
        <v>24</v>
      </c>
      <c r="E50" t="s">
        <v>52</v>
      </c>
      <c r="G50">
        <v>0.5</v>
      </c>
      <c r="H50">
        <v>0.5</v>
      </c>
      <c r="I50">
        <v>2372</v>
      </c>
      <c r="J50">
        <v>6107</v>
      </c>
      <c r="L50">
        <v>1460</v>
      </c>
      <c r="M50">
        <v>2.9169999999999998</v>
      </c>
      <c r="N50">
        <v>7.5880000000000001</v>
      </c>
      <c r="O50">
        <v>4.6710000000000003</v>
      </c>
      <c r="Q50">
        <v>0.20599999999999999</v>
      </c>
      <c r="R50">
        <v>1</v>
      </c>
      <c r="S50">
        <v>0</v>
      </c>
      <c r="T50">
        <v>0</v>
      </c>
      <c r="V50">
        <v>0</v>
      </c>
      <c r="Y50" t="s">
        <v>136</v>
      </c>
      <c r="Z50" s="3">
        <v>0.85623842592592592</v>
      </c>
      <c r="AB50">
        <v>1</v>
      </c>
      <c r="AE50">
        <f>ABS(100*(M50-M51)/(AVERAGE(M50:M51)))</f>
        <v>7.1732954545454533</v>
      </c>
      <c r="AJ50">
        <f>ABS(100*(O50-O51)/(AVERAGE(O50:O51)))</f>
        <v>5.4763144195731366</v>
      </c>
      <c r="AO50">
        <f>ABS(100*(Q50-Q51)/(AVERAGE(Q50:Q51)))</f>
        <v>2.3980815347721847</v>
      </c>
      <c r="AS50">
        <f>AVERAGE(M50:M51)</f>
        <v>2.8159999999999998</v>
      </c>
      <c r="AT50">
        <f>AVERAGE(N50:N51)</f>
        <v>7.6185</v>
      </c>
      <c r="AU50">
        <f>AVERAGE(O50:O51)</f>
        <v>4.8025000000000002</v>
      </c>
      <c r="AV50">
        <f>AVERAGE(Q50:Q51)</f>
        <v>0.20849999999999999</v>
      </c>
    </row>
    <row r="51" spans="1:48">
      <c r="A51">
        <v>50</v>
      </c>
      <c r="B51">
        <v>23</v>
      </c>
      <c r="C51" t="s">
        <v>154</v>
      </c>
      <c r="D51" t="s">
        <v>24</v>
      </c>
      <c r="E51" t="s">
        <v>52</v>
      </c>
      <c r="G51">
        <v>0.5</v>
      </c>
      <c r="H51">
        <v>0.5</v>
      </c>
      <c r="I51">
        <v>2218</v>
      </c>
      <c r="J51">
        <v>6156</v>
      </c>
      <c r="L51">
        <v>1505</v>
      </c>
      <c r="M51">
        <v>2.7149999999999999</v>
      </c>
      <c r="N51">
        <v>7.649</v>
      </c>
      <c r="O51">
        <v>4.9340000000000002</v>
      </c>
      <c r="Q51">
        <v>0.21099999999999999</v>
      </c>
      <c r="R51">
        <v>1</v>
      </c>
      <c r="S51">
        <v>0</v>
      </c>
      <c r="T51">
        <v>0</v>
      </c>
      <c r="V51">
        <v>0</v>
      </c>
      <c r="Y51" t="s">
        <v>136</v>
      </c>
      <c r="Z51" s="3">
        <v>0.86206018518518512</v>
      </c>
      <c r="AB51">
        <v>1</v>
      </c>
    </row>
    <row r="52" spans="1:48">
      <c r="A52">
        <v>51</v>
      </c>
      <c r="B52">
        <v>24</v>
      </c>
      <c r="C52" t="s">
        <v>155</v>
      </c>
      <c r="D52" t="s">
        <v>24</v>
      </c>
      <c r="E52" t="s">
        <v>52</v>
      </c>
      <c r="G52">
        <v>0.5</v>
      </c>
      <c r="H52">
        <v>0.5</v>
      </c>
      <c r="I52">
        <v>2457</v>
      </c>
      <c r="J52">
        <v>5498</v>
      </c>
      <c r="L52">
        <v>1433</v>
      </c>
      <c r="M52">
        <v>3.0270000000000001</v>
      </c>
      <c r="N52">
        <v>6.8230000000000004</v>
      </c>
      <c r="O52">
        <v>3.7959999999999998</v>
      </c>
      <c r="Q52">
        <v>0.20200000000000001</v>
      </c>
      <c r="R52">
        <v>1</v>
      </c>
      <c r="S52">
        <v>0</v>
      </c>
      <c r="T52">
        <v>0</v>
      </c>
      <c r="V52">
        <v>0</v>
      </c>
      <c r="Y52" t="s">
        <v>136</v>
      </c>
      <c r="Z52" s="3">
        <v>0.87223379629629638</v>
      </c>
      <c r="AB52">
        <v>1</v>
      </c>
      <c r="AE52">
        <f>ABS(100*(M52-M53)/(AVERAGE(M52:M53)))</f>
        <v>11.345784604643049</v>
      </c>
      <c r="AJ52">
        <f>ABS(100*(O52-O53)/(AVERAGE(O52:O53)))</f>
        <v>9.1982910278964578</v>
      </c>
      <c r="AO52">
        <f>ABS(100*(Q52-Q53)/(AVERAGE(Q52:Q53)))</f>
        <v>1.4742014742014617</v>
      </c>
      <c r="AS52">
        <f>AVERAGE(M52:M53)</f>
        <v>2.8645</v>
      </c>
      <c r="AT52">
        <f>AVERAGE(N52:N53)</f>
        <v>6.8435000000000006</v>
      </c>
      <c r="AU52">
        <f>AVERAGE(O52:O53)</f>
        <v>3.9790000000000001</v>
      </c>
      <c r="AV52">
        <f>AVERAGE(Q52:Q53)</f>
        <v>0.20350000000000001</v>
      </c>
    </row>
    <row r="53" spans="1:48">
      <c r="A53">
        <v>52</v>
      </c>
      <c r="B53">
        <v>24</v>
      </c>
      <c r="C53" t="s">
        <v>155</v>
      </c>
      <c r="D53" t="s">
        <v>24</v>
      </c>
      <c r="E53" t="s">
        <v>52</v>
      </c>
      <c r="G53">
        <v>0.5</v>
      </c>
      <c r="H53">
        <v>0.5</v>
      </c>
      <c r="I53">
        <v>2207</v>
      </c>
      <c r="J53">
        <v>5531</v>
      </c>
      <c r="L53">
        <v>1458</v>
      </c>
      <c r="M53">
        <v>2.702</v>
      </c>
      <c r="N53">
        <v>6.8639999999999999</v>
      </c>
      <c r="O53">
        <v>4.1619999999999999</v>
      </c>
      <c r="Q53">
        <v>0.20499999999999999</v>
      </c>
      <c r="R53">
        <v>1</v>
      </c>
      <c r="S53">
        <v>0</v>
      </c>
      <c r="T53">
        <v>0</v>
      </c>
      <c r="V53">
        <v>0</v>
      </c>
      <c r="Y53" t="s">
        <v>136</v>
      </c>
      <c r="Z53" s="3">
        <v>0.87806712962962974</v>
      </c>
      <c r="AB53">
        <v>1</v>
      </c>
    </row>
    <row r="54" spans="1:48">
      <c r="A54">
        <v>53</v>
      </c>
      <c r="B54">
        <v>25</v>
      </c>
      <c r="C54" t="s">
        <v>156</v>
      </c>
      <c r="D54" t="s">
        <v>24</v>
      </c>
      <c r="E54" t="s">
        <v>52</v>
      </c>
      <c r="G54">
        <v>0.5</v>
      </c>
      <c r="H54">
        <v>0.5</v>
      </c>
      <c r="I54">
        <v>1453</v>
      </c>
      <c r="J54">
        <v>5053</v>
      </c>
      <c r="L54">
        <v>1168</v>
      </c>
      <c r="M54">
        <v>1.722</v>
      </c>
      <c r="N54">
        <v>6.26</v>
      </c>
      <c r="O54">
        <v>4.5389999999999997</v>
      </c>
      <c r="Q54">
        <v>0.16700000000000001</v>
      </c>
      <c r="R54">
        <v>1</v>
      </c>
      <c r="S54">
        <v>0</v>
      </c>
      <c r="T54">
        <v>0</v>
      </c>
      <c r="V54">
        <v>0</v>
      </c>
      <c r="Y54" t="s">
        <v>136</v>
      </c>
      <c r="Z54" s="3">
        <v>0.88826388888888896</v>
      </c>
      <c r="AB54">
        <v>1</v>
      </c>
      <c r="AE54">
        <f>ABS(100*(M54-M55)/(AVERAGE(M54:M55)))</f>
        <v>1.6983894582723229</v>
      </c>
      <c r="AJ54">
        <f>ABS(100*(O54-O55)/(AVERAGE(O54:O55)))</f>
        <v>0.17609509134932883</v>
      </c>
      <c r="AO54">
        <f>ABS(100*(Q54-Q55)/(AVERAGE(Q54:Q55)))</f>
        <v>1.8126888217522674</v>
      </c>
      <c r="AS54">
        <f>AVERAGE(M54:M55)</f>
        <v>1.7075</v>
      </c>
      <c r="AT54">
        <f>AVERAGE(N54:N55)</f>
        <v>6.25</v>
      </c>
      <c r="AU54">
        <f>AVERAGE(O54:O55)</f>
        <v>4.5429999999999993</v>
      </c>
      <c r="AV54">
        <f>AVERAGE(Q54:Q55)</f>
        <v>0.16550000000000001</v>
      </c>
    </row>
    <row r="55" spans="1:48">
      <c r="A55">
        <v>54</v>
      </c>
      <c r="B55">
        <v>25</v>
      </c>
      <c r="C55" t="s">
        <v>156</v>
      </c>
      <c r="D55" t="s">
        <v>24</v>
      </c>
      <c r="E55" t="s">
        <v>52</v>
      </c>
      <c r="G55">
        <v>0.5</v>
      </c>
      <c r="H55">
        <v>0.5</v>
      </c>
      <c r="I55">
        <v>1432</v>
      </c>
      <c r="J55">
        <v>5037</v>
      </c>
      <c r="L55">
        <v>1149</v>
      </c>
      <c r="M55">
        <v>1.6930000000000001</v>
      </c>
      <c r="N55">
        <v>6.24</v>
      </c>
      <c r="O55">
        <v>4.5469999999999997</v>
      </c>
      <c r="Q55">
        <v>0.16400000000000001</v>
      </c>
      <c r="R55">
        <v>1</v>
      </c>
      <c r="S55">
        <v>0</v>
      </c>
      <c r="T55">
        <v>0</v>
      </c>
      <c r="V55">
        <v>0</v>
      </c>
      <c r="Y55" t="s">
        <v>136</v>
      </c>
      <c r="Z55" s="3">
        <v>0.89410879629629625</v>
      </c>
      <c r="AB55">
        <v>1</v>
      </c>
    </row>
    <row r="56" spans="1:48">
      <c r="A56">
        <v>55</v>
      </c>
      <c r="B56">
        <v>26</v>
      </c>
      <c r="C56" t="s">
        <v>157</v>
      </c>
      <c r="D56" t="s">
        <v>24</v>
      </c>
      <c r="E56" t="s">
        <v>52</v>
      </c>
      <c r="G56">
        <v>0.5</v>
      </c>
      <c r="H56">
        <v>0.5</v>
      </c>
      <c r="I56">
        <v>2275</v>
      </c>
      <c r="J56">
        <v>6076</v>
      </c>
      <c r="L56">
        <v>1738</v>
      </c>
      <c r="M56">
        <v>2.79</v>
      </c>
      <c r="N56">
        <v>7.5490000000000004</v>
      </c>
      <c r="O56">
        <v>4.758</v>
      </c>
      <c r="Q56">
        <v>0.24199999999999999</v>
      </c>
      <c r="R56">
        <v>1</v>
      </c>
      <c r="S56">
        <v>0</v>
      </c>
      <c r="T56">
        <v>0</v>
      </c>
      <c r="V56">
        <v>0</v>
      </c>
      <c r="Y56" t="s">
        <v>136</v>
      </c>
      <c r="Z56" s="3">
        <v>0.90425925925925921</v>
      </c>
      <c r="AB56">
        <v>1</v>
      </c>
      <c r="AE56">
        <f>ABS(100*(M56-M57)/(AVERAGE(M56:M57)))</f>
        <v>0.5751258087706691</v>
      </c>
      <c r="AJ56">
        <f>ABS(100*(O56-O57)/(AVERAGE(O56:O57)))</f>
        <v>1.6053372250599387</v>
      </c>
      <c r="AO56">
        <f>ABS(100*(Q56-Q57)/(AVERAGE(Q56:Q57)))</f>
        <v>1.6393442622950836</v>
      </c>
      <c r="AS56">
        <f>AVERAGE(M56:M57)</f>
        <v>2.782</v>
      </c>
      <c r="AT56">
        <f>AVERAGE(N56:N57)</f>
        <v>7.5790000000000006</v>
      </c>
      <c r="AU56">
        <f>AVERAGE(O56:O57)</f>
        <v>4.7965</v>
      </c>
      <c r="AV56">
        <f>AVERAGE(Q56:Q57)</f>
        <v>0.24399999999999999</v>
      </c>
    </row>
    <row r="57" spans="1:48">
      <c r="A57">
        <v>56</v>
      </c>
      <c r="B57">
        <v>26</v>
      </c>
      <c r="C57" t="s">
        <v>157</v>
      </c>
      <c r="D57" t="s">
        <v>24</v>
      </c>
      <c r="E57" t="s">
        <v>52</v>
      </c>
      <c r="G57">
        <v>0.5</v>
      </c>
      <c r="H57">
        <v>0.5</v>
      </c>
      <c r="I57">
        <v>2263</v>
      </c>
      <c r="J57">
        <v>6124</v>
      </c>
      <c r="L57">
        <v>1764</v>
      </c>
      <c r="M57">
        <v>2.774</v>
      </c>
      <c r="N57">
        <v>7.609</v>
      </c>
      <c r="O57">
        <v>4.835</v>
      </c>
      <c r="Q57">
        <v>0.246</v>
      </c>
      <c r="R57">
        <v>1</v>
      </c>
      <c r="S57">
        <v>0</v>
      </c>
      <c r="T57">
        <v>0</v>
      </c>
      <c r="V57">
        <v>0</v>
      </c>
      <c r="Y57" t="s">
        <v>136</v>
      </c>
      <c r="Z57" s="3">
        <v>0.91013888888888894</v>
      </c>
      <c r="AB57">
        <v>1</v>
      </c>
    </row>
    <row r="58" spans="1:48">
      <c r="A58">
        <v>57</v>
      </c>
      <c r="B58">
        <v>27</v>
      </c>
      <c r="C58" t="s">
        <v>158</v>
      </c>
      <c r="D58" t="s">
        <v>24</v>
      </c>
      <c r="E58" t="s">
        <v>52</v>
      </c>
      <c r="G58">
        <v>0.5</v>
      </c>
      <c r="H58">
        <v>0.5</v>
      </c>
      <c r="I58">
        <v>2141</v>
      </c>
      <c r="J58">
        <v>5705</v>
      </c>
      <c r="L58">
        <v>987</v>
      </c>
      <c r="M58">
        <v>2.6160000000000001</v>
      </c>
      <c r="N58">
        <v>7.0819999999999999</v>
      </c>
      <c r="O58">
        <v>4.4669999999999996</v>
      </c>
      <c r="Q58">
        <v>0.14299999999999999</v>
      </c>
      <c r="R58">
        <v>1</v>
      </c>
      <c r="S58">
        <v>0</v>
      </c>
      <c r="T58">
        <v>0</v>
      </c>
      <c r="V58">
        <v>0</v>
      </c>
      <c r="Y58" t="s">
        <v>136</v>
      </c>
      <c r="Z58" s="3">
        <v>0.92012731481481491</v>
      </c>
      <c r="AB58">
        <v>1</v>
      </c>
      <c r="AE58">
        <f>ABS(100*(M58-M59)/(AVERAGE(M58:M59)))</f>
        <v>4.8952418249461518</v>
      </c>
      <c r="AJ58">
        <f>ABS(100*(O58-O59)/(AVERAGE(O58:O59)))</f>
        <v>2.4980656571239179</v>
      </c>
      <c r="AO58">
        <f>ABS(100*(Q58-Q59)/(AVERAGE(Q58:Q59)))</f>
        <v>1.4084507042253536</v>
      </c>
      <c r="AS58">
        <f>AVERAGE(M58:M59)</f>
        <v>2.5535000000000001</v>
      </c>
      <c r="AT58">
        <f>AVERAGE(N58:N59)</f>
        <v>7.0764999999999993</v>
      </c>
      <c r="AU58">
        <f>AVERAGE(O58:O59)</f>
        <v>4.5235000000000003</v>
      </c>
      <c r="AV58">
        <f>AVERAGE(Q58:Q59)</f>
        <v>0.14199999999999999</v>
      </c>
    </row>
    <row r="59" spans="1:48">
      <c r="A59">
        <v>58</v>
      </c>
      <c r="B59">
        <v>27</v>
      </c>
      <c r="C59" t="s">
        <v>158</v>
      </c>
      <c r="D59" t="s">
        <v>24</v>
      </c>
      <c r="E59" t="s">
        <v>52</v>
      </c>
      <c r="G59">
        <v>0.5</v>
      </c>
      <c r="H59">
        <v>0.5</v>
      </c>
      <c r="I59">
        <v>2045</v>
      </c>
      <c r="J59">
        <v>5696</v>
      </c>
      <c r="L59">
        <v>975</v>
      </c>
      <c r="M59">
        <v>2.4910000000000001</v>
      </c>
      <c r="N59">
        <v>7.0709999999999997</v>
      </c>
      <c r="O59">
        <v>4.58</v>
      </c>
      <c r="Q59">
        <v>0.14099999999999999</v>
      </c>
      <c r="R59">
        <v>1</v>
      </c>
      <c r="S59">
        <v>0</v>
      </c>
      <c r="T59">
        <v>0</v>
      </c>
      <c r="V59">
        <v>0</v>
      </c>
      <c r="Y59" t="s">
        <v>136</v>
      </c>
      <c r="Z59" s="3">
        <v>0.92586805555555562</v>
      </c>
      <c r="AB59">
        <v>1</v>
      </c>
    </row>
    <row r="60" spans="1:48">
      <c r="A60">
        <v>59</v>
      </c>
      <c r="B60">
        <v>28</v>
      </c>
      <c r="C60" t="s">
        <v>159</v>
      </c>
      <c r="D60" t="s">
        <v>24</v>
      </c>
      <c r="E60" t="s">
        <v>52</v>
      </c>
      <c r="G60">
        <v>0.5</v>
      </c>
      <c r="H60">
        <v>0.5</v>
      </c>
      <c r="I60">
        <v>2786</v>
      </c>
      <c r="J60">
        <v>6769</v>
      </c>
      <c r="L60">
        <v>4166</v>
      </c>
      <c r="M60">
        <v>3.4550000000000001</v>
      </c>
      <c r="N60">
        <v>8.4149999999999991</v>
      </c>
      <c r="O60">
        <v>4.96</v>
      </c>
      <c r="Q60">
        <v>0.56200000000000006</v>
      </c>
      <c r="R60">
        <v>1</v>
      </c>
      <c r="S60">
        <v>0</v>
      </c>
      <c r="T60">
        <v>0</v>
      </c>
      <c r="V60">
        <v>0</v>
      </c>
      <c r="Y60" t="s">
        <v>136</v>
      </c>
      <c r="Z60" s="3">
        <v>0.93619212962962972</v>
      </c>
      <c r="AB60">
        <v>1</v>
      </c>
      <c r="AE60">
        <f>ABS(100*(M60-M61)/(AVERAGE(M60:M61)))</f>
        <v>3.2054109689751504</v>
      </c>
      <c r="AJ60">
        <f>ABS(100*(O60-O61)/(AVERAGE(O60:O61)))</f>
        <v>4.8972366997738153</v>
      </c>
      <c r="AO60">
        <f>ABS(100*(Q60-Q61)/(AVERAGE(Q60:Q61)))</f>
        <v>2.6338893766461635</v>
      </c>
      <c r="AS60">
        <f>AVERAGE(M60:M61)</f>
        <v>3.4005000000000001</v>
      </c>
      <c r="AT60">
        <f>AVERAGE(N60:N61)</f>
        <v>8.4849999999999994</v>
      </c>
      <c r="AU60">
        <f>AVERAGE(O60:O61)</f>
        <v>5.0845000000000002</v>
      </c>
      <c r="AV60">
        <f>AVERAGE(Q60:Q61)</f>
        <v>0.56950000000000001</v>
      </c>
    </row>
    <row r="61" spans="1:48">
      <c r="A61">
        <v>60</v>
      </c>
      <c r="B61">
        <v>28</v>
      </c>
      <c r="C61" t="s">
        <v>159</v>
      </c>
      <c r="D61" t="s">
        <v>24</v>
      </c>
      <c r="E61" t="s">
        <v>52</v>
      </c>
      <c r="G61">
        <v>0.5</v>
      </c>
      <c r="H61">
        <v>0.5</v>
      </c>
      <c r="I61">
        <v>2702</v>
      </c>
      <c r="J61">
        <v>6881</v>
      </c>
      <c r="L61">
        <v>4280</v>
      </c>
      <c r="M61">
        <v>3.3460000000000001</v>
      </c>
      <c r="N61">
        <v>8.5549999999999997</v>
      </c>
      <c r="O61">
        <v>5.2089999999999996</v>
      </c>
      <c r="Q61">
        <v>0.57699999999999996</v>
      </c>
      <c r="R61">
        <v>1</v>
      </c>
      <c r="S61">
        <v>0</v>
      </c>
      <c r="T61">
        <v>0</v>
      </c>
      <c r="V61">
        <v>0</v>
      </c>
      <c r="Y61" t="s">
        <v>136</v>
      </c>
      <c r="Z61" s="3">
        <v>0.94214120370370369</v>
      </c>
      <c r="AB61">
        <v>1</v>
      </c>
    </row>
    <row r="62" spans="1:48">
      <c r="A62">
        <v>61</v>
      </c>
      <c r="B62">
        <v>29</v>
      </c>
      <c r="C62" t="s">
        <v>160</v>
      </c>
      <c r="D62" t="s">
        <v>24</v>
      </c>
      <c r="E62" t="s">
        <v>52</v>
      </c>
      <c r="G62">
        <v>0.5</v>
      </c>
      <c r="H62">
        <v>0.5</v>
      </c>
      <c r="I62">
        <v>1500</v>
      </c>
      <c r="J62">
        <v>4707</v>
      </c>
      <c r="L62">
        <v>644</v>
      </c>
      <c r="M62">
        <v>1.782</v>
      </c>
      <c r="N62">
        <v>5.8230000000000004</v>
      </c>
      <c r="O62">
        <v>4.0410000000000004</v>
      </c>
      <c r="Q62">
        <v>9.7000000000000003E-2</v>
      </c>
      <c r="R62">
        <v>1</v>
      </c>
      <c r="S62">
        <v>0</v>
      </c>
      <c r="T62">
        <v>0</v>
      </c>
      <c r="V62">
        <v>0</v>
      </c>
      <c r="Y62" t="s">
        <v>136</v>
      </c>
      <c r="Z62" s="3">
        <v>0.95226851851851846</v>
      </c>
      <c r="AB62">
        <v>1</v>
      </c>
      <c r="AE62">
        <f>ABS(100*(M62-M63)/(AVERAGE(M62:M63)))</f>
        <v>0.78256008943543942</v>
      </c>
      <c r="AJ62">
        <f>ABS(100*(O62-O63)/(AVERAGE(O62:O63)))</f>
        <v>1.1563537950547349</v>
      </c>
      <c r="AO62">
        <f>ABS(100*(Q62-Q63)/(AVERAGE(Q62:Q63)))</f>
        <v>5.0251256281406942</v>
      </c>
      <c r="AS62">
        <f>AVERAGE(M62:M63)</f>
        <v>1.7890000000000001</v>
      </c>
      <c r="AT62">
        <f>AVERAGE(N62:N63)</f>
        <v>5.8535000000000004</v>
      </c>
      <c r="AU62">
        <f>AVERAGE(O62:O63)</f>
        <v>4.0645000000000007</v>
      </c>
      <c r="AV62">
        <f>AVERAGE(Q62:Q63)</f>
        <v>9.9500000000000005E-2</v>
      </c>
    </row>
    <row r="63" spans="1:48">
      <c r="A63">
        <v>62</v>
      </c>
      <c r="B63">
        <v>29</v>
      </c>
      <c r="C63" t="s">
        <v>160</v>
      </c>
      <c r="D63" t="s">
        <v>24</v>
      </c>
      <c r="E63" t="s">
        <v>52</v>
      </c>
      <c r="G63">
        <v>0.5</v>
      </c>
      <c r="H63">
        <v>0.5</v>
      </c>
      <c r="I63">
        <v>1511</v>
      </c>
      <c r="J63">
        <v>4756</v>
      </c>
      <c r="L63">
        <v>684</v>
      </c>
      <c r="M63">
        <v>1.796</v>
      </c>
      <c r="N63">
        <v>5.8840000000000003</v>
      </c>
      <c r="O63">
        <v>4.0880000000000001</v>
      </c>
      <c r="Q63">
        <v>0.10199999999999999</v>
      </c>
      <c r="R63">
        <v>1</v>
      </c>
      <c r="S63">
        <v>0</v>
      </c>
      <c r="T63">
        <v>0</v>
      </c>
      <c r="V63">
        <v>0</v>
      </c>
      <c r="Y63" t="s">
        <v>136</v>
      </c>
      <c r="Z63" s="3">
        <v>0.95805555555555555</v>
      </c>
      <c r="AB63">
        <v>1</v>
      </c>
    </row>
    <row r="64" spans="1:48">
      <c r="A64">
        <v>63</v>
      </c>
      <c r="B64">
        <v>30</v>
      </c>
      <c r="C64" t="s">
        <v>161</v>
      </c>
      <c r="D64" t="s">
        <v>24</v>
      </c>
      <c r="E64" t="s">
        <v>52</v>
      </c>
      <c r="G64">
        <v>0.5</v>
      </c>
      <c r="H64">
        <v>0.5</v>
      </c>
      <c r="I64">
        <v>1254</v>
      </c>
      <c r="J64">
        <v>3862</v>
      </c>
      <c r="L64">
        <v>867</v>
      </c>
      <c r="M64">
        <v>1.4630000000000001</v>
      </c>
      <c r="N64">
        <v>4.7469999999999999</v>
      </c>
      <c r="O64">
        <v>3.2839999999999998</v>
      </c>
      <c r="Q64">
        <v>0.127</v>
      </c>
      <c r="R64">
        <v>1</v>
      </c>
      <c r="S64">
        <v>0</v>
      </c>
      <c r="T64">
        <v>0</v>
      </c>
      <c r="V64">
        <v>0</v>
      </c>
      <c r="Y64" t="s">
        <v>136</v>
      </c>
      <c r="Z64" s="3">
        <v>0.96821759259259255</v>
      </c>
      <c r="AB64">
        <v>1</v>
      </c>
      <c r="AE64">
        <f>ABS(100*(M64-M65)/(AVERAGE(M64:M65)))</f>
        <v>0.82361015785861424</v>
      </c>
      <c r="AJ64">
        <f>ABS(100*(O64-O65)/(AVERAGE(O64:O65)))</f>
        <v>0.63742601305206714</v>
      </c>
      <c r="AO64">
        <f>ABS(100*(Q64-Q65)/(AVERAGE(Q64:Q65)))</f>
        <v>1.5625000000000013</v>
      </c>
      <c r="AS64">
        <f>AVERAGE(M64:M65)</f>
        <v>1.4570000000000001</v>
      </c>
      <c r="AT64">
        <f>AVERAGE(N64:N65)</f>
        <v>4.7515000000000001</v>
      </c>
      <c r="AU64">
        <f>AVERAGE(O64:O65)</f>
        <v>3.2945000000000002</v>
      </c>
      <c r="AV64">
        <f>AVERAGE(Q64:Q65)</f>
        <v>0.128</v>
      </c>
    </row>
    <row r="65" spans="1:48">
      <c r="A65">
        <v>64</v>
      </c>
      <c r="B65">
        <v>30</v>
      </c>
      <c r="C65" t="s">
        <v>161</v>
      </c>
      <c r="D65" t="s">
        <v>24</v>
      </c>
      <c r="E65" t="s">
        <v>52</v>
      </c>
      <c r="G65">
        <v>0.5</v>
      </c>
      <c r="H65">
        <v>0.5</v>
      </c>
      <c r="I65">
        <v>1245</v>
      </c>
      <c r="J65">
        <v>3870</v>
      </c>
      <c r="L65">
        <v>884</v>
      </c>
      <c r="M65">
        <v>1.4510000000000001</v>
      </c>
      <c r="N65">
        <v>4.7560000000000002</v>
      </c>
      <c r="O65">
        <v>3.3050000000000002</v>
      </c>
      <c r="Q65">
        <v>0.129</v>
      </c>
      <c r="R65">
        <v>1</v>
      </c>
      <c r="S65">
        <v>0</v>
      </c>
      <c r="T65">
        <v>0</v>
      </c>
      <c r="V65">
        <v>0</v>
      </c>
      <c r="Y65" t="s">
        <v>136</v>
      </c>
      <c r="Z65" s="3">
        <v>0.97400462962962964</v>
      </c>
      <c r="AB65">
        <v>1</v>
      </c>
    </row>
    <row r="66" spans="1:48">
      <c r="A66">
        <v>65</v>
      </c>
      <c r="B66">
        <v>31</v>
      </c>
      <c r="C66" t="s">
        <v>162</v>
      </c>
      <c r="D66" t="s">
        <v>24</v>
      </c>
      <c r="E66" t="s">
        <v>52</v>
      </c>
      <c r="G66">
        <v>0.5</v>
      </c>
      <c r="H66">
        <v>0.5</v>
      </c>
      <c r="I66">
        <v>2821</v>
      </c>
      <c r="J66">
        <v>9710</v>
      </c>
      <c r="L66">
        <v>3669</v>
      </c>
      <c r="M66">
        <v>3.5</v>
      </c>
      <c r="N66">
        <v>12.035</v>
      </c>
      <c r="O66">
        <v>8.5340000000000007</v>
      </c>
      <c r="Q66">
        <v>0.497</v>
      </c>
      <c r="R66">
        <v>1</v>
      </c>
      <c r="S66">
        <v>0</v>
      </c>
      <c r="T66">
        <v>0</v>
      </c>
      <c r="V66">
        <v>0</v>
      </c>
      <c r="Y66" t="s">
        <v>136</v>
      </c>
      <c r="Z66" s="3">
        <v>0.98445601851851849</v>
      </c>
      <c r="AB66">
        <v>1</v>
      </c>
      <c r="AE66">
        <f>ABS(100*(M66-M67)/(AVERAGE(M66:M67)))</f>
        <v>0.25747389500786433</v>
      </c>
      <c r="AG66">
        <f>100*((AVERAGE(M66:M67)*50)-(AVERAGE(M64:M65)*50))/(1000*0.15)</f>
        <v>67.949999999999974</v>
      </c>
      <c r="AJ66">
        <f>ABS(100*(O66-O67)/(AVERAGE(O66:O67)))</f>
        <v>2.4422709647548877</v>
      </c>
      <c r="AL66">
        <f>100*((AVERAGE(O66:O67)*50)-(AVERAGE(O64:O65)*50))/(1000*0.15)</f>
        <v>178.16666666666666</v>
      </c>
      <c r="AO66">
        <f>ABS(100*(Q66-Q67)/(AVERAGE(Q66:Q67)))</f>
        <v>1.2000000000000011</v>
      </c>
      <c r="AQ66">
        <f>100*((AVERAGE(Q66:Q67)*50)-(AVERAGE(Q64:Q65)*50))/(100*0.15)</f>
        <v>124.00000000000001</v>
      </c>
      <c r="AS66">
        <f>AVERAGE(M66:M67)</f>
        <v>3.4954999999999998</v>
      </c>
      <c r="AT66">
        <f>AVERAGE(N66:N67)</f>
        <v>12.135</v>
      </c>
      <c r="AU66">
        <f>AVERAGE(O66:O67)</f>
        <v>8.6395</v>
      </c>
      <c r="AV66">
        <f>AVERAGE(Q66:Q67)</f>
        <v>0.5</v>
      </c>
    </row>
    <row r="67" spans="1:48">
      <c r="A67">
        <v>66</v>
      </c>
      <c r="B67">
        <v>31</v>
      </c>
      <c r="C67" t="s">
        <v>162</v>
      </c>
      <c r="D67" t="s">
        <v>24</v>
      </c>
      <c r="E67" t="s">
        <v>52</v>
      </c>
      <c r="G67">
        <v>0.5</v>
      </c>
      <c r="H67">
        <v>0.5</v>
      </c>
      <c r="I67">
        <v>2814</v>
      </c>
      <c r="J67">
        <v>9875</v>
      </c>
      <c r="L67">
        <v>3712</v>
      </c>
      <c r="M67">
        <v>3.4910000000000001</v>
      </c>
      <c r="N67">
        <v>12.234999999999999</v>
      </c>
      <c r="O67">
        <v>8.7449999999999992</v>
      </c>
      <c r="Q67">
        <v>0.503</v>
      </c>
      <c r="R67">
        <v>1</v>
      </c>
      <c r="S67">
        <v>0</v>
      </c>
      <c r="T67">
        <v>0</v>
      </c>
      <c r="V67">
        <v>0</v>
      </c>
      <c r="Y67" t="s">
        <v>136</v>
      </c>
      <c r="Z67" s="3">
        <v>0.99056712962962967</v>
      </c>
      <c r="AB67">
        <v>1</v>
      </c>
    </row>
    <row r="68" spans="1:48">
      <c r="A68">
        <v>67</v>
      </c>
      <c r="B68">
        <v>32</v>
      </c>
      <c r="C68" t="s">
        <v>163</v>
      </c>
      <c r="D68" t="s">
        <v>24</v>
      </c>
      <c r="E68" t="s">
        <v>52</v>
      </c>
      <c r="G68">
        <v>0.5</v>
      </c>
      <c r="H68">
        <v>0.5</v>
      </c>
      <c r="I68">
        <v>2129</v>
      </c>
      <c r="J68">
        <v>5780</v>
      </c>
      <c r="L68">
        <v>1420</v>
      </c>
      <c r="M68">
        <v>2.6</v>
      </c>
      <c r="N68">
        <v>7.1769999999999996</v>
      </c>
      <c r="O68">
        <v>4.577</v>
      </c>
      <c r="Q68">
        <v>0.2</v>
      </c>
      <c r="R68">
        <v>1</v>
      </c>
      <c r="S68">
        <v>0</v>
      </c>
      <c r="T68">
        <v>0</v>
      </c>
      <c r="V68">
        <v>0</v>
      </c>
      <c r="Y68" t="s">
        <v>164</v>
      </c>
      <c r="Z68" s="3">
        <v>8.1018518518518516E-4</v>
      </c>
      <c r="AB68">
        <v>1</v>
      </c>
      <c r="AE68">
        <f>ABS(100*(M68-M69)/(AVERAGE(M68:M69)))</f>
        <v>0.30816640986132537</v>
      </c>
      <c r="AF68">
        <f>ABS(100*((AVERAGE(M68:M69)-AVERAGE(M52:M53))/(AVERAGE(M52:M53,M68:M69))))</f>
        <v>9.8342642615145106</v>
      </c>
      <c r="AJ68">
        <f>ABS(100*(O68-O69)/(AVERAGE(O68:O69)))</f>
        <v>0.6136313828621428</v>
      </c>
      <c r="AK68">
        <f>ABS(100*((AVERAGE(O68:O69)-AVERAGE(O52:O53))/(AVERAGE(O52:O53,O68:O69))))</f>
        <v>13.67361273706393</v>
      </c>
      <c r="AO68">
        <f>ABS(100*(Q68-Q69)/(AVERAGE(Q68:Q69)))</f>
        <v>2.0202020202020221</v>
      </c>
      <c r="AP68">
        <f>ABS(100*((AVERAGE(Q68:Q69)-AVERAGE(Q52:Q53))/(AVERAGE(Q52:Q53,Q68:Q69))))</f>
        <v>2.7397260273972628</v>
      </c>
      <c r="AS68">
        <f>AVERAGE(M68:M69)</f>
        <v>2.5960000000000001</v>
      </c>
      <c r="AT68">
        <f>AVERAGE(N68:N69)</f>
        <v>7.1589999999999998</v>
      </c>
      <c r="AU68">
        <f>AVERAGE(O68:O69)</f>
        <v>4.5630000000000006</v>
      </c>
      <c r="AV68">
        <f>AVERAGE(Q68:Q69)</f>
        <v>0.19800000000000001</v>
      </c>
    </row>
    <row r="69" spans="1:48">
      <c r="A69">
        <v>68</v>
      </c>
      <c r="B69">
        <v>32</v>
      </c>
      <c r="C69" t="s">
        <v>163</v>
      </c>
      <c r="D69" t="s">
        <v>24</v>
      </c>
      <c r="E69" t="s">
        <v>52</v>
      </c>
      <c r="G69">
        <v>0.5</v>
      </c>
      <c r="H69">
        <v>0.5</v>
      </c>
      <c r="I69">
        <v>2123</v>
      </c>
      <c r="J69">
        <v>5751</v>
      </c>
      <c r="L69">
        <v>1387</v>
      </c>
      <c r="M69">
        <v>2.5920000000000001</v>
      </c>
      <c r="N69">
        <v>7.141</v>
      </c>
      <c r="O69">
        <v>4.5490000000000004</v>
      </c>
      <c r="Q69">
        <v>0.19600000000000001</v>
      </c>
      <c r="R69">
        <v>1</v>
      </c>
      <c r="S69">
        <v>0</v>
      </c>
      <c r="T69">
        <v>0</v>
      </c>
      <c r="V69">
        <v>0</v>
      </c>
      <c r="Y69" t="s">
        <v>164</v>
      </c>
      <c r="Z69" s="3">
        <v>6.6550925925925935E-3</v>
      </c>
      <c r="AB69">
        <v>1</v>
      </c>
    </row>
    <row r="70" spans="1:48">
      <c r="A70">
        <v>69</v>
      </c>
      <c r="B70">
        <v>1</v>
      </c>
      <c r="D70" t="s">
        <v>48</v>
      </c>
      <c r="Y70" t="s">
        <v>164</v>
      </c>
      <c r="Z70" s="3">
        <v>1.0833333333333334E-2</v>
      </c>
      <c r="AB70">
        <v>1</v>
      </c>
    </row>
    <row r="71" spans="1:48">
      <c r="A71">
        <v>70</v>
      </c>
      <c r="B71">
        <v>2</v>
      </c>
      <c r="C71" t="s">
        <v>45</v>
      </c>
      <c r="D71" t="s">
        <v>24</v>
      </c>
      <c r="E71" t="s">
        <v>52</v>
      </c>
      <c r="G71">
        <v>0.5</v>
      </c>
      <c r="H71">
        <v>0.5</v>
      </c>
      <c r="I71">
        <v>65</v>
      </c>
      <c r="J71">
        <v>256</v>
      </c>
      <c r="L71">
        <v>0</v>
      </c>
      <c r="M71">
        <v>0</v>
      </c>
      <c r="N71">
        <v>7.0999999999999994E-2</v>
      </c>
      <c r="O71">
        <v>7.0999999999999994E-2</v>
      </c>
      <c r="Q71">
        <v>0</v>
      </c>
      <c r="R71">
        <v>1</v>
      </c>
      <c r="S71">
        <v>0</v>
      </c>
      <c r="T71">
        <v>0</v>
      </c>
      <c r="V71">
        <v>0</v>
      </c>
      <c r="X71" t="s">
        <v>25</v>
      </c>
      <c r="Y71" t="s">
        <v>164</v>
      </c>
      <c r="Z71" s="3">
        <v>2.0358796296296295E-2</v>
      </c>
      <c r="AB71">
        <v>1</v>
      </c>
      <c r="AE71" t="e">
        <f>ABS(100*(M71-M72)/(AVERAGE(M71:M72)))</f>
        <v>#DIV/0!</v>
      </c>
      <c r="AJ71">
        <f>ABS(100*(O71-O72)/(AVERAGE(O71:O72)))</f>
        <v>103.40136054421771</v>
      </c>
      <c r="AO71">
        <f>ABS(100*(Q71-Q72)/(AVERAGE(Q71:Q72)))</f>
        <v>200</v>
      </c>
      <c r="AS71">
        <f>AVERAGE(M71:M72)</f>
        <v>0</v>
      </c>
      <c r="AT71">
        <f>AVERAGE(N71:N72)</f>
        <v>0.14699999999999999</v>
      </c>
      <c r="AU71">
        <f>AVERAGE(O71:O72)</f>
        <v>0.14699999999999999</v>
      </c>
      <c r="AV71">
        <f>AVERAGE(Q71:Q72)</f>
        <v>1.2E-2</v>
      </c>
    </row>
    <row r="72" spans="1:48">
      <c r="A72">
        <v>71</v>
      </c>
      <c r="B72">
        <v>2</v>
      </c>
      <c r="C72" t="s">
        <v>45</v>
      </c>
      <c r="D72" t="s">
        <v>24</v>
      </c>
      <c r="E72" t="s">
        <v>52</v>
      </c>
      <c r="G72">
        <v>0.5</v>
      </c>
      <c r="H72">
        <v>0.5</v>
      </c>
      <c r="I72">
        <v>52</v>
      </c>
      <c r="J72">
        <v>372</v>
      </c>
      <c r="L72">
        <v>97</v>
      </c>
      <c r="M72">
        <v>0</v>
      </c>
      <c r="N72">
        <v>0.223</v>
      </c>
      <c r="O72">
        <v>0.223</v>
      </c>
      <c r="Q72">
        <v>2.4E-2</v>
      </c>
      <c r="R72">
        <v>1</v>
      </c>
      <c r="S72">
        <v>0</v>
      </c>
      <c r="T72">
        <v>0</v>
      </c>
      <c r="V72">
        <v>0</v>
      </c>
      <c r="Y72" t="s">
        <v>164</v>
      </c>
      <c r="Z72" s="3">
        <v>2.5810185185185183E-2</v>
      </c>
      <c r="AB72">
        <v>1</v>
      </c>
    </row>
    <row r="73" spans="1:48">
      <c r="A73">
        <v>72</v>
      </c>
      <c r="B73">
        <v>6</v>
      </c>
      <c r="C73" t="s">
        <v>47</v>
      </c>
      <c r="D73" t="s">
        <v>24</v>
      </c>
      <c r="E73" t="s">
        <v>52</v>
      </c>
      <c r="G73">
        <v>0.5</v>
      </c>
      <c r="H73">
        <v>0.5</v>
      </c>
      <c r="I73">
        <v>1528</v>
      </c>
      <c r="J73">
        <v>6174</v>
      </c>
      <c r="L73">
        <v>2625</v>
      </c>
      <c r="M73">
        <v>1.8180000000000001</v>
      </c>
      <c r="N73">
        <v>7.6719999999999997</v>
      </c>
      <c r="O73">
        <v>5.8540000000000001</v>
      </c>
      <c r="Q73">
        <v>0.35899999999999999</v>
      </c>
      <c r="R73">
        <v>1</v>
      </c>
      <c r="S73">
        <v>0</v>
      </c>
      <c r="T73">
        <v>0</v>
      </c>
      <c r="V73">
        <v>0</v>
      </c>
      <c r="Y73" t="s">
        <v>164</v>
      </c>
      <c r="Z73" s="3">
        <v>3.6296296296296292E-2</v>
      </c>
      <c r="AB73">
        <v>1</v>
      </c>
      <c r="AD73">
        <f>ABS(100*(AVERAGE(M73:M74)-3.24)/3.24)</f>
        <v>43.90432098765433</v>
      </c>
      <c r="AE73">
        <f>ABS(100*(M73-M74)/(AVERAGE(M73:M74)))</f>
        <v>5.5020632737282638E-2</v>
      </c>
      <c r="AI73">
        <f>ABS(100*(AVERAGE(O73:O74)-4.3)/4.3)</f>
        <v>36.441860465116285</v>
      </c>
      <c r="AJ73">
        <f>ABS(100*(O73-O74)/(AVERAGE(O73:O74)))</f>
        <v>0.44315663882733597</v>
      </c>
      <c r="AN73">
        <f>ABS(100*(AVERAGE(Q73:Q74)-0.3)/0.3)</f>
        <v>19.166666666666668</v>
      </c>
      <c r="AO73">
        <f>ABS(100*(Q73-Q74)/(AVERAGE(Q73:Q74)))</f>
        <v>0.83916083916083994</v>
      </c>
      <c r="AR73" s="2"/>
      <c r="AS73">
        <f>AVERAGE(M73:M74)</f>
        <v>1.8174999999999999</v>
      </c>
      <c r="AT73">
        <f>AVERAGE(N73:N74)</f>
        <v>7.6844999999999999</v>
      </c>
      <c r="AU73">
        <f>AVERAGE(O73:O74)</f>
        <v>5.867</v>
      </c>
      <c r="AV73">
        <f>AVERAGE(Q73:Q74)</f>
        <v>0.35749999999999998</v>
      </c>
    </row>
    <row r="74" spans="1:48">
      <c r="A74">
        <v>73</v>
      </c>
      <c r="B74">
        <v>6</v>
      </c>
      <c r="C74" t="s">
        <v>47</v>
      </c>
      <c r="D74" t="s">
        <v>24</v>
      </c>
      <c r="E74" t="s">
        <v>52</v>
      </c>
      <c r="G74">
        <v>0.5</v>
      </c>
      <c r="H74">
        <v>0.5</v>
      </c>
      <c r="I74">
        <v>1526</v>
      </c>
      <c r="J74">
        <v>6194</v>
      </c>
      <c r="L74">
        <v>2599</v>
      </c>
      <c r="M74">
        <v>1.8169999999999999</v>
      </c>
      <c r="N74">
        <v>7.6970000000000001</v>
      </c>
      <c r="O74">
        <v>5.88</v>
      </c>
      <c r="Q74">
        <v>0.35599999999999998</v>
      </c>
      <c r="R74">
        <v>1</v>
      </c>
      <c r="S74">
        <v>0</v>
      </c>
      <c r="T74">
        <v>0</v>
      </c>
      <c r="V74">
        <v>0</v>
      </c>
      <c r="Y74" t="s">
        <v>164</v>
      </c>
      <c r="Z74" s="3">
        <v>4.2175925925925922E-2</v>
      </c>
      <c r="AB74">
        <v>1</v>
      </c>
    </row>
    <row r="75" spans="1:48">
      <c r="A75">
        <v>74</v>
      </c>
      <c r="B75">
        <v>3</v>
      </c>
      <c r="C75" t="s">
        <v>46</v>
      </c>
      <c r="D75" t="s">
        <v>24</v>
      </c>
      <c r="E75" t="s">
        <v>52</v>
      </c>
      <c r="G75">
        <v>0.5</v>
      </c>
      <c r="H75">
        <v>0.5</v>
      </c>
      <c r="I75">
        <v>4771</v>
      </c>
      <c r="J75">
        <v>10123</v>
      </c>
      <c r="L75">
        <v>9294</v>
      </c>
      <c r="M75">
        <v>6.04</v>
      </c>
      <c r="N75">
        <v>12.535</v>
      </c>
      <c r="O75">
        <v>6.4950000000000001</v>
      </c>
      <c r="Q75">
        <v>1.226</v>
      </c>
      <c r="R75">
        <v>1</v>
      </c>
      <c r="S75">
        <v>0</v>
      </c>
      <c r="T75">
        <v>0</v>
      </c>
      <c r="V75">
        <v>0</v>
      </c>
      <c r="Y75" t="s">
        <v>164</v>
      </c>
      <c r="Z75" s="3">
        <v>5.2731481481481483E-2</v>
      </c>
      <c r="AB75">
        <v>1</v>
      </c>
      <c r="AE75">
        <f>ABS(100*(M75-M76)/(AVERAGE(M75:M76)))</f>
        <v>3.5554806639144041</v>
      </c>
      <c r="AJ75">
        <f>ABS(100*(O75-O76)/(AVERAGE(O75:O76)))</f>
        <v>5.7134310499551253</v>
      </c>
      <c r="AO75">
        <f>ABS(100*(Q75-Q76)/(AVERAGE(Q75:Q76)))</f>
        <v>1.054766734279929</v>
      </c>
      <c r="AS75">
        <f>AVERAGE(M75:M76)</f>
        <v>5.9344999999999999</v>
      </c>
      <c r="AT75">
        <f>AVERAGE(N75:N76)</f>
        <v>12.6205</v>
      </c>
      <c r="AU75">
        <f>AVERAGE(O75:O76)</f>
        <v>6.6859999999999999</v>
      </c>
      <c r="AV75">
        <f>AVERAGE(Q75:Q76)</f>
        <v>1.2324999999999999</v>
      </c>
    </row>
    <row r="76" spans="1:48">
      <c r="A76">
        <v>75</v>
      </c>
      <c r="B76">
        <v>3</v>
      </c>
      <c r="C76" t="s">
        <v>46</v>
      </c>
      <c r="D76" t="s">
        <v>24</v>
      </c>
      <c r="E76" t="s">
        <v>52</v>
      </c>
      <c r="G76">
        <v>0.5</v>
      </c>
      <c r="H76">
        <v>0.5</v>
      </c>
      <c r="I76">
        <v>4609</v>
      </c>
      <c r="J76">
        <v>10264</v>
      </c>
      <c r="L76">
        <v>9400</v>
      </c>
      <c r="M76">
        <v>5.8289999999999997</v>
      </c>
      <c r="N76">
        <v>12.706</v>
      </c>
      <c r="O76">
        <v>6.8769999999999998</v>
      </c>
      <c r="Q76">
        <v>1.2390000000000001</v>
      </c>
      <c r="R76">
        <v>1</v>
      </c>
      <c r="S76">
        <v>0</v>
      </c>
      <c r="T76">
        <v>0</v>
      </c>
      <c r="V76">
        <v>0</v>
      </c>
      <c r="Y76" t="s">
        <v>164</v>
      </c>
      <c r="Z76" s="3">
        <v>5.8807870370370365E-2</v>
      </c>
      <c r="AB76">
        <v>1</v>
      </c>
    </row>
    <row r="77" spans="1:48">
      <c r="A77">
        <v>76</v>
      </c>
      <c r="B77">
        <v>1</v>
      </c>
      <c r="D77" t="s">
        <v>48</v>
      </c>
      <c r="Y77" t="s">
        <v>164</v>
      </c>
      <c r="Z77" s="3">
        <v>6.2858796296296301E-2</v>
      </c>
    </row>
    <row r="78" spans="1:48">
      <c r="A78">
        <v>77</v>
      </c>
      <c r="B78">
        <v>3</v>
      </c>
      <c r="R78">
        <v>1</v>
      </c>
    </row>
    <row r="79" spans="1:48">
      <c r="Z79" s="3"/>
    </row>
    <row r="80" spans="1:48">
      <c r="Z80" s="3"/>
    </row>
    <row r="81" spans="26:26">
      <c r="Z81" s="3"/>
    </row>
    <row r="83" spans="26:26">
      <c r="Z83" s="3"/>
    </row>
    <row r="84" spans="26:26">
      <c r="Z84" s="3"/>
    </row>
    <row r="85" spans="26:26">
      <c r="Z85" s="3"/>
    </row>
    <row r="86" spans="26:26">
      <c r="Z86" s="3"/>
    </row>
    <row r="87" spans="26:26">
      <c r="Z87" s="3"/>
    </row>
    <row r="88" spans="26:26">
      <c r="Z88" s="3"/>
    </row>
    <row r="89" spans="26:26">
      <c r="Z89" s="3"/>
    </row>
    <row r="90" spans="26:26">
      <c r="Z90" s="3"/>
    </row>
    <row r="91" spans="26:26">
      <c r="Z91" s="3"/>
    </row>
    <row r="92" spans="26:26">
      <c r="Z92" s="3"/>
    </row>
    <row r="93" spans="26:26">
      <c r="Z93" s="3"/>
    </row>
    <row r="94" spans="26:26">
      <c r="Z94" s="3"/>
    </row>
    <row r="95" spans="26:26">
      <c r="Z95" s="3"/>
    </row>
    <row r="96" spans="26:26">
      <c r="Z96" s="3"/>
    </row>
    <row r="97" spans="26:26">
      <c r="Z97" s="3"/>
    </row>
    <row r="98" spans="26:26">
      <c r="Z98" s="3"/>
    </row>
    <row r="99" spans="26:26">
      <c r="Z99" s="3"/>
    </row>
    <row r="100" spans="26:26">
      <c r="Z100" s="3"/>
    </row>
    <row r="101" spans="26:26">
      <c r="Z101" s="3"/>
    </row>
    <row r="102" spans="26:26">
      <c r="Z102" s="3"/>
    </row>
    <row r="103" spans="26:26">
      <c r="Z103" s="3"/>
    </row>
    <row r="104" spans="26:26">
      <c r="Z104" s="3"/>
    </row>
    <row r="105" spans="26:26">
      <c r="Z105" s="3"/>
    </row>
    <row r="106" spans="26:26">
      <c r="Z106" s="3"/>
    </row>
    <row r="107" spans="26:26">
      <c r="Z107" s="3"/>
    </row>
    <row r="108" spans="26:26">
      <c r="Z108" s="3"/>
    </row>
    <row r="109" spans="26:26">
      <c r="Z109" s="3"/>
    </row>
    <row r="110" spans="26:26">
      <c r="Z110" s="3"/>
    </row>
    <row r="111" spans="26:26">
      <c r="Z111" s="3"/>
    </row>
    <row r="112" spans="26:26">
      <c r="Z112" s="3"/>
    </row>
    <row r="113" spans="26:26">
      <c r="Z113" s="3"/>
    </row>
    <row r="114" spans="26:26">
      <c r="Z114" s="3"/>
    </row>
    <row r="115" spans="26:26">
      <c r="Z115" s="3"/>
    </row>
    <row r="116" spans="26:26">
      <c r="Z116" s="3"/>
    </row>
    <row r="117" spans="26:26">
      <c r="Z117" s="3"/>
    </row>
    <row r="118" spans="26:26">
      <c r="Z118" s="3"/>
    </row>
    <row r="119" spans="26:26">
      <c r="Z119" s="3"/>
    </row>
    <row r="120" spans="26:26">
      <c r="Z120" s="3"/>
    </row>
    <row r="121" spans="26:26">
      <c r="Z121" s="3"/>
    </row>
    <row r="122" spans="26:26">
      <c r="Z122" s="3"/>
    </row>
    <row r="123" spans="26:26">
      <c r="Z123" s="3"/>
    </row>
    <row r="124" spans="26:26">
      <c r="Z124" s="3"/>
    </row>
    <row r="125" spans="26:26">
      <c r="Z125" s="3"/>
    </row>
    <row r="126" spans="26:26">
      <c r="Z126" s="3"/>
    </row>
    <row r="127" spans="26:26">
      <c r="Z127" s="3"/>
    </row>
    <row r="128" spans="26:26">
      <c r="Z128" s="3"/>
    </row>
    <row r="129" spans="26:26">
      <c r="Z129" s="3"/>
    </row>
    <row r="130" spans="26:26">
      <c r="Z130" s="3"/>
    </row>
    <row r="131" spans="26:26">
      <c r="Z131" s="3"/>
    </row>
    <row r="132" spans="26:26">
      <c r="Z132" s="3"/>
    </row>
    <row r="133" spans="26:26">
      <c r="Z133" s="3"/>
    </row>
    <row r="134" spans="26:26">
      <c r="Z134" s="3"/>
    </row>
    <row r="135" spans="26:26">
      <c r="Z135" s="3"/>
    </row>
    <row r="136" spans="26:26">
      <c r="Z136" s="3"/>
    </row>
    <row r="137" spans="26:26">
      <c r="Z137" s="3"/>
    </row>
    <row r="138" spans="26:26">
      <c r="Z138" s="3"/>
    </row>
    <row r="139" spans="26:26">
      <c r="Z139" s="3"/>
    </row>
    <row r="140" spans="26:26">
      <c r="Z140" s="3"/>
    </row>
    <row r="141" spans="26:26">
      <c r="Z141" s="3"/>
    </row>
    <row r="142" spans="26:26">
      <c r="Z142" s="3"/>
    </row>
    <row r="143" spans="26:26">
      <c r="Z143" s="3"/>
    </row>
    <row r="144" spans="26:26">
      <c r="Z144" s="3"/>
    </row>
    <row r="145" spans="26:44">
      <c r="Z145" s="3"/>
    </row>
    <row r="146" spans="26:44">
      <c r="Z146" s="3"/>
    </row>
    <row r="147" spans="26:44">
      <c r="Z147" s="3"/>
    </row>
    <row r="148" spans="26:44">
      <c r="Z148" s="3"/>
    </row>
    <row r="149" spans="26:44">
      <c r="Z149" s="3"/>
    </row>
    <row r="150" spans="26:44">
      <c r="Z150" s="3"/>
    </row>
    <row r="151" spans="26:44">
      <c r="Z151" s="3"/>
    </row>
    <row r="152" spans="26:44">
      <c r="Z152" s="3"/>
    </row>
    <row r="153" spans="26:44">
      <c r="Z153" s="3"/>
    </row>
    <row r="154" spans="26:44">
      <c r="Z154" s="3"/>
    </row>
    <row r="155" spans="26:44">
      <c r="Z155" s="3"/>
      <c r="AR155" s="2"/>
    </row>
    <row r="156" spans="26:44">
      <c r="Z156" s="3"/>
    </row>
    <row r="157" spans="26:44">
      <c r="Z157" s="3"/>
    </row>
    <row r="158" spans="26:44">
      <c r="Z158" s="3"/>
    </row>
    <row r="159" spans="26:44">
      <c r="Z159" s="3"/>
    </row>
    <row r="160" spans="26:44">
      <c r="Z160" s="3"/>
    </row>
    <row r="161" spans="26:26">
      <c r="Z161" s="3"/>
    </row>
    <row r="162" spans="26:26">
      <c r="Z162" s="3"/>
    </row>
    <row r="163" spans="26:26">
      <c r="Z163" s="3"/>
    </row>
  </sheetData>
  <conditionalFormatting sqref="AE2:AF6 AH2:AH6 AM2:AM6 AM8 AH8 AE8:AF8 AM39 AH39 AE77:AF81 AM77:AM81 AH77:AK81 AJ35 AJ39:AK39 AJ8:AK8 AJ2:AK6 AO35 AO77:AP81 AO39:AP39 AO8:AP8 AO2:AP6 AO66:AP70 AJ66:AK70 AM66:AM70 AH66:AH70 AE66:AF70 AJ36:AK37 AJ10:AK34 AO36:AP37 AO10:AP34 AM10:AM37 AH10:AH37 AE10:AF37">
    <cfRule type="cellIs" dxfId="167" priority="168" operator="greaterThan">
      <formula>20</formula>
    </cfRule>
  </conditionalFormatting>
  <conditionalFormatting sqref="AG2:AG6 AQ2:AQ6 AL2:AL6 AL8 AQ8 AG8 AL39 AQ39 AG10:AG32 AG77:AG81 AQ10:AQ32 AL10:AL32 AL77:AL81 AQ77:AQ81 AL66:AL70 AQ66:AQ70 AG66:AG70 AG34:AG37 AL34:AL37 AQ34:AQ37">
    <cfRule type="cellIs" dxfId="166" priority="167" operator="between">
      <formula>80</formula>
      <formula>120</formula>
    </cfRule>
  </conditionalFormatting>
  <conditionalFormatting sqref="AL82 AQ82">
    <cfRule type="cellIs" dxfId="165" priority="166" operator="between">
      <formula>80</formula>
      <formula>120</formula>
    </cfRule>
  </conditionalFormatting>
  <conditionalFormatting sqref="AM82 AH82:AK82 AE82:AF82 AO82:AP82">
    <cfRule type="cellIs" dxfId="164" priority="165" operator="greaterThan">
      <formula>20</formula>
    </cfRule>
  </conditionalFormatting>
  <conditionalFormatting sqref="AG82">
    <cfRule type="cellIs" dxfId="163" priority="164" operator="between">
      <formula>80</formula>
      <formula>120</formula>
    </cfRule>
  </conditionalFormatting>
  <conditionalFormatting sqref="AL82">
    <cfRule type="cellIs" dxfId="162" priority="163" operator="between">
      <formula>80</formula>
      <formula>120</formula>
    </cfRule>
  </conditionalFormatting>
  <conditionalFormatting sqref="AQ82">
    <cfRule type="cellIs" dxfId="161" priority="162" operator="between">
      <formula>80</formula>
      <formula>120</formula>
    </cfRule>
  </conditionalFormatting>
  <conditionalFormatting sqref="AE78:AF78 AH78:AK78 AM78 AO78:AP78">
    <cfRule type="cellIs" dxfId="160" priority="161" operator="greaterThan">
      <formula>20</formula>
    </cfRule>
  </conditionalFormatting>
  <conditionalFormatting sqref="AG78 AL78 AQ78">
    <cfRule type="cellIs" dxfId="159" priority="160" operator="between">
      <formula>80</formula>
      <formula>120</formula>
    </cfRule>
  </conditionalFormatting>
  <conditionalFormatting sqref="AE80:AF80 AH80:AK80 AM80 AO80:AP80">
    <cfRule type="cellIs" dxfId="158" priority="159" operator="greaterThan">
      <formula>20</formula>
    </cfRule>
  </conditionalFormatting>
  <conditionalFormatting sqref="AG80 AL80 AQ80">
    <cfRule type="cellIs" dxfId="157" priority="158" operator="between">
      <formula>80</formula>
      <formula>120</formula>
    </cfRule>
  </conditionalFormatting>
  <conditionalFormatting sqref="AE84:AF84 AH84:AK84 AM84 AO84:AP84">
    <cfRule type="cellIs" dxfId="156" priority="157" operator="greaterThan">
      <formula>20</formula>
    </cfRule>
  </conditionalFormatting>
  <conditionalFormatting sqref="AG84 AL84 AQ84">
    <cfRule type="cellIs" dxfId="155" priority="156" operator="between">
      <formula>80</formula>
      <formula>120</formula>
    </cfRule>
  </conditionalFormatting>
  <conditionalFormatting sqref="AM161:AP161 AH161:AK161 AE161:AF161 AE86:AF159 AH86:AK159 AM144:AP159 AM86:AM143 AO86:AP143">
    <cfRule type="cellIs" dxfId="154" priority="155" operator="greaterThan">
      <formula>20</formula>
    </cfRule>
  </conditionalFormatting>
  <conditionalFormatting sqref="AG161 AQ161 AL161 AG86:AG159 AL86:AL159 AQ86:AQ159">
    <cfRule type="cellIs" dxfId="153" priority="154" operator="between">
      <formula>80</formula>
      <formula>120</formula>
    </cfRule>
  </conditionalFormatting>
  <conditionalFormatting sqref="AE162:AF162 AH162:AK162 AM162:AP162">
    <cfRule type="cellIs" dxfId="152" priority="153" operator="greaterThan">
      <formula>20</formula>
    </cfRule>
  </conditionalFormatting>
  <conditionalFormatting sqref="AG162 AL162 AQ162">
    <cfRule type="cellIs" dxfId="151" priority="152" operator="between">
      <formula>80</formula>
      <formula>120</formula>
    </cfRule>
  </conditionalFormatting>
  <conditionalFormatting sqref="AE160:AF160 AH160:AK160 AM160:AP160">
    <cfRule type="cellIs" dxfId="150" priority="151" operator="greaterThan">
      <formula>20</formula>
    </cfRule>
  </conditionalFormatting>
  <conditionalFormatting sqref="AG160 AL160 AQ160">
    <cfRule type="cellIs" dxfId="149" priority="150" operator="between">
      <formula>80</formula>
      <formula>120</formula>
    </cfRule>
  </conditionalFormatting>
  <conditionalFormatting sqref="AE79:AF79 AH79:AK79 AM79 AO79:AP79">
    <cfRule type="cellIs" dxfId="148" priority="149" operator="greaterThan">
      <formula>20</formula>
    </cfRule>
  </conditionalFormatting>
  <conditionalFormatting sqref="AG79 AL79 AQ79">
    <cfRule type="cellIs" dxfId="147" priority="148" operator="between">
      <formula>80</formula>
      <formula>120</formula>
    </cfRule>
  </conditionalFormatting>
  <conditionalFormatting sqref="AE81:AF81 AH81:AK81 AM81 AO81:AP81">
    <cfRule type="cellIs" dxfId="146" priority="147" operator="greaterThan">
      <formula>20</formula>
    </cfRule>
  </conditionalFormatting>
  <conditionalFormatting sqref="AG81 AL81 AQ81">
    <cfRule type="cellIs" dxfId="145" priority="146" operator="between">
      <formula>80</formula>
      <formula>120</formula>
    </cfRule>
  </conditionalFormatting>
  <conditionalFormatting sqref="AL83 AQ83">
    <cfRule type="cellIs" dxfId="144" priority="145" operator="between">
      <formula>80</formula>
      <formula>120</formula>
    </cfRule>
  </conditionalFormatting>
  <conditionalFormatting sqref="AM83 AH83:AK83 AE83:AF83 AO83:AP83">
    <cfRule type="cellIs" dxfId="143" priority="144" operator="greaterThan">
      <formula>20</formula>
    </cfRule>
  </conditionalFormatting>
  <conditionalFormatting sqref="AG83">
    <cfRule type="cellIs" dxfId="142" priority="143" operator="between">
      <formula>80</formula>
      <formula>120</formula>
    </cfRule>
  </conditionalFormatting>
  <conditionalFormatting sqref="AL83">
    <cfRule type="cellIs" dxfId="141" priority="142" operator="between">
      <formula>80</formula>
      <formula>120</formula>
    </cfRule>
  </conditionalFormatting>
  <conditionalFormatting sqref="AQ83">
    <cfRule type="cellIs" dxfId="140" priority="141" operator="between">
      <formula>80</formula>
      <formula>120</formula>
    </cfRule>
  </conditionalFormatting>
  <conditionalFormatting sqref="AE82:AF82 AH82:AK82 AM82 AO82:AP82">
    <cfRule type="cellIs" dxfId="139" priority="130" operator="greaterThan">
      <formula>20</formula>
    </cfRule>
  </conditionalFormatting>
  <conditionalFormatting sqref="AG82 AL82 AQ82">
    <cfRule type="cellIs" dxfId="138" priority="129" operator="between">
      <formula>80</formula>
      <formula>120</formula>
    </cfRule>
  </conditionalFormatting>
  <conditionalFormatting sqref="AE79:AF79 AH79:AK79 AM79 AO79:AP79">
    <cfRule type="cellIs" dxfId="137" priority="140" operator="greaterThan">
      <formula>20</formula>
    </cfRule>
  </conditionalFormatting>
  <conditionalFormatting sqref="AG79 AL79 AQ79">
    <cfRule type="cellIs" dxfId="136" priority="139" operator="between">
      <formula>80</formula>
      <formula>120</formula>
    </cfRule>
  </conditionalFormatting>
  <conditionalFormatting sqref="AE81:AF81 AH81:AK81 AM81 AO81:AP81">
    <cfRule type="cellIs" dxfId="135" priority="138" operator="greaterThan">
      <formula>20</formula>
    </cfRule>
  </conditionalFormatting>
  <conditionalFormatting sqref="AG81 AL81 AQ81">
    <cfRule type="cellIs" dxfId="134" priority="137" operator="between">
      <formula>80</formula>
      <formula>120</formula>
    </cfRule>
  </conditionalFormatting>
  <conditionalFormatting sqref="AE85:AF85 AH85:AK85 AM85 AO85:AP85">
    <cfRule type="cellIs" dxfId="133" priority="136" operator="greaterThan">
      <formula>20</formula>
    </cfRule>
  </conditionalFormatting>
  <conditionalFormatting sqref="AG85 AL85 AQ85">
    <cfRule type="cellIs" dxfId="132" priority="135" operator="between">
      <formula>80</formula>
      <formula>120</formula>
    </cfRule>
  </conditionalFormatting>
  <conditionalFormatting sqref="AE78:AF78 AH78:AK78 AM78 AO78:AP78">
    <cfRule type="cellIs" dxfId="131" priority="134" operator="greaterThan">
      <formula>20</formula>
    </cfRule>
  </conditionalFormatting>
  <conditionalFormatting sqref="AG78 AL78 AQ78">
    <cfRule type="cellIs" dxfId="130" priority="133" operator="between">
      <formula>80</formula>
      <formula>120</formula>
    </cfRule>
  </conditionalFormatting>
  <conditionalFormatting sqref="AE80:AF80 AH80:AK80 AM80 AO80:AP80">
    <cfRule type="cellIs" dxfId="129" priority="132" operator="greaterThan">
      <formula>20</formula>
    </cfRule>
  </conditionalFormatting>
  <conditionalFormatting sqref="AG80 AL80 AQ80">
    <cfRule type="cellIs" dxfId="128" priority="131" operator="between">
      <formula>80</formula>
      <formula>120</formula>
    </cfRule>
  </conditionalFormatting>
  <conditionalFormatting sqref="AL83 AQ83">
    <cfRule type="cellIs" dxfId="127" priority="128" operator="between">
      <formula>80</formula>
      <formula>120</formula>
    </cfRule>
  </conditionalFormatting>
  <conditionalFormatting sqref="AM83 AH83:AK83 AE83:AF83 AO83:AP83">
    <cfRule type="cellIs" dxfId="126" priority="127" operator="greaterThan">
      <formula>20</formula>
    </cfRule>
  </conditionalFormatting>
  <conditionalFormatting sqref="AG83">
    <cfRule type="cellIs" dxfId="125" priority="126" operator="between">
      <formula>80</formula>
      <formula>120</formula>
    </cfRule>
  </conditionalFormatting>
  <conditionalFormatting sqref="AL83">
    <cfRule type="cellIs" dxfId="124" priority="125" operator="between">
      <formula>80</formula>
      <formula>120</formula>
    </cfRule>
  </conditionalFormatting>
  <conditionalFormatting sqref="AQ83">
    <cfRule type="cellIs" dxfId="123" priority="124" operator="between">
      <formula>80</formula>
      <formula>120</formula>
    </cfRule>
  </conditionalFormatting>
  <conditionalFormatting sqref="AE78:AF78 AH78:AK78 AM78 AO78:AP78">
    <cfRule type="cellIs" dxfId="122" priority="113" operator="greaterThan">
      <formula>20</formula>
    </cfRule>
  </conditionalFormatting>
  <conditionalFormatting sqref="AG78 AL78 AQ78">
    <cfRule type="cellIs" dxfId="121" priority="112" operator="between">
      <formula>80</formula>
      <formula>120</formula>
    </cfRule>
  </conditionalFormatting>
  <conditionalFormatting sqref="AE79:AF79 AH79:AK79 AM79 AO79:AP79">
    <cfRule type="cellIs" dxfId="120" priority="123" operator="greaterThan">
      <formula>20</formula>
    </cfRule>
  </conditionalFormatting>
  <conditionalFormatting sqref="AG79 AL79 AQ79">
    <cfRule type="cellIs" dxfId="119" priority="122" operator="between">
      <formula>80</formula>
      <formula>120</formula>
    </cfRule>
  </conditionalFormatting>
  <conditionalFormatting sqref="AE81:AF81 AH81:AK81 AM81 AO81:AP81">
    <cfRule type="cellIs" dxfId="118" priority="121" operator="greaterThan">
      <formula>20</formula>
    </cfRule>
  </conditionalFormatting>
  <conditionalFormatting sqref="AG81 AL81 AQ81">
    <cfRule type="cellIs" dxfId="117" priority="120" operator="between">
      <formula>80</formula>
      <formula>120</formula>
    </cfRule>
  </conditionalFormatting>
  <conditionalFormatting sqref="AE78:AF78 AH78:AK78 AM78 AO78:AP78">
    <cfRule type="cellIs" dxfId="116" priority="119" operator="greaterThan">
      <formula>20</formula>
    </cfRule>
  </conditionalFormatting>
  <conditionalFormatting sqref="AG78 AL78 AQ78">
    <cfRule type="cellIs" dxfId="115" priority="118" operator="between">
      <formula>80</formula>
      <formula>120</formula>
    </cfRule>
  </conditionalFormatting>
  <conditionalFormatting sqref="AE80:AF80 AH80:AK80 AM80 AO80:AP80">
    <cfRule type="cellIs" dxfId="114" priority="117" operator="greaterThan">
      <formula>20</formula>
    </cfRule>
  </conditionalFormatting>
  <conditionalFormatting sqref="AG80 AL80 AQ80">
    <cfRule type="cellIs" dxfId="113" priority="116" operator="between">
      <formula>80</formula>
      <formula>120</formula>
    </cfRule>
  </conditionalFormatting>
  <conditionalFormatting sqref="AE82:AF82 AH82:AK82 AM82 AO82:AP82">
    <cfRule type="cellIs" dxfId="112" priority="115" operator="greaterThan">
      <formula>20</formula>
    </cfRule>
  </conditionalFormatting>
  <conditionalFormatting sqref="AG82 AL82 AQ82">
    <cfRule type="cellIs" dxfId="111" priority="114" operator="between">
      <formula>80</formula>
      <formula>120</formula>
    </cfRule>
  </conditionalFormatting>
  <conditionalFormatting sqref="AE80:AF80 AH80:AK80 AM80 AO80:AP80">
    <cfRule type="cellIs" dxfId="110" priority="111" operator="greaterThan">
      <formula>20</formula>
    </cfRule>
  </conditionalFormatting>
  <conditionalFormatting sqref="AG80 AL80 AQ80">
    <cfRule type="cellIs" dxfId="109" priority="110" operator="between">
      <formula>80</formula>
      <formula>120</formula>
    </cfRule>
  </conditionalFormatting>
  <conditionalFormatting sqref="AE82:AF82 AH82:AK82 AM82 AO82:AP82">
    <cfRule type="cellIs" dxfId="108" priority="109" operator="greaterThan">
      <formula>20</formula>
    </cfRule>
  </conditionalFormatting>
  <conditionalFormatting sqref="AG82 AL82 AQ82">
    <cfRule type="cellIs" dxfId="107" priority="108" operator="between">
      <formula>80</formula>
      <formula>120</formula>
    </cfRule>
  </conditionalFormatting>
  <conditionalFormatting sqref="AE79:AF79 AH79:AK79 AM79 AO79:AP79">
    <cfRule type="cellIs" dxfId="106" priority="107" operator="greaterThan">
      <formula>20</formula>
    </cfRule>
  </conditionalFormatting>
  <conditionalFormatting sqref="AG79 AL79 AQ79">
    <cfRule type="cellIs" dxfId="105" priority="106" operator="between">
      <formula>80</formula>
      <formula>120</formula>
    </cfRule>
  </conditionalFormatting>
  <conditionalFormatting sqref="AE81:AF81 AH81:AK81 AM81 AO81:AP81">
    <cfRule type="cellIs" dxfId="104" priority="105" operator="greaterThan">
      <formula>20</formula>
    </cfRule>
  </conditionalFormatting>
  <conditionalFormatting sqref="AG81 AL81 AQ81">
    <cfRule type="cellIs" dxfId="103" priority="104" operator="between">
      <formula>80</formula>
      <formula>120</formula>
    </cfRule>
  </conditionalFormatting>
  <conditionalFormatting sqref="AE83:AF83 AH83:AK83 AM83 AO83:AP83">
    <cfRule type="cellIs" dxfId="102" priority="103" operator="greaterThan">
      <formula>20</formula>
    </cfRule>
  </conditionalFormatting>
  <conditionalFormatting sqref="AG83 AL83 AQ83">
    <cfRule type="cellIs" dxfId="101" priority="102" operator="between">
      <formula>80</formula>
      <formula>120</formula>
    </cfRule>
  </conditionalFormatting>
  <conditionalFormatting sqref="AE9:AF9 AH9 AM9 AJ9:AK9 AO9:AP9">
    <cfRule type="cellIs" dxfId="100" priority="97" operator="greaterThan">
      <formula>20</formula>
    </cfRule>
  </conditionalFormatting>
  <conditionalFormatting sqref="AG9 AQ9 AL9">
    <cfRule type="cellIs" dxfId="99" priority="96" operator="between">
      <formula>80</formula>
      <formula>120</formula>
    </cfRule>
  </conditionalFormatting>
  <conditionalFormatting sqref="AM77 AH77:AK77 AE77:AF77 AO77:AP77">
    <cfRule type="cellIs" dxfId="98" priority="101" operator="greaterThan">
      <formula>20</formula>
    </cfRule>
  </conditionalFormatting>
  <conditionalFormatting sqref="AL77 AQ77 AG77">
    <cfRule type="cellIs" dxfId="97" priority="100" operator="between">
      <formula>80</formula>
      <formula>120</formula>
    </cfRule>
  </conditionalFormatting>
  <conditionalFormatting sqref="AM7 AH7 AE7:AF7 AJ7:AK7 AO7:AP7">
    <cfRule type="cellIs" dxfId="96" priority="99" operator="greaterThan">
      <formula>20</formula>
    </cfRule>
  </conditionalFormatting>
  <conditionalFormatting sqref="AL7 AQ7 AG7">
    <cfRule type="cellIs" dxfId="95" priority="98" operator="between">
      <formula>80</formula>
      <formula>120</formula>
    </cfRule>
  </conditionalFormatting>
  <conditionalFormatting sqref="AL83 AQ83">
    <cfRule type="cellIs" dxfId="94" priority="95" operator="between">
      <formula>80</formula>
      <formula>120</formula>
    </cfRule>
  </conditionalFormatting>
  <conditionalFormatting sqref="AM83 AH83:AK83 AE83:AF83 AO83:AP83">
    <cfRule type="cellIs" dxfId="93" priority="94" operator="greaterThan">
      <formula>20</formula>
    </cfRule>
  </conditionalFormatting>
  <conditionalFormatting sqref="AG83">
    <cfRule type="cellIs" dxfId="92" priority="93" operator="between">
      <formula>80</formula>
      <formula>120</formula>
    </cfRule>
  </conditionalFormatting>
  <conditionalFormatting sqref="AL83">
    <cfRule type="cellIs" dxfId="91" priority="92" operator="between">
      <formula>80</formula>
      <formula>120</formula>
    </cfRule>
  </conditionalFormatting>
  <conditionalFormatting sqref="AQ83">
    <cfRule type="cellIs" dxfId="90" priority="91" operator="between">
      <formula>80</formula>
      <formula>120</formula>
    </cfRule>
  </conditionalFormatting>
  <conditionalFormatting sqref="AE77:AF77 AH77:AK77 AM77 AO77:AP77">
    <cfRule type="cellIs" dxfId="89" priority="90" operator="greaterThan">
      <formula>20</formula>
    </cfRule>
  </conditionalFormatting>
  <conditionalFormatting sqref="AG77 AL77 AQ77">
    <cfRule type="cellIs" dxfId="88" priority="89" operator="between">
      <formula>80</formula>
      <formula>120</formula>
    </cfRule>
  </conditionalFormatting>
  <conditionalFormatting sqref="AE79:AF79 AH79:AK79 AM79 AO79:AP79">
    <cfRule type="cellIs" dxfId="87" priority="88" operator="greaterThan">
      <formula>20</formula>
    </cfRule>
  </conditionalFormatting>
  <conditionalFormatting sqref="AG79 AL79 AQ79">
    <cfRule type="cellIs" dxfId="86" priority="87" operator="between">
      <formula>80</formula>
      <formula>120</formula>
    </cfRule>
  </conditionalFormatting>
  <conditionalFormatting sqref="AE81:AF81 AH81:AK81 AM81 AO81:AP81">
    <cfRule type="cellIs" dxfId="85" priority="86" operator="greaterThan">
      <formula>20</formula>
    </cfRule>
  </conditionalFormatting>
  <conditionalFormatting sqref="AG81 AL81 AQ81">
    <cfRule type="cellIs" dxfId="84" priority="85" operator="between">
      <formula>80</formula>
      <formula>120</formula>
    </cfRule>
  </conditionalFormatting>
  <conditionalFormatting sqref="AE80:AF80 AH80:AK80 AM80 AO80:AP80">
    <cfRule type="cellIs" dxfId="83" priority="84" operator="greaterThan">
      <formula>20</formula>
    </cfRule>
  </conditionalFormatting>
  <conditionalFormatting sqref="AG80 AL80 AQ80">
    <cfRule type="cellIs" dxfId="82" priority="83" operator="between">
      <formula>80</formula>
      <formula>120</formula>
    </cfRule>
  </conditionalFormatting>
  <conditionalFormatting sqref="AE82:AF82 AH82:AK82 AM82 AO82:AP82">
    <cfRule type="cellIs" dxfId="81" priority="82" operator="greaterThan">
      <formula>20</formula>
    </cfRule>
  </conditionalFormatting>
  <conditionalFormatting sqref="AG82 AL82 AQ82">
    <cfRule type="cellIs" dxfId="80" priority="81" operator="between">
      <formula>80</formula>
      <formula>120</formula>
    </cfRule>
  </conditionalFormatting>
  <conditionalFormatting sqref="AL84 AQ84">
    <cfRule type="cellIs" dxfId="79" priority="80" operator="between">
      <formula>80</formula>
      <formula>120</formula>
    </cfRule>
  </conditionalFormatting>
  <conditionalFormatting sqref="AM84 AH84:AK84 AE84:AF84 AO84:AP84">
    <cfRule type="cellIs" dxfId="78" priority="79" operator="greaterThan">
      <formula>20</formula>
    </cfRule>
  </conditionalFormatting>
  <conditionalFormatting sqref="AG84">
    <cfRule type="cellIs" dxfId="77" priority="78" operator="between">
      <formula>80</formula>
      <formula>120</formula>
    </cfRule>
  </conditionalFormatting>
  <conditionalFormatting sqref="AL84">
    <cfRule type="cellIs" dxfId="76" priority="77" operator="between">
      <formula>80</formula>
      <formula>120</formula>
    </cfRule>
  </conditionalFormatting>
  <conditionalFormatting sqref="AQ84">
    <cfRule type="cellIs" dxfId="75" priority="76" operator="between">
      <formula>80</formula>
      <formula>120</formula>
    </cfRule>
  </conditionalFormatting>
  <conditionalFormatting sqref="AE83:AF83 AH83:AK83 AM83 AO83:AP83">
    <cfRule type="cellIs" dxfId="74" priority="67" operator="greaterThan">
      <formula>20</formula>
    </cfRule>
  </conditionalFormatting>
  <conditionalFormatting sqref="AG83 AL83 AQ83">
    <cfRule type="cellIs" dxfId="73" priority="66" operator="between">
      <formula>80</formula>
      <formula>120</formula>
    </cfRule>
  </conditionalFormatting>
  <conditionalFormatting sqref="AE80:AF80 AH80:AK80 AM80 AO80:AP80">
    <cfRule type="cellIs" dxfId="72" priority="75" operator="greaterThan">
      <formula>20</formula>
    </cfRule>
  </conditionalFormatting>
  <conditionalFormatting sqref="AG80 AL80 AQ80">
    <cfRule type="cellIs" dxfId="71" priority="74" operator="between">
      <formula>80</formula>
      <formula>120</formula>
    </cfRule>
  </conditionalFormatting>
  <conditionalFormatting sqref="AE82:AF82 AH82:AK82 AM82 AO82:AP82">
    <cfRule type="cellIs" dxfId="70" priority="73" operator="greaterThan">
      <formula>20</formula>
    </cfRule>
  </conditionalFormatting>
  <conditionalFormatting sqref="AG82 AL82 AQ82">
    <cfRule type="cellIs" dxfId="69" priority="72" operator="between">
      <formula>80</formula>
      <formula>120</formula>
    </cfRule>
  </conditionalFormatting>
  <conditionalFormatting sqref="AE79:AF79 AH79:AK79 AM79 AO79:AP79">
    <cfRule type="cellIs" dxfId="68" priority="71" operator="greaterThan">
      <formula>20</formula>
    </cfRule>
  </conditionalFormatting>
  <conditionalFormatting sqref="AG79 AL79 AQ79">
    <cfRule type="cellIs" dxfId="67" priority="70" operator="between">
      <formula>80</formula>
      <formula>120</formula>
    </cfRule>
  </conditionalFormatting>
  <conditionalFormatting sqref="AE81:AF81 AH81:AK81 AM81 AO81:AP81">
    <cfRule type="cellIs" dxfId="66" priority="69" operator="greaterThan">
      <formula>20</formula>
    </cfRule>
  </conditionalFormatting>
  <conditionalFormatting sqref="AG81 AL81 AQ81">
    <cfRule type="cellIs" dxfId="65" priority="68" operator="between">
      <formula>80</formula>
      <formula>120</formula>
    </cfRule>
  </conditionalFormatting>
  <conditionalFormatting sqref="AL84 AQ84">
    <cfRule type="cellIs" dxfId="64" priority="65" operator="between">
      <formula>80</formula>
      <formula>120</formula>
    </cfRule>
  </conditionalFormatting>
  <conditionalFormatting sqref="AM84 AH84:AK84 AE84:AF84 AO84:AP84">
    <cfRule type="cellIs" dxfId="63" priority="64" operator="greaterThan">
      <formula>20</formula>
    </cfRule>
  </conditionalFormatting>
  <conditionalFormatting sqref="AG84">
    <cfRule type="cellIs" dxfId="62" priority="63" operator="between">
      <formula>80</formula>
      <formula>120</formula>
    </cfRule>
  </conditionalFormatting>
  <conditionalFormatting sqref="AL84">
    <cfRule type="cellIs" dxfId="61" priority="62" operator="between">
      <formula>80</formula>
      <formula>120</formula>
    </cfRule>
  </conditionalFormatting>
  <conditionalFormatting sqref="AQ84">
    <cfRule type="cellIs" dxfId="60" priority="61" operator="between">
      <formula>80</formula>
      <formula>120</formula>
    </cfRule>
  </conditionalFormatting>
  <conditionalFormatting sqref="AE79:AF79 AH79:AK79 AM79 AO79:AP79">
    <cfRule type="cellIs" dxfId="59" priority="50" operator="greaterThan">
      <formula>20</formula>
    </cfRule>
  </conditionalFormatting>
  <conditionalFormatting sqref="AG79 AL79 AQ79">
    <cfRule type="cellIs" dxfId="58" priority="49" operator="between">
      <formula>80</formula>
      <formula>120</formula>
    </cfRule>
  </conditionalFormatting>
  <conditionalFormatting sqref="AE80:AF80 AH80:AK80 AM80 AO80:AP80">
    <cfRule type="cellIs" dxfId="57" priority="60" operator="greaterThan">
      <formula>20</formula>
    </cfRule>
  </conditionalFormatting>
  <conditionalFormatting sqref="AG80 AL80 AQ80">
    <cfRule type="cellIs" dxfId="56" priority="59" operator="between">
      <formula>80</formula>
      <formula>120</formula>
    </cfRule>
  </conditionalFormatting>
  <conditionalFormatting sqref="AE82:AF82 AH82:AK82 AM82 AO82:AP82">
    <cfRule type="cellIs" dxfId="55" priority="58" operator="greaterThan">
      <formula>20</formula>
    </cfRule>
  </conditionalFormatting>
  <conditionalFormatting sqref="AG82 AL82 AQ82">
    <cfRule type="cellIs" dxfId="54" priority="57" operator="between">
      <formula>80</formula>
      <formula>120</formula>
    </cfRule>
  </conditionalFormatting>
  <conditionalFormatting sqref="AE79:AF79 AH79:AK79 AM79 AO79:AP79">
    <cfRule type="cellIs" dxfId="53" priority="56" operator="greaterThan">
      <formula>20</formula>
    </cfRule>
  </conditionalFormatting>
  <conditionalFormatting sqref="AG79 AL79 AQ79">
    <cfRule type="cellIs" dxfId="52" priority="55" operator="between">
      <formula>80</formula>
      <formula>120</formula>
    </cfRule>
  </conditionalFormatting>
  <conditionalFormatting sqref="AE81:AF81 AH81:AK81 AM81 AO81:AP81">
    <cfRule type="cellIs" dxfId="51" priority="54" operator="greaterThan">
      <formula>20</formula>
    </cfRule>
  </conditionalFormatting>
  <conditionalFormatting sqref="AG81 AL81 AQ81">
    <cfRule type="cellIs" dxfId="50" priority="53" operator="between">
      <formula>80</formula>
      <formula>120</formula>
    </cfRule>
  </conditionalFormatting>
  <conditionalFormatting sqref="AE83:AF83 AH83:AK83 AM83 AO83:AP83">
    <cfRule type="cellIs" dxfId="49" priority="52" operator="greaterThan">
      <formula>20</formula>
    </cfRule>
  </conditionalFormatting>
  <conditionalFormatting sqref="AG83 AL83 AQ83">
    <cfRule type="cellIs" dxfId="48" priority="51" operator="between">
      <formula>80</formula>
      <formula>120</formula>
    </cfRule>
  </conditionalFormatting>
  <conditionalFormatting sqref="AE81:AF81 AH81:AK81 AM81 AO81:AP81">
    <cfRule type="cellIs" dxfId="47" priority="48" operator="greaterThan">
      <formula>20</formula>
    </cfRule>
  </conditionalFormatting>
  <conditionalFormatting sqref="AG81 AL81 AQ81">
    <cfRule type="cellIs" dxfId="46" priority="47" operator="between">
      <formula>80</formula>
      <formula>120</formula>
    </cfRule>
  </conditionalFormatting>
  <conditionalFormatting sqref="AE83:AF83 AH83:AK83 AM83 AO83:AP83">
    <cfRule type="cellIs" dxfId="45" priority="46" operator="greaterThan">
      <formula>20</formula>
    </cfRule>
  </conditionalFormatting>
  <conditionalFormatting sqref="AG83 AL83 AQ83">
    <cfRule type="cellIs" dxfId="44" priority="45" operator="between">
      <formula>80</formula>
      <formula>120</formula>
    </cfRule>
  </conditionalFormatting>
  <conditionalFormatting sqref="AE80:AF80 AH80:AK80 AM80 AO80:AP80">
    <cfRule type="cellIs" dxfId="43" priority="44" operator="greaterThan">
      <formula>20</formula>
    </cfRule>
  </conditionalFormatting>
  <conditionalFormatting sqref="AG80 AL80 AQ80">
    <cfRule type="cellIs" dxfId="42" priority="43" operator="between">
      <formula>80</formula>
      <formula>120</formula>
    </cfRule>
  </conditionalFormatting>
  <conditionalFormatting sqref="AE82:AF82 AH82:AK82 AM82 AO82:AP82">
    <cfRule type="cellIs" dxfId="41" priority="42" operator="greaterThan">
      <formula>20</formula>
    </cfRule>
  </conditionalFormatting>
  <conditionalFormatting sqref="AG82 AL82 AQ82">
    <cfRule type="cellIs" dxfId="40" priority="41" operator="between">
      <formula>80</formula>
      <formula>120</formula>
    </cfRule>
  </conditionalFormatting>
  <conditionalFormatting sqref="AE84:AF84 AH84:AK84 AM84 AO84:AP84">
    <cfRule type="cellIs" dxfId="39" priority="40" operator="greaterThan">
      <formula>20</formula>
    </cfRule>
  </conditionalFormatting>
  <conditionalFormatting sqref="AG84 AL84 AQ84">
    <cfRule type="cellIs" dxfId="38" priority="39" operator="between">
      <formula>80</formula>
      <formula>120</formula>
    </cfRule>
  </conditionalFormatting>
  <conditionalFormatting sqref="AM78 AH78:AK78 AE78:AF78 AO78:AP78">
    <cfRule type="cellIs" dxfId="37" priority="38" operator="greaterThan">
      <formula>20</formula>
    </cfRule>
  </conditionalFormatting>
  <conditionalFormatting sqref="AL78 AQ78 AG78">
    <cfRule type="cellIs" dxfId="36" priority="37" operator="between">
      <formula>80</formula>
      <formula>120</formula>
    </cfRule>
  </conditionalFormatting>
  <conditionalFormatting sqref="AQ38">
    <cfRule type="cellIs" dxfId="35" priority="36" operator="between">
      <formula>80</formula>
      <formula>120</formula>
    </cfRule>
  </conditionalFormatting>
  <conditionalFormatting sqref="AE37:AF37">
    <cfRule type="cellIs" dxfId="34" priority="35" operator="greaterThan">
      <formula>20</formula>
    </cfRule>
  </conditionalFormatting>
  <conditionalFormatting sqref="AG37">
    <cfRule type="cellIs" dxfId="33" priority="34" operator="between">
      <formula>80</formula>
      <formula>120</formula>
    </cfRule>
  </conditionalFormatting>
  <conditionalFormatting sqref="AE39:AF39">
    <cfRule type="cellIs" dxfId="32" priority="33" operator="greaterThan">
      <formula>20</formula>
    </cfRule>
  </conditionalFormatting>
  <conditionalFormatting sqref="AG39">
    <cfRule type="cellIs" dxfId="31" priority="32" operator="between">
      <formula>80</formula>
      <formula>120</formula>
    </cfRule>
  </conditionalFormatting>
  <conditionalFormatting sqref="AM33 AJ33:AK33 AO33:AP33">
    <cfRule type="cellIs" dxfId="30" priority="31" operator="greaterThan">
      <formula>20</formula>
    </cfRule>
  </conditionalFormatting>
  <conditionalFormatting sqref="AM41 AH41 AE41:AF41 AE43:AF65 AH43:AH65 AM43:AM65 AJ43:AK65 AJ41:AK41 AO43:AP65 AO41:AP41">
    <cfRule type="cellIs" dxfId="29" priority="30" operator="greaterThan">
      <formula>20</formula>
    </cfRule>
  </conditionalFormatting>
  <conditionalFormatting sqref="AL41 AQ41 AG41 AG43:AG65 AQ43:AQ65 AL43:AL65">
    <cfRule type="cellIs" dxfId="28" priority="29" operator="between">
      <formula>80</formula>
      <formula>120</formula>
    </cfRule>
  </conditionalFormatting>
  <conditionalFormatting sqref="AE42:AF42 AH42 AM42 AJ42:AK42 AO42:AP42">
    <cfRule type="cellIs" dxfId="27" priority="26" operator="greaterThan">
      <formula>20</formula>
    </cfRule>
  </conditionalFormatting>
  <conditionalFormatting sqref="AG42 AQ42 AL42">
    <cfRule type="cellIs" dxfId="26" priority="25" operator="between">
      <formula>80</formula>
      <formula>120</formula>
    </cfRule>
  </conditionalFormatting>
  <conditionalFormatting sqref="AM40 AH40 AE40:AF40 AJ40:AK40 AO40:AP40">
    <cfRule type="cellIs" dxfId="25" priority="28" operator="greaterThan">
      <formula>20</formula>
    </cfRule>
  </conditionalFormatting>
  <conditionalFormatting sqref="AL40 AQ40 AG40">
    <cfRule type="cellIs" dxfId="24" priority="27" operator="between">
      <formula>80</formula>
      <formula>120</formula>
    </cfRule>
  </conditionalFormatting>
  <conditionalFormatting sqref="AM66 AJ66:AK66 AO66:AP66">
    <cfRule type="cellIs" dxfId="23" priority="24" operator="greaterThan">
      <formula>20</formula>
    </cfRule>
  </conditionalFormatting>
  <conditionalFormatting sqref="AL66 AQ66">
    <cfRule type="cellIs" dxfId="22" priority="23" operator="between">
      <formula>80</formula>
      <formula>120</formula>
    </cfRule>
  </conditionalFormatting>
  <conditionalFormatting sqref="AE38:AF38 AH38 AM38 AJ38:AK38 AO38:AP38">
    <cfRule type="cellIs" dxfId="21" priority="22" operator="greaterThan">
      <formula>20</formula>
    </cfRule>
  </conditionalFormatting>
  <conditionalFormatting sqref="AG38 AL38">
    <cfRule type="cellIs" dxfId="20" priority="21" operator="between">
      <formula>80</formula>
      <formula>120</formula>
    </cfRule>
  </conditionalFormatting>
  <conditionalFormatting sqref="AM72 AH72 AJ72:AK72 AO72:AP72">
    <cfRule type="cellIs" dxfId="19" priority="20" operator="greaterThan">
      <formula>20</formula>
    </cfRule>
  </conditionalFormatting>
  <conditionalFormatting sqref="AL72 AQ72">
    <cfRule type="cellIs" dxfId="18" priority="19" operator="between">
      <formula>80</formula>
      <formula>120</formula>
    </cfRule>
  </conditionalFormatting>
  <conditionalFormatting sqref="AQ71">
    <cfRule type="cellIs" dxfId="17" priority="18" operator="between">
      <formula>80</formula>
      <formula>120</formula>
    </cfRule>
  </conditionalFormatting>
  <conditionalFormatting sqref="AE72:AF72">
    <cfRule type="cellIs" dxfId="16" priority="17" operator="greaterThan">
      <formula>20</formula>
    </cfRule>
  </conditionalFormatting>
  <conditionalFormatting sqref="AG72">
    <cfRule type="cellIs" dxfId="15" priority="16" operator="between">
      <formula>80</formula>
      <formula>120</formula>
    </cfRule>
  </conditionalFormatting>
  <conditionalFormatting sqref="AM74 AH74 AE74:AF74 AE76:AF76 AH76 AM76 AJ76:AK76 AJ74:AK74 AO76:AP76 AO74:AP74">
    <cfRule type="cellIs" dxfId="14" priority="15" operator="greaterThan">
      <formula>20</formula>
    </cfRule>
  </conditionalFormatting>
  <conditionalFormatting sqref="AL74 AQ74 AG74 AG76 AQ76 AL76">
    <cfRule type="cellIs" dxfId="13" priority="14" operator="between">
      <formula>80</formula>
      <formula>120</formula>
    </cfRule>
  </conditionalFormatting>
  <conditionalFormatting sqref="AE75:AF75 AH75 AM75 AJ75:AK75 AO75:AP75">
    <cfRule type="cellIs" dxfId="12" priority="11" operator="greaterThan">
      <formula>20</formula>
    </cfRule>
  </conditionalFormatting>
  <conditionalFormatting sqref="AG75 AQ75 AL75">
    <cfRule type="cellIs" dxfId="11" priority="10" operator="between">
      <formula>80</formula>
      <formula>120</formula>
    </cfRule>
  </conditionalFormatting>
  <conditionalFormatting sqref="AM73 AH73 AE73:AF73 AJ73:AK73 AO73:AP73">
    <cfRule type="cellIs" dxfId="10" priority="13" operator="greaterThan">
      <formula>20</formula>
    </cfRule>
  </conditionalFormatting>
  <conditionalFormatting sqref="AL73 AQ73 AG73">
    <cfRule type="cellIs" dxfId="9" priority="12" operator="between">
      <formula>80</formula>
      <formula>120</formula>
    </cfRule>
  </conditionalFormatting>
  <conditionalFormatting sqref="AE71:AF71 AH71 AM71 AJ71:AK71 AO71:AP71">
    <cfRule type="cellIs" dxfId="8" priority="9" operator="greaterThan">
      <formula>20</formula>
    </cfRule>
  </conditionalFormatting>
  <conditionalFormatting sqref="AG71 AL71">
    <cfRule type="cellIs" dxfId="7" priority="8" operator="between">
      <formula>80</formula>
      <formula>120</formula>
    </cfRule>
  </conditionalFormatting>
  <conditionalFormatting sqref="AK35">
    <cfRule type="cellIs" dxfId="6" priority="7" operator="greaterThan">
      <formula>20</formula>
    </cfRule>
  </conditionalFormatting>
  <conditionalFormatting sqref="AP35">
    <cfRule type="cellIs" dxfId="5" priority="6" operator="greaterThan">
      <formula>20</formula>
    </cfRule>
  </conditionalFormatting>
  <conditionalFormatting sqref="AG33">
    <cfRule type="cellIs" dxfId="4" priority="5" operator="between">
      <formula>80</formula>
      <formula>120</formula>
    </cfRule>
  </conditionalFormatting>
  <conditionalFormatting sqref="AL33">
    <cfRule type="cellIs" dxfId="3" priority="4" operator="between">
      <formula>80</formula>
      <formula>120</formula>
    </cfRule>
  </conditionalFormatting>
  <conditionalFormatting sqref="AL33">
    <cfRule type="cellIs" dxfId="2" priority="3" operator="between">
      <formula>80</formula>
      <formula>120</formula>
    </cfRule>
  </conditionalFormatting>
  <conditionalFormatting sqref="AQ33">
    <cfRule type="cellIs" dxfId="1" priority="2" operator="between">
      <formula>80</formula>
      <formula>120</formula>
    </cfRule>
  </conditionalFormatting>
  <conditionalFormatting sqref="AQ33">
    <cfRule type="cellIs" dxfId="0" priority="1" operator="between">
      <formula>80</formula>
      <formula>120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28oct19</vt:lpstr>
      <vt:lpstr>01nov19</vt:lpstr>
      <vt:lpstr>04nov19</vt:lpstr>
      <vt:lpstr>05nov19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2016-05-06T13:47:05Z</cp:lastPrinted>
  <dcterms:created xsi:type="dcterms:W3CDTF">2016-04-07T12:54:27Z</dcterms:created>
  <dcterms:modified xsi:type="dcterms:W3CDTF">2020-03-17T04:19:07Z</dcterms:modified>
</cp:coreProperties>
</file>