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TIC TOC 2019/QA:QC/"/>
    </mc:Choice>
  </mc:AlternateContent>
  <xr:revisionPtr revIDLastSave="0" documentId="13_ncr:1_{2C002013-ABC7-B84D-85F5-12591BB4C1DD}" xr6:coauthVersionLast="36" xr6:coauthVersionMax="36" xr10:uidLastSave="{00000000-0000-0000-0000-000000000000}"/>
  <bookViews>
    <workbookView minimized="1" xWindow="0" yWindow="460" windowWidth="18440" windowHeight="14240" xr2:uid="{00000000-000D-0000-FFFF-FFFF00000000}"/>
  </bookViews>
  <sheets>
    <sheet name="QAQC 1" sheetId="5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5" i="58" l="1"/>
  <c r="AE2" i="58"/>
  <c r="AE13" i="58"/>
  <c r="AE5" i="58"/>
  <c r="AE7" i="58"/>
  <c r="AV68" i="58" l="1"/>
  <c r="AU68" i="58"/>
  <c r="AT68" i="58"/>
  <c r="AS68" i="58"/>
  <c r="AP68" i="58"/>
  <c r="AO68" i="58"/>
  <c r="AK68" i="58"/>
  <c r="AJ68" i="58"/>
  <c r="AF68" i="58"/>
  <c r="AE68" i="58"/>
  <c r="AV66" i="58"/>
  <c r="AU66" i="58"/>
  <c r="AT66" i="58"/>
  <c r="AS66" i="58"/>
  <c r="AQ66" i="58"/>
  <c r="AO66" i="58"/>
  <c r="AL66" i="58"/>
  <c r="AJ66" i="58"/>
  <c r="AG66" i="58"/>
  <c r="AE66" i="58"/>
  <c r="AG33" i="58"/>
  <c r="AQ33" i="58"/>
  <c r="AL33" i="58"/>
  <c r="AP35" i="58"/>
  <c r="AF35" i="58"/>
  <c r="AJ9" i="58" l="1"/>
  <c r="AJ42" i="58"/>
  <c r="AE71" i="58"/>
  <c r="AN7" i="58" l="1"/>
  <c r="AN40" i="58"/>
  <c r="AN73" i="58"/>
  <c r="AI73" i="58"/>
  <c r="AI40" i="58"/>
  <c r="AI7" i="58"/>
  <c r="AD73" i="58"/>
  <c r="AD40" i="58"/>
  <c r="AD7" i="58"/>
  <c r="AE75" i="58" l="1"/>
  <c r="AE38" i="58" l="1"/>
  <c r="AV75" i="58" l="1"/>
  <c r="AU75" i="58"/>
  <c r="AT75" i="58"/>
  <c r="AS75" i="58"/>
  <c r="AV73" i="58"/>
  <c r="AU73" i="58"/>
  <c r="AT73" i="58"/>
  <c r="AS73" i="58"/>
  <c r="AV71" i="58"/>
  <c r="AU71" i="58"/>
  <c r="AT71" i="58"/>
  <c r="AS71" i="58"/>
  <c r="AV64" i="58"/>
  <c r="AU64" i="58"/>
  <c r="AT64" i="58"/>
  <c r="AS64" i="58"/>
  <c r="AV62" i="58"/>
  <c r="AU62" i="58"/>
  <c r="AT62" i="58"/>
  <c r="AS62" i="58"/>
  <c r="AV60" i="58"/>
  <c r="AU60" i="58"/>
  <c r="AT60" i="58"/>
  <c r="AS60" i="58"/>
  <c r="AV58" i="58"/>
  <c r="AU58" i="58"/>
  <c r="AT58" i="58"/>
  <c r="AS58" i="58"/>
  <c r="AV56" i="58"/>
  <c r="AU56" i="58"/>
  <c r="AT56" i="58"/>
  <c r="AS56" i="58"/>
  <c r="AV54" i="58"/>
  <c r="AU54" i="58"/>
  <c r="AT54" i="58"/>
  <c r="AS54" i="58"/>
  <c r="AV52" i="58"/>
  <c r="AU52" i="58"/>
  <c r="AT52" i="58"/>
  <c r="AS52" i="58"/>
  <c r="AV50" i="58"/>
  <c r="AU50" i="58"/>
  <c r="AT50" i="58"/>
  <c r="AS50" i="58"/>
  <c r="AV48" i="58"/>
  <c r="AU48" i="58"/>
  <c r="AT48" i="58"/>
  <c r="AS48" i="58"/>
  <c r="AV46" i="58"/>
  <c r="AU46" i="58"/>
  <c r="AT46" i="58"/>
  <c r="AS46" i="58"/>
  <c r="AV44" i="58"/>
  <c r="AU44" i="58"/>
  <c r="AT44" i="58"/>
  <c r="AS44" i="58"/>
  <c r="AV42" i="58"/>
  <c r="AU42" i="58"/>
  <c r="AT42" i="58"/>
  <c r="AS42" i="58"/>
  <c r="AV40" i="58"/>
  <c r="AU40" i="58"/>
  <c r="AT40" i="58"/>
  <c r="AS40" i="58"/>
  <c r="AV38" i="58"/>
  <c r="AU38" i="58"/>
  <c r="AT38" i="58"/>
  <c r="AS38" i="58"/>
  <c r="AV35" i="58"/>
  <c r="AU35" i="58"/>
  <c r="AT35" i="58"/>
  <c r="AS35" i="58"/>
  <c r="AV33" i="58"/>
  <c r="AU33" i="58"/>
  <c r="AT33" i="58"/>
  <c r="AS33" i="58"/>
  <c r="AV31" i="58"/>
  <c r="AU31" i="58"/>
  <c r="AT31" i="58"/>
  <c r="AS31" i="58"/>
  <c r="AV29" i="58"/>
  <c r="AU29" i="58"/>
  <c r="AT29" i="58"/>
  <c r="AS29" i="58"/>
  <c r="AV27" i="58"/>
  <c r="AU27" i="58"/>
  <c r="AT27" i="58"/>
  <c r="AS27" i="58"/>
  <c r="AV25" i="58"/>
  <c r="AU25" i="58"/>
  <c r="AT25" i="58"/>
  <c r="AS25" i="58"/>
  <c r="AV23" i="58"/>
  <c r="AU23" i="58"/>
  <c r="AT23" i="58"/>
  <c r="AS23" i="58"/>
  <c r="AV21" i="58"/>
  <c r="AU21" i="58"/>
  <c r="AT21" i="58"/>
  <c r="AS21" i="58"/>
  <c r="AV19" i="58"/>
  <c r="AU19" i="58"/>
  <c r="AT19" i="58"/>
  <c r="AS19" i="58"/>
  <c r="AV17" i="58"/>
  <c r="AU17" i="58"/>
  <c r="AT17" i="58"/>
  <c r="AS17" i="58"/>
  <c r="AV15" i="58"/>
  <c r="AU15" i="58"/>
  <c r="AT15" i="58"/>
  <c r="AS15" i="58"/>
  <c r="AV13" i="58"/>
  <c r="AU13" i="58"/>
  <c r="AT13" i="58"/>
  <c r="AS13" i="58"/>
  <c r="AO75" i="58"/>
  <c r="AJ75" i="58"/>
  <c r="AO73" i="58"/>
  <c r="AJ73" i="58"/>
  <c r="AE73" i="58"/>
  <c r="AO71" i="58"/>
  <c r="AJ71" i="58"/>
  <c r="AJ38" i="58"/>
  <c r="AO38" i="58"/>
  <c r="AO64" i="58"/>
  <c r="AJ64" i="58"/>
  <c r="AE64" i="58"/>
  <c r="AO62" i="58"/>
  <c r="AJ62" i="58"/>
  <c r="AE62" i="58"/>
  <c r="AO60" i="58"/>
  <c r="AJ60" i="58"/>
  <c r="AE60" i="58"/>
  <c r="AO58" i="58"/>
  <c r="AJ58" i="58"/>
  <c r="AE58" i="58"/>
  <c r="AO56" i="58"/>
  <c r="AJ56" i="58"/>
  <c r="AE56" i="58"/>
  <c r="AO54" i="58"/>
  <c r="AJ54" i="58"/>
  <c r="AE54" i="58"/>
  <c r="AO52" i="58"/>
  <c r="AJ52" i="58"/>
  <c r="AE52" i="58"/>
  <c r="AO50" i="58"/>
  <c r="AJ50" i="58"/>
  <c r="AE50" i="58"/>
  <c r="AO48" i="58"/>
  <c r="AJ48" i="58"/>
  <c r="AE48" i="58"/>
  <c r="AO46" i="58"/>
  <c r="AJ46" i="58"/>
  <c r="AE46" i="58"/>
  <c r="AO44" i="58"/>
  <c r="AJ44" i="58"/>
  <c r="AE44" i="58"/>
  <c r="AO42" i="58"/>
  <c r="AE42" i="58"/>
  <c r="AO40" i="58"/>
  <c r="AJ40" i="58"/>
  <c r="AE40" i="58"/>
  <c r="AV11" i="58"/>
  <c r="AU11" i="58"/>
  <c r="AT11" i="58"/>
  <c r="AS11" i="58"/>
  <c r="AJ13" i="58"/>
  <c r="AJ11" i="58"/>
  <c r="AJ7" i="58"/>
  <c r="AJ5" i="58"/>
  <c r="AO35" i="58"/>
  <c r="AJ35" i="58"/>
  <c r="AO33" i="58"/>
  <c r="AJ33" i="58"/>
  <c r="AO31" i="58"/>
  <c r="AJ31" i="58"/>
  <c r="AO29" i="58"/>
  <c r="AJ29" i="58"/>
  <c r="AO27" i="58"/>
  <c r="AJ27" i="58"/>
  <c r="AO25" i="58"/>
  <c r="AJ25" i="58"/>
  <c r="AO23" i="58"/>
  <c r="AJ23" i="58"/>
  <c r="AO21" i="58"/>
  <c r="AJ21" i="58"/>
  <c r="AO19" i="58"/>
  <c r="AJ19" i="58"/>
  <c r="AO17" i="58"/>
  <c r="AJ17" i="58"/>
  <c r="AO15" i="58"/>
  <c r="AJ15" i="58"/>
  <c r="AO13" i="58"/>
  <c r="AO11" i="58"/>
  <c r="AJ2" i="58"/>
  <c r="AE35" i="58"/>
  <c r="AE33" i="58"/>
  <c r="AE31" i="58"/>
  <c r="AE29" i="58"/>
  <c r="AE27" i="58"/>
  <c r="AE25" i="58"/>
  <c r="AE23" i="58"/>
  <c r="AE17" i="58"/>
  <c r="AE21" i="58"/>
  <c r="AE19" i="58"/>
  <c r="AE15" i="58"/>
  <c r="AE11" i="58"/>
  <c r="AE9" i="58"/>
  <c r="AV9" i="58" l="1"/>
  <c r="AU9" i="58"/>
  <c r="AT9" i="58"/>
  <c r="AS9" i="58"/>
  <c r="AO9" i="58"/>
  <c r="AV7" i="58"/>
  <c r="AU7" i="58"/>
  <c r="AT7" i="58"/>
  <c r="AS7" i="58"/>
  <c r="AO7" i="58"/>
  <c r="AO5" i="58"/>
  <c r="AS5" i="58"/>
  <c r="AT5" i="58"/>
  <c r="AU5" i="58"/>
  <c r="AV5" i="58"/>
  <c r="AO2" i="58"/>
  <c r="AV2" i="58"/>
  <c r="AT2" i="58"/>
  <c r="AU2" i="58"/>
  <c r="AS2" i="58"/>
</calcChain>
</file>

<file path=xl/sharedStrings.xml><?xml version="1.0" encoding="utf-8"?>
<sst xmlns="http://schemas.openxmlformats.org/spreadsheetml/2006/main" count="341" uniqueCount="82">
  <si>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</si>
  <si>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</si>
  <si>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</si>
  <si>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</si>
  <si>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</si>
  <si>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</si>
  <si>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</si>
  <si>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</si>
  <si>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</si>
  <si>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</si>
  <si>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</si>
  <si>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</si>
  <si>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</si>
  <si>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</si>
  <si>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</si>
  <si>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</si>
  <si>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</si>
  <si>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</si>
  <si>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</si>
  <si>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</si>
  <si>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</si>
  <si>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</si>
  <si>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</si>
  <si>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</si>
  <si>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</si>
  <si>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BRN Data Quality Code (1=no problems, 2=note, 3=fatal flaws)</t>
  </si>
  <si>
    <t>BRN Sample Notes</t>
  </si>
  <si>
    <t>TIC Percent Recovery (PR) of spikes</t>
  </si>
  <si>
    <t>TNb Percent Recovery (PR) of spikes</t>
  </si>
  <si>
    <t>TC Mean of 2 reps</t>
  </si>
  <si>
    <t>TOC Mean of 2 reps</t>
  </si>
  <si>
    <t>TNb Mean of 2 reps</t>
  </si>
  <si>
    <t>TOC Percent Recovery (PR) of spikes</t>
  </si>
  <si>
    <t>Misc. Notes</t>
  </si>
  <si>
    <t>TIC Mean of 2 reps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</si>
  <si>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</si>
  <si>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</si>
  <si>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</si>
  <si>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</si>
  <si>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</si>
  <si>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</si>
  <si>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</si>
  <si>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</si>
  <si>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</si>
  <si>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Water Blank</t>
  </si>
  <si>
    <t>Reference</t>
  </si>
  <si>
    <t>Check Std 3/0.3 ppm</t>
  </si>
  <si>
    <t>Flush</t>
  </si>
  <si>
    <t>RunIn</t>
  </si>
  <si>
    <t>Date</t>
  </si>
  <si>
    <t>Time</t>
  </si>
  <si>
    <t>Offset w TIC dec17</t>
  </si>
  <si>
    <t>2019-SEP-24</t>
  </si>
  <si>
    <t>Check Std 3/0.3</t>
  </si>
  <si>
    <t>2019-OCT-21</t>
  </si>
  <si>
    <t>F03Jun19_3.8m</t>
  </si>
  <si>
    <t>B29Apr19_3.0m</t>
  </si>
  <si>
    <t>F21Jan19_0.1m</t>
  </si>
  <si>
    <t>B21Jan19_Inf4_R2</t>
  </si>
  <si>
    <t>B29Apr19_0.1m</t>
  </si>
  <si>
    <t>B23May19_3.0m</t>
  </si>
  <si>
    <t>F15Jul19_6.2m</t>
  </si>
  <si>
    <t>B30May19_0.1m</t>
  </si>
  <si>
    <t>B21Jan19_Inf2_R2</t>
  </si>
  <si>
    <t>B16May19_6.0m</t>
  </si>
  <si>
    <t>F27May19_8.0m</t>
  </si>
  <si>
    <t>F27May19_8.0m_SPK</t>
  </si>
  <si>
    <t>B29Apr19_0.1m_DUP</t>
  </si>
  <si>
    <t>B16May19_0.1m</t>
  </si>
  <si>
    <t>F08Feb19_F200</t>
  </si>
  <si>
    <t>F08Jul19_F200</t>
  </si>
  <si>
    <t>B29Apr19_6.0m</t>
  </si>
  <si>
    <t>2019-OCT-22</t>
  </si>
  <si>
    <t>F13May19_F200</t>
  </si>
  <si>
    <t>B30May19_9.0m</t>
  </si>
  <si>
    <t>F27May19_F200</t>
  </si>
  <si>
    <t>B24Jul19_3.0m</t>
  </si>
  <si>
    <t>F27May19_0.1m</t>
  </si>
  <si>
    <t>B30May19_6.0m</t>
  </si>
  <si>
    <t>F21Jan19_9.5m</t>
  </si>
  <si>
    <t>F21Jan19_9.5m_SPK</t>
  </si>
  <si>
    <t>F13May19_F200_DUP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</si>
</sst>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9" fontId="0" fillId="0" borderId="0" xfId="0" applyNumberFormat="1"/>
  </cellXfs>
  <cellStyles count="4">
    <cellStyle name="Normal" xfId="0" builtinId="0"/>
    <cellStyle name="Normal 2 2" xfId="2" xr:uid="{00000000-0005-0000-0000-000001000000}"/>
    <cellStyle name="Normal 5 2 2" xfId="3" xr:uid="{00000000-0005-0000-0000-000002000000}"/>
    <cellStyle name="Normal 6" xfId="1" xr:uid="{00000000-0005-0000-0000-000003000000}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3"/>
  <sheetViews>
    <sheetView tabSelected="1" topLeftCell="AG1" zoomScaleNormal="100" workbookViewId="0">
      <selection activeCell="AI40" sqref="AI40"/>
    </sheetView>
  </sheetViews>
  <sheetFormatPr baseColWidth="10" defaultColWidth="8.83203125" defaultRowHeight="15"/>
  <cols>
    <col min="3" max="3" width="23.83203125" customWidth="1"/>
    <col min="4" max="4" width="15" customWidth="1"/>
    <col min="6" max="6" width="13.1640625" customWidth="1"/>
    <col min="24" max="24" width="10.33203125" customWidth="1"/>
    <col min="25" max="25" width="15.6640625" customWidth="1"/>
    <col min="26" max="26" width="13.5" customWidth="1"/>
    <col min="29" max="29" width="22.5" customWidth="1"/>
  </cols>
  <sheetData>
    <row r="1" spans="1:48" ht="1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s="1" t="s">
        <v>33</v>
      </c>
      <c r="AB1" s="1" t="s">
        <v>25</v>
      </c>
      <c r="AC1" s="1" t="s">
        <v>26</v>
      </c>
      <c r="AD1" s="1" t="s">
        <v>35</v>
      </c>
      <c r="AE1" s="1" t="s">
        <v>36</v>
      </c>
      <c r="AF1" s="1" t="s">
        <v>37</v>
      </c>
      <c r="AG1" s="1" t="s">
        <v>27</v>
      </c>
      <c r="AH1" s="1"/>
      <c r="AI1" s="1" t="s">
        <v>38</v>
      </c>
      <c r="AJ1" s="1" t="s">
        <v>39</v>
      </c>
      <c r="AK1" s="1" t="s">
        <v>40</v>
      </c>
      <c r="AL1" s="1" t="s">
        <v>32</v>
      </c>
      <c r="AM1" s="1"/>
      <c r="AN1" s="1" t="s">
        <v>41</v>
      </c>
      <c r="AO1" s="1" t="s">
        <v>42</v>
      </c>
      <c r="AP1" s="1" t="s">
        <v>43</v>
      </c>
      <c r="AQ1" s="1" t="s">
        <v>28</v>
      </c>
      <c r="AR1" s="1"/>
      <c r="AS1" s="1" t="s">
        <v>34</v>
      </c>
      <c r="AT1" s="1" t="s">
        <v>29</v>
      </c>
      <c r="AU1" s="1" t="s">
        <v>30</v>
      </c>
      <c r="AV1" s="1" t="s">
        <v>31</v>
      </c>
    </row>
    <row r="2" spans="1:48">
      <c r="A2">
        <v>1</v>
      </c>
      <c r="B2">
        <v>3</v>
      </c>
      <c r="C2" t="s">
        <v>48</v>
      </c>
      <c r="D2" t="s">
        <v>24</v>
      </c>
      <c r="E2" t="s">
        <v>51</v>
      </c>
      <c r="G2">
        <v>0.5</v>
      </c>
      <c r="H2">
        <v>0.5</v>
      </c>
      <c r="I2">
        <v>5844</v>
      </c>
      <c r="J2">
        <v>7258</v>
      </c>
      <c r="L2">
        <v>8913</v>
      </c>
      <c r="M2">
        <v>7.4390000000000001</v>
      </c>
      <c r="N2">
        <v>9.0239999999999991</v>
      </c>
      <c r="O2">
        <v>1.585</v>
      </c>
      <c r="Q2">
        <v>1.177</v>
      </c>
      <c r="R2">
        <v>1</v>
      </c>
      <c r="S2">
        <v>0</v>
      </c>
      <c r="T2">
        <v>0</v>
      </c>
      <c r="V2">
        <v>0</v>
      </c>
      <c r="Y2" t="s">
        <v>54</v>
      </c>
      <c r="Z2" s="3">
        <v>0.59629629629629632</v>
      </c>
      <c r="AB2">
        <v>1</v>
      </c>
      <c r="AE2">
        <f>ABS(100*(M2-M3)/(AVERAGE(M2:M3)))</f>
        <v>4.2110804053164923</v>
      </c>
      <c r="AJ2">
        <f>ABS(100*(O2-O3)/(AVERAGE(O2:O3)))</f>
        <v>38.256294626080411</v>
      </c>
      <c r="AO2">
        <f>ABS(100*(Q2-Q3)/(AVERAGE(Q2:Q3)))</f>
        <v>0.34042553191489389</v>
      </c>
      <c r="AS2">
        <f>AVERAGE(M2:M3)</f>
        <v>7.5990000000000002</v>
      </c>
      <c r="AT2">
        <f>AVERAGE(N2:N3)</f>
        <v>8.9295000000000009</v>
      </c>
      <c r="AU2">
        <f>AVERAGE(O2:O3)</f>
        <v>1.3305</v>
      </c>
      <c r="AV2">
        <f>AVERAGE(Q2:Q3)</f>
        <v>1.175</v>
      </c>
    </row>
    <row r="3" spans="1:48">
      <c r="A3">
        <v>2</v>
      </c>
      <c r="B3">
        <v>3</v>
      </c>
      <c r="C3" t="s">
        <v>48</v>
      </c>
      <c r="D3" t="s">
        <v>24</v>
      </c>
      <c r="E3" t="s">
        <v>51</v>
      </c>
      <c r="G3">
        <v>0.5</v>
      </c>
      <c r="H3">
        <v>0.5</v>
      </c>
      <c r="I3">
        <v>6089</v>
      </c>
      <c r="J3">
        <v>7107</v>
      </c>
      <c r="L3">
        <v>8884</v>
      </c>
      <c r="M3">
        <v>7.7590000000000003</v>
      </c>
      <c r="N3">
        <v>8.8350000000000009</v>
      </c>
      <c r="O3">
        <v>1.0760000000000001</v>
      </c>
      <c r="Q3">
        <v>1.173</v>
      </c>
      <c r="R3">
        <v>1</v>
      </c>
      <c r="S3">
        <v>0</v>
      </c>
      <c r="T3">
        <v>0</v>
      </c>
      <c r="V3">
        <v>0</v>
      </c>
      <c r="Y3" t="s">
        <v>54</v>
      </c>
      <c r="Z3" s="3">
        <v>0.60181712962962963</v>
      </c>
      <c r="AB3">
        <v>1</v>
      </c>
    </row>
    <row r="4" spans="1:48">
      <c r="A4">
        <v>3</v>
      </c>
      <c r="B4">
        <v>1</v>
      </c>
      <c r="D4" t="s">
        <v>47</v>
      </c>
      <c r="Y4" t="s">
        <v>54</v>
      </c>
      <c r="Z4" s="3">
        <v>0.60607638888888882</v>
      </c>
      <c r="AB4">
        <v>1</v>
      </c>
    </row>
    <row r="5" spans="1:48">
      <c r="A5">
        <v>4</v>
      </c>
      <c r="B5">
        <v>2</v>
      </c>
      <c r="C5" t="s">
        <v>44</v>
      </c>
      <c r="D5" t="s">
        <v>24</v>
      </c>
      <c r="E5" t="s">
        <v>51</v>
      </c>
      <c r="G5">
        <v>0.5</v>
      </c>
      <c r="H5">
        <v>0.5</v>
      </c>
      <c r="I5">
        <v>49</v>
      </c>
      <c r="J5">
        <v>503</v>
      </c>
      <c r="L5">
        <v>209</v>
      </c>
      <c r="M5">
        <v>0</v>
      </c>
      <c r="N5">
        <v>0.39500000000000002</v>
      </c>
      <c r="O5">
        <v>0.39500000000000002</v>
      </c>
      <c r="Q5">
        <v>3.9E-2</v>
      </c>
      <c r="R5">
        <v>1</v>
      </c>
      <c r="S5">
        <v>0</v>
      </c>
      <c r="T5">
        <v>0</v>
      </c>
      <c r="V5">
        <v>0</v>
      </c>
      <c r="Y5" t="s">
        <v>54</v>
      </c>
      <c r="Z5" s="3">
        <v>0.61569444444444443</v>
      </c>
      <c r="AB5">
        <v>1</v>
      </c>
      <c r="AE5" t="e">
        <f>ABS(100*(M5-M6)/(AVERAGE(M5:M6)))</f>
        <v>#DIV/0!</v>
      </c>
      <c r="AJ5">
        <f>ABS(100*(O5-O6)/(AVERAGE(O5:O6)))</f>
        <v>5.4187192118226513</v>
      </c>
      <c r="AO5">
        <f>ABS(100*(Q5-Q6)/(AVERAGE(Q5:Q6)))</f>
        <v>8.0000000000000071</v>
      </c>
      <c r="AS5">
        <f>AVERAGE(M5:M6)</f>
        <v>0</v>
      </c>
      <c r="AT5">
        <f>AVERAGE(N5:N6)</f>
        <v>0.40600000000000003</v>
      </c>
      <c r="AU5">
        <f>AVERAGE(O5:O6)</f>
        <v>0.40600000000000003</v>
      </c>
      <c r="AV5">
        <f>AVERAGE(Q5:Q6)</f>
        <v>3.7499999999999999E-2</v>
      </c>
    </row>
    <row r="6" spans="1:48">
      <c r="A6">
        <v>5</v>
      </c>
      <c r="B6">
        <v>2</v>
      </c>
      <c r="C6" t="s">
        <v>44</v>
      </c>
      <c r="D6" t="s">
        <v>24</v>
      </c>
      <c r="E6" t="s">
        <v>51</v>
      </c>
      <c r="G6">
        <v>0.5</v>
      </c>
      <c r="H6">
        <v>0.5</v>
      </c>
      <c r="I6">
        <v>27</v>
      </c>
      <c r="J6">
        <v>520</v>
      </c>
      <c r="L6">
        <v>185</v>
      </c>
      <c r="M6">
        <v>0</v>
      </c>
      <c r="N6">
        <v>0.41699999999999998</v>
      </c>
      <c r="O6">
        <v>0.41699999999999998</v>
      </c>
      <c r="Q6">
        <v>3.5999999999999997E-2</v>
      </c>
      <c r="R6">
        <v>1</v>
      </c>
      <c r="S6">
        <v>0</v>
      </c>
      <c r="T6">
        <v>0</v>
      </c>
      <c r="V6">
        <v>0</v>
      </c>
      <c r="Y6" t="s">
        <v>54</v>
      </c>
      <c r="Z6" s="3">
        <v>0.6211458333333334</v>
      </c>
      <c r="AB6">
        <v>1</v>
      </c>
    </row>
    <row r="7" spans="1:48">
      <c r="A7">
        <v>6</v>
      </c>
      <c r="B7">
        <v>4</v>
      </c>
      <c r="C7" t="s">
        <v>53</v>
      </c>
      <c r="D7" t="s">
        <v>24</v>
      </c>
      <c r="E7" t="s">
        <v>51</v>
      </c>
      <c r="G7">
        <v>0.5</v>
      </c>
      <c r="H7">
        <v>0.5</v>
      </c>
      <c r="I7">
        <v>2202</v>
      </c>
      <c r="J7">
        <v>5989</v>
      </c>
      <c r="L7">
        <v>2610</v>
      </c>
      <c r="M7">
        <v>2.6949999999999998</v>
      </c>
      <c r="N7">
        <v>7.44</v>
      </c>
      <c r="O7">
        <v>4.7450000000000001</v>
      </c>
      <c r="Q7">
        <v>0.35799999999999998</v>
      </c>
      <c r="R7">
        <v>1</v>
      </c>
      <c r="S7">
        <v>0</v>
      </c>
      <c r="T7">
        <v>0</v>
      </c>
      <c r="V7">
        <v>0</v>
      </c>
      <c r="Y7" t="s">
        <v>54</v>
      </c>
      <c r="Z7" s="3">
        <v>0.63179398148148147</v>
      </c>
      <c r="AB7">
        <v>1</v>
      </c>
      <c r="AD7">
        <f>ABS(100*(AVERAGE(M7:M8)-3.24)/3.24)</f>
        <v>20.046296296296301</v>
      </c>
      <c r="AE7">
        <f>ABS(100*(M7-M8)/(AVERAGE(M7:M8)))</f>
        <v>8.0679405520169709</v>
      </c>
      <c r="AI7">
        <f>ABS(100*(AVERAGE(O7:O8)-4.3)/4.3)</f>
        <v>12.558139534883722</v>
      </c>
      <c r="AJ7">
        <f>ABS(100*(O7-O8)/(AVERAGE(O7:O8)))</f>
        <v>3.9256198347107336</v>
      </c>
      <c r="AN7">
        <f>ABS(100*(AVERAGE(Q7:Q8)-0.3)/0.3)</f>
        <v>17.833333333333332</v>
      </c>
      <c r="AO7">
        <f>ABS(100*(Q7-Q8)/(AVERAGE(Q7:Q8)))</f>
        <v>2.5459688826025482</v>
      </c>
      <c r="AS7">
        <f>AVERAGE(M7:M8)</f>
        <v>2.5905</v>
      </c>
      <c r="AT7">
        <f>AVERAGE(N7:N8)</f>
        <v>7.4305000000000003</v>
      </c>
      <c r="AU7">
        <f>AVERAGE(O7:O8)</f>
        <v>4.84</v>
      </c>
      <c r="AV7">
        <f>AVERAGE(Q7:Q8)</f>
        <v>0.35349999999999998</v>
      </c>
    </row>
    <row r="8" spans="1:48">
      <c r="A8">
        <v>7</v>
      </c>
      <c r="B8">
        <v>4</v>
      </c>
      <c r="C8" t="s">
        <v>53</v>
      </c>
      <c r="D8" t="s">
        <v>24</v>
      </c>
      <c r="E8" t="s">
        <v>51</v>
      </c>
      <c r="G8">
        <v>0.5</v>
      </c>
      <c r="H8">
        <v>0.5</v>
      </c>
      <c r="I8">
        <v>2041</v>
      </c>
      <c r="J8">
        <v>5975</v>
      </c>
      <c r="L8">
        <v>2544</v>
      </c>
      <c r="M8">
        <v>2.4860000000000002</v>
      </c>
      <c r="N8">
        <v>7.4210000000000003</v>
      </c>
      <c r="O8">
        <v>4.9349999999999996</v>
      </c>
      <c r="Q8">
        <v>0.34899999999999998</v>
      </c>
      <c r="R8">
        <v>1</v>
      </c>
      <c r="S8">
        <v>0</v>
      </c>
      <c r="T8">
        <v>0</v>
      </c>
      <c r="V8">
        <v>0</v>
      </c>
      <c r="Y8" t="s">
        <v>54</v>
      </c>
      <c r="Z8" s="3">
        <v>0.6378125</v>
      </c>
      <c r="AB8">
        <v>1</v>
      </c>
    </row>
    <row r="9" spans="1:48">
      <c r="A9">
        <v>8</v>
      </c>
      <c r="B9">
        <v>3</v>
      </c>
      <c r="C9" t="s">
        <v>45</v>
      </c>
      <c r="D9" t="s">
        <v>24</v>
      </c>
      <c r="E9" t="s">
        <v>51</v>
      </c>
      <c r="G9">
        <v>0.5</v>
      </c>
      <c r="H9">
        <v>0.5</v>
      </c>
      <c r="I9">
        <v>7225</v>
      </c>
      <c r="J9">
        <v>9327</v>
      </c>
      <c r="L9">
        <v>7668</v>
      </c>
      <c r="M9">
        <v>9.2409999999999997</v>
      </c>
      <c r="N9">
        <v>11.569000000000001</v>
      </c>
      <c r="O9">
        <v>2.3279999999999998</v>
      </c>
      <c r="Q9">
        <v>1.0169999999999999</v>
      </c>
      <c r="R9">
        <v>1</v>
      </c>
      <c r="S9">
        <v>0</v>
      </c>
      <c r="T9">
        <v>0</v>
      </c>
      <c r="V9">
        <v>0</v>
      </c>
      <c r="Y9" t="s">
        <v>54</v>
      </c>
      <c r="Z9" s="3">
        <v>0.64853009259259264</v>
      </c>
      <c r="AB9">
        <v>1</v>
      </c>
      <c r="AE9">
        <f>ABS(100*(M9-M10)/(AVERAGE(M9:M10)))</f>
        <v>0.61491989859216112</v>
      </c>
      <c r="AJ9">
        <f>ABS(100*(O9-O10)/(AVERAGE(O9:O10)))</f>
        <v>1.5148236312486343</v>
      </c>
      <c r="AO9">
        <f>ABS(100*(Q9-Q10)/(AVERAGE(Q9:Q10)))</f>
        <v>12.965517241379313</v>
      </c>
      <c r="AS9">
        <f>AVERAGE(M9:M10)</f>
        <v>9.2695000000000007</v>
      </c>
      <c r="AT9">
        <f>AVERAGE(N9:N10)</f>
        <v>11.58</v>
      </c>
      <c r="AU9">
        <f>AVERAGE(O9:O10)</f>
        <v>2.3105000000000002</v>
      </c>
      <c r="AV9">
        <f>AVERAGE(Q9:Q10)</f>
        <v>1.0874999999999999</v>
      </c>
    </row>
    <row r="10" spans="1:48">
      <c r="A10">
        <v>9</v>
      </c>
      <c r="B10">
        <v>3</v>
      </c>
      <c r="C10" t="s">
        <v>45</v>
      </c>
      <c r="D10" t="s">
        <v>24</v>
      </c>
      <c r="E10" t="s">
        <v>51</v>
      </c>
      <c r="G10">
        <v>0.5</v>
      </c>
      <c r="H10">
        <v>0.5</v>
      </c>
      <c r="I10">
        <v>7268</v>
      </c>
      <c r="J10">
        <v>9346</v>
      </c>
      <c r="L10">
        <v>8765</v>
      </c>
      <c r="M10">
        <v>9.298</v>
      </c>
      <c r="N10">
        <v>11.590999999999999</v>
      </c>
      <c r="O10">
        <v>2.2930000000000001</v>
      </c>
      <c r="Q10">
        <v>1.1579999999999999</v>
      </c>
      <c r="R10">
        <v>1</v>
      </c>
      <c r="S10">
        <v>0</v>
      </c>
      <c r="T10">
        <v>0</v>
      </c>
      <c r="V10">
        <v>0</v>
      </c>
      <c r="Y10" t="s">
        <v>54</v>
      </c>
      <c r="Z10" s="3">
        <v>0.65454861111111107</v>
      </c>
      <c r="AB10">
        <v>1</v>
      </c>
    </row>
    <row r="11" spans="1:48">
      <c r="A11">
        <v>10</v>
      </c>
      <c r="B11">
        <v>7</v>
      </c>
      <c r="C11" t="s">
        <v>55</v>
      </c>
      <c r="D11" t="s">
        <v>24</v>
      </c>
      <c r="E11" t="s">
        <v>51</v>
      </c>
      <c r="G11">
        <v>0.5</v>
      </c>
      <c r="H11">
        <v>0.5</v>
      </c>
      <c r="I11">
        <v>2575</v>
      </c>
      <c r="J11">
        <v>4547</v>
      </c>
      <c r="L11">
        <v>943</v>
      </c>
      <c r="M11">
        <v>3.18</v>
      </c>
      <c r="N11">
        <v>5.6189999999999998</v>
      </c>
      <c r="O11">
        <v>2.4390000000000001</v>
      </c>
      <c r="Q11">
        <v>0.13700000000000001</v>
      </c>
      <c r="R11">
        <v>1</v>
      </c>
      <c r="S11">
        <v>0</v>
      </c>
      <c r="T11">
        <v>0</v>
      </c>
      <c r="V11">
        <v>0</v>
      </c>
      <c r="Y11" t="s">
        <v>54</v>
      </c>
      <c r="Z11" s="3">
        <v>0.66465277777777776</v>
      </c>
      <c r="AB11">
        <v>1</v>
      </c>
      <c r="AE11">
        <f>ABS(100*(M11-M12)/(AVERAGE(M11:M12)))</f>
        <v>5.3855569155446679</v>
      </c>
      <c r="AJ11">
        <f>ABS(100*(O11-O12)/(AVERAGE(O11:O12)))</f>
        <v>9.9418979987088392</v>
      </c>
      <c r="AO11">
        <f>ABS(100*(Q11-Q12)/(AVERAGE(Q11:Q12)))</f>
        <v>1.4492753623188417</v>
      </c>
      <c r="AS11">
        <f>AVERAGE(M11:M12)</f>
        <v>3.2679999999999998</v>
      </c>
      <c r="AT11">
        <f>AVERAGE(N11:N12)</f>
        <v>5.5914999999999999</v>
      </c>
      <c r="AU11">
        <f>AVERAGE(O11:O12)</f>
        <v>2.3235000000000001</v>
      </c>
      <c r="AV11">
        <f>AVERAGE(Q11:Q12)</f>
        <v>0.13800000000000001</v>
      </c>
    </row>
    <row r="12" spans="1:48">
      <c r="A12">
        <v>11</v>
      </c>
      <c r="B12">
        <v>7</v>
      </c>
      <c r="C12" t="s">
        <v>55</v>
      </c>
      <c r="D12" t="s">
        <v>24</v>
      </c>
      <c r="E12" t="s">
        <v>51</v>
      </c>
      <c r="G12">
        <v>0.5</v>
      </c>
      <c r="H12">
        <v>0.5</v>
      </c>
      <c r="I12">
        <v>2710</v>
      </c>
      <c r="J12">
        <v>4504</v>
      </c>
      <c r="L12">
        <v>955</v>
      </c>
      <c r="M12">
        <v>3.3559999999999999</v>
      </c>
      <c r="N12">
        <v>5.5640000000000001</v>
      </c>
      <c r="O12">
        <v>2.2080000000000002</v>
      </c>
      <c r="Q12">
        <v>0.13900000000000001</v>
      </c>
      <c r="R12">
        <v>1</v>
      </c>
      <c r="S12">
        <v>0</v>
      </c>
      <c r="T12">
        <v>0</v>
      </c>
      <c r="V12">
        <v>0</v>
      </c>
      <c r="Y12" t="s">
        <v>54</v>
      </c>
      <c r="Z12" s="3">
        <v>0.67063657407407407</v>
      </c>
      <c r="AB12">
        <v>1</v>
      </c>
    </row>
    <row r="13" spans="1:48">
      <c r="A13">
        <v>1</v>
      </c>
      <c r="B13">
        <v>8</v>
      </c>
      <c r="C13" t="s">
        <v>56</v>
      </c>
      <c r="D13" t="s">
        <v>24</v>
      </c>
      <c r="E13" t="s">
        <v>51</v>
      </c>
      <c r="G13">
        <v>0.5</v>
      </c>
      <c r="H13">
        <v>0.5</v>
      </c>
      <c r="I13">
        <v>1604</v>
      </c>
      <c r="J13">
        <v>4310</v>
      </c>
      <c r="L13">
        <v>1169</v>
      </c>
      <c r="M13">
        <v>1.917</v>
      </c>
      <c r="N13">
        <v>5.3170000000000002</v>
      </c>
      <c r="O13">
        <v>3.4</v>
      </c>
      <c r="Q13">
        <v>0.16700000000000001</v>
      </c>
      <c r="R13">
        <v>1</v>
      </c>
      <c r="S13">
        <v>0</v>
      </c>
      <c r="T13">
        <v>0</v>
      </c>
      <c r="V13">
        <v>0</v>
      </c>
      <c r="Y13" t="s">
        <v>54</v>
      </c>
      <c r="Z13" s="3">
        <v>0.71052083333333327</v>
      </c>
      <c r="AB13">
        <v>1</v>
      </c>
      <c r="AE13">
        <f>ABS(100*(M13-M14)/(AVERAGE(M13:M14)))</f>
        <v>18.078291814946621</v>
      </c>
      <c r="AJ13">
        <f>ABS(100*(O13-O14)/(AVERAGE(O13:O14)))</f>
        <v>11.970074812967578</v>
      </c>
      <c r="AO13">
        <f>ABS(100*(Q13-Q14)/(AVERAGE(Q13:Q14)))</f>
        <v>2.4242424242424261</v>
      </c>
      <c r="AS13">
        <f>AVERAGE(M13:M14)</f>
        <v>2.1074999999999999</v>
      </c>
      <c r="AT13">
        <f>AVERAGE(N13:N14)</f>
        <v>5.3155000000000001</v>
      </c>
      <c r="AU13">
        <f>AVERAGE(O13:O14)</f>
        <v>3.2080000000000002</v>
      </c>
      <c r="AV13">
        <f>AVERAGE(Q13:Q14)</f>
        <v>0.16500000000000001</v>
      </c>
    </row>
    <row r="14" spans="1:48">
      <c r="A14">
        <v>2</v>
      </c>
      <c r="B14">
        <v>8</v>
      </c>
      <c r="C14" t="s">
        <v>56</v>
      </c>
      <c r="D14" t="s">
        <v>24</v>
      </c>
      <c r="E14" t="s">
        <v>51</v>
      </c>
      <c r="G14">
        <v>0.5</v>
      </c>
      <c r="H14">
        <v>0.5</v>
      </c>
      <c r="I14">
        <v>1897</v>
      </c>
      <c r="J14">
        <v>4307</v>
      </c>
      <c r="L14">
        <v>1138</v>
      </c>
      <c r="M14">
        <v>2.298</v>
      </c>
      <c r="N14">
        <v>5.3140000000000001</v>
      </c>
      <c r="O14">
        <v>3.016</v>
      </c>
      <c r="Q14">
        <v>0.16300000000000001</v>
      </c>
      <c r="R14">
        <v>1</v>
      </c>
      <c r="S14">
        <v>0</v>
      </c>
      <c r="T14">
        <v>0</v>
      </c>
      <c r="V14">
        <v>0</v>
      </c>
      <c r="Y14" t="s">
        <v>54</v>
      </c>
      <c r="Z14" s="3">
        <v>0.71637731481481481</v>
      </c>
      <c r="AB14">
        <v>1</v>
      </c>
    </row>
    <row r="15" spans="1:48">
      <c r="A15">
        <v>3</v>
      </c>
      <c r="B15">
        <v>9</v>
      </c>
      <c r="C15" t="s">
        <v>57</v>
      </c>
      <c r="D15" t="s">
        <v>24</v>
      </c>
      <c r="E15" t="s">
        <v>51</v>
      </c>
      <c r="G15">
        <v>0.5</v>
      </c>
      <c r="H15">
        <v>0.5</v>
      </c>
      <c r="I15">
        <v>2150</v>
      </c>
      <c r="J15">
        <v>3996</v>
      </c>
      <c r="L15">
        <v>756</v>
      </c>
      <c r="M15">
        <v>2.6269999999999998</v>
      </c>
      <c r="N15">
        <v>4.9169999999999998</v>
      </c>
      <c r="O15">
        <v>2.2909999999999999</v>
      </c>
      <c r="Q15">
        <v>0.112</v>
      </c>
      <c r="R15">
        <v>1</v>
      </c>
      <c r="S15">
        <v>0</v>
      </c>
      <c r="T15">
        <v>0</v>
      </c>
      <c r="V15">
        <v>0</v>
      </c>
      <c r="Y15" t="s">
        <v>54</v>
      </c>
      <c r="Z15" s="3">
        <v>0.72677083333333325</v>
      </c>
      <c r="AB15">
        <v>1</v>
      </c>
      <c r="AE15">
        <f>ABS(100*(M15-M16)/(AVERAGE(M15:M16)))</f>
        <v>10.370370370370368</v>
      </c>
      <c r="AJ15">
        <f>ABS(100*(O15-O16)/(AVERAGE(O15:O16)))</f>
        <v>11.207251751133096</v>
      </c>
      <c r="AO15">
        <f>ABS(100*(Q15-Q16)/(AVERAGE(Q15:Q16)))</f>
        <v>1.7699115044247802</v>
      </c>
      <c r="AS15">
        <f>AVERAGE(M15:M16)</f>
        <v>2.4974999999999996</v>
      </c>
      <c r="AT15">
        <f>AVERAGE(N15:N16)</f>
        <v>4.9245000000000001</v>
      </c>
      <c r="AU15">
        <f>AVERAGE(O15:O16)</f>
        <v>2.427</v>
      </c>
      <c r="AV15">
        <f>AVERAGE(Q15:Q16)</f>
        <v>0.113</v>
      </c>
    </row>
    <row r="16" spans="1:48">
      <c r="A16">
        <v>4</v>
      </c>
      <c r="B16">
        <v>9</v>
      </c>
      <c r="C16" t="s">
        <v>57</v>
      </c>
      <c r="D16" t="s">
        <v>24</v>
      </c>
      <c r="E16" t="s">
        <v>51</v>
      </c>
      <c r="G16">
        <v>0.5</v>
      </c>
      <c r="H16">
        <v>0.5</v>
      </c>
      <c r="I16">
        <v>1951</v>
      </c>
      <c r="J16">
        <v>4007</v>
      </c>
      <c r="L16">
        <v>770</v>
      </c>
      <c r="M16">
        <v>2.3679999999999999</v>
      </c>
      <c r="N16">
        <v>4.9320000000000004</v>
      </c>
      <c r="O16">
        <v>2.5630000000000002</v>
      </c>
      <c r="Q16">
        <v>0.114</v>
      </c>
      <c r="R16">
        <v>1</v>
      </c>
      <c r="S16">
        <v>0</v>
      </c>
      <c r="T16">
        <v>0</v>
      </c>
      <c r="V16">
        <v>0</v>
      </c>
      <c r="Y16" t="s">
        <v>54</v>
      </c>
      <c r="Z16" s="3">
        <v>0.73261574074074076</v>
      </c>
      <c r="AB16">
        <v>1</v>
      </c>
    </row>
    <row r="17" spans="1:48">
      <c r="A17">
        <v>5</v>
      </c>
      <c r="B17">
        <v>10</v>
      </c>
      <c r="C17" t="s">
        <v>58</v>
      </c>
      <c r="D17" t="s">
        <v>24</v>
      </c>
      <c r="E17" t="s">
        <v>51</v>
      </c>
      <c r="G17">
        <v>0.5</v>
      </c>
      <c r="H17">
        <v>0.5</v>
      </c>
      <c r="I17">
        <v>2217</v>
      </c>
      <c r="J17">
        <v>3409</v>
      </c>
      <c r="L17">
        <v>390</v>
      </c>
      <c r="M17">
        <v>2.714</v>
      </c>
      <c r="N17">
        <v>4.1669999999999998</v>
      </c>
      <c r="O17">
        <v>1.4530000000000001</v>
      </c>
      <c r="Q17">
        <v>6.3E-2</v>
      </c>
      <c r="R17">
        <v>1</v>
      </c>
      <c r="S17">
        <v>0</v>
      </c>
      <c r="T17">
        <v>0</v>
      </c>
      <c r="V17">
        <v>0</v>
      </c>
      <c r="Y17" t="s">
        <v>54</v>
      </c>
      <c r="Z17" s="3">
        <v>0.74276620370370372</v>
      </c>
      <c r="AB17">
        <v>1</v>
      </c>
      <c r="AE17">
        <f>ABS(100*(M17-M18)/(AVERAGE(M17:M18)))</f>
        <v>5.622202327663385</v>
      </c>
      <c r="AJ17">
        <f>ABS(100*(O17-O18)/(AVERAGE(O17:O18)))</f>
        <v>10.274963820549937</v>
      </c>
      <c r="AO17">
        <f>ABS(100*(Q17-Q18)/(AVERAGE(Q17:Q18)))</f>
        <v>1.6000000000000014</v>
      </c>
      <c r="AS17">
        <f>AVERAGE(M17:M18)</f>
        <v>2.7925</v>
      </c>
      <c r="AT17">
        <f>AVERAGE(N17:N18)</f>
        <v>4.1749999999999998</v>
      </c>
      <c r="AU17">
        <f>AVERAGE(O17:O18)</f>
        <v>1.3820000000000001</v>
      </c>
      <c r="AV17">
        <f>AVERAGE(Q17:Q18)</f>
        <v>6.25E-2</v>
      </c>
    </row>
    <row r="18" spans="1:48">
      <c r="A18">
        <v>6</v>
      </c>
      <c r="B18">
        <v>10</v>
      </c>
      <c r="C18" t="s">
        <v>58</v>
      </c>
      <c r="D18" t="s">
        <v>24</v>
      </c>
      <c r="E18" t="s">
        <v>51</v>
      </c>
      <c r="G18">
        <v>0.5</v>
      </c>
      <c r="H18">
        <v>0.5</v>
      </c>
      <c r="I18">
        <v>2337</v>
      </c>
      <c r="J18">
        <v>3421</v>
      </c>
      <c r="L18">
        <v>380</v>
      </c>
      <c r="M18">
        <v>2.871</v>
      </c>
      <c r="N18">
        <v>4.1829999999999998</v>
      </c>
      <c r="O18">
        <v>1.3109999999999999</v>
      </c>
      <c r="Q18">
        <v>6.2E-2</v>
      </c>
      <c r="R18">
        <v>1</v>
      </c>
      <c r="S18">
        <v>0</v>
      </c>
      <c r="T18">
        <v>0</v>
      </c>
      <c r="V18">
        <v>0</v>
      </c>
      <c r="Y18" t="s">
        <v>54</v>
      </c>
      <c r="Z18" s="3">
        <v>0.74862268518518515</v>
      </c>
      <c r="AB18">
        <v>1</v>
      </c>
    </row>
    <row r="19" spans="1:48">
      <c r="A19">
        <v>7</v>
      </c>
      <c r="B19">
        <v>11</v>
      </c>
      <c r="C19" t="s">
        <v>59</v>
      </c>
      <c r="D19" t="s">
        <v>24</v>
      </c>
      <c r="E19" t="s">
        <v>51</v>
      </c>
      <c r="G19">
        <v>0.5</v>
      </c>
      <c r="H19">
        <v>0.5</v>
      </c>
      <c r="I19">
        <v>1873</v>
      </c>
      <c r="J19">
        <v>4103</v>
      </c>
      <c r="L19">
        <v>832</v>
      </c>
      <c r="M19">
        <v>2.2669999999999999</v>
      </c>
      <c r="N19">
        <v>5.0540000000000003</v>
      </c>
      <c r="O19">
        <v>2.7869999999999999</v>
      </c>
      <c r="Q19">
        <v>0.122</v>
      </c>
      <c r="R19">
        <v>1</v>
      </c>
      <c r="S19">
        <v>0</v>
      </c>
      <c r="T19">
        <v>0</v>
      </c>
      <c r="V19">
        <v>0</v>
      </c>
      <c r="Y19" t="s">
        <v>54</v>
      </c>
      <c r="Z19" s="3">
        <v>0.75876157407407396</v>
      </c>
      <c r="AB19">
        <v>1</v>
      </c>
      <c r="AE19">
        <f>ABS(100*(M19-M20)/(AVERAGE(M19:M20)))</f>
        <v>4.4120891241998236E-2</v>
      </c>
      <c r="AJ19">
        <f>ABS(100*(O19-O20)/(AVERAGE(O19:O20)))</f>
        <v>1.0097367472051939</v>
      </c>
      <c r="AO19">
        <f>ABS(100*(Q19-Q20)/(AVERAGE(Q19:Q20)))</f>
        <v>12.173913043478262</v>
      </c>
      <c r="AS19">
        <f>AVERAGE(M19:M20)</f>
        <v>2.2664999999999997</v>
      </c>
      <c r="AT19">
        <f>AVERAGE(N19:N20)</f>
        <v>5.04</v>
      </c>
      <c r="AU19">
        <f>AVERAGE(O19:O20)</f>
        <v>2.7729999999999997</v>
      </c>
      <c r="AV19">
        <f>AVERAGE(Q19:Q20)</f>
        <v>0.11499999999999999</v>
      </c>
    </row>
    <row r="20" spans="1:48">
      <c r="A20">
        <v>8</v>
      </c>
      <c r="B20">
        <v>11</v>
      </c>
      <c r="C20" t="s">
        <v>59</v>
      </c>
      <c r="D20" t="s">
        <v>24</v>
      </c>
      <c r="E20" t="s">
        <v>51</v>
      </c>
      <c r="G20">
        <v>0.5</v>
      </c>
      <c r="H20">
        <v>0.5</v>
      </c>
      <c r="I20">
        <v>1872</v>
      </c>
      <c r="J20">
        <v>4081</v>
      </c>
      <c r="L20">
        <v>725</v>
      </c>
      <c r="M20">
        <v>2.266</v>
      </c>
      <c r="N20">
        <v>5.0259999999999998</v>
      </c>
      <c r="O20">
        <v>2.7589999999999999</v>
      </c>
      <c r="Q20">
        <v>0.108</v>
      </c>
      <c r="R20">
        <v>1</v>
      </c>
      <c r="S20">
        <v>0</v>
      </c>
      <c r="T20">
        <v>0</v>
      </c>
      <c r="V20">
        <v>0</v>
      </c>
      <c r="Y20" t="s">
        <v>54</v>
      </c>
      <c r="Z20" s="3">
        <v>0.76471064814814815</v>
      </c>
      <c r="AB20">
        <v>1</v>
      </c>
    </row>
    <row r="21" spans="1:48">
      <c r="A21">
        <v>9</v>
      </c>
      <c r="B21">
        <v>12</v>
      </c>
      <c r="C21" t="s">
        <v>60</v>
      </c>
      <c r="D21" t="s">
        <v>24</v>
      </c>
      <c r="E21" t="s">
        <v>51</v>
      </c>
      <c r="G21">
        <v>0.5</v>
      </c>
      <c r="H21">
        <v>0.5</v>
      </c>
      <c r="I21">
        <v>2142</v>
      </c>
      <c r="J21">
        <v>4629</v>
      </c>
      <c r="L21">
        <v>1294</v>
      </c>
      <c r="M21">
        <v>2.617</v>
      </c>
      <c r="N21">
        <v>5.7229999999999999</v>
      </c>
      <c r="O21">
        <v>3.1070000000000002</v>
      </c>
      <c r="Q21">
        <v>0.183</v>
      </c>
      <c r="R21">
        <v>1</v>
      </c>
      <c r="S21">
        <v>0</v>
      </c>
      <c r="T21">
        <v>0</v>
      </c>
      <c r="V21">
        <v>0</v>
      </c>
      <c r="Y21" t="s">
        <v>54</v>
      </c>
      <c r="Z21" s="3">
        <v>0.77509259259259267</v>
      </c>
      <c r="AB21">
        <v>1</v>
      </c>
      <c r="AE21">
        <f>ABS(100*(M21-M22)/(AVERAGE(M21:M22)))</f>
        <v>1.1143131604226673</v>
      </c>
      <c r="AJ21">
        <f>ABS(100*(O21-O22)/(AVERAGE(O21:O22)))</f>
        <v>5.1426779554719255</v>
      </c>
      <c r="AO21">
        <f>ABS(100*(Q21-Q22)/(AVERAGE(Q21:Q22)))</f>
        <v>6.8601583113456526</v>
      </c>
      <c r="AS21">
        <f>AVERAGE(M21:M22)</f>
        <v>2.6025</v>
      </c>
      <c r="AT21">
        <f>AVERAGE(N21:N22)</f>
        <v>5.7910000000000004</v>
      </c>
      <c r="AU21">
        <f>AVERAGE(O21:O22)</f>
        <v>3.1890000000000001</v>
      </c>
      <c r="AV21">
        <f>AVERAGE(Q21:Q22)</f>
        <v>0.1895</v>
      </c>
    </row>
    <row r="22" spans="1:48">
      <c r="A22">
        <v>10</v>
      </c>
      <c r="B22">
        <v>12</v>
      </c>
      <c r="C22" t="s">
        <v>60</v>
      </c>
      <c r="D22" t="s">
        <v>24</v>
      </c>
      <c r="E22" t="s">
        <v>51</v>
      </c>
      <c r="G22">
        <v>0.5</v>
      </c>
      <c r="H22">
        <v>0.5</v>
      </c>
      <c r="I22">
        <v>2120</v>
      </c>
      <c r="J22">
        <v>4736</v>
      </c>
      <c r="L22">
        <v>1386</v>
      </c>
      <c r="M22">
        <v>2.5880000000000001</v>
      </c>
      <c r="N22">
        <v>5.859</v>
      </c>
      <c r="O22">
        <v>3.2709999999999999</v>
      </c>
      <c r="Q22">
        <v>0.19600000000000001</v>
      </c>
      <c r="R22">
        <v>1</v>
      </c>
      <c r="S22">
        <v>0</v>
      </c>
      <c r="T22">
        <v>0</v>
      </c>
      <c r="V22">
        <v>0</v>
      </c>
      <c r="Y22" t="s">
        <v>54</v>
      </c>
      <c r="Z22" s="3">
        <v>0.7810300925925926</v>
      </c>
      <c r="AB22">
        <v>1</v>
      </c>
    </row>
    <row r="23" spans="1:48">
      <c r="A23">
        <v>11</v>
      </c>
      <c r="B23">
        <v>13</v>
      </c>
      <c r="C23" t="s">
        <v>61</v>
      </c>
      <c r="D23" t="s">
        <v>24</v>
      </c>
      <c r="E23" t="s">
        <v>51</v>
      </c>
      <c r="G23">
        <v>0.5</v>
      </c>
      <c r="H23">
        <v>0.5</v>
      </c>
      <c r="I23">
        <v>3600</v>
      </c>
      <c r="J23">
        <v>5481</v>
      </c>
      <c r="L23">
        <v>1773</v>
      </c>
      <c r="M23">
        <v>4.5140000000000002</v>
      </c>
      <c r="N23">
        <v>6.8010000000000002</v>
      </c>
      <c r="O23">
        <v>2.2869999999999999</v>
      </c>
      <c r="Q23">
        <v>0.247</v>
      </c>
      <c r="R23">
        <v>1</v>
      </c>
      <c r="S23">
        <v>0</v>
      </c>
      <c r="T23">
        <v>0</v>
      </c>
      <c r="V23">
        <v>0</v>
      </c>
      <c r="Y23" t="s">
        <v>54</v>
      </c>
      <c r="Z23" s="3">
        <v>0.79145833333333337</v>
      </c>
      <c r="AB23">
        <v>1</v>
      </c>
      <c r="AE23">
        <f>ABS(100*(M23-M24)/(AVERAGE(M23:M24)))</f>
        <v>2.694207453973958</v>
      </c>
      <c r="AJ23">
        <f>ABS(100*(O23-O24)/(AVERAGE(O23:O24)))</f>
        <v>13.229889750918755</v>
      </c>
      <c r="AO23">
        <f>ABS(100*(Q23-Q24)/(AVERAGE(Q23:Q24)))</f>
        <v>17.375231053604434</v>
      </c>
      <c r="AS23">
        <f>AVERAGE(M23:M24)</f>
        <v>4.4540000000000006</v>
      </c>
      <c r="AT23">
        <f>AVERAGE(N23:N24)</f>
        <v>6.9030000000000005</v>
      </c>
      <c r="AU23">
        <f>AVERAGE(O23:O24)</f>
        <v>2.4489999999999998</v>
      </c>
      <c r="AV23">
        <f>AVERAGE(Q23:Q24)</f>
        <v>0.27049999999999996</v>
      </c>
    </row>
    <row r="24" spans="1:48">
      <c r="A24">
        <v>12</v>
      </c>
      <c r="B24">
        <v>13</v>
      </c>
      <c r="C24" t="s">
        <v>61</v>
      </c>
      <c r="D24" t="s">
        <v>24</v>
      </c>
      <c r="E24" t="s">
        <v>51</v>
      </c>
      <c r="G24">
        <v>0.5</v>
      </c>
      <c r="H24">
        <v>0.5</v>
      </c>
      <c r="I24">
        <v>3507</v>
      </c>
      <c r="J24">
        <v>5643</v>
      </c>
      <c r="L24">
        <v>2126</v>
      </c>
      <c r="M24">
        <v>4.3940000000000001</v>
      </c>
      <c r="N24">
        <v>7.0049999999999999</v>
      </c>
      <c r="O24">
        <v>2.6110000000000002</v>
      </c>
      <c r="Q24">
        <v>0.29399999999999998</v>
      </c>
      <c r="R24">
        <v>1</v>
      </c>
      <c r="S24">
        <v>0</v>
      </c>
      <c r="T24">
        <v>0</v>
      </c>
      <c r="V24">
        <v>0</v>
      </c>
      <c r="Y24" t="s">
        <v>54</v>
      </c>
      <c r="Z24" s="3">
        <v>0.79745370370370372</v>
      </c>
      <c r="AB24">
        <v>1</v>
      </c>
    </row>
    <row r="25" spans="1:48">
      <c r="A25">
        <v>13</v>
      </c>
      <c r="B25">
        <v>14</v>
      </c>
      <c r="C25" t="s">
        <v>62</v>
      </c>
      <c r="D25" t="s">
        <v>24</v>
      </c>
      <c r="E25" t="s">
        <v>51</v>
      </c>
      <c r="G25">
        <v>0.5</v>
      </c>
      <c r="H25">
        <v>0.5</v>
      </c>
      <c r="I25">
        <v>2187</v>
      </c>
      <c r="J25">
        <v>4317</v>
      </c>
      <c r="L25">
        <v>877</v>
      </c>
      <c r="M25">
        <v>2.6760000000000002</v>
      </c>
      <c r="N25">
        <v>5.327</v>
      </c>
      <c r="O25">
        <v>2.6509999999999998</v>
      </c>
      <c r="Q25">
        <v>0.128</v>
      </c>
      <c r="R25">
        <v>1</v>
      </c>
      <c r="S25">
        <v>0</v>
      </c>
      <c r="T25">
        <v>0</v>
      </c>
      <c r="V25">
        <v>0</v>
      </c>
      <c r="Y25" t="s">
        <v>54</v>
      </c>
      <c r="Z25" s="3">
        <v>0.80780092592592589</v>
      </c>
      <c r="AB25">
        <v>1</v>
      </c>
      <c r="AE25">
        <f>ABS(100*(M25-M26)/(AVERAGE(M25:M26)))</f>
        <v>2.3823028927963761</v>
      </c>
      <c r="AJ25">
        <f>ABS(100*(O25-O26)/(AVERAGE(O25:O26)))</f>
        <v>1.0133233252017315</v>
      </c>
      <c r="AO25">
        <f>ABS(100*(Q25-Q26)/(AVERAGE(Q25:Q26)))</f>
        <v>1.5748031496063006</v>
      </c>
      <c r="AS25">
        <f>AVERAGE(M25:M26)</f>
        <v>2.6444999999999999</v>
      </c>
      <c r="AT25">
        <f>AVERAGE(N25:N26)</f>
        <v>5.3090000000000002</v>
      </c>
      <c r="AU25">
        <f>AVERAGE(O25:O26)</f>
        <v>2.6644999999999999</v>
      </c>
      <c r="AV25">
        <f>AVERAGE(Q25:Q26)</f>
        <v>0.127</v>
      </c>
    </row>
    <row r="26" spans="1:48">
      <c r="A26">
        <v>14</v>
      </c>
      <c r="B26">
        <v>14</v>
      </c>
      <c r="C26" t="s">
        <v>62</v>
      </c>
      <c r="D26" t="s">
        <v>24</v>
      </c>
      <c r="E26" t="s">
        <v>51</v>
      </c>
      <c r="G26">
        <v>0.5</v>
      </c>
      <c r="H26">
        <v>0.5</v>
      </c>
      <c r="I26">
        <v>2139</v>
      </c>
      <c r="J26">
        <v>4289</v>
      </c>
      <c r="L26">
        <v>858</v>
      </c>
      <c r="M26">
        <v>2.613</v>
      </c>
      <c r="N26">
        <v>5.2910000000000004</v>
      </c>
      <c r="O26">
        <v>2.6779999999999999</v>
      </c>
      <c r="Q26">
        <v>0.126</v>
      </c>
      <c r="R26">
        <v>1</v>
      </c>
      <c r="S26">
        <v>0</v>
      </c>
      <c r="T26">
        <v>0</v>
      </c>
      <c r="V26">
        <v>0</v>
      </c>
      <c r="Y26" t="s">
        <v>54</v>
      </c>
      <c r="Z26" s="3">
        <v>0.81373842592592593</v>
      </c>
      <c r="AB26">
        <v>1</v>
      </c>
    </row>
    <row r="27" spans="1:48">
      <c r="A27">
        <v>15</v>
      </c>
      <c r="B27">
        <v>15</v>
      </c>
      <c r="C27" t="s">
        <v>63</v>
      </c>
      <c r="D27" t="s">
        <v>24</v>
      </c>
      <c r="E27" t="s">
        <v>51</v>
      </c>
      <c r="G27">
        <v>0.5</v>
      </c>
      <c r="H27">
        <v>0.5</v>
      </c>
      <c r="I27">
        <v>1981</v>
      </c>
      <c r="J27">
        <v>3212</v>
      </c>
      <c r="L27">
        <v>503</v>
      </c>
      <c r="M27">
        <v>2.407</v>
      </c>
      <c r="N27">
        <v>3.9140000000000001</v>
      </c>
      <c r="O27">
        <v>1.5069999999999999</v>
      </c>
      <c r="Q27">
        <v>7.8E-2</v>
      </c>
      <c r="R27">
        <v>1</v>
      </c>
      <c r="S27">
        <v>0</v>
      </c>
      <c r="T27">
        <v>0</v>
      </c>
      <c r="V27">
        <v>0</v>
      </c>
      <c r="Y27" t="s">
        <v>54</v>
      </c>
      <c r="Z27" s="3">
        <v>0.82395833333333324</v>
      </c>
      <c r="AB27">
        <v>1</v>
      </c>
      <c r="AE27">
        <f>ABS(100*(M27-M28)/(AVERAGE(M27:M28)))</f>
        <v>2.3114099600756526</v>
      </c>
      <c r="AJ27">
        <f>ABS(100*(O27-O28)/(AVERAGE(O27:O28)))</f>
        <v>0.19887305270136652</v>
      </c>
      <c r="AO27">
        <f>ABS(100*(Q27-Q28)/(AVERAGE(Q27:Q28)))</f>
        <v>2.5316455696202556</v>
      </c>
      <c r="AS27">
        <f>AVERAGE(M27:M28)</f>
        <v>2.3795000000000002</v>
      </c>
      <c r="AT27">
        <f>AVERAGE(N27:N28)</f>
        <v>3.8879999999999999</v>
      </c>
      <c r="AU27">
        <f>AVERAGE(O27:O28)</f>
        <v>1.5085</v>
      </c>
      <c r="AV27">
        <f>AVERAGE(Q27:Q28)</f>
        <v>7.9000000000000001E-2</v>
      </c>
    </row>
    <row r="28" spans="1:48">
      <c r="A28">
        <v>16</v>
      </c>
      <c r="B28">
        <v>15</v>
      </c>
      <c r="C28" t="s">
        <v>63</v>
      </c>
      <c r="D28" t="s">
        <v>24</v>
      </c>
      <c r="E28" t="s">
        <v>51</v>
      </c>
      <c r="G28">
        <v>0.5</v>
      </c>
      <c r="H28">
        <v>0.5</v>
      </c>
      <c r="I28">
        <v>1938</v>
      </c>
      <c r="J28">
        <v>3172</v>
      </c>
      <c r="L28">
        <v>513</v>
      </c>
      <c r="M28">
        <v>2.3519999999999999</v>
      </c>
      <c r="N28">
        <v>3.8620000000000001</v>
      </c>
      <c r="O28">
        <v>1.51</v>
      </c>
      <c r="Q28">
        <v>0.08</v>
      </c>
      <c r="R28">
        <v>1</v>
      </c>
      <c r="S28">
        <v>0</v>
      </c>
      <c r="T28">
        <v>0</v>
      </c>
      <c r="V28">
        <v>0</v>
      </c>
      <c r="Y28" t="s">
        <v>54</v>
      </c>
      <c r="Z28" s="3">
        <v>0.82986111111111116</v>
      </c>
      <c r="AB28">
        <v>1</v>
      </c>
    </row>
    <row r="29" spans="1:48">
      <c r="A29">
        <v>17</v>
      </c>
      <c r="B29">
        <v>16</v>
      </c>
      <c r="C29" t="s">
        <v>64</v>
      </c>
      <c r="D29" t="s">
        <v>24</v>
      </c>
      <c r="E29" t="s">
        <v>51</v>
      </c>
      <c r="G29">
        <v>0.5</v>
      </c>
      <c r="H29">
        <v>0.5</v>
      </c>
      <c r="I29">
        <v>2184</v>
      </c>
      <c r="J29">
        <v>4683</v>
      </c>
      <c r="L29">
        <v>1410</v>
      </c>
      <c r="M29">
        <v>2.6709999999999998</v>
      </c>
      <c r="N29">
        <v>5.7919999999999998</v>
      </c>
      <c r="O29">
        <v>3.121</v>
      </c>
      <c r="Q29">
        <v>0.19900000000000001</v>
      </c>
      <c r="R29">
        <v>1</v>
      </c>
      <c r="S29">
        <v>0</v>
      </c>
      <c r="T29">
        <v>0</v>
      </c>
      <c r="V29">
        <v>0</v>
      </c>
      <c r="Y29" t="s">
        <v>54</v>
      </c>
      <c r="Z29" s="3">
        <v>0.84024305555555545</v>
      </c>
      <c r="AB29">
        <v>1</v>
      </c>
      <c r="AE29">
        <f>ABS(100*(M29-M30)/(AVERAGE(M29:M30)))</f>
        <v>5.9367771781033127</v>
      </c>
      <c r="AJ29">
        <f>ABS(100*(O29-O30)/(AVERAGE(O29:O30)))</f>
        <v>5.3632678515746859</v>
      </c>
      <c r="AO29">
        <f>ABS(100*(Q29-Q30)/(AVERAGE(Q29:Q30)))</f>
        <v>1.0101010101010111</v>
      </c>
      <c r="AS29">
        <f>AVERAGE(M29:M30)</f>
        <v>2.5939999999999999</v>
      </c>
      <c r="AT29">
        <f>AVERAGE(N29:N30)</f>
        <v>5.8004999999999995</v>
      </c>
      <c r="AU29">
        <f>AVERAGE(O29:O30)</f>
        <v>3.2069999999999999</v>
      </c>
      <c r="AV29">
        <f>AVERAGE(Q29:Q30)</f>
        <v>0.19800000000000001</v>
      </c>
    </row>
    <row r="30" spans="1:48">
      <c r="A30">
        <v>18</v>
      </c>
      <c r="B30">
        <v>16</v>
      </c>
      <c r="C30" t="s">
        <v>64</v>
      </c>
      <c r="D30" t="s">
        <v>24</v>
      </c>
      <c r="E30" t="s">
        <v>51</v>
      </c>
      <c r="G30">
        <v>0.5</v>
      </c>
      <c r="H30">
        <v>0.5</v>
      </c>
      <c r="I30">
        <v>2065</v>
      </c>
      <c r="J30">
        <v>4697</v>
      </c>
      <c r="L30">
        <v>1396</v>
      </c>
      <c r="M30">
        <v>2.5169999999999999</v>
      </c>
      <c r="N30">
        <v>5.8090000000000002</v>
      </c>
      <c r="O30">
        <v>3.2930000000000001</v>
      </c>
      <c r="Q30">
        <v>0.19700000000000001</v>
      </c>
      <c r="R30">
        <v>1</v>
      </c>
      <c r="S30">
        <v>0</v>
      </c>
      <c r="T30">
        <v>0</v>
      </c>
      <c r="V30">
        <v>0</v>
      </c>
      <c r="Y30" t="s">
        <v>54</v>
      </c>
      <c r="Z30" s="3">
        <v>0.84611111111111104</v>
      </c>
      <c r="AB30">
        <v>1</v>
      </c>
    </row>
    <row r="31" spans="1:48">
      <c r="A31">
        <v>19</v>
      </c>
      <c r="B31">
        <v>17</v>
      </c>
      <c r="C31" t="s">
        <v>65</v>
      </c>
      <c r="D31" t="s">
        <v>24</v>
      </c>
      <c r="E31" t="s">
        <v>51</v>
      </c>
      <c r="G31">
        <v>0.5</v>
      </c>
      <c r="H31">
        <v>0.5</v>
      </c>
      <c r="I31">
        <v>2812</v>
      </c>
      <c r="J31">
        <v>4356</v>
      </c>
      <c r="L31">
        <v>808</v>
      </c>
      <c r="M31">
        <v>3.4889999999999999</v>
      </c>
      <c r="N31">
        <v>5.3760000000000003</v>
      </c>
      <c r="O31">
        <v>1.887</v>
      </c>
      <c r="Q31">
        <v>0.11899999999999999</v>
      </c>
      <c r="R31">
        <v>1</v>
      </c>
      <c r="S31">
        <v>0</v>
      </c>
      <c r="T31">
        <v>0</v>
      </c>
      <c r="V31">
        <v>0</v>
      </c>
      <c r="Y31" t="s">
        <v>54</v>
      </c>
      <c r="Z31" s="3">
        <v>0.85649305555555555</v>
      </c>
      <c r="AB31">
        <v>1</v>
      </c>
      <c r="AE31">
        <f>ABS(100*(M31-M32)/(AVERAGE(M31:M32)))</f>
        <v>3.1441048034934531</v>
      </c>
      <c r="AJ31">
        <f>ABS(100*(O31-O32)/(AVERAGE(O31:O32)))</f>
        <v>3.7951650636859866</v>
      </c>
      <c r="AO31">
        <f>ABS(100*(Q31-Q32)/(AVERAGE(Q31:Q32)))</f>
        <v>0.84388185654008518</v>
      </c>
      <c r="AS31">
        <f>AVERAGE(M31:M32)</f>
        <v>3.4349999999999996</v>
      </c>
      <c r="AT31">
        <f>AVERAGE(N31:N32)</f>
        <v>5.359</v>
      </c>
      <c r="AU31">
        <f>AVERAGE(O31:O32)</f>
        <v>1.9235</v>
      </c>
      <c r="AV31">
        <f>AVERAGE(Q31:Q32)</f>
        <v>0.11849999999999999</v>
      </c>
    </row>
    <row r="32" spans="1:48">
      <c r="A32">
        <v>20</v>
      </c>
      <c r="B32">
        <v>17</v>
      </c>
      <c r="C32" t="s">
        <v>65</v>
      </c>
      <c r="D32" t="s">
        <v>24</v>
      </c>
      <c r="E32" t="s">
        <v>51</v>
      </c>
      <c r="G32">
        <v>0.5</v>
      </c>
      <c r="H32">
        <v>0.5</v>
      </c>
      <c r="I32">
        <v>2730</v>
      </c>
      <c r="J32">
        <v>4329</v>
      </c>
      <c r="L32">
        <v>801</v>
      </c>
      <c r="M32">
        <v>3.3809999999999998</v>
      </c>
      <c r="N32">
        <v>5.3419999999999996</v>
      </c>
      <c r="O32">
        <v>1.96</v>
      </c>
      <c r="Q32">
        <v>0.11799999999999999</v>
      </c>
      <c r="R32">
        <v>1</v>
      </c>
      <c r="S32">
        <v>0</v>
      </c>
      <c r="T32">
        <v>0</v>
      </c>
      <c r="V32">
        <v>0</v>
      </c>
      <c r="Y32" t="s">
        <v>54</v>
      </c>
      <c r="Z32" s="3">
        <v>0.86245370370370367</v>
      </c>
      <c r="AB32">
        <v>1</v>
      </c>
    </row>
    <row r="33" spans="1:48">
      <c r="A33">
        <v>21</v>
      </c>
      <c r="B33">
        <v>18</v>
      </c>
      <c r="C33" t="s">
        <v>66</v>
      </c>
      <c r="D33" t="s">
        <v>24</v>
      </c>
      <c r="E33" t="s">
        <v>51</v>
      </c>
      <c r="G33">
        <v>0.5</v>
      </c>
      <c r="H33">
        <v>0.5</v>
      </c>
      <c r="I33">
        <v>5094</v>
      </c>
      <c r="J33">
        <v>9627</v>
      </c>
      <c r="L33">
        <v>3130</v>
      </c>
      <c r="M33">
        <v>6.4610000000000003</v>
      </c>
      <c r="N33">
        <v>11.933</v>
      </c>
      <c r="O33">
        <v>5.4720000000000004</v>
      </c>
      <c r="Q33">
        <v>0.42599999999999999</v>
      </c>
      <c r="R33">
        <v>1</v>
      </c>
      <c r="S33">
        <v>0</v>
      </c>
      <c r="T33">
        <v>0</v>
      </c>
      <c r="V33">
        <v>0</v>
      </c>
      <c r="Y33" t="s">
        <v>54</v>
      </c>
      <c r="Z33" s="3">
        <v>0.8731944444444445</v>
      </c>
      <c r="AB33">
        <v>1</v>
      </c>
      <c r="AE33">
        <f>ABS(100*(M33-M34)/(AVERAGE(M33:M34)))</f>
        <v>15.60023358638526</v>
      </c>
      <c r="AG33">
        <f>100*((AVERAGE(M33:M34)*50)-(AVERAGE(M31:M32)*50))/(1000*0.15)</f>
        <v>85.28333333333336</v>
      </c>
      <c r="AJ33">
        <f>ABS(100*(O33-O34)/(AVERAGE(O33:O34)))</f>
        <v>15.742065830457101</v>
      </c>
      <c r="AL33">
        <f>100*((AVERAGE(O33:O34)*50)-(AVERAGE(O31:O32)*50))/(1000*0.15)</f>
        <v>133.86666666666667</v>
      </c>
      <c r="AO33">
        <f>ABS(100*(Q33-Q34)/(AVERAGE(Q33:Q34)))</f>
        <v>1.180637544273909</v>
      </c>
      <c r="AQ33">
        <f>100*((AVERAGE(Q33:Q34)*50)-(AVERAGE(Q31:Q32)*50))/(100*0.15)</f>
        <v>101.66666666666667</v>
      </c>
      <c r="AS33">
        <f>AVERAGE(M33:M34)</f>
        <v>5.9935</v>
      </c>
      <c r="AT33">
        <f>AVERAGE(N33:N34)</f>
        <v>11.933499999999999</v>
      </c>
      <c r="AU33">
        <f>AVERAGE(O33:O34)</f>
        <v>5.9395000000000007</v>
      </c>
      <c r="AV33">
        <f>AVERAGE(Q33:Q34)</f>
        <v>0.42349999999999999</v>
      </c>
    </row>
    <row r="34" spans="1:48">
      <c r="A34">
        <v>22</v>
      </c>
      <c r="B34">
        <v>18</v>
      </c>
      <c r="C34" t="s">
        <v>66</v>
      </c>
      <c r="D34" t="s">
        <v>24</v>
      </c>
      <c r="E34" t="s">
        <v>51</v>
      </c>
      <c r="G34">
        <v>0.5</v>
      </c>
      <c r="H34">
        <v>0.5</v>
      </c>
      <c r="I34">
        <v>4377</v>
      </c>
      <c r="J34">
        <v>9627</v>
      </c>
      <c r="L34">
        <v>3090</v>
      </c>
      <c r="M34">
        <v>5.5259999999999998</v>
      </c>
      <c r="N34">
        <v>11.933999999999999</v>
      </c>
      <c r="O34">
        <v>6.407</v>
      </c>
      <c r="Q34">
        <v>0.42099999999999999</v>
      </c>
      <c r="R34">
        <v>1</v>
      </c>
      <c r="S34">
        <v>0</v>
      </c>
      <c r="T34">
        <v>0</v>
      </c>
      <c r="V34">
        <v>0</v>
      </c>
      <c r="Y34" t="s">
        <v>54</v>
      </c>
      <c r="Z34" s="3">
        <v>0.87962962962962965</v>
      </c>
      <c r="AB34">
        <v>1</v>
      </c>
    </row>
    <row r="35" spans="1:48">
      <c r="A35">
        <v>23</v>
      </c>
      <c r="B35">
        <v>19</v>
      </c>
      <c r="C35" t="s">
        <v>67</v>
      </c>
      <c r="D35" t="s">
        <v>24</v>
      </c>
      <c r="E35" t="s">
        <v>51</v>
      </c>
      <c r="G35">
        <v>0.5</v>
      </c>
      <c r="H35">
        <v>0.5</v>
      </c>
      <c r="I35">
        <v>2127</v>
      </c>
      <c r="J35">
        <v>4391</v>
      </c>
      <c r="L35">
        <v>928</v>
      </c>
      <c r="M35">
        <v>2.5979999999999999</v>
      </c>
      <c r="N35">
        <v>5.4210000000000003</v>
      </c>
      <c r="O35">
        <v>2.823</v>
      </c>
      <c r="Q35">
        <v>0.13500000000000001</v>
      </c>
      <c r="R35">
        <v>1</v>
      </c>
      <c r="S35">
        <v>0</v>
      </c>
      <c r="T35">
        <v>0</v>
      </c>
      <c r="V35">
        <v>0</v>
      </c>
      <c r="Y35" t="s">
        <v>54</v>
      </c>
      <c r="Z35" s="3">
        <v>0.89006944444444447</v>
      </c>
      <c r="AB35">
        <v>1</v>
      </c>
      <c r="AE35">
        <f>ABS(100*(M35-M36)/(AVERAGE(M35:M36)))</f>
        <v>18.825015792798485</v>
      </c>
      <c r="AF35">
        <f>ABS(100*((AVERAGE(M35:M36)-AVERAGE(M19:M20))/(AVERAGE(M19:M20,M35:M36))))</f>
        <v>4.6541693600517169</v>
      </c>
      <c r="AJ35">
        <f>ABS(100*(O35-O36)/(AVERAGE(O35:O36)))</f>
        <v>12.82943809050224</v>
      </c>
      <c r="AK35">
        <f>ABS(100*((AVERAGE(O35:O36)-AVERAGE(O19:O20))/(AVERAGE(O19:O20,O35:O36))))</f>
        <v>8.4117799464547911</v>
      </c>
      <c r="AO35">
        <f>ABS(100*(Q35-Q36)/(AVERAGE(Q35:Q36)))</f>
        <v>5.3231939163498145</v>
      </c>
      <c r="AP35">
        <f>ABS(100*((AVERAGE(Q35:Q36)-AVERAGE(Q19:Q20))/(AVERAGE(Q19:Q20,Q35:Q36))))</f>
        <v>13.387423935091288</v>
      </c>
      <c r="AS35">
        <f>AVERAGE(M35:M36)</f>
        <v>2.3744999999999998</v>
      </c>
      <c r="AT35">
        <f>AVERAGE(N35:N36)</f>
        <v>5.391</v>
      </c>
      <c r="AU35">
        <f>AVERAGE(O35:O36)</f>
        <v>3.0164999999999997</v>
      </c>
      <c r="AV35">
        <f>AVERAGE(Q35:Q36)</f>
        <v>0.13150000000000001</v>
      </c>
    </row>
    <row r="36" spans="1:48">
      <c r="A36">
        <v>24</v>
      </c>
      <c r="B36">
        <v>19</v>
      </c>
      <c r="C36" t="s">
        <v>67</v>
      </c>
      <c r="D36" t="s">
        <v>24</v>
      </c>
      <c r="E36" t="s">
        <v>51</v>
      </c>
      <c r="G36">
        <v>0.5</v>
      </c>
      <c r="H36">
        <v>0.5</v>
      </c>
      <c r="I36">
        <v>1784</v>
      </c>
      <c r="J36">
        <v>4344</v>
      </c>
      <c r="L36">
        <v>875</v>
      </c>
      <c r="M36">
        <v>2.1509999999999998</v>
      </c>
      <c r="N36">
        <v>5.3609999999999998</v>
      </c>
      <c r="O36">
        <v>3.21</v>
      </c>
      <c r="Q36">
        <v>0.128</v>
      </c>
      <c r="R36">
        <v>1</v>
      </c>
      <c r="S36">
        <v>0</v>
      </c>
      <c r="T36">
        <v>0</v>
      </c>
      <c r="V36">
        <v>0</v>
      </c>
      <c r="Y36" t="s">
        <v>54</v>
      </c>
      <c r="Z36" s="3">
        <v>0.89599537037037036</v>
      </c>
      <c r="AB36">
        <v>1</v>
      </c>
    </row>
    <row r="37" spans="1:48">
      <c r="A37">
        <v>25</v>
      </c>
      <c r="B37">
        <v>1</v>
      </c>
      <c r="D37" t="s">
        <v>47</v>
      </c>
      <c r="Y37" t="s">
        <v>54</v>
      </c>
      <c r="Z37" s="3">
        <v>0.90017361111111116</v>
      </c>
    </row>
    <row r="38" spans="1:48">
      <c r="A38">
        <v>26</v>
      </c>
      <c r="B38">
        <v>2</v>
      </c>
      <c r="C38" t="s">
        <v>47</v>
      </c>
      <c r="D38" t="s">
        <v>24</v>
      </c>
      <c r="E38" t="s">
        <v>51</v>
      </c>
      <c r="G38">
        <v>0.5</v>
      </c>
      <c r="H38">
        <v>0.5</v>
      </c>
      <c r="I38">
        <v>96</v>
      </c>
      <c r="J38">
        <v>423</v>
      </c>
      <c r="L38">
        <v>94</v>
      </c>
      <c r="M38">
        <v>0</v>
      </c>
      <c r="N38">
        <v>0.28999999999999998</v>
      </c>
      <c r="O38">
        <v>0.28999999999999998</v>
      </c>
      <c r="Q38">
        <v>2.4E-2</v>
      </c>
      <c r="R38">
        <v>1</v>
      </c>
      <c r="S38">
        <v>0</v>
      </c>
      <c r="T38">
        <v>0</v>
      </c>
      <c r="V38">
        <v>0</v>
      </c>
      <c r="Y38" t="s">
        <v>54</v>
      </c>
      <c r="Z38" s="3">
        <v>0.90971064814814817</v>
      </c>
      <c r="AB38">
        <v>1</v>
      </c>
      <c r="AE38" t="e">
        <f>ABS(100*(M38-M39)/(AVERAGE(M38:M39)))</f>
        <v>#DIV/0!</v>
      </c>
      <c r="AJ38">
        <f>ABS(100*(O38-O39)/(AVERAGE(O38:O39)))</f>
        <v>10.144927536231872</v>
      </c>
      <c r="AO38">
        <f>ABS(100*(Q38-Q39)/(AVERAGE(Q38:Q39)))</f>
        <v>23.255813953488378</v>
      </c>
      <c r="AR38" s="2"/>
      <c r="AS38">
        <f>AVERAGE(M38:M39)</f>
        <v>0</v>
      </c>
      <c r="AT38">
        <f>AVERAGE(N38:N39)</f>
        <v>0.27600000000000002</v>
      </c>
      <c r="AU38">
        <f>AVERAGE(O38:O39)</f>
        <v>0.27600000000000002</v>
      </c>
      <c r="AV38">
        <f>AVERAGE(Q38:Q39)</f>
        <v>2.1499999999999998E-2</v>
      </c>
    </row>
    <row r="39" spans="1:48">
      <c r="A39">
        <v>27</v>
      </c>
      <c r="B39">
        <v>2</v>
      </c>
      <c r="C39" t="s">
        <v>44</v>
      </c>
      <c r="D39" t="s">
        <v>24</v>
      </c>
      <c r="E39" t="s">
        <v>51</v>
      </c>
      <c r="G39">
        <v>0.5</v>
      </c>
      <c r="H39">
        <v>0.5</v>
      </c>
      <c r="I39">
        <v>42</v>
      </c>
      <c r="J39">
        <v>402</v>
      </c>
      <c r="L39">
        <v>71</v>
      </c>
      <c r="M39">
        <v>0</v>
      </c>
      <c r="N39">
        <v>0.26200000000000001</v>
      </c>
      <c r="O39">
        <v>0.26200000000000001</v>
      </c>
      <c r="Q39">
        <v>1.9E-2</v>
      </c>
      <c r="R39">
        <v>1</v>
      </c>
      <c r="S39">
        <v>0</v>
      </c>
      <c r="T39">
        <v>0</v>
      </c>
      <c r="V39">
        <v>0</v>
      </c>
      <c r="Y39" t="s">
        <v>54</v>
      </c>
      <c r="Z39" s="3">
        <v>0.91510416666666661</v>
      </c>
      <c r="AB39">
        <v>1</v>
      </c>
    </row>
    <row r="40" spans="1:48">
      <c r="A40">
        <v>28</v>
      </c>
      <c r="B40">
        <v>5</v>
      </c>
      <c r="C40" t="s">
        <v>46</v>
      </c>
      <c r="D40" t="s">
        <v>24</v>
      </c>
      <c r="E40" t="s">
        <v>51</v>
      </c>
      <c r="G40">
        <v>0.5</v>
      </c>
      <c r="H40">
        <v>0.5</v>
      </c>
      <c r="I40">
        <v>2587</v>
      </c>
      <c r="J40">
        <v>5757</v>
      </c>
      <c r="L40">
        <v>2333</v>
      </c>
      <c r="M40">
        <v>3.1960000000000002</v>
      </c>
      <c r="N40">
        <v>7.1479999999999997</v>
      </c>
      <c r="O40">
        <v>3.9529999999999998</v>
      </c>
      <c r="Q40">
        <v>0.32100000000000001</v>
      </c>
      <c r="R40">
        <v>1</v>
      </c>
      <c r="S40">
        <v>0</v>
      </c>
      <c r="T40">
        <v>0</v>
      </c>
      <c r="V40">
        <v>0</v>
      </c>
      <c r="Y40" t="s">
        <v>54</v>
      </c>
      <c r="Z40" s="3">
        <v>0.92596064814814805</v>
      </c>
      <c r="AB40">
        <v>1</v>
      </c>
      <c r="AD40">
        <f>ABS(100*(AVERAGE(M40:M41)-3.24)/3.24)</f>
        <v>7.8549382716049427</v>
      </c>
      <c r="AE40">
        <f>ABS(100*(M40-M41)/(AVERAGE(M40:M41)))</f>
        <v>14.1014905375984</v>
      </c>
      <c r="AI40">
        <f>ABS(100*(AVERAGE(O40:O41)-4.3)/4.3)</f>
        <v>2.9651162790697558</v>
      </c>
      <c r="AJ40">
        <f>ABS(100*(O40-O41)/(AVERAGE(O40:O41)))</f>
        <v>10.521270221689646</v>
      </c>
      <c r="AN40">
        <f>ABS(100*(AVERAGE(Q40:Q41)-0.3)/0.3)</f>
        <v>5.1666666666666714</v>
      </c>
      <c r="AO40">
        <f>ABS(100*(Q40-Q41)/(AVERAGE(Q40:Q41)))</f>
        <v>3.4865293185419999</v>
      </c>
      <c r="AS40">
        <f>AVERAGE(M40:M41)</f>
        <v>2.9855</v>
      </c>
      <c r="AT40">
        <f>AVERAGE(N40:N41)</f>
        <v>7.157</v>
      </c>
      <c r="AU40">
        <f>AVERAGE(O40:O41)</f>
        <v>4.1725000000000003</v>
      </c>
      <c r="AV40">
        <f>AVERAGE(Q40:Q41)</f>
        <v>0.3155</v>
      </c>
    </row>
    <row r="41" spans="1:48">
      <c r="A41">
        <v>29</v>
      </c>
      <c r="B41">
        <v>5</v>
      </c>
      <c r="C41" t="s">
        <v>46</v>
      </c>
      <c r="D41" t="s">
        <v>24</v>
      </c>
      <c r="E41" t="s">
        <v>51</v>
      </c>
      <c r="G41">
        <v>0.5</v>
      </c>
      <c r="H41">
        <v>0.5</v>
      </c>
      <c r="I41">
        <v>2263</v>
      </c>
      <c r="J41">
        <v>5771</v>
      </c>
      <c r="L41">
        <v>2252</v>
      </c>
      <c r="M41">
        <v>2.7749999999999999</v>
      </c>
      <c r="N41">
        <v>7.1660000000000004</v>
      </c>
      <c r="O41">
        <v>4.3920000000000003</v>
      </c>
      <c r="Q41">
        <v>0.31</v>
      </c>
      <c r="R41">
        <v>1</v>
      </c>
      <c r="S41">
        <v>0</v>
      </c>
      <c r="T41">
        <v>0</v>
      </c>
      <c r="V41">
        <v>0</v>
      </c>
      <c r="Y41" t="s">
        <v>54</v>
      </c>
      <c r="Z41" s="3">
        <v>0.93204861111111104</v>
      </c>
      <c r="AB41">
        <v>1</v>
      </c>
    </row>
    <row r="42" spans="1:48">
      <c r="A42">
        <v>30</v>
      </c>
      <c r="B42">
        <v>3</v>
      </c>
      <c r="C42" t="s">
        <v>45</v>
      </c>
      <c r="D42" t="s">
        <v>24</v>
      </c>
      <c r="E42" t="s">
        <v>51</v>
      </c>
      <c r="G42">
        <v>0.5</v>
      </c>
      <c r="H42">
        <v>0.5</v>
      </c>
      <c r="I42">
        <v>8311</v>
      </c>
      <c r="J42">
        <v>9541</v>
      </c>
      <c r="L42">
        <v>8729</v>
      </c>
      <c r="M42">
        <v>10.66</v>
      </c>
      <c r="N42">
        <v>11.829000000000001</v>
      </c>
      <c r="O42">
        <v>1.169</v>
      </c>
      <c r="Q42">
        <v>1.153</v>
      </c>
      <c r="R42">
        <v>1</v>
      </c>
      <c r="S42">
        <v>0</v>
      </c>
      <c r="T42">
        <v>0</v>
      </c>
      <c r="V42">
        <v>0</v>
      </c>
      <c r="Y42" t="s">
        <v>54</v>
      </c>
      <c r="Z42" s="3">
        <v>0.94299768518518512</v>
      </c>
      <c r="AB42">
        <v>1</v>
      </c>
      <c r="AE42">
        <f>ABS(100*(M42-M43)/(AVERAGE(M42:M43)))</f>
        <v>3.2314951622896944</v>
      </c>
      <c r="AJ42">
        <f>ABS(100*(O42-O43)/(AVERAGE(O42:O43)))</f>
        <v>25.717480432351845</v>
      </c>
      <c r="AO42">
        <f>ABS(100*(Q42-Q43)/(AVERAGE(Q42:Q43)))</f>
        <v>0.25985275010826259</v>
      </c>
      <c r="AS42">
        <f>AVERAGE(M42:M43)</f>
        <v>10.490500000000001</v>
      </c>
      <c r="AT42">
        <f>AVERAGE(N42:N43)</f>
        <v>11.832000000000001</v>
      </c>
      <c r="AU42">
        <f>AVERAGE(O42:O43)</f>
        <v>1.3414999999999999</v>
      </c>
      <c r="AV42">
        <f>AVERAGE(Q42:Q43)</f>
        <v>1.1545000000000001</v>
      </c>
    </row>
    <row r="43" spans="1:48">
      <c r="A43">
        <v>31</v>
      </c>
      <c r="B43">
        <v>3</v>
      </c>
      <c r="C43" t="s">
        <v>45</v>
      </c>
      <c r="D43" t="s">
        <v>24</v>
      </c>
      <c r="E43" t="s">
        <v>51</v>
      </c>
      <c r="G43">
        <v>0.5</v>
      </c>
      <c r="H43">
        <v>0.5</v>
      </c>
      <c r="I43">
        <v>8051</v>
      </c>
      <c r="J43">
        <v>9546</v>
      </c>
      <c r="L43">
        <v>8748</v>
      </c>
      <c r="M43">
        <v>10.321</v>
      </c>
      <c r="N43">
        <v>11.835000000000001</v>
      </c>
      <c r="O43">
        <v>1.514</v>
      </c>
      <c r="Q43">
        <v>1.1559999999999999</v>
      </c>
      <c r="R43">
        <v>1</v>
      </c>
      <c r="S43">
        <v>0</v>
      </c>
      <c r="T43">
        <v>0</v>
      </c>
      <c r="V43">
        <v>0</v>
      </c>
      <c r="Y43" t="s">
        <v>54</v>
      </c>
      <c r="Z43" s="3">
        <v>0.94905092592592588</v>
      </c>
      <c r="AB43">
        <v>1</v>
      </c>
    </row>
    <row r="44" spans="1:48">
      <c r="A44">
        <v>32</v>
      </c>
      <c r="B44">
        <v>20</v>
      </c>
      <c r="C44" t="s">
        <v>68</v>
      </c>
      <c r="D44" t="s">
        <v>24</v>
      </c>
      <c r="E44" t="s">
        <v>51</v>
      </c>
      <c r="G44">
        <v>0.5</v>
      </c>
      <c r="H44">
        <v>0.5</v>
      </c>
      <c r="I44">
        <v>2462</v>
      </c>
      <c r="J44">
        <v>4480</v>
      </c>
      <c r="L44">
        <v>1052</v>
      </c>
      <c r="M44">
        <v>3.0329999999999999</v>
      </c>
      <c r="N44">
        <v>5.5339999999999998</v>
      </c>
      <c r="O44">
        <v>2.5009999999999999</v>
      </c>
      <c r="Q44">
        <v>0.151</v>
      </c>
      <c r="R44">
        <v>1</v>
      </c>
      <c r="S44">
        <v>0</v>
      </c>
      <c r="T44">
        <v>0</v>
      </c>
      <c r="V44">
        <v>0</v>
      </c>
      <c r="Y44" t="s">
        <v>54</v>
      </c>
      <c r="Z44" s="3">
        <v>0.95944444444444443</v>
      </c>
      <c r="AB44">
        <v>1</v>
      </c>
      <c r="AE44">
        <f>ABS(100*(M44-M45)/(AVERAGE(M44:M45)))</f>
        <v>5.2444594823210897</v>
      </c>
      <c r="AJ44">
        <f>ABS(100*(O44-O45)/(AVERAGE(O44:O45)))</f>
        <v>3.8046675818787987</v>
      </c>
      <c r="AO44">
        <f>ABS(100*(Q44-Q45)/(AVERAGE(Q44:Q45)))</f>
        <v>1.3157894736842117</v>
      </c>
      <c r="AS44">
        <f>AVERAGE(M44:M45)</f>
        <v>2.9554999999999998</v>
      </c>
      <c r="AT44">
        <f>AVERAGE(N44:N45)</f>
        <v>5.5049999999999999</v>
      </c>
      <c r="AU44">
        <f>AVERAGE(O44:O45)</f>
        <v>2.5495000000000001</v>
      </c>
      <c r="AV44">
        <f>AVERAGE(Q44:Q45)</f>
        <v>0.152</v>
      </c>
    </row>
    <row r="45" spans="1:48">
      <c r="A45">
        <v>33</v>
      </c>
      <c r="B45">
        <v>20</v>
      </c>
      <c r="C45" t="s">
        <v>68</v>
      </c>
      <c r="D45" t="s">
        <v>24</v>
      </c>
      <c r="E45" t="s">
        <v>51</v>
      </c>
      <c r="G45">
        <v>0.5</v>
      </c>
      <c r="H45">
        <v>0.5</v>
      </c>
      <c r="I45">
        <v>2343</v>
      </c>
      <c r="J45">
        <v>4435</v>
      </c>
      <c r="L45">
        <v>1063</v>
      </c>
      <c r="M45">
        <v>2.8780000000000001</v>
      </c>
      <c r="N45">
        <v>5.476</v>
      </c>
      <c r="O45">
        <v>2.5979999999999999</v>
      </c>
      <c r="Q45">
        <v>0.153</v>
      </c>
      <c r="R45">
        <v>1</v>
      </c>
      <c r="S45">
        <v>0</v>
      </c>
      <c r="T45">
        <v>0</v>
      </c>
      <c r="V45">
        <v>0</v>
      </c>
      <c r="Y45" t="s">
        <v>54</v>
      </c>
      <c r="Z45" s="3">
        <v>0.96542824074074074</v>
      </c>
      <c r="AB45">
        <v>1</v>
      </c>
    </row>
    <row r="46" spans="1:48">
      <c r="A46">
        <v>34</v>
      </c>
      <c r="B46">
        <v>21</v>
      </c>
      <c r="C46" t="s">
        <v>69</v>
      </c>
      <c r="D46" t="s">
        <v>24</v>
      </c>
      <c r="E46" t="s">
        <v>51</v>
      </c>
      <c r="G46">
        <v>0.5</v>
      </c>
      <c r="H46">
        <v>0.5</v>
      </c>
      <c r="I46">
        <v>3057</v>
      </c>
      <c r="J46">
        <v>4573</v>
      </c>
      <c r="L46">
        <v>781</v>
      </c>
      <c r="M46">
        <v>3.8079999999999998</v>
      </c>
      <c r="N46">
        <v>5.6529999999999996</v>
      </c>
      <c r="O46">
        <v>1.845</v>
      </c>
      <c r="Q46">
        <v>0.115</v>
      </c>
      <c r="R46">
        <v>1</v>
      </c>
      <c r="S46">
        <v>0</v>
      </c>
      <c r="T46">
        <v>0</v>
      </c>
      <c r="V46">
        <v>0</v>
      </c>
      <c r="Y46" t="s">
        <v>54</v>
      </c>
      <c r="Z46" s="3">
        <v>0.97584490740740737</v>
      </c>
      <c r="AB46">
        <v>1</v>
      </c>
      <c r="AE46">
        <f>ABS(100*(M46-M47)/(AVERAGE(M46:M47)))</f>
        <v>0.13121637580370915</v>
      </c>
      <c r="AJ46">
        <f>ABS(100*(O46-O47)/(AVERAGE(O46:O47)))</f>
        <v>2.9144899642562518</v>
      </c>
      <c r="AO46">
        <f>ABS(100*(Q46-Q47)/(AVERAGE(Q46:Q47)))</f>
        <v>5.084745762711858</v>
      </c>
      <c r="AS46">
        <f>AVERAGE(M46:M47)</f>
        <v>3.8105000000000002</v>
      </c>
      <c r="AT46">
        <f>AVERAGE(N46:N47)</f>
        <v>5.6289999999999996</v>
      </c>
      <c r="AU46">
        <f>AVERAGE(O46:O47)</f>
        <v>1.8185</v>
      </c>
      <c r="AV46">
        <f>AVERAGE(Q46:Q47)</f>
        <v>0.11799999999999999</v>
      </c>
    </row>
    <row r="47" spans="1:48">
      <c r="A47">
        <v>35</v>
      </c>
      <c r="B47">
        <v>21</v>
      </c>
      <c r="C47" t="s">
        <v>69</v>
      </c>
      <c r="D47" t="s">
        <v>24</v>
      </c>
      <c r="E47" t="s">
        <v>51</v>
      </c>
      <c r="G47">
        <v>0.5</v>
      </c>
      <c r="H47">
        <v>0.5</v>
      </c>
      <c r="I47">
        <v>3061</v>
      </c>
      <c r="J47">
        <v>4536</v>
      </c>
      <c r="L47">
        <v>825</v>
      </c>
      <c r="M47">
        <v>3.8130000000000002</v>
      </c>
      <c r="N47">
        <v>5.6050000000000004</v>
      </c>
      <c r="O47">
        <v>1.792</v>
      </c>
      <c r="Q47">
        <v>0.121</v>
      </c>
      <c r="R47">
        <v>1</v>
      </c>
      <c r="S47">
        <v>0</v>
      </c>
      <c r="T47">
        <v>0</v>
      </c>
      <c r="V47">
        <v>0</v>
      </c>
      <c r="Y47" t="s">
        <v>54</v>
      </c>
      <c r="Z47" s="3">
        <v>0.98181712962962964</v>
      </c>
      <c r="AB47">
        <v>1</v>
      </c>
    </row>
    <row r="48" spans="1:48">
      <c r="A48">
        <v>36</v>
      </c>
      <c r="B48">
        <v>22</v>
      </c>
      <c r="C48" t="s">
        <v>70</v>
      </c>
      <c r="D48" t="s">
        <v>24</v>
      </c>
      <c r="E48" t="s">
        <v>51</v>
      </c>
      <c r="G48">
        <v>0.5</v>
      </c>
      <c r="H48">
        <v>0.5</v>
      </c>
      <c r="I48">
        <v>4203</v>
      </c>
      <c r="J48">
        <v>6004</v>
      </c>
      <c r="L48">
        <v>999</v>
      </c>
      <c r="M48">
        <v>5.2990000000000004</v>
      </c>
      <c r="N48">
        <v>7.4589999999999996</v>
      </c>
      <c r="O48">
        <v>2.16</v>
      </c>
      <c r="Q48">
        <v>0.14399999999999999</v>
      </c>
      <c r="R48">
        <v>1</v>
      </c>
      <c r="S48">
        <v>0</v>
      </c>
      <c r="T48">
        <v>0</v>
      </c>
      <c r="V48">
        <v>0</v>
      </c>
      <c r="Y48" t="s">
        <v>54</v>
      </c>
      <c r="Z48" s="3">
        <v>0.9924074074074074</v>
      </c>
      <c r="AB48">
        <v>1</v>
      </c>
      <c r="AE48">
        <f>ABS(100*(M48-M49)/(AVERAGE(M48:M49)))</f>
        <v>0.43498817966904163</v>
      </c>
      <c r="AJ48">
        <f>ABS(100*(O48-O49)/(AVERAGE(O48:O49)))</f>
        <v>30.461456388370241</v>
      </c>
      <c r="AO48">
        <f>ABS(100*(Q48-Q49)/(AVERAGE(Q48:Q49)))</f>
        <v>2.8169014084506867</v>
      </c>
      <c r="AS48">
        <f>AVERAGE(M48:M49)</f>
        <v>5.2874999999999996</v>
      </c>
      <c r="AT48">
        <f>AVERAGE(N48:N49)</f>
        <v>7.1624999999999996</v>
      </c>
      <c r="AU48">
        <f>AVERAGE(O48:O49)</f>
        <v>1.8745000000000001</v>
      </c>
      <c r="AV48">
        <f>AVERAGE(Q48:Q49)</f>
        <v>0.14200000000000002</v>
      </c>
    </row>
    <row r="49" spans="1:48">
      <c r="A49">
        <v>37</v>
      </c>
      <c r="B49">
        <v>22</v>
      </c>
      <c r="C49" t="s">
        <v>70</v>
      </c>
      <c r="D49" t="s">
        <v>24</v>
      </c>
      <c r="E49" t="s">
        <v>51</v>
      </c>
      <c r="G49">
        <v>0.5</v>
      </c>
      <c r="H49">
        <v>0.5</v>
      </c>
      <c r="I49">
        <v>4185</v>
      </c>
      <c r="J49">
        <v>5532</v>
      </c>
      <c r="L49">
        <v>968</v>
      </c>
      <c r="M49">
        <v>5.2759999999999998</v>
      </c>
      <c r="N49">
        <v>6.8659999999999997</v>
      </c>
      <c r="O49">
        <v>1.589</v>
      </c>
      <c r="Q49">
        <v>0.14000000000000001</v>
      </c>
      <c r="R49">
        <v>1</v>
      </c>
      <c r="S49">
        <v>0</v>
      </c>
      <c r="T49">
        <v>0</v>
      </c>
      <c r="V49">
        <v>0</v>
      </c>
      <c r="Y49" t="s">
        <v>54</v>
      </c>
      <c r="Z49" s="3">
        <v>0.99856481481481474</v>
      </c>
      <c r="AB49">
        <v>1</v>
      </c>
    </row>
    <row r="50" spans="1:48">
      <c r="A50">
        <v>38</v>
      </c>
      <c r="B50">
        <v>23</v>
      </c>
      <c r="C50" t="s">
        <v>71</v>
      </c>
      <c r="D50" t="s">
        <v>24</v>
      </c>
      <c r="E50" t="s">
        <v>51</v>
      </c>
      <c r="G50">
        <v>0.5</v>
      </c>
      <c r="H50">
        <v>0.5</v>
      </c>
      <c r="I50">
        <v>2038</v>
      </c>
      <c r="J50">
        <v>4020</v>
      </c>
      <c r="L50">
        <v>967</v>
      </c>
      <c r="M50">
        <v>2.4820000000000002</v>
      </c>
      <c r="N50">
        <v>4.9480000000000004</v>
      </c>
      <c r="O50">
        <v>2.4660000000000002</v>
      </c>
      <c r="Q50">
        <v>0.14000000000000001</v>
      </c>
      <c r="R50">
        <v>1</v>
      </c>
      <c r="S50">
        <v>0</v>
      </c>
      <c r="T50">
        <v>0</v>
      </c>
      <c r="V50">
        <v>0</v>
      </c>
      <c r="Y50" t="s">
        <v>72</v>
      </c>
      <c r="Z50" s="3">
        <v>8.9930555555555545E-3</v>
      </c>
      <c r="AB50">
        <v>1</v>
      </c>
      <c r="AE50">
        <f>ABS(100*(M50-M51)/(AVERAGE(M50:M51)))</f>
        <v>2.5295797633619044</v>
      </c>
      <c r="AJ50">
        <f>ABS(100*(O50-O51)/(AVERAGE(O50:O51)))</f>
        <v>3.5842293906809979</v>
      </c>
      <c r="AO50">
        <f>ABS(100*(Q50-Q51)/(AVERAGE(Q50:Q51)))</f>
        <v>0</v>
      </c>
      <c r="AS50">
        <f>AVERAGE(M50:M51)</f>
        <v>2.4510000000000001</v>
      </c>
      <c r="AT50">
        <f>AVERAGE(N50:N51)</f>
        <v>4.9619999999999997</v>
      </c>
      <c r="AU50">
        <f>AVERAGE(O50:O51)</f>
        <v>2.5110000000000001</v>
      </c>
      <c r="AV50">
        <f>AVERAGE(Q50:Q51)</f>
        <v>0.14000000000000001</v>
      </c>
    </row>
    <row r="51" spans="1:48">
      <c r="A51">
        <v>39</v>
      </c>
      <c r="B51">
        <v>23</v>
      </c>
      <c r="C51" t="s">
        <v>71</v>
      </c>
      <c r="D51" t="s">
        <v>24</v>
      </c>
      <c r="E51" t="s">
        <v>51</v>
      </c>
      <c r="G51">
        <v>0.5</v>
      </c>
      <c r="H51">
        <v>0.5</v>
      </c>
      <c r="I51">
        <v>1990</v>
      </c>
      <c r="J51">
        <v>4041</v>
      </c>
      <c r="L51">
        <v>964</v>
      </c>
      <c r="M51">
        <v>2.42</v>
      </c>
      <c r="N51">
        <v>4.976</v>
      </c>
      <c r="O51">
        <v>2.556</v>
      </c>
      <c r="Q51">
        <v>0.14000000000000001</v>
      </c>
      <c r="R51">
        <v>1</v>
      </c>
      <c r="S51">
        <v>0</v>
      </c>
      <c r="T51">
        <v>0</v>
      </c>
      <c r="V51">
        <v>0</v>
      </c>
      <c r="Y51" t="s">
        <v>72</v>
      </c>
      <c r="Z51" s="3">
        <v>1.5011574074074075E-2</v>
      </c>
      <c r="AB51">
        <v>1</v>
      </c>
    </row>
    <row r="52" spans="1:48">
      <c r="A52">
        <v>40</v>
      </c>
      <c r="B52">
        <v>24</v>
      </c>
      <c r="C52" t="s">
        <v>73</v>
      </c>
      <c r="D52" t="s">
        <v>24</v>
      </c>
      <c r="E52" t="s">
        <v>51</v>
      </c>
      <c r="G52">
        <v>0.5</v>
      </c>
      <c r="H52">
        <v>0.5</v>
      </c>
      <c r="I52">
        <v>3636</v>
      </c>
      <c r="J52">
        <v>5398</v>
      </c>
      <c r="L52">
        <v>1027</v>
      </c>
      <c r="M52">
        <v>4.5620000000000003</v>
      </c>
      <c r="N52">
        <v>6.6959999999999997</v>
      </c>
      <c r="O52">
        <v>2.1349999999999998</v>
      </c>
      <c r="Q52">
        <v>0.14799999999999999</v>
      </c>
      <c r="R52">
        <v>1</v>
      </c>
      <c r="S52">
        <v>0</v>
      </c>
      <c r="T52">
        <v>0</v>
      </c>
      <c r="V52">
        <v>0</v>
      </c>
      <c r="Y52" t="s">
        <v>72</v>
      </c>
      <c r="Z52" s="3">
        <v>2.5462962962962962E-2</v>
      </c>
      <c r="AB52">
        <v>1</v>
      </c>
      <c r="AE52">
        <f>ABS(100*(M52-M53)/(AVERAGE(M52:M53)))</f>
        <v>1.1767269557637694</v>
      </c>
      <c r="AJ52">
        <f>ABS(100*(O52-O53)/(AVERAGE(O52:O53)))</f>
        <v>4.404021062709413</v>
      </c>
      <c r="AO52">
        <f>ABS(100*(Q52-Q53)/(AVERAGE(Q52:Q53)))</f>
        <v>2.0477815699658724</v>
      </c>
      <c r="AS52">
        <f>AVERAGE(M52:M53)</f>
        <v>4.5890000000000004</v>
      </c>
      <c r="AT52">
        <f>AVERAGE(N52:N53)</f>
        <v>6.6775000000000002</v>
      </c>
      <c r="AU52">
        <f>AVERAGE(O52:O53)</f>
        <v>2.089</v>
      </c>
      <c r="AV52">
        <f>AVERAGE(Q52:Q53)</f>
        <v>0.14649999999999999</v>
      </c>
    </row>
    <row r="53" spans="1:48">
      <c r="A53">
        <v>41</v>
      </c>
      <c r="B53">
        <v>24</v>
      </c>
      <c r="C53" t="s">
        <v>73</v>
      </c>
      <c r="D53" t="s">
        <v>24</v>
      </c>
      <c r="E53" t="s">
        <v>51</v>
      </c>
      <c r="G53">
        <v>0.5</v>
      </c>
      <c r="H53">
        <v>0.5</v>
      </c>
      <c r="I53">
        <v>3678</v>
      </c>
      <c r="J53">
        <v>5368</v>
      </c>
      <c r="L53">
        <v>1005</v>
      </c>
      <c r="M53">
        <v>4.6159999999999997</v>
      </c>
      <c r="N53">
        <v>6.6589999999999998</v>
      </c>
      <c r="O53">
        <v>2.0430000000000001</v>
      </c>
      <c r="Q53">
        <v>0.14499999999999999</v>
      </c>
      <c r="R53">
        <v>1</v>
      </c>
      <c r="S53">
        <v>0</v>
      </c>
      <c r="T53">
        <v>0</v>
      </c>
      <c r="V53">
        <v>0</v>
      </c>
      <c r="Y53" t="s">
        <v>72</v>
      </c>
      <c r="Z53" s="3">
        <v>3.1527777777777773E-2</v>
      </c>
      <c r="AB53">
        <v>1</v>
      </c>
    </row>
    <row r="54" spans="1:48">
      <c r="A54">
        <v>42</v>
      </c>
      <c r="B54">
        <v>25</v>
      </c>
      <c r="C54" t="s">
        <v>74</v>
      </c>
      <c r="D54" t="s">
        <v>24</v>
      </c>
      <c r="E54" t="s">
        <v>51</v>
      </c>
      <c r="G54">
        <v>0.5</v>
      </c>
      <c r="H54">
        <v>0.5</v>
      </c>
      <c r="I54">
        <v>2846</v>
      </c>
      <c r="J54">
        <v>4793</v>
      </c>
      <c r="L54">
        <v>2345</v>
      </c>
      <c r="M54">
        <v>3.532</v>
      </c>
      <c r="N54">
        <v>5.931</v>
      </c>
      <c r="O54">
        <v>2.399</v>
      </c>
      <c r="Q54">
        <v>0.32300000000000001</v>
      </c>
      <c r="R54">
        <v>1</v>
      </c>
      <c r="S54">
        <v>0</v>
      </c>
      <c r="T54">
        <v>0</v>
      </c>
      <c r="V54">
        <v>0</v>
      </c>
      <c r="Y54" t="s">
        <v>72</v>
      </c>
      <c r="Z54" s="3">
        <v>4.2037037037037039E-2</v>
      </c>
      <c r="AB54">
        <v>1</v>
      </c>
      <c r="AE54">
        <f>ABS(100*(M54-M55)/(AVERAGE(M54:M55)))</f>
        <v>0.2827254735651622</v>
      </c>
      <c r="AJ54">
        <f>ABS(100*(O54-O55)/(AVERAGE(O54:O55)))</f>
        <v>0.25041736227046024</v>
      </c>
      <c r="AO54">
        <f>ABS(100*(Q54-Q55)/(AVERAGE(Q54:Q55)))</f>
        <v>1.2307692307692317</v>
      </c>
      <c r="AS54">
        <f>AVERAGE(M54:M55)</f>
        <v>3.5369999999999999</v>
      </c>
      <c r="AT54">
        <f>AVERAGE(N54:N55)</f>
        <v>5.9325000000000001</v>
      </c>
      <c r="AU54">
        <f>AVERAGE(O54:O55)</f>
        <v>2.3959999999999999</v>
      </c>
      <c r="AV54">
        <f>AVERAGE(Q54:Q55)</f>
        <v>0.32500000000000001</v>
      </c>
    </row>
    <row r="55" spans="1:48">
      <c r="A55">
        <v>43</v>
      </c>
      <c r="B55">
        <v>25</v>
      </c>
      <c r="C55" t="s">
        <v>74</v>
      </c>
      <c r="D55" t="s">
        <v>24</v>
      </c>
      <c r="E55" t="s">
        <v>51</v>
      </c>
      <c r="G55">
        <v>0.5</v>
      </c>
      <c r="H55">
        <v>0.5</v>
      </c>
      <c r="I55">
        <v>2853</v>
      </c>
      <c r="J55">
        <v>4795</v>
      </c>
      <c r="L55">
        <v>2380</v>
      </c>
      <c r="M55">
        <v>3.5419999999999998</v>
      </c>
      <c r="N55">
        <v>5.9340000000000002</v>
      </c>
      <c r="O55">
        <v>2.3929999999999998</v>
      </c>
      <c r="Q55">
        <v>0.32700000000000001</v>
      </c>
      <c r="R55">
        <v>1</v>
      </c>
      <c r="S55">
        <v>0</v>
      </c>
      <c r="T55">
        <v>0</v>
      </c>
      <c r="V55">
        <v>0</v>
      </c>
      <c r="Y55" t="s">
        <v>72</v>
      </c>
      <c r="Z55" s="3">
        <v>4.809027777777778E-2</v>
      </c>
      <c r="AB55">
        <v>1</v>
      </c>
    </row>
    <row r="56" spans="1:48">
      <c r="A56">
        <v>44</v>
      </c>
      <c r="B56">
        <v>26</v>
      </c>
      <c r="C56" t="s">
        <v>75</v>
      </c>
      <c r="D56" t="s">
        <v>24</v>
      </c>
      <c r="E56" t="s">
        <v>51</v>
      </c>
      <c r="G56">
        <v>0.5</v>
      </c>
      <c r="H56">
        <v>0.5</v>
      </c>
      <c r="I56">
        <v>3901</v>
      </c>
      <c r="J56">
        <v>5954</v>
      </c>
      <c r="L56">
        <v>1064</v>
      </c>
      <c r="M56">
        <v>4.9059999999999997</v>
      </c>
      <c r="N56">
        <v>7.3949999999999996</v>
      </c>
      <c r="O56">
        <v>2.4889999999999999</v>
      </c>
      <c r="Q56">
        <v>0.153</v>
      </c>
      <c r="R56">
        <v>1</v>
      </c>
      <c r="S56">
        <v>0</v>
      </c>
      <c r="T56">
        <v>0</v>
      </c>
      <c r="V56">
        <v>0</v>
      </c>
      <c r="Y56" t="s">
        <v>72</v>
      </c>
      <c r="Z56" s="3">
        <v>5.8634259259259254E-2</v>
      </c>
      <c r="AB56">
        <v>1</v>
      </c>
      <c r="AE56">
        <f>ABS(100*(M56-M57)/(AVERAGE(M56:M57)))</f>
        <v>7.0042194092826975</v>
      </c>
      <c r="AJ56">
        <f>ABS(100*(O56-O57)/(AVERAGE(O56:O57)))</f>
        <v>10.578386605783868</v>
      </c>
      <c r="AO56">
        <f>ABS(100*(Q56-Q57)/(AVERAGE(Q56:Q57)))</f>
        <v>1.9417475728155358</v>
      </c>
      <c r="AS56">
        <f>AVERAGE(M56:M57)</f>
        <v>4.74</v>
      </c>
      <c r="AT56">
        <f>AVERAGE(N56:N57)</f>
        <v>7.3680000000000003</v>
      </c>
      <c r="AU56">
        <f>AVERAGE(O56:O57)</f>
        <v>2.6280000000000001</v>
      </c>
      <c r="AV56">
        <f>AVERAGE(Q56:Q57)</f>
        <v>0.1545</v>
      </c>
    </row>
    <row r="57" spans="1:48">
      <c r="A57">
        <v>45</v>
      </c>
      <c r="B57">
        <v>26</v>
      </c>
      <c r="C57" t="s">
        <v>75</v>
      </c>
      <c r="D57" t="s">
        <v>24</v>
      </c>
      <c r="E57" t="s">
        <v>51</v>
      </c>
      <c r="G57">
        <v>0.5</v>
      </c>
      <c r="H57">
        <v>0.5</v>
      </c>
      <c r="I57">
        <v>3646</v>
      </c>
      <c r="J57">
        <v>5910</v>
      </c>
      <c r="L57">
        <v>1083</v>
      </c>
      <c r="M57">
        <v>4.5739999999999998</v>
      </c>
      <c r="N57">
        <v>7.3410000000000002</v>
      </c>
      <c r="O57">
        <v>2.7669999999999999</v>
      </c>
      <c r="Q57">
        <v>0.156</v>
      </c>
      <c r="R57">
        <v>1</v>
      </c>
      <c r="S57">
        <v>0</v>
      </c>
      <c r="T57">
        <v>0</v>
      </c>
      <c r="V57">
        <v>0</v>
      </c>
      <c r="Y57" t="s">
        <v>72</v>
      </c>
      <c r="Z57" s="3">
        <v>6.4652777777777781E-2</v>
      </c>
      <c r="AB57">
        <v>1</v>
      </c>
    </row>
    <row r="58" spans="1:48">
      <c r="A58">
        <v>46</v>
      </c>
      <c r="B58">
        <v>27</v>
      </c>
      <c r="C58" t="s">
        <v>76</v>
      </c>
      <c r="D58" t="s">
        <v>24</v>
      </c>
      <c r="E58" t="s">
        <v>51</v>
      </c>
      <c r="G58">
        <v>0.5</v>
      </c>
      <c r="H58">
        <v>0.5</v>
      </c>
      <c r="I58">
        <v>2299</v>
      </c>
      <c r="J58">
        <v>4850</v>
      </c>
      <c r="L58">
        <v>1458</v>
      </c>
      <c r="M58">
        <v>2.8210000000000002</v>
      </c>
      <c r="N58">
        <v>6.0039999999999996</v>
      </c>
      <c r="O58">
        <v>3.1829999999999998</v>
      </c>
      <c r="Q58">
        <v>0.20499999999999999</v>
      </c>
      <c r="R58">
        <v>1</v>
      </c>
      <c r="S58">
        <v>0</v>
      </c>
      <c r="T58">
        <v>0</v>
      </c>
      <c r="V58">
        <v>0</v>
      </c>
      <c r="Y58" t="s">
        <v>72</v>
      </c>
      <c r="Z58" s="3">
        <v>7.4953703703703703E-2</v>
      </c>
      <c r="AB58">
        <v>1</v>
      </c>
      <c r="AE58">
        <f>ABS(100*(M58-M59)/(AVERAGE(M58:M59)))</f>
        <v>1.7916739855963364</v>
      </c>
      <c r="AJ58">
        <f>ABS(100*(O58-O59)/(AVERAGE(O58:O59)))</f>
        <v>3.2567049808429078</v>
      </c>
      <c r="AO58">
        <f>ABS(100*(Q58-Q59)/(AVERAGE(Q58:Q59)))</f>
        <v>3.4739454094292697</v>
      </c>
      <c r="AS58">
        <f>AVERAGE(M58:M59)</f>
        <v>2.8464999999999998</v>
      </c>
      <c r="AT58">
        <f>AVERAGE(N58:N59)</f>
        <v>5.9785000000000004</v>
      </c>
      <c r="AU58">
        <f>AVERAGE(O58:O59)</f>
        <v>3.1319999999999997</v>
      </c>
      <c r="AV58">
        <f>AVERAGE(Q58:Q59)</f>
        <v>0.20150000000000001</v>
      </c>
    </row>
    <row r="59" spans="1:48">
      <c r="A59">
        <v>47</v>
      </c>
      <c r="B59">
        <v>27</v>
      </c>
      <c r="C59" t="s">
        <v>76</v>
      </c>
      <c r="D59" t="s">
        <v>24</v>
      </c>
      <c r="E59" t="s">
        <v>51</v>
      </c>
      <c r="G59">
        <v>0.5</v>
      </c>
      <c r="H59">
        <v>0.5</v>
      </c>
      <c r="I59">
        <v>2338</v>
      </c>
      <c r="J59">
        <v>4810</v>
      </c>
      <c r="L59">
        <v>1400</v>
      </c>
      <c r="M59">
        <v>2.8719999999999999</v>
      </c>
      <c r="N59">
        <v>5.9530000000000003</v>
      </c>
      <c r="O59">
        <v>3.081</v>
      </c>
      <c r="Q59">
        <v>0.19800000000000001</v>
      </c>
      <c r="R59">
        <v>1</v>
      </c>
      <c r="S59">
        <v>0</v>
      </c>
      <c r="T59">
        <v>0</v>
      </c>
      <c r="V59">
        <v>0</v>
      </c>
      <c r="Y59" t="s">
        <v>72</v>
      </c>
      <c r="Z59" s="3">
        <v>8.1006944444444437E-2</v>
      </c>
      <c r="AB59">
        <v>1</v>
      </c>
    </row>
    <row r="60" spans="1:48">
      <c r="A60">
        <v>48</v>
      </c>
      <c r="B60">
        <v>28</v>
      </c>
      <c r="C60" t="s">
        <v>77</v>
      </c>
      <c r="D60" t="s">
        <v>24</v>
      </c>
      <c r="E60" t="s">
        <v>51</v>
      </c>
      <c r="G60">
        <v>0.5</v>
      </c>
      <c r="H60">
        <v>0.5</v>
      </c>
      <c r="I60">
        <v>2753</v>
      </c>
      <c r="J60">
        <v>4868</v>
      </c>
      <c r="L60">
        <v>965</v>
      </c>
      <c r="M60">
        <v>3.4119999999999999</v>
      </c>
      <c r="N60">
        <v>6.0259999999999998</v>
      </c>
      <c r="O60">
        <v>2.6139999999999999</v>
      </c>
      <c r="Q60">
        <v>0.14000000000000001</v>
      </c>
      <c r="R60">
        <v>1</v>
      </c>
      <c r="S60">
        <v>0</v>
      </c>
      <c r="T60">
        <v>0</v>
      </c>
      <c r="V60">
        <v>0</v>
      </c>
      <c r="Y60" t="s">
        <v>72</v>
      </c>
      <c r="Z60" s="3">
        <v>9.1388888888888895E-2</v>
      </c>
      <c r="AB60">
        <v>1</v>
      </c>
      <c r="AE60">
        <f>ABS(100*(M60-M61)/(AVERAGE(M60:M61)))</f>
        <v>1.9445653751269822</v>
      </c>
      <c r="AJ60">
        <f>ABS(100*(O60-O61)/(AVERAGE(O60:O61)))</f>
        <v>0.49856184084371624</v>
      </c>
      <c r="AO60">
        <f>ABS(100*(Q60-Q61)/(AVERAGE(Q60:Q61)))</f>
        <v>4.8780487804877897</v>
      </c>
      <c r="AS60">
        <f>AVERAGE(M60:M61)</f>
        <v>3.4455</v>
      </c>
      <c r="AT60">
        <f>AVERAGE(N60:N61)</f>
        <v>6.0529999999999999</v>
      </c>
      <c r="AU60">
        <f>AVERAGE(O60:O61)</f>
        <v>2.6074999999999999</v>
      </c>
      <c r="AV60">
        <f>AVERAGE(Q60:Q61)</f>
        <v>0.14350000000000002</v>
      </c>
    </row>
    <row r="61" spans="1:48">
      <c r="A61">
        <v>49</v>
      </c>
      <c r="B61">
        <v>28</v>
      </c>
      <c r="C61" t="s">
        <v>77</v>
      </c>
      <c r="D61" t="s">
        <v>24</v>
      </c>
      <c r="E61" t="s">
        <v>51</v>
      </c>
      <c r="G61">
        <v>0.5</v>
      </c>
      <c r="H61">
        <v>0.5</v>
      </c>
      <c r="I61">
        <v>2805</v>
      </c>
      <c r="J61">
        <v>4911</v>
      </c>
      <c r="L61">
        <v>1017</v>
      </c>
      <c r="M61">
        <v>3.4790000000000001</v>
      </c>
      <c r="N61">
        <v>6.08</v>
      </c>
      <c r="O61">
        <v>2.601</v>
      </c>
      <c r="Q61">
        <v>0.14699999999999999</v>
      </c>
      <c r="R61">
        <v>1</v>
      </c>
      <c r="S61">
        <v>0</v>
      </c>
      <c r="T61">
        <v>0</v>
      </c>
      <c r="V61">
        <v>0</v>
      </c>
      <c r="Y61" t="s">
        <v>72</v>
      </c>
      <c r="Z61" s="3">
        <v>9.7476851851851842E-2</v>
      </c>
      <c r="AB61">
        <v>1</v>
      </c>
    </row>
    <row r="62" spans="1:48">
      <c r="A62">
        <v>50</v>
      </c>
      <c r="B62">
        <v>29</v>
      </c>
      <c r="C62" t="s">
        <v>78</v>
      </c>
      <c r="D62" t="s">
        <v>24</v>
      </c>
      <c r="E62" t="s">
        <v>51</v>
      </c>
      <c r="G62">
        <v>0.5</v>
      </c>
      <c r="H62">
        <v>0.5</v>
      </c>
      <c r="I62">
        <v>2328</v>
      </c>
      <c r="J62">
        <v>4534</v>
      </c>
      <c r="L62">
        <v>1425</v>
      </c>
      <c r="M62">
        <v>2.8580000000000001</v>
      </c>
      <c r="N62">
        <v>5.6020000000000003</v>
      </c>
      <c r="O62">
        <v>2.7440000000000002</v>
      </c>
      <c r="Q62">
        <v>0.20100000000000001</v>
      </c>
      <c r="R62">
        <v>1</v>
      </c>
      <c r="S62">
        <v>0</v>
      </c>
      <c r="T62">
        <v>0</v>
      </c>
      <c r="V62">
        <v>0</v>
      </c>
      <c r="Y62" t="s">
        <v>72</v>
      </c>
      <c r="Z62" s="3">
        <v>0.10791666666666666</v>
      </c>
      <c r="AB62">
        <v>1</v>
      </c>
      <c r="AE62">
        <f>ABS(100*(M62-M63)/(AVERAGE(M62:M63)))</f>
        <v>1.5870216892964177</v>
      </c>
      <c r="AJ62">
        <f>ABS(100*(O62-O63)/(AVERAGE(O62:O63)))</f>
        <v>2.696386841632203</v>
      </c>
      <c r="AO62">
        <f>ABS(100*(Q62-Q63)/(AVERAGE(Q62:Q63)))</f>
        <v>1.481481481481469</v>
      </c>
      <c r="AS62">
        <f>AVERAGE(M62:M63)</f>
        <v>2.8355000000000001</v>
      </c>
      <c r="AT62">
        <f>AVERAGE(N62:N63)</f>
        <v>5.617</v>
      </c>
      <c r="AU62">
        <f>AVERAGE(O62:O63)</f>
        <v>2.7815000000000003</v>
      </c>
      <c r="AV62">
        <f>AVERAGE(Q62:Q63)</f>
        <v>0.20250000000000001</v>
      </c>
    </row>
    <row r="63" spans="1:48">
      <c r="A63">
        <v>51</v>
      </c>
      <c r="B63">
        <v>29</v>
      </c>
      <c r="C63" t="s">
        <v>78</v>
      </c>
      <c r="D63" t="s">
        <v>24</v>
      </c>
      <c r="E63" t="s">
        <v>51</v>
      </c>
      <c r="G63">
        <v>0.5</v>
      </c>
      <c r="H63">
        <v>0.5</v>
      </c>
      <c r="I63">
        <v>2293</v>
      </c>
      <c r="J63">
        <v>4557</v>
      </c>
      <c r="L63">
        <v>1446</v>
      </c>
      <c r="M63">
        <v>2.8130000000000002</v>
      </c>
      <c r="N63">
        <v>5.6319999999999997</v>
      </c>
      <c r="O63">
        <v>2.819</v>
      </c>
      <c r="Q63">
        <v>0.20399999999999999</v>
      </c>
      <c r="R63">
        <v>1</v>
      </c>
      <c r="S63">
        <v>0</v>
      </c>
      <c r="T63">
        <v>0</v>
      </c>
      <c r="V63">
        <v>0</v>
      </c>
      <c r="Y63" t="s">
        <v>72</v>
      </c>
      <c r="Z63" s="3">
        <v>0.11388888888888889</v>
      </c>
      <c r="AB63">
        <v>1</v>
      </c>
    </row>
    <row r="64" spans="1:48">
      <c r="A64">
        <v>52</v>
      </c>
      <c r="B64">
        <v>30</v>
      </c>
      <c r="C64" t="s">
        <v>79</v>
      </c>
      <c r="D64" t="s">
        <v>24</v>
      </c>
      <c r="E64" t="s">
        <v>51</v>
      </c>
      <c r="G64">
        <v>0.5</v>
      </c>
      <c r="H64">
        <v>0.5</v>
      </c>
      <c r="I64">
        <v>2526</v>
      </c>
      <c r="J64">
        <v>4366</v>
      </c>
      <c r="L64">
        <v>781</v>
      </c>
      <c r="M64">
        <v>3.1160000000000001</v>
      </c>
      <c r="N64">
        <v>5.3890000000000002</v>
      </c>
      <c r="O64">
        <v>2.2730000000000001</v>
      </c>
      <c r="Q64">
        <v>0.115</v>
      </c>
      <c r="R64">
        <v>1</v>
      </c>
      <c r="S64">
        <v>0</v>
      </c>
      <c r="T64">
        <v>0</v>
      </c>
      <c r="V64">
        <v>0</v>
      </c>
      <c r="Y64" t="s">
        <v>72</v>
      </c>
      <c r="Z64" s="3">
        <v>0.12421296296296297</v>
      </c>
      <c r="AB64">
        <v>1</v>
      </c>
      <c r="AE64">
        <f>ABS(100*(M64-M65)/(AVERAGE(M64:M65)))</f>
        <v>0.32041012495994192</v>
      </c>
      <c r="AJ64">
        <f>ABS(100*(O64-O65)/(AVERAGE(O64:O65)))</f>
        <v>2.8558679161088825</v>
      </c>
      <c r="AO64">
        <f>ABS(100*(Q64-Q65)/(AVERAGE(Q64:Q65)))</f>
        <v>0</v>
      </c>
      <c r="AS64">
        <f>AVERAGE(M64:M65)</f>
        <v>3.121</v>
      </c>
      <c r="AT64">
        <f>AVERAGE(N64:N65)</f>
        <v>5.3620000000000001</v>
      </c>
      <c r="AU64">
        <f>AVERAGE(O64:O65)</f>
        <v>2.2410000000000001</v>
      </c>
      <c r="AV64">
        <f>AVERAGE(Q64:Q65)</f>
        <v>0.115</v>
      </c>
    </row>
    <row r="65" spans="1:48">
      <c r="A65">
        <v>53</v>
      </c>
      <c r="B65">
        <v>30</v>
      </c>
      <c r="C65" t="s">
        <v>79</v>
      </c>
      <c r="D65" t="s">
        <v>24</v>
      </c>
      <c r="E65" t="s">
        <v>51</v>
      </c>
      <c r="G65">
        <v>0.5</v>
      </c>
      <c r="H65">
        <v>0.5</v>
      </c>
      <c r="I65">
        <v>2533</v>
      </c>
      <c r="J65">
        <v>4323</v>
      </c>
      <c r="L65">
        <v>775</v>
      </c>
      <c r="M65">
        <v>3.1259999999999999</v>
      </c>
      <c r="N65">
        <v>5.335</v>
      </c>
      <c r="O65">
        <v>2.2090000000000001</v>
      </c>
      <c r="Q65">
        <v>0.115</v>
      </c>
      <c r="R65">
        <v>1</v>
      </c>
      <c r="S65">
        <v>0</v>
      </c>
      <c r="T65">
        <v>0</v>
      </c>
      <c r="V65">
        <v>0</v>
      </c>
      <c r="Y65" t="s">
        <v>72</v>
      </c>
      <c r="Z65" s="3">
        <v>0.13015046296296295</v>
      </c>
      <c r="AB65">
        <v>1</v>
      </c>
    </row>
    <row r="66" spans="1:48">
      <c r="A66">
        <v>54</v>
      </c>
      <c r="B66">
        <v>31</v>
      </c>
      <c r="C66" t="s">
        <v>80</v>
      </c>
      <c r="D66" t="s">
        <v>24</v>
      </c>
      <c r="E66" t="s">
        <v>51</v>
      </c>
      <c r="G66">
        <v>0.5</v>
      </c>
      <c r="H66">
        <v>0.5</v>
      </c>
      <c r="I66">
        <v>4854</v>
      </c>
      <c r="J66">
        <v>9818</v>
      </c>
      <c r="L66">
        <v>3543</v>
      </c>
      <c r="M66">
        <v>6.1479999999999997</v>
      </c>
      <c r="N66">
        <v>12.164999999999999</v>
      </c>
      <c r="O66">
        <v>6.0170000000000003</v>
      </c>
      <c r="Q66">
        <v>0.48</v>
      </c>
      <c r="R66">
        <v>1</v>
      </c>
      <c r="S66">
        <v>0</v>
      </c>
      <c r="T66">
        <v>0</v>
      </c>
      <c r="V66">
        <v>0</v>
      </c>
      <c r="Y66" t="s">
        <v>72</v>
      </c>
      <c r="Z66" s="3">
        <v>0.14104166666666665</v>
      </c>
      <c r="AB66">
        <v>1</v>
      </c>
      <c r="AE66">
        <f>ABS(100*(M66-M67)/(AVERAGE(M66:M67)))</f>
        <v>0.47058823529411631</v>
      </c>
      <c r="AG66">
        <f>100*((AVERAGE(M66:M67)*50)-(AVERAGE(M64:M65)*50))/(1000*0.15)</f>
        <v>101.38333333333333</v>
      </c>
      <c r="AJ66">
        <f>ABS(100*(O66-O67)/(AVERAGE(O66:O67)))</f>
        <v>1.3047842087654784</v>
      </c>
      <c r="AL66">
        <f>100*((AVERAGE(O66:O67)*50)-(AVERAGE(O64:O65)*50))/(1000*0.15)</f>
        <v>124.56666666666665</v>
      </c>
      <c r="AO66">
        <f>ABS(100*(Q66-Q67)/(AVERAGE(Q66:Q67)))</f>
        <v>0.62305295950155826</v>
      </c>
      <c r="AQ66">
        <f>100*((AVERAGE(Q66:Q67)*50)-(AVERAGE(Q64:Q65)*50))/(100*0.15)</f>
        <v>122.16666666666667</v>
      </c>
      <c r="AS66">
        <f>AVERAGE(M66:M67)</f>
        <v>6.1624999999999996</v>
      </c>
      <c r="AT66">
        <f>AVERAGE(N66:N67)</f>
        <v>12.14</v>
      </c>
      <c r="AU66">
        <f>AVERAGE(O66:O67)</f>
        <v>5.9779999999999998</v>
      </c>
      <c r="AV66">
        <f>AVERAGE(Q66:Q67)</f>
        <v>0.48149999999999998</v>
      </c>
    </row>
    <row r="67" spans="1:48">
      <c r="A67">
        <v>55</v>
      </c>
      <c r="B67">
        <v>31</v>
      </c>
      <c r="C67" t="s">
        <v>80</v>
      </c>
      <c r="D67" t="s">
        <v>24</v>
      </c>
      <c r="E67" t="s">
        <v>51</v>
      </c>
      <c r="G67">
        <v>0.5</v>
      </c>
      <c r="H67">
        <v>0.5</v>
      </c>
      <c r="I67">
        <v>4876</v>
      </c>
      <c r="J67">
        <v>9777</v>
      </c>
      <c r="L67">
        <v>3561</v>
      </c>
      <c r="M67">
        <v>6.1769999999999996</v>
      </c>
      <c r="N67">
        <v>12.115</v>
      </c>
      <c r="O67">
        <v>5.9390000000000001</v>
      </c>
      <c r="Q67">
        <v>0.48299999999999998</v>
      </c>
      <c r="R67">
        <v>1</v>
      </c>
      <c r="S67">
        <v>0</v>
      </c>
      <c r="T67">
        <v>0</v>
      </c>
      <c r="V67">
        <v>0</v>
      </c>
      <c r="Y67" t="s">
        <v>72</v>
      </c>
      <c r="Z67" s="3">
        <v>0.14730324074074075</v>
      </c>
      <c r="AB67">
        <v>1</v>
      </c>
    </row>
    <row r="68" spans="1:48">
      <c r="A68">
        <v>56</v>
      </c>
      <c r="B68">
        <v>32</v>
      </c>
      <c r="C68" t="s">
        <v>81</v>
      </c>
      <c r="D68" t="s">
        <v>24</v>
      </c>
      <c r="E68" t="s">
        <v>51</v>
      </c>
      <c r="G68">
        <v>0.5</v>
      </c>
      <c r="H68">
        <v>0.5</v>
      </c>
      <c r="I68">
        <v>3706</v>
      </c>
      <c r="J68">
        <v>5596</v>
      </c>
      <c r="L68">
        <v>1012</v>
      </c>
      <c r="M68">
        <v>4.6520000000000001</v>
      </c>
      <c r="N68">
        <v>6.9459999999999997</v>
      </c>
      <c r="O68">
        <v>2.294</v>
      </c>
      <c r="Q68">
        <v>0.14599999999999999</v>
      </c>
      <c r="R68">
        <v>1</v>
      </c>
      <c r="S68">
        <v>0</v>
      </c>
      <c r="T68">
        <v>0</v>
      </c>
      <c r="V68">
        <v>0</v>
      </c>
      <c r="Y68" t="s">
        <v>72</v>
      </c>
      <c r="Z68" s="3">
        <v>0.15787037037037036</v>
      </c>
      <c r="AB68">
        <v>1</v>
      </c>
      <c r="AE68">
        <f>ABS(100*(M68-M69)/(AVERAGE(M68:M69)))</f>
        <v>11.912082906274925</v>
      </c>
      <c r="AF68">
        <f>ABS(100*((AVERAGE(M68:M69)-AVERAGE(M52:M53))/(AVERAGE(M52:M53,M68:M69))))</f>
        <v>4.4211815802661834</v>
      </c>
      <c r="AJ68">
        <f>ABS(100*(O68-O69)/(AVERAGE(O68:O69)))</f>
        <v>15.111827523675196</v>
      </c>
      <c r="AK68">
        <f>ABS(100*((AVERAGE(O68:O69)-AVERAGE(O52:O53))/(AVERAGE(O52:O53,O68:O69))))</f>
        <v>17.175363745760862</v>
      </c>
      <c r="AO68">
        <f>ABS(100*(Q68-Q69)/(AVERAGE(Q68:Q69)))</f>
        <v>2.0761245674740505</v>
      </c>
      <c r="AP68">
        <f>ABS(100*((AVERAGE(Q68:Q69)-AVERAGE(Q52:Q53))/(AVERAGE(Q52:Q53,Q68:Q69))))</f>
        <v>1.3745704467353965</v>
      </c>
      <c r="AS68">
        <f>AVERAGE(M68:M69)</f>
        <v>4.3904999999999994</v>
      </c>
      <c r="AT68">
        <f>AVERAGE(N68:N69)</f>
        <v>6.8719999999999999</v>
      </c>
      <c r="AU68">
        <f>AVERAGE(O68:O69)</f>
        <v>2.4815</v>
      </c>
      <c r="AV68">
        <f>AVERAGE(Q68:Q69)</f>
        <v>0.14449999999999999</v>
      </c>
    </row>
    <row r="69" spans="1:48">
      <c r="A69">
        <v>57</v>
      </c>
      <c r="B69">
        <v>32</v>
      </c>
      <c r="C69" t="s">
        <v>81</v>
      </c>
      <c r="D69" t="s">
        <v>24</v>
      </c>
      <c r="E69" t="s">
        <v>51</v>
      </c>
      <c r="G69">
        <v>0.5</v>
      </c>
      <c r="H69">
        <v>0.5</v>
      </c>
      <c r="I69">
        <v>3304</v>
      </c>
      <c r="J69">
        <v>5479</v>
      </c>
      <c r="L69">
        <v>986</v>
      </c>
      <c r="M69">
        <v>4.1289999999999996</v>
      </c>
      <c r="N69">
        <v>6.798</v>
      </c>
      <c r="O69">
        <v>2.669</v>
      </c>
      <c r="Q69">
        <v>0.14299999999999999</v>
      </c>
      <c r="R69">
        <v>1</v>
      </c>
      <c r="S69">
        <v>0</v>
      </c>
      <c r="T69">
        <v>0</v>
      </c>
      <c r="V69">
        <v>0</v>
      </c>
      <c r="Y69" t="s">
        <v>72</v>
      </c>
      <c r="Z69" s="3">
        <v>0.1640625</v>
      </c>
      <c r="AB69">
        <v>1</v>
      </c>
    </row>
    <row r="70" spans="1:48">
      <c r="A70">
        <v>58</v>
      </c>
      <c r="B70">
        <v>1</v>
      </c>
      <c r="D70" t="s">
        <v>47</v>
      </c>
      <c r="Y70" t="s">
        <v>72</v>
      </c>
      <c r="Z70" s="3">
        <v>0.16832175925925927</v>
      </c>
      <c r="AB70">
        <v>1</v>
      </c>
    </row>
    <row r="71" spans="1:48">
      <c r="A71">
        <v>59</v>
      </c>
      <c r="B71">
        <v>2</v>
      </c>
      <c r="C71" t="s">
        <v>44</v>
      </c>
      <c r="D71" t="s">
        <v>24</v>
      </c>
      <c r="E71" t="s">
        <v>51</v>
      </c>
      <c r="G71">
        <v>0.5</v>
      </c>
      <c r="H71">
        <v>0.5</v>
      </c>
      <c r="I71">
        <v>99</v>
      </c>
      <c r="J71">
        <v>388</v>
      </c>
      <c r="L71">
        <v>78</v>
      </c>
      <c r="M71">
        <v>0</v>
      </c>
      <c r="N71">
        <v>0.24299999999999999</v>
      </c>
      <c r="O71">
        <v>0.24299999999999999</v>
      </c>
      <c r="Q71">
        <v>2.1000000000000001E-2</v>
      </c>
      <c r="R71">
        <v>1</v>
      </c>
      <c r="S71">
        <v>0</v>
      </c>
      <c r="T71">
        <v>0</v>
      </c>
      <c r="V71">
        <v>0</v>
      </c>
      <c r="Y71" t="s">
        <v>72</v>
      </c>
      <c r="Z71" s="3">
        <v>0.17792824074074073</v>
      </c>
      <c r="AB71">
        <v>1</v>
      </c>
      <c r="AE71" t="e">
        <f>ABS(100*(M71-M72)/(AVERAGE(M71:M72)))</f>
        <v>#DIV/0!</v>
      </c>
      <c r="AJ71">
        <f>ABS(100*(O71-O72)/(AVERAGE(O71:O72)))</f>
        <v>3.2388663967611366</v>
      </c>
      <c r="AO71">
        <f>ABS(100*(Q71-Q72)/(AVERAGE(Q71:Q72)))</f>
        <v>40</v>
      </c>
      <c r="AS71">
        <f>AVERAGE(M71:M72)</f>
        <v>0</v>
      </c>
      <c r="AT71">
        <f>AVERAGE(N71:N72)</f>
        <v>0.247</v>
      </c>
      <c r="AU71">
        <f>AVERAGE(O71:O72)</f>
        <v>0.247</v>
      </c>
      <c r="AV71">
        <f>AVERAGE(Q71:Q72)</f>
        <v>1.7500000000000002E-2</v>
      </c>
    </row>
    <row r="72" spans="1:48">
      <c r="A72">
        <v>60</v>
      </c>
      <c r="B72">
        <v>2</v>
      </c>
      <c r="C72" t="s">
        <v>44</v>
      </c>
      <c r="D72" t="s">
        <v>24</v>
      </c>
      <c r="E72" t="s">
        <v>51</v>
      </c>
      <c r="G72">
        <v>0.5</v>
      </c>
      <c r="H72">
        <v>0.5</v>
      </c>
      <c r="I72">
        <v>82</v>
      </c>
      <c r="J72">
        <v>393</v>
      </c>
      <c r="L72">
        <v>53</v>
      </c>
      <c r="M72">
        <v>0</v>
      </c>
      <c r="N72">
        <v>0.251</v>
      </c>
      <c r="O72">
        <v>0.251</v>
      </c>
      <c r="Q72">
        <v>1.4E-2</v>
      </c>
      <c r="R72">
        <v>1</v>
      </c>
      <c r="S72">
        <v>0</v>
      </c>
      <c r="T72">
        <v>0</v>
      </c>
      <c r="V72">
        <v>0</v>
      </c>
      <c r="Y72" t="s">
        <v>72</v>
      </c>
      <c r="Z72" s="3">
        <v>0.18336805555555555</v>
      </c>
      <c r="AB72">
        <v>1</v>
      </c>
    </row>
    <row r="73" spans="1:48">
      <c r="A73">
        <v>61</v>
      </c>
      <c r="B73">
        <v>6</v>
      </c>
      <c r="C73" t="s">
        <v>46</v>
      </c>
      <c r="D73" t="s">
        <v>24</v>
      </c>
      <c r="E73" t="s">
        <v>51</v>
      </c>
      <c r="G73">
        <v>0.5</v>
      </c>
      <c r="H73">
        <v>0.5</v>
      </c>
      <c r="I73">
        <v>2655</v>
      </c>
      <c r="J73">
        <v>5932</v>
      </c>
      <c r="L73">
        <v>2810</v>
      </c>
      <c r="M73">
        <v>3.2839999999999998</v>
      </c>
      <c r="N73">
        <v>7.3680000000000003</v>
      </c>
      <c r="O73">
        <v>4.0839999999999996</v>
      </c>
      <c r="Q73">
        <v>0.38400000000000001</v>
      </c>
      <c r="R73">
        <v>1</v>
      </c>
      <c r="S73">
        <v>0</v>
      </c>
      <c r="T73">
        <v>0</v>
      </c>
      <c r="V73">
        <v>0</v>
      </c>
      <c r="Y73" t="s">
        <v>72</v>
      </c>
      <c r="Z73" s="3">
        <v>0.19407407407407407</v>
      </c>
      <c r="AB73">
        <v>1</v>
      </c>
      <c r="AD73">
        <f>ABS(100*(AVERAGE(M73:M74)-3.24)/3.24)</f>
        <v>1.6203703703703631</v>
      </c>
      <c r="AE73">
        <f>ABS(100*(M73-M74)/(AVERAGE(M73:M74)))</f>
        <v>0.51632498101747448</v>
      </c>
      <c r="AI73">
        <f>ABS(100*(AVERAGE(O73:O74)-4.3)/4.3)</f>
        <v>3.7906976744185901</v>
      </c>
      <c r="AJ73">
        <f>ABS(100*(O73-O74)/(AVERAGE(O73:O74)))</f>
        <v>2.5622431713802452</v>
      </c>
      <c r="AN73">
        <f>ABS(100*(AVERAGE(Q73:Q74)-0.3)/0.3)</f>
        <v>27.833333333333339</v>
      </c>
      <c r="AO73">
        <f>ABS(100*(Q73-Q74)/(AVERAGE(Q73:Q74)))</f>
        <v>0.26075619295958302</v>
      </c>
      <c r="AR73" s="2"/>
      <c r="AS73">
        <f>AVERAGE(M73:M74)</f>
        <v>3.2925</v>
      </c>
      <c r="AT73">
        <f>AVERAGE(N73:N74)</f>
        <v>7.4295</v>
      </c>
      <c r="AU73">
        <f>AVERAGE(O73:O74)</f>
        <v>4.1370000000000005</v>
      </c>
      <c r="AV73">
        <f>AVERAGE(Q73:Q74)</f>
        <v>0.38350000000000001</v>
      </c>
    </row>
    <row r="74" spans="1:48">
      <c r="A74">
        <v>62</v>
      </c>
      <c r="B74">
        <v>6</v>
      </c>
      <c r="C74" t="s">
        <v>46</v>
      </c>
      <c r="D74" t="s">
        <v>24</v>
      </c>
      <c r="E74" t="s">
        <v>51</v>
      </c>
      <c r="G74">
        <v>0.5</v>
      </c>
      <c r="H74">
        <v>0.5</v>
      </c>
      <c r="I74">
        <v>2668</v>
      </c>
      <c r="J74">
        <v>6030</v>
      </c>
      <c r="L74">
        <v>2802</v>
      </c>
      <c r="M74">
        <v>3.3010000000000002</v>
      </c>
      <c r="N74">
        <v>7.4909999999999997</v>
      </c>
      <c r="O74">
        <v>4.1900000000000004</v>
      </c>
      <c r="Q74">
        <v>0.38300000000000001</v>
      </c>
      <c r="R74">
        <v>1</v>
      </c>
      <c r="S74">
        <v>0</v>
      </c>
      <c r="T74">
        <v>0</v>
      </c>
      <c r="V74">
        <v>0</v>
      </c>
      <c r="Y74" t="s">
        <v>72</v>
      </c>
      <c r="Z74" s="3">
        <v>0.20018518518518516</v>
      </c>
      <c r="AB74">
        <v>1</v>
      </c>
    </row>
    <row r="75" spans="1:48">
      <c r="A75">
        <v>63</v>
      </c>
      <c r="B75">
        <v>3</v>
      </c>
      <c r="C75" t="s">
        <v>45</v>
      </c>
      <c r="D75" t="s">
        <v>24</v>
      </c>
      <c r="E75" t="s">
        <v>51</v>
      </c>
      <c r="G75">
        <v>0.5</v>
      </c>
      <c r="H75">
        <v>0.5</v>
      </c>
      <c r="I75">
        <v>8154</v>
      </c>
      <c r="J75">
        <v>9520</v>
      </c>
      <c r="L75">
        <v>8634</v>
      </c>
      <c r="M75">
        <v>10.456</v>
      </c>
      <c r="N75">
        <v>11.804</v>
      </c>
      <c r="O75">
        <v>1.3480000000000001</v>
      </c>
      <c r="Q75">
        <v>1.141</v>
      </c>
      <c r="R75">
        <v>1</v>
      </c>
      <c r="S75">
        <v>0</v>
      </c>
      <c r="T75">
        <v>0</v>
      </c>
      <c r="V75">
        <v>0</v>
      </c>
      <c r="Y75" t="s">
        <v>72</v>
      </c>
      <c r="Z75" s="3">
        <v>0.2112037037037037</v>
      </c>
      <c r="AB75">
        <v>1</v>
      </c>
      <c r="AE75">
        <f>ABS(100*(M75-M76)/(AVERAGE(M75:M76)))</f>
        <v>5.1402785952521013</v>
      </c>
      <c r="AJ75">
        <f>ABS(100*(O75-O76)/(AVERAGE(O75:O76)))</f>
        <v>29.851688229725454</v>
      </c>
      <c r="AO75">
        <f>ABS(100*(Q75-Q76)/(AVERAGE(Q75:Q76)))</f>
        <v>0.61162079510702461</v>
      </c>
      <c r="AS75">
        <f>AVERAGE(M75:M76)</f>
        <v>10.193999999999999</v>
      </c>
      <c r="AT75">
        <f>AVERAGE(N75:N76)</f>
        <v>11.778500000000001</v>
      </c>
      <c r="AU75">
        <f>AVERAGE(O75:O76)</f>
        <v>1.5845</v>
      </c>
      <c r="AV75">
        <f>AVERAGE(Q75:Q76)</f>
        <v>1.1444999999999999</v>
      </c>
    </row>
    <row r="76" spans="1:48">
      <c r="A76">
        <v>64</v>
      </c>
      <c r="B76">
        <v>3</v>
      </c>
      <c r="C76" t="s">
        <v>45</v>
      </c>
      <c r="D76" t="s">
        <v>24</v>
      </c>
      <c r="E76" t="s">
        <v>51</v>
      </c>
      <c r="G76">
        <v>0.5</v>
      </c>
      <c r="H76">
        <v>0.5</v>
      </c>
      <c r="I76">
        <v>7754</v>
      </c>
      <c r="J76">
        <v>9479</v>
      </c>
      <c r="L76">
        <v>8686</v>
      </c>
      <c r="M76">
        <v>9.9320000000000004</v>
      </c>
      <c r="N76">
        <v>11.753</v>
      </c>
      <c r="O76">
        <v>1.821</v>
      </c>
      <c r="Q76">
        <v>1.1479999999999999</v>
      </c>
      <c r="R76">
        <v>1</v>
      </c>
      <c r="S76">
        <v>0</v>
      </c>
      <c r="T76">
        <v>0</v>
      </c>
      <c r="V76">
        <v>0</v>
      </c>
      <c r="Y76" t="s">
        <v>72</v>
      </c>
      <c r="Z76" s="3">
        <v>0.21753472222222223</v>
      </c>
      <c r="AB76">
        <v>1</v>
      </c>
    </row>
    <row r="77" spans="1:48">
      <c r="A77">
        <v>76</v>
      </c>
      <c r="B77">
        <v>1</v>
      </c>
      <c r="D77" t="s">
        <v>47</v>
      </c>
      <c r="Y77" t="s">
        <v>52</v>
      </c>
      <c r="Z77" s="3">
        <v>0.51804398148148145</v>
      </c>
    </row>
    <row r="78" spans="1:48">
      <c r="Z78" s="3"/>
    </row>
    <row r="79" spans="1:48">
      <c r="Z79" s="3"/>
    </row>
    <row r="80" spans="1:48">
      <c r="Z80" s="3"/>
    </row>
    <row r="81" spans="26:26">
      <c r="Z81" s="3"/>
    </row>
    <row r="83" spans="26:26">
      <c r="Z83" s="3"/>
    </row>
    <row r="84" spans="26:26">
      <c r="Z84" s="3"/>
    </row>
    <row r="85" spans="26:26">
      <c r="Z85" s="3"/>
    </row>
    <row r="86" spans="26:26">
      <c r="Z86" s="3"/>
    </row>
    <row r="87" spans="26:26">
      <c r="Z87" s="3"/>
    </row>
    <row r="88" spans="26:26">
      <c r="Z88" s="3"/>
    </row>
    <row r="89" spans="26:26">
      <c r="Z89" s="3"/>
    </row>
    <row r="90" spans="26:26">
      <c r="Z90" s="3"/>
    </row>
    <row r="91" spans="26:26">
      <c r="Z91" s="3"/>
    </row>
    <row r="92" spans="26:26">
      <c r="Z92" s="3"/>
    </row>
    <row r="93" spans="26:26">
      <c r="Z93" s="3"/>
    </row>
    <row r="94" spans="26:26">
      <c r="Z94" s="3"/>
    </row>
    <row r="95" spans="26:26">
      <c r="Z95" s="3"/>
    </row>
    <row r="96" spans="26:26">
      <c r="Z96" s="3"/>
    </row>
    <row r="97" spans="26:26">
      <c r="Z97" s="3"/>
    </row>
    <row r="98" spans="26:26">
      <c r="Z98" s="3"/>
    </row>
    <row r="99" spans="26:26">
      <c r="Z99" s="3"/>
    </row>
    <row r="100" spans="26:26">
      <c r="Z100" s="3"/>
    </row>
    <row r="101" spans="26:26">
      <c r="Z101" s="3"/>
    </row>
    <row r="102" spans="26:26">
      <c r="Z102" s="3"/>
    </row>
    <row r="103" spans="26:26">
      <c r="Z103" s="3"/>
    </row>
    <row r="104" spans="26:26">
      <c r="Z104" s="3"/>
    </row>
    <row r="105" spans="26:26">
      <c r="Z105" s="3"/>
    </row>
    <row r="106" spans="26:26">
      <c r="Z106" s="3"/>
    </row>
    <row r="107" spans="26:26">
      <c r="Z107" s="3"/>
    </row>
    <row r="108" spans="26:26">
      <c r="Z108" s="3"/>
    </row>
    <row r="109" spans="26:26">
      <c r="Z109" s="3"/>
    </row>
    <row r="110" spans="26:26">
      <c r="Z110" s="3"/>
    </row>
    <row r="111" spans="26:26">
      <c r="Z111" s="3"/>
    </row>
    <row r="112" spans="26:26">
      <c r="Z112" s="3"/>
    </row>
    <row r="113" spans="26:26">
      <c r="Z113" s="3"/>
    </row>
    <row r="114" spans="26:26">
      <c r="Z114" s="3"/>
    </row>
    <row r="115" spans="26:26">
      <c r="Z115" s="3"/>
    </row>
    <row r="116" spans="26:26">
      <c r="Z116" s="3"/>
    </row>
    <row r="117" spans="26:26">
      <c r="Z117" s="3"/>
    </row>
    <row r="118" spans="26:26">
      <c r="Z118" s="3"/>
    </row>
    <row r="119" spans="26:26">
      <c r="Z119" s="3"/>
    </row>
    <row r="120" spans="26:26">
      <c r="Z120" s="3"/>
    </row>
    <row r="121" spans="26:26">
      <c r="Z121" s="3"/>
    </row>
    <row r="122" spans="26:26">
      <c r="Z122" s="3"/>
    </row>
    <row r="123" spans="26:26">
      <c r="Z123" s="3"/>
    </row>
    <row r="124" spans="26:26">
      <c r="Z124" s="3"/>
    </row>
    <row r="125" spans="26:26">
      <c r="Z125" s="3"/>
    </row>
    <row r="126" spans="26:26">
      <c r="Z126" s="3"/>
    </row>
    <row r="127" spans="26:26">
      <c r="Z127" s="3"/>
    </row>
    <row r="128" spans="26:26">
      <c r="Z128" s="3"/>
    </row>
    <row r="129" spans="26:26">
      <c r="Z129" s="3"/>
    </row>
    <row r="130" spans="26:26">
      <c r="Z130" s="3"/>
    </row>
    <row r="131" spans="26:26">
      <c r="Z131" s="3"/>
    </row>
    <row r="132" spans="26:26">
      <c r="Z132" s="3"/>
    </row>
    <row r="133" spans="26:26">
      <c r="Z133" s="3"/>
    </row>
    <row r="134" spans="26:26">
      <c r="Z134" s="3"/>
    </row>
    <row r="135" spans="26:26">
      <c r="Z135" s="3"/>
    </row>
    <row r="136" spans="26:26">
      <c r="Z136" s="3"/>
    </row>
    <row r="137" spans="26:26">
      <c r="Z137" s="3"/>
    </row>
    <row r="138" spans="26:26">
      <c r="Z138" s="3"/>
    </row>
    <row r="139" spans="26:26">
      <c r="Z139" s="3"/>
    </row>
    <row r="140" spans="26:26">
      <c r="Z140" s="3"/>
    </row>
    <row r="141" spans="26:26">
      <c r="Z141" s="3"/>
    </row>
    <row r="142" spans="26:26">
      <c r="Z142" s="3"/>
    </row>
    <row r="143" spans="26:26">
      <c r="Z143" s="3"/>
    </row>
    <row r="144" spans="26:26">
      <c r="Z144" s="3"/>
    </row>
    <row r="145" spans="26:44">
      <c r="Z145" s="3"/>
    </row>
    <row r="146" spans="26:44">
      <c r="Z146" s="3"/>
    </row>
    <row r="147" spans="26:44">
      <c r="Z147" s="3"/>
    </row>
    <row r="148" spans="26:44">
      <c r="Z148" s="3"/>
    </row>
    <row r="149" spans="26:44">
      <c r="Z149" s="3"/>
    </row>
    <row r="150" spans="26:44">
      <c r="Z150" s="3"/>
    </row>
    <row r="151" spans="26:44">
      <c r="Z151" s="3"/>
    </row>
    <row r="152" spans="26:44">
      <c r="Z152" s="3"/>
    </row>
    <row r="153" spans="26:44">
      <c r="Z153" s="3"/>
    </row>
    <row r="154" spans="26:44">
      <c r="Z154" s="3"/>
    </row>
    <row r="155" spans="26:44">
      <c r="Z155" s="3"/>
      <c r="AR155" s="2"/>
    </row>
    <row r="156" spans="26:44">
      <c r="Z156" s="3"/>
    </row>
    <row r="157" spans="26:44">
      <c r="Z157" s="3"/>
    </row>
    <row r="158" spans="26:44">
      <c r="Z158" s="3"/>
    </row>
    <row r="159" spans="26:44">
      <c r="Z159" s="3"/>
    </row>
    <row r="160" spans="26:44">
      <c r="Z160" s="3"/>
    </row>
    <row r="161" spans="26:26">
      <c r="Z161" s="3"/>
    </row>
    <row r="162" spans="26:26">
      <c r="Z162" s="3"/>
    </row>
    <row r="163" spans="26:26">
      <c r="Z163" s="3"/>
    </row>
  </sheetData>
  <conditionalFormatting sqref="AE2:AF6 AH2:AH6 AM2:AM6 AM8 AH8 AE8:AF8 AM39 AH39 AE70:AF70 AE77:AF81 AH70 AM70 AM77:AM81 AH77:AK81 AH10:AH37 AM10:AM37 AJ33 AJ34:AK34 AJ70:AK70 AJ10:AK32 AJ39:AK39 AJ8:AK8 AJ2:AK6 AO33 AO34:AP34 AO77:AP81 AO70:AP70 AO10:AP32 AO39:AP39 AO8:AP8 AO2:AP6 AE10:AF37 AJ36:AK37 AJ35 AO36:AP37 AO35">
    <cfRule type="cellIs" dxfId="179" priority="427" operator="greaterThan">
      <formula>20</formula>
    </cfRule>
  </conditionalFormatting>
  <conditionalFormatting sqref="AG2:AG6 AQ2:AQ6 AL2:AL6 AL8 AQ8 AG8 AL39 AQ39 AG70 AG10:AG32 AG77:AG81 AQ10:AQ32 AL10:AL32 AQ70 AL70 AL77:AL81 AQ77:AQ81 AG36:AG37 AL36:AL37 AQ36:AQ37 AG34 AL34 AQ34">
    <cfRule type="cellIs" dxfId="178" priority="426" operator="between">
      <formula>80</formula>
      <formula>120</formula>
    </cfRule>
  </conditionalFormatting>
  <conditionalFormatting sqref="AL82 AQ82">
    <cfRule type="cellIs" dxfId="177" priority="239" operator="between">
      <formula>80</formula>
      <formula>120</formula>
    </cfRule>
  </conditionalFormatting>
  <conditionalFormatting sqref="AM82 AH82:AK82 AE82:AF82 AO82:AP82">
    <cfRule type="cellIs" dxfId="176" priority="238" operator="greaterThan">
      <formula>20</formula>
    </cfRule>
  </conditionalFormatting>
  <conditionalFormatting sqref="AG82">
    <cfRule type="cellIs" dxfId="175" priority="237" operator="between">
      <formula>80</formula>
      <formula>120</formula>
    </cfRule>
  </conditionalFormatting>
  <conditionalFormatting sqref="AL82">
    <cfRule type="cellIs" dxfId="174" priority="236" operator="between">
      <formula>80</formula>
      <formula>120</formula>
    </cfRule>
  </conditionalFormatting>
  <conditionalFormatting sqref="AQ82">
    <cfRule type="cellIs" dxfId="173" priority="235" operator="between">
      <formula>80</formula>
      <formula>120</formula>
    </cfRule>
  </conditionalFormatting>
  <conditionalFormatting sqref="AE78:AF78 AH78:AK78 AM78 AO78:AP78">
    <cfRule type="cellIs" dxfId="172" priority="232" operator="greaterThan">
      <formula>20</formula>
    </cfRule>
  </conditionalFormatting>
  <conditionalFormatting sqref="AG78 AL78 AQ78">
    <cfRule type="cellIs" dxfId="171" priority="231" operator="between">
      <formula>80</formula>
      <formula>120</formula>
    </cfRule>
  </conditionalFormatting>
  <conditionalFormatting sqref="AE80:AF80 AH80:AK80 AM80 AO80:AP80">
    <cfRule type="cellIs" dxfId="170" priority="230" operator="greaterThan">
      <formula>20</formula>
    </cfRule>
  </conditionalFormatting>
  <conditionalFormatting sqref="AG80 AL80 AQ80">
    <cfRule type="cellIs" dxfId="169" priority="229" operator="between">
      <formula>80</formula>
      <formula>120</formula>
    </cfRule>
  </conditionalFormatting>
  <conditionalFormatting sqref="AE84:AF84 AH84:AK84 AM84 AO84:AP84">
    <cfRule type="cellIs" dxfId="168" priority="228" operator="greaterThan">
      <formula>20</formula>
    </cfRule>
  </conditionalFormatting>
  <conditionalFormatting sqref="AG84 AL84 AQ84">
    <cfRule type="cellIs" dxfId="167" priority="227" operator="between">
      <formula>80</formula>
      <formula>120</formula>
    </cfRule>
  </conditionalFormatting>
  <conditionalFormatting sqref="AM161:AP161 AH161:AK161 AE161:AF161 AE86:AF159 AH86:AK159 AM144:AP159 AM86:AM143 AO86:AP143">
    <cfRule type="cellIs" dxfId="166" priority="226" operator="greaterThan">
      <formula>20</formula>
    </cfRule>
  </conditionalFormatting>
  <conditionalFormatting sqref="AG161 AQ161 AL161 AG86:AG159 AL86:AL159 AQ86:AQ159">
    <cfRule type="cellIs" dxfId="165" priority="225" operator="between">
      <formula>80</formula>
      <formula>120</formula>
    </cfRule>
  </conditionalFormatting>
  <conditionalFormatting sqref="AE162:AF162 AH162:AK162 AM162:AP162">
    <cfRule type="cellIs" dxfId="164" priority="217" operator="greaterThan">
      <formula>20</formula>
    </cfRule>
  </conditionalFormatting>
  <conditionalFormatting sqref="AG162 AL162 AQ162">
    <cfRule type="cellIs" dxfId="163" priority="216" operator="between">
      <formula>80</formula>
      <formula>120</formula>
    </cfRule>
  </conditionalFormatting>
  <conditionalFormatting sqref="AE160:AF160 AH160:AK160 AM160:AP160">
    <cfRule type="cellIs" dxfId="162" priority="211" operator="greaterThan">
      <formula>20</formula>
    </cfRule>
  </conditionalFormatting>
  <conditionalFormatting sqref="AG160 AL160 AQ160">
    <cfRule type="cellIs" dxfId="161" priority="210" operator="between">
      <formula>80</formula>
      <formula>120</formula>
    </cfRule>
  </conditionalFormatting>
  <conditionalFormatting sqref="AE79:AF79 AH79:AK79 AM79 AO79:AP79">
    <cfRule type="cellIs" dxfId="160" priority="207" operator="greaterThan">
      <formula>20</formula>
    </cfRule>
  </conditionalFormatting>
  <conditionalFormatting sqref="AG79 AL79 AQ79">
    <cfRule type="cellIs" dxfId="159" priority="206" operator="between">
      <formula>80</formula>
      <formula>120</formula>
    </cfRule>
  </conditionalFormatting>
  <conditionalFormatting sqref="AE81:AF81 AH81:AK81 AM81 AO81:AP81">
    <cfRule type="cellIs" dxfId="158" priority="205" operator="greaterThan">
      <formula>20</formula>
    </cfRule>
  </conditionalFormatting>
  <conditionalFormatting sqref="AG81 AL81 AQ81">
    <cfRule type="cellIs" dxfId="157" priority="204" operator="between">
      <formula>80</formula>
      <formula>120</formula>
    </cfRule>
  </conditionalFormatting>
  <conditionalFormatting sqref="AL83 AQ83">
    <cfRule type="cellIs" dxfId="156" priority="203" operator="between">
      <formula>80</formula>
      <formula>120</formula>
    </cfRule>
  </conditionalFormatting>
  <conditionalFormatting sqref="AM83 AH83:AK83 AE83:AF83 AO83:AP83">
    <cfRule type="cellIs" dxfId="155" priority="202" operator="greaterThan">
      <formula>20</formula>
    </cfRule>
  </conditionalFormatting>
  <conditionalFormatting sqref="AG83">
    <cfRule type="cellIs" dxfId="154" priority="201" operator="between">
      <formula>80</formula>
      <formula>120</formula>
    </cfRule>
  </conditionalFormatting>
  <conditionalFormatting sqref="AL83">
    <cfRule type="cellIs" dxfId="153" priority="200" operator="between">
      <formula>80</formula>
      <formula>120</formula>
    </cfRule>
  </conditionalFormatting>
  <conditionalFormatting sqref="AQ83">
    <cfRule type="cellIs" dxfId="152" priority="199" operator="between">
      <formula>80</formula>
      <formula>120</formula>
    </cfRule>
  </conditionalFormatting>
  <conditionalFormatting sqref="AE82:AF82 AH82:AK82 AM82 AO82:AP82">
    <cfRule type="cellIs" dxfId="151" priority="186" operator="greaterThan">
      <formula>20</formula>
    </cfRule>
  </conditionalFormatting>
  <conditionalFormatting sqref="AG82 AL82 AQ82">
    <cfRule type="cellIs" dxfId="150" priority="185" operator="between">
      <formula>80</formula>
      <formula>120</formula>
    </cfRule>
  </conditionalFormatting>
  <conditionalFormatting sqref="AE79:AF79 AH79:AK79 AM79 AO79:AP79">
    <cfRule type="cellIs" dxfId="149" priority="196" operator="greaterThan">
      <formula>20</formula>
    </cfRule>
  </conditionalFormatting>
  <conditionalFormatting sqref="AG79 AL79 AQ79">
    <cfRule type="cellIs" dxfId="148" priority="195" operator="between">
      <formula>80</formula>
      <formula>120</formula>
    </cfRule>
  </conditionalFormatting>
  <conditionalFormatting sqref="AE81:AF81 AH81:AK81 AM81 AO81:AP81">
    <cfRule type="cellIs" dxfId="147" priority="194" operator="greaterThan">
      <formula>20</formula>
    </cfRule>
  </conditionalFormatting>
  <conditionalFormatting sqref="AG81 AL81 AQ81">
    <cfRule type="cellIs" dxfId="146" priority="193" operator="between">
      <formula>80</formula>
      <formula>120</formula>
    </cfRule>
  </conditionalFormatting>
  <conditionalFormatting sqref="AE85:AF85 AH85:AK85 AM85 AO85:AP85">
    <cfRule type="cellIs" dxfId="145" priority="192" operator="greaterThan">
      <formula>20</formula>
    </cfRule>
  </conditionalFormatting>
  <conditionalFormatting sqref="AG85 AL85 AQ85">
    <cfRule type="cellIs" dxfId="144" priority="191" operator="between">
      <formula>80</formula>
      <formula>120</formula>
    </cfRule>
  </conditionalFormatting>
  <conditionalFormatting sqref="AE78:AF78 AH78:AK78 AM78 AO78:AP78">
    <cfRule type="cellIs" dxfId="143" priority="190" operator="greaterThan">
      <formula>20</formula>
    </cfRule>
  </conditionalFormatting>
  <conditionalFormatting sqref="AG78 AL78 AQ78">
    <cfRule type="cellIs" dxfId="142" priority="189" operator="between">
      <formula>80</formula>
      <formula>120</formula>
    </cfRule>
  </conditionalFormatting>
  <conditionalFormatting sqref="AE80:AF80 AH80:AK80 AM80 AO80:AP80">
    <cfRule type="cellIs" dxfId="141" priority="188" operator="greaterThan">
      <formula>20</formula>
    </cfRule>
  </conditionalFormatting>
  <conditionalFormatting sqref="AG80 AL80 AQ80">
    <cfRule type="cellIs" dxfId="140" priority="187" operator="between">
      <formula>80</formula>
      <formula>120</formula>
    </cfRule>
  </conditionalFormatting>
  <conditionalFormatting sqref="AL83 AQ83">
    <cfRule type="cellIs" dxfId="139" priority="184" operator="between">
      <formula>80</formula>
      <formula>120</formula>
    </cfRule>
  </conditionalFormatting>
  <conditionalFormatting sqref="AM83 AH83:AK83 AE83:AF83 AO83:AP83">
    <cfRule type="cellIs" dxfId="138" priority="183" operator="greaterThan">
      <formula>20</formula>
    </cfRule>
  </conditionalFormatting>
  <conditionalFormatting sqref="AG83">
    <cfRule type="cellIs" dxfId="137" priority="182" operator="between">
      <formula>80</formula>
      <formula>120</formula>
    </cfRule>
  </conditionalFormatting>
  <conditionalFormatting sqref="AL83">
    <cfRule type="cellIs" dxfId="136" priority="181" operator="between">
      <formula>80</formula>
      <formula>120</formula>
    </cfRule>
  </conditionalFormatting>
  <conditionalFormatting sqref="AQ83">
    <cfRule type="cellIs" dxfId="135" priority="180" operator="between">
      <formula>80</formula>
      <formula>120</formula>
    </cfRule>
  </conditionalFormatting>
  <conditionalFormatting sqref="AE78:AF78 AH78:AK78 AM78 AO78:AP78">
    <cfRule type="cellIs" dxfId="134" priority="167" operator="greaterThan">
      <formula>20</formula>
    </cfRule>
  </conditionalFormatting>
  <conditionalFormatting sqref="AG78 AL78 AQ78">
    <cfRule type="cellIs" dxfId="133" priority="166" operator="between">
      <formula>80</formula>
      <formula>120</formula>
    </cfRule>
  </conditionalFormatting>
  <conditionalFormatting sqref="AE79:AF79 AH79:AK79 AM79 AO79:AP79">
    <cfRule type="cellIs" dxfId="132" priority="177" operator="greaterThan">
      <formula>20</formula>
    </cfRule>
  </conditionalFormatting>
  <conditionalFormatting sqref="AG79 AL79 AQ79">
    <cfRule type="cellIs" dxfId="131" priority="176" operator="between">
      <formula>80</formula>
      <formula>120</formula>
    </cfRule>
  </conditionalFormatting>
  <conditionalFormatting sqref="AE81:AF81 AH81:AK81 AM81 AO81:AP81">
    <cfRule type="cellIs" dxfId="130" priority="175" operator="greaterThan">
      <formula>20</formula>
    </cfRule>
  </conditionalFormatting>
  <conditionalFormatting sqref="AG81 AL81 AQ81">
    <cfRule type="cellIs" dxfId="129" priority="174" operator="between">
      <formula>80</formula>
      <formula>120</formula>
    </cfRule>
  </conditionalFormatting>
  <conditionalFormatting sqref="AE78:AF78 AH78:AK78 AM78 AO78:AP78">
    <cfRule type="cellIs" dxfId="128" priority="173" operator="greaterThan">
      <formula>20</formula>
    </cfRule>
  </conditionalFormatting>
  <conditionalFormatting sqref="AG78 AL78 AQ78">
    <cfRule type="cellIs" dxfId="127" priority="172" operator="between">
      <formula>80</formula>
      <formula>120</formula>
    </cfRule>
  </conditionalFormatting>
  <conditionalFormatting sqref="AE80:AF80 AH80:AK80 AM80 AO80:AP80">
    <cfRule type="cellIs" dxfId="126" priority="171" operator="greaterThan">
      <formula>20</formula>
    </cfRule>
  </conditionalFormatting>
  <conditionalFormatting sqref="AG80 AL80 AQ80">
    <cfRule type="cellIs" dxfId="125" priority="170" operator="between">
      <formula>80</formula>
      <formula>120</formula>
    </cfRule>
  </conditionalFormatting>
  <conditionalFormatting sqref="AE82:AF82 AH82:AK82 AM82 AO82:AP82">
    <cfRule type="cellIs" dxfId="124" priority="169" operator="greaterThan">
      <formula>20</formula>
    </cfRule>
  </conditionalFormatting>
  <conditionalFormatting sqref="AG82 AL82 AQ82">
    <cfRule type="cellIs" dxfId="123" priority="168" operator="between">
      <formula>80</formula>
      <formula>120</formula>
    </cfRule>
  </conditionalFormatting>
  <conditionalFormatting sqref="AE80:AF80 AH80:AK80 AM80 AO80:AP80">
    <cfRule type="cellIs" dxfId="122" priority="165" operator="greaterThan">
      <formula>20</formula>
    </cfRule>
  </conditionalFormatting>
  <conditionalFormatting sqref="AG80 AL80 AQ80">
    <cfRule type="cellIs" dxfId="121" priority="164" operator="between">
      <formula>80</formula>
      <formula>120</formula>
    </cfRule>
  </conditionalFormatting>
  <conditionalFormatting sqref="AE82:AF82 AH82:AK82 AM82 AO82:AP82">
    <cfRule type="cellIs" dxfId="120" priority="163" operator="greaterThan">
      <formula>20</formula>
    </cfRule>
  </conditionalFormatting>
  <conditionalFormatting sqref="AG82 AL82 AQ82">
    <cfRule type="cellIs" dxfId="119" priority="162" operator="between">
      <formula>80</formula>
      <formula>120</formula>
    </cfRule>
  </conditionalFormatting>
  <conditionalFormatting sqref="AE79:AF79 AH79:AK79 AM79 AO79:AP79">
    <cfRule type="cellIs" dxfId="118" priority="161" operator="greaterThan">
      <formula>20</formula>
    </cfRule>
  </conditionalFormatting>
  <conditionalFormatting sqref="AG79 AL79 AQ79">
    <cfRule type="cellIs" dxfId="117" priority="160" operator="between">
      <formula>80</formula>
      <formula>120</formula>
    </cfRule>
  </conditionalFormatting>
  <conditionalFormatting sqref="AE81:AF81 AH81:AK81 AM81 AO81:AP81">
    <cfRule type="cellIs" dxfId="116" priority="159" operator="greaterThan">
      <formula>20</formula>
    </cfRule>
  </conditionalFormatting>
  <conditionalFormatting sqref="AG81 AL81 AQ81">
    <cfRule type="cellIs" dxfId="115" priority="158" operator="between">
      <formula>80</formula>
      <formula>120</formula>
    </cfRule>
  </conditionalFormatting>
  <conditionalFormatting sqref="AE83:AF83 AH83:AK83 AM83 AO83:AP83">
    <cfRule type="cellIs" dxfId="114" priority="157" operator="greaterThan">
      <formula>20</formula>
    </cfRule>
  </conditionalFormatting>
  <conditionalFormatting sqref="AG83 AL83 AQ83">
    <cfRule type="cellIs" dxfId="113" priority="156" operator="between">
      <formula>80</formula>
      <formula>120</formula>
    </cfRule>
  </conditionalFormatting>
  <conditionalFormatting sqref="AE9:AF9 AH9 AM9 AJ9:AK9 AO9:AP9">
    <cfRule type="cellIs" dxfId="112" priority="149" operator="greaterThan">
      <formula>20</formula>
    </cfRule>
  </conditionalFormatting>
  <conditionalFormatting sqref="AG9 AQ9 AL9">
    <cfRule type="cellIs" dxfId="111" priority="148" operator="between">
      <formula>80</formula>
      <formula>120</formula>
    </cfRule>
  </conditionalFormatting>
  <conditionalFormatting sqref="AM77 AH77:AK77 AE77:AF77 AO77:AP77">
    <cfRule type="cellIs" dxfId="110" priority="153" operator="greaterThan">
      <formula>20</formula>
    </cfRule>
  </conditionalFormatting>
  <conditionalFormatting sqref="AL77 AQ77 AG77">
    <cfRule type="cellIs" dxfId="109" priority="152" operator="between">
      <formula>80</formula>
      <formula>120</formula>
    </cfRule>
  </conditionalFormatting>
  <conditionalFormatting sqref="AM7 AH7 AE7:AF7 AJ7:AK7 AO7:AP7">
    <cfRule type="cellIs" dxfId="108" priority="151" operator="greaterThan">
      <formula>20</formula>
    </cfRule>
  </conditionalFormatting>
  <conditionalFormatting sqref="AL7 AQ7 AG7">
    <cfRule type="cellIs" dxfId="107" priority="150" operator="between">
      <formula>80</formula>
      <formula>120</formula>
    </cfRule>
  </conditionalFormatting>
  <conditionalFormatting sqref="AL83 AQ83">
    <cfRule type="cellIs" dxfId="106" priority="141" operator="between">
      <formula>80</formula>
      <formula>120</formula>
    </cfRule>
  </conditionalFormatting>
  <conditionalFormatting sqref="AM83 AH83:AK83 AE83:AF83 AO83:AP83">
    <cfRule type="cellIs" dxfId="105" priority="140" operator="greaterThan">
      <formula>20</formula>
    </cfRule>
  </conditionalFormatting>
  <conditionalFormatting sqref="AG83">
    <cfRule type="cellIs" dxfId="104" priority="139" operator="between">
      <formula>80</formula>
      <formula>120</formula>
    </cfRule>
  </conditionalFormatting>
  <conditionalFormatting sqref="AL83">
    <cfRule type="cellIs" dxfId="103" priority="138" operator="between">
      <formula>80</formula>
      <formula>120</formula>
    </cfRule>
  </conditionalFormatting>
  <conditionalFormatting sqref="AQ83">
    <cfRule type="cellIs" dxfId="102" priority="137" operator="between">
      <formula>80</formula>
      <formula>120</formula>
    </cfRule>
  </conditionalFormatting>
  <conditionalFormatting sqref="AE77:AF77 AH77:AK77 AM77 AO77:AP77">
    <cfRule type="cellIs" dxfId="101" priority="136" operator="greaterThan">
      <formula>20</formula>
    </cfRule>
  </conditionalFormatting>
  <conditionalFormatting sqref="AG77 AL77 AQ77">
    <cfRule type="cellIs" dxfId="100" priority="135" operator="between">
      <formula>80</formula>
      <formula>120</formula>
    </cfRule>
  </conditionalFormatting>
  <conditionalFormatting sqref="AE79:AF79 AH79:AK79 AM79 AO79:AP79">
    <cfRule type="cellIs" dxfId="99" priority="134" operator="greaterThan">
      <formula>20</formula>
    </cfRule>
  </conditionalFormatting>
  <conditionalFormatting sqref="AG79 AL79 AQ79">
    <cfRule type="cellIs" dxfId="98" priority="133" operator="between">
      <formula>80</formula>
      <formula>120</formula>
    </cfRule>
  </conditionalFormatting>
  <conditionalFormatting sqref="AE81:AF81 AH81:AK81 AM81 AO81:AP81">
    <cfRule type="cellIs" dxfId="97" priority="132" operator="greaterThan">
      <formula>20</formula>
    </cfRule>
  </conditionalFormatting>
  <conditionalFormatting sqref="AG81 AL81 AQ81">
    <cfRule type="cellIs" dxfId="96" priority="131" operator="between">
      <formula>80</formula>
      <formula>120</formula>
    </cfRule>
  </conditionalFormatting>
  <conditionalFormatting sqref="AE80:AF80 AH80:AK80 AM80 AO80:AP80">
    <cfRule type="cellIs" dxfId="95" priority="130" operator="greaterThan">
      <formula>20</formula>
    </cfRule>
  </conditionalFormatting>
  <conditionalFormatting sqref="AG80 AL80 AQ80">
    <cfRule type="cellIs" dxfId="94" priority="129" operator="between">
      <formula>80</formula>
      <formula>120</formula>
    </cfRule>
  </conditionalFormatting>
  <conditionalFormatting sqref="AE82:AF82 AH82:AK82 AM82 AO82:AP82">
    <cfRule type="cellIs" dxfId="93" priority="128" operator="greaterThan">
      <formula>20</formula>
    </cfRule>
  </conditionalFormatting>
  <conditionalFormatting sqref="AG82 AL82 AQ82">
    <cfRule type="cellIs" dxfId="92" priority="127" operator="between">
      <formula>80</formula>
      <formula>120</formula>
    </cfRule>
  </conditionalFormatting>
  <conditionalFormatting sqref="AL84 AQ84">
    <cfRule type="cellIs" dxfId="91" priority="126" operator="between">
      <formula>80</formula>
      <formula>120</formula>
    </cfRule>
  </conditionalFormatting>
  <conditionalFormatting sqref="AM84 AH84:AK84 AE84:AF84 AO84:AP84">
    <cfRule type="cellIs" dxfId="90" priority="125" operator="greaterThan">
      <formula>20</formula>
    </cfRule>
  </conditionalFormatting>
  <conditionalFormatting sqref="AG84">
    <cfRule type="cellIs" dxfId="89" priority="124" operator="between">
      <formula>80</formula>
      <formula>120</formula>
    </cfRule>
  </conditionalFormatting>
  <conditionalFormatting sqref="AL84">
    <cfRule type="cellIs" dxfId="88" priority="123" operator="between">
      <formula>80</formula>
      <formula>120</formula>
    </cfRule>
  </conditionalFormatting>
  <conditionalFormatting sqref="AQ84">
    <cfRule type="cellIs" dxfId="87" priority="122" operator="between">
      <formula>80</formula>
      <formula>120</formula>
    </cfRule>
  </conditionalFormatting>
  <conditionalFormatting sqref="AE83:AF83 AH83:AK83 AM83 AO83:AP83">
    <cfRule type="cellIs" dxfId="86" priority="113" operator="greaterThan">
      <formula>20</formula>
    </cfRule>
  </conditionalFormatting>
  <conditionalFormatting sqref="AG83 AL83 AQ83">
    <cfRule type="cellIs" dxfId="85" priority="112" operator="between">
      <formula>80</formula>
      <formula>120</formula>
    </cfRule>
  </conditionalFormatting>
  <conditionalFormatting sqref="AE80:AF80 AH80:AK80 AM80 AO80:AP80">
    <cfRule type="cellIs" dxfId="84" priority="121" operator="greaterThan">
      <formula>20</formula>
    </cfRule>
  </conditionalFormatting>
  <conditionalFormatting sqref="AG80 AL80 AQ80">
    <cfRule type="cellIs" dxfId="83" priority="120" operator="between">
      <formula>80</formula>
      <formula>120</formula>
    </cfRule>
  </conditionalFormatting>
  <conditionalFormatting sqref="AE82:AF82 AH82:AK82 AM82 AO82:AP82">
    <cfRule type="cellIs" dxfId="82" priority="119" operator="greaterThan">
      <formula>20</formula>
    </cfRule>
  </conditionalFormatting>
  <conditionalFormatting sqref="AG82 AL82 AQ82">
    <cfRule type="cellIs" dxfId="81" priority="118" operator="between">
      <formula>80</formula>
      <formula>120</formula>
    </cfRule>
  </conditionalFormatting>
  <conditionalFormatting sqref="AE79:AF79 AH79:AK79 AM79 AO79:AP79">
    <cfRule type="cellIs" dxfId="80" priority="117" operator="greaterThan">
      <formula>20</formula>
    </cfRule>
  </conditionalFormatting>
  <conditionalFormatting sqref="AG79 AL79 AQ79">
    <cfRule type="cellIs" dxfId="79" priority="116" operator="between">
      <formula>80</formula>
      <formula>120</formula>
    </cfRule>
  </conditionalFormatting>
  <conditionalFormatting sqref="AE81:AF81 AH81:AK81 AM81 AO81:AP81">
    <cfRule type="cellIs" dxfId="78" priority="115" operator="greaterThan">
      <formula>20</formula>
    </cfRule>
  </conditionalFormatting>
  <conditionalFormatting sqref="AG81 AL81 AQ81">
    <cfRule type="cellIs" dxfId="77" priority="114" operator="between">
      <formula>80</formula>
      <formula>120</formula>
    </cfRule>
  </conditionalFormatting>
  <conditionalFormatting sqref="AL84 AQ84">
    <cfRule type="cellIs" dxfId="76" priority="111" operator="between">
      <formula>80</formula>
      <formula>120</formula>
    </cfRule>
  </conditionalFormatting>
  <conditionalFormatting sqref="AM84 AH84:AK84 AE84:AF84 AO84:AP84">
    <cfRule type="cellIs" dxfId="75" priority="110" operator="greaterThan">
      <formula>20</formula>
    </cfRule>
  </conditionalFormatting>
  <conditionalFormatting sqref="AG84">
    <cfRule type="cellIs" dxfId="74" priority="109" operator="between">
      <formula>80</formula>
      <formula>120</formula>
    </cfRule>
  </conditionalFormatting>
  <conditionalFormatting sqref="AL84">
    <cfRule type="cellIs" dxfId="73" priority="108" operator="between">
      <formula>80</formula>
      <formula>120</formula>
    </cfRule>
  </conditionalFormatting>
  <conditionalFormatting sqref="AQ84">
    <cfRule type="cellIs" dxfId="72" priority="107" operator="between">
      <formula>80</formula>
      <formula>120</formula>
    </cfRule>
  </conditionalFormatting>
  <conditionalFormatting sqref="AE79:AF79 AH79:AK79 AM79 AO79:AP79">
    <cfRule type="cellIs" dxfId="71" priority="96" operator="greaterThan">
      <formula>20</formula>
    </cfRule>
  </conditionalFormatting>
  <conditionalFormatting sqref="AG79 AL79 AQ79">
    <cfRule type="cellIs" dxfId="70" priority="95" operator="between">
      <formula>80</formula>
      <formula>120</formula>
    </cfRule>
  </conditionalFormatting>
  <conditionalFormatting sqref="AE80:AF80 AH80:AK80 AM80 AO80:AP80">
    <cfRule type="cellIs" dxfId="69" priority="106" operator="greaterThan">
      <formula>20</formula>
    </cfRule>
  </conditionalFormatting>
  <conditionalFormatting sqref="AG80 AL80 AQ80">
    <cfRule type="cellIs" dxfId="68" priority="105" operator="between">
      <formula>80</formula>
      <formula>120</formula>
    </cfRule>
  </conditionalFormatting>
  <conditionalFormatting sqref="AE82:AF82 AH82:AK82 AM82 AO82:AP82">
    <cfRule type="cellIs" dxfId="67" priority="104" operator="greaterThan">
      <formula>20</formula>
    </cfRule>
  </conditionalFormatting>
  <conditionalFormatting sqref="AG82 AL82 AQ82">
    <cfRule type="cellIs" dxfId="66" priority="103" operator="between">
      <formula>80</formula>
      <formula>120</formula>
    </cfRule>
  </conditionalFormatting>
  <conditionalFormatting sqref="AE79:AF79 AH79:AK79 AM79 AO79:AP79">
    <cfRule type="cellIs" dxfId="65" priority="102" operator="greaterThan">
      <formula>20</formula>
    </cfRule>
  </conditionalFormatting>
  <conditionalFormatting sqref="AG79 AL79 AQ79">
    <cfRule type="cellIs" dxfId="64" priority="101" operator="between">
      <formula>80</formula>
      <formula>120</formula>
    </cfRule>
  </conditionalFormatting>
  <conditionalFormatting sqref="AE81:AF81 AH81:AK81 AM81 AO81:AP81">
    <cfRule type="cellIs" dxfId="63" priority="100" operator="greaterThan">
      <formula>20</formula>
    </cfRule>
  </conditionalFormatting>
  <conditionalFormatting sqref="AG81 AL81 AQ81">
    <cfRule type="cellIs" dxfId="62" priority="99" operator="between">
      <formula>80</formula>
      <formula>120</formula>
    </cfRule>
  </conditionalFormatting>
  <conditionalFormatting sqref="AE83:AF83 AH83:AK83 AM83 AO83:AP83">
    <cfRule type="cellIs" dxfId="61" priority="98" operator="greaterThan">
      <formula>20</formula>
    </cfRule>
  </conditionalFormatting>
  <conditionalFormatting sqref="AG83 AL83 AQ83">
    <cfRule type="cellIs" dxfId="60" priority="97" operator="between">
      <formula>80</formula>
      <formula>120</formula>
    </cfRule>
  </conditionalFormatting>
  <conditionalFormatting sqref="AE81:AF81 AH81:AK81 AM81 AO81:AP81">
    <cfRule type="cellIs" dxfId="59" priority="94" operator="greaterThan">
      <formula>20</formula>
    </cfRule>
  </conditionalFormatting>
  <conditionalFormatting sqref="AG81 AL81 AQ81">
    <cfRule type="cellIs" dxfId="58" priority="93" operator="between">
      <formula>80</formula>
      <formula>120</formula>
    </cfRule>
  </conditionalFormatting>
  <conditionalFormatting sqref="AE83:AF83 AH83:AK83 AM83 AO83:AP83">
    <cfRule type="cellIs" dxfId="57" priority="92" operator="greaterThan">
      <formula>20</formula>
    </cfRule>
  </conditionalFormatting>
  <conditionalFormatting sqref="AG83 AL83 AQ83">
    <cfRule type="cellIs" dxfId="56" priority="91" operator="between">
      <formula>80</formula>
      <formula>120</formula>
    </cfRule>
  </conditionalFormatting>
  <conditionalFormatting sqref="AE80:AF80 AH80:AK80 AM80 AO80:AP80">
    <cfRule type="cellIs" dxfId="55" priority="90" operator="greaterThan">
      <formula>20</formula>
    </cfRule>
  </conditionalFormatting>
  <conditionalFormatting sqref="AG80 AL80 AQ80">
    <cfRule type="cellIs" dxfId="54" priority="89" operator="between">
      <formula>80</formula>
      <formula>120</formula>
    </cfRule>
  </conditionalFormatting>
  <conditionalFormatting sqref="AE82:AF82 AH82:AK82 AM82 AO82:AP82">
    <cfRule type="cellIs" dxfId="53" priority="88" operator="greaterThan">
      <formula>20</formula>
    </cfRule>
  </conditionalFormatting>
  <conditionalFormatting sqref="AG82 AL82 AQ82">
    <cfRule type="cellIs" dxfId="52" priority="87" operator="between">
      <formula>80</formula>
      <formula>120</formula>
    </cfRule>
  </conditionalFormatting>
  <conditionalFormatting sqref="AE84:AF84 AH84:AK84 AM84 AO84:AP84">
    <cfRule type="cellIs" dxfId="51" priority="86" operator="greaterThan">
      <formula>20</formula>
    </cfRule>
  </conditionalFormatting>
  <conditionalFormatting sqref="AG84 AL84 AQ84">
    <cfRule type="cellIs" dxfId="50" priority="85" operator="between">
      <formula>80</formula>
      <formula>120</formula>
    </cfRule>
  </conditionalFormatting>
  <conditionalFormatting sqref="AM78 AH78:AK78 AE78:AF78 AO78:AP78">
    <cfRule type="cellIs" dxfId="49" priority="84" operator="greaterThan">
      <formula>20</formula>
    </cfRule>
  </conditionalFormatting>
  <conditionalFormatting sqref="AL78 AQ78 AG78">
    <cfRule type="cellIs" dxfId="48" priority="83" operator="between">
      <formula>80</formula>
      <formula>120</formula>
    </cfRule>
  </conditionalFormatting>
  <conditionalFormatting sqref="AQ38">
    <cfRule type="cellIs" dxfId="47" priority="77" operator="between">
      <formula>80</formula>
      <formula>120</formula>
    </cfRule>
  </conditionalFormatting>
  <conditionalFormatting sqref="AE37:AF37">
    <cfRule type="cellIs" dxfId="46" priority="76" operator="greaterThan">
      <formula>20</formula>
    </cfRule>
  </conditionalFormatting>
  <conditionalFormatting sqref="AG37">
    <cfRule type="cellIs" dxfId="45" priority="75" operator="between">
      <formula>80</formula>
      <formula>120</formula>
    </cfRule>
  </conditionalFormatting>
  <conditionalFormatting sqref="AE39:AF39">
    <cfRule type="cellIs" dxfId="44" priority="74" operator="greaterThan">
      <formula>20</formula>
    </cfRule>
  </conditionalFormatting>
  <conditionalFormatting sqref="AG39">
    <cfRule type="cellIs" dxfId="43" priority="73" operator="between">
      <formula>80</formula>
      <formula>120</formula>
    </cfRule>
  </conditionalFormatting>
  <conditionalFormatting sqref="AM35 AJ35 AO35">
    <cfRule type="cellIs" dxfId="42" priority="62" operator="greaterThan">
      <formula>20</formula>
    </cfRule>
  </conditionalFormatting>
  <conditionalFormatting sqref="AM41 AH41 AE41:AF41 AE43:AF65 AH43:AH65 AM43:AM65 AJ43:AK65 AJ41:AK41 AO43:AP65 AO41:AP41">
    <cfRule type="cellIs" dxfId="41" priority="60" operator="greaterThan">
      <formula>20</formula>
    </cfRule>
  </conditionalFormatting>
  <conditionalFormatting sqref="AL41 AQ41 AG41 AG43:AG65 AQ43:AQ65 AL43:AL65">
    <cfRule type="cellIs" dxfId="40" priority="59" operator="between">
      <formula>80</formula>
      <formula>120</formula>
    </cfRule>
  </conditionalFormatting>
  <conditionalFormatting sqref="AE42:AF42 AH42 AM42 AJ42:AK42 AO42:AP42">
    <cfRule type="cellIs" dxfId="39" priority="56" operator="greaterThan">
      <formula>20</formula>
    </cfRule>
  </conditionalFormatting>
  <conditionalFormatting sqref="AG42 AQ42 AL42">
    <cfRule type="cellIs" dxfId="38" priority="55" operator="between">
      <formula>80</formula>
      <formula>120</formula>
    </cfRule>
  </conditionalFormatting>
  <conditionalFormatting sqref="AM40 AH40 AE40:AF40 AJ40:AK40 AO40:AP40">
    <cfRule type="cellIs" dxfId="37" priority="58" operator="greaterThan">
      <formula>20</formula>
    </cfRule>
  </conditionalFormatting>
  <conditionalFormatting sqref="AL40 AQ40 AG40">
    <cfRule type="cellIs" dxfId="36" priority="57" operator="between">
      <formula>80</formula>
      <formula>120</formula>
    </cfRule>
  </conditionalFormatting>
  <conditionalFormatting sqref="AE38:AF38 AH38 AM38 AJ38:AK38 AO38:AP38">
    <cfRule type="cellIs" dxfId="35" priority="52" operator="greaterThan">
      <formula>20</formula>
    </cfRule>
  </conditionalFormatting>
  <conditionalFormatting sqref="AG38 AL38">
    <cfRule type="cellIs" dxfId="34" priority="51" operator="between">
      <formula>80</formula>
      <formula>120</formula>
    </cfRule>
  </conditionalFormatting>
  <conditionalFormatting sqref="AM72 AH72 AJ72:AK72 AO72:AP72">
    <cfRule type="cellIs" dxfId="33" priority="50" operator="greaterThan">
      <formula>20</formula>
    </cfRule>
  </conditionalFormatting>
  <conditionalFormatting sqref="AL72 AQ72">
    <cfRule type="cellIs" dxfId="32" priority="49" operator="between">
      <formula>80</formula>
      <formula>120</formula>
    </cfRule>
  </conditionalFormatting>
  <conditionalFormatting sqref="AQ71">
    <cfRule type="cellIs" dxfId="31" priority="48" operator="between">
      <formula>80</formula>
      <formula>120</formula>
    </cfRule>
  </conditionalFormatting>
  <conditionalFormatting sqref="AE72:AF72">
    <cfRule type="cellIs" dxfId="30" priority="47" operator="greaterThan">
      <formula>20</formula>
    </cfRule>
  </conditionalFormatting>
  <conditionalFormatting sqref="AG72">
    <cfRule type="cellIs" dxfId="29" priority="46" operator="between">
      <formula>80</formula>
      <formula>120</formula>
    </cfRule>
  </conditionalFormatting>
  <conditionalFormatting sqref="AM74 AH74 AE74:AF74 AE76:AF76 AH76 AM76 AJ76:AK76 AJ74:AK74 AO76:AP76 AO74:AP74">
    <cfRule type="cellIs" dxfId="28" priority="45" operator="greaterThan">
      <formula>20</formula>
    </cfRule>
  </conditionalFormatting>
  <conditionalFormatting sqref="AL74 AQ74 AG74 AG76 AQ76 AL76">
    <cfRule type="cellIs" dxfId="27" priority="44" operator="between">
      <formula>80</formula>
      <formula>120</formula>
    </cfRule>
  </conditionalFormatting>
  <conditionalFormatting sqref="AE75:AF75 AH75 AM75 AJ75:AK75 AO75:AP75">
    <cfRule type="cellIs" dxfId="26" priority="41" operator="greaterThan">
      <formula>20</formula>
    </cfRule>
  </conditionalFormatting>
  <conditionalFormatting sqref="AG75 AQ75 AL75">
    <cfRule type="cellIs" dxfId="25" priority="40" operator="between">
      <formula>80</formula>
      <formula>120</formula>
    </cfRule>
  </conditionalFormatting>
  <conditionalFormatting sqref="AM73 AH73 AE73:AF73 AJ73:AK73 AO73:AP73">
    <cfRule type="cellIs" dxfId="24" priority="43" operator="greaterThan">
      <formula>20</formula>
    </cfRule>
  </conditionalFormatting>
  <conditionalFormatting sqref="AL73 AQ73 AG73">
    <cfRule type="cellIs" dxfId="23" priority="42" operator="between">
      <formula>80</formula>
      <formula>120</formula>
    </cfRule>
  </conditionalFormatting>
  <conditionalFormatting sqref="AE71:AF71 AH71 AM71 AJ71:AK71 AO71:AP71">
    <cfRule type="cellIs" dxfId="22" priority="39" operator="greaterThan">
      <formula>20</formula>
    </cfRule>
  </conditionalFormatting>
  <conditionalFormatting sqref="AG71 AL71">
    <cfRule type="cellIs" dxfId="21" priority="38" operator="between">
      <formula>80</formula>
      <formula>120</formula>
    </cfRule>
  </conditionalFormatting>
  <conditionalFormatting sqref="AK33">
    <cfRule type="cellIs" dxfId="20" priority="35" operator="greaterThan">
      <formula>20</formula>
    </cfRule>
  </conditionalFormatting>
  <conditionalFormatting sqref="AP33">
    <cfRule type="cellIs" dxfId="19" priority="34" operator="greaterThan">
      <formula>20</formula>
    </cfRule>
  </conditionalFormatting>
  <conditionalFormatting sqref="AG33">
    <cfRule type="cellIs" dxfId="18" priority="33" operator="between">
      <formula>80</formula>
      <formula>120</formula>
    </cfRule>
  </conditionalFormatting>
  <conditionalFormatting sqref="AL33">
    <cfRule type="cellIs" dxfId="17" priority="32" operator="between">
      <formula>80</formula>
      <formula>120</formula>
    </cfRule>
  </conditionalFormatting>
  <conditionalFormatting sqref="AL33">
    <cfRule type="cellIs" dxfId="16" priority="31" operator="between">
      <formula>80</formula>
      <formula>120</formula>
    </cfRule>
  </conditionalFormatting>
  <conditionalFormatting sqref="AQ33">
    <cfRule type="cellIs" dxfId="15" priority="30" operator="between">
      <formula>80</formula>
      <formula>120</formula>
    </cfRule>
  </conditionalFormatting>
  <conditionalFormatting sqref="AQ33">
    <cfRule type="cellIs" dxfId="14" priority="29" operator="between">
      <formula>80</formula>
      <formula>120</formula>
    </cfRule>
  </conditionalFormatting>
  <conditionalFormatting sqref="AK35">
    <cfRule type="cellIs" dxfId="13" priority="26" operator="greaterThan">
      <formula>20</formula>
    </cfRule>
  </conditionalFormatting>
  <conditionalFormatting sqref="AP35">
    <cfRule type="cellIs" dxfId="12" priority="25" operator="greaterThan">
      <formula>20</formula>
    </cfRule>
  </conditionalFormatting>
  <conditionalFormatting sqref="AH66:AH69 AM66:AM69 AJ66 AJ67:AK67 AO66 AO67:AP67 AE66:AF69 AJ69:AK69 AJ68 AO69:AP69 AO68">
    <cfRule type="cellIs" dxfId="11" priority="12" operator="greaterThan">
      <formula>20</formula>
    </cfRule>
  </conditionalFormatting>
  <conditionalFormatting sqref="AG69 AL69 AQ69 AG67 AL67 AQ67">
    <cfRule type="cellIs" dxfId="10" priority="11" operator="between">
      <formula>80</formula>
      <formula>120</formula>
    </cfRule>
  </conditionalFormatting>
  <conditionalFormatting sqref="AM68 AJ68 AO68">
    <cfRule type="cellIs" dxfId="9" priority="10" operator="greaterThan">
      <formula>20</formula>
    </cfRule>
  </conditionalFormatting>
  <conditionalFormatting sqref="AK66">
    <cfRule type="cellIs" dxfId="8" priority="9" operator="greaterThan">
      <formula>20</formula>
    </cfRule>
  </conditionalFormatting>
  <conditionalFormatting sqref="AP66">
    <cfRule type="cellIs" dxfId="7" priority="8" operator="greaterThan">
      <formula>20</formula>
    </cfRule>
  </conditionalFormatting>
  <conditionalFormatting sqref="AG66">
    <cfRule type="cellIs" dxfId="6" priority="7" operator="between">
      <formula>80</formula>
      <formula>120</formula>
    </cfRule>
  </conditionalFormatting>
  <conditionalFormatting sqref="AL66">
    <cfRule type="cellIs" dxfId="5" priority="6" operator="between">
      <formula>80</formula>
      <formula>120</formula>
    </cfRule>
  </conditionalFormatting>
  <conditionalFormatting sqref="AL66">
    <cfRule type="cellIs" dxfId="4" priority="5" operator="between">
      <formula>80</formula>
      <formula>120</formula>
    </cfRule>
  </conditionalFormatting>
  <conditionalFormatting sqref="AQ66">
    <cfRule type="cellIs" dxfId="3" priority="4" operator="between">
      <formula>80</formula>
      <formula>120</formula>
    </cfRule>
  </conditionalFormatting>
  <conditionalFormatting sqref="AQ66">
    <cfRule type="cellIs" dxfId="2" priority="3" operator="between">
      <formula>80</formula>
      <formula>120</formula>
    </cfRule>
  </conditionalFormatting>
  <conditionalFormatting sqref="AK68">
    <cfRule type="cellIs" dxfId="1" priority="2" operator="greaterThan">
      <formula>20</formula>
    </cfRule>
  </conditionalFormatting>
  <conditionalFormatting sqref="AP68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QAQC 1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2020-01-25T16:44:20Z</dcterms:modified>
</cp:coreProperties>
</file>