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TIC TOC 2019/QA:QC/"/>
    </mc:Choice>
  </mc:AlternateContent>
  <xr:revisionPtr revIDLastSave="0" documentId="13_ncr:1_{31E18FB3-130F-E841-A38E-A5CEC2CB721B}" xr6:coauthVersionLast="36" xr6:coauthVersionMax="36" xr10:uidLastSave="{00000000-0000-0000-0000-000000000000}"/>
  <bookViews>
    <workbookView xWindow="0" yWindow="460" windowWidth="25520" windowHeight="14240" activeTab="3" xr2:uid="{BDAD2F60-68AC-614F-8FE8-30D744A25995}"/>
  </bookViews>
  <sheets>
    <sheet name="notes" sheetId="1" r:id="rId1"/>
    <sheet name="22Oct19" sheetId="2" r:id="rId2"/>
    <sheet name="23Oct19" sheetId="3" r:id="rId3"/>
    <sheet name="24Oct19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71" i="3" l="1"/>
  <c r="AJ7" i="3"/>
  <c r="AJ23" i="3"/>
  <c r="AJ13" i="4"/>
  <c r="AJ42" i="4"/>
  <c r="AJ19" i="4"/>
  <c r="AJ71" i="4" l="1"/>
  <c r="AJ58" i="4"/>
  <c r="AJ5" i="4"/>
  <c r="AJ21" i="4"/>
  <c r="AJ15" i="4"/>
  <c r="AQ66" i="4"/>
  <c r="AL66" i="4"/>
  <c r="AG66" i="4"/>
  <c r="AQ33" i="4"/>
  <c r="AL33" i="4"/>
  <c r="AG33" i="4"/>
  <c r="AF35" i="4"/>
  <c r="AF68" i="4"/>
  <c r="AJ71" i="2"/>
  <c r="AE38" i="3"/>
  <c r="AO68" i="3"/>
  <c r="AJ68" i="3"/>
  <c r="AE68" i="3"/>
  <c r="AO68" i="4"/>
  <c r="AJ68" i="4"/>
  <c r="AE68" i="4"/>
  <c r="AK35" i="4"/>
  <c r="AP68" i="4"/>
  <c r="AK68" i="4"/>
  <c r="AP35" i="4"/>
  <c r="AE38" i="4"/>
  <c r="AO35" i="4"/>
  <c r="AJ35" i="4"/>
  <c r="AE35" i="4"/>
  <c r="AE33" i="4"/>
  <c r="AN73" i="4"/>
  <c r="AI73" i="4"/>
  <c r="AD73" i="4"/>
  <c r="AN40" i="4"/>
  <c r="AI40" i="4"/>
  <c r="AD40" i="4"/>
  <c r="AD7" i="4"/>
  <c r="AJ75" i="4"/>
  <c r="AO75" i="4"/>
  <c r="AE75" i="4"/>
  <c r="AJ73" i="4"/>
  <c r="AJ2" i="4"/>
  <c r="AO38" i="3"/>
  <c r="AE40" i="3"/>
  <c r="AO35" i="3"/>
  <c r="AJ35" i="3"/>
  <c r="AO33" i="3"/>
  <c r="AJ31" i="3"/>
  <c r="AJ75" i="3"/>
  <c r="AQ66" i="3"/>
  <c r="AP68" i="3"/>
  <c r="AL66" i="3"/>
  <c r="AG66" i="3"/>
  <c r="AQ33" i="3"/>
  <c r="AL33" i="3"/>
  <c r="AG33" i="3"/>
  <c r="AK68" i="3"/>
  <c r="AF68" i="3"/>
  <c r="AK35" i="3"/>
  <c r="AJ27" i="3"/>
  <c r="AJ21" i="3"/>
  <c r="AJ13" i="3"/>
  <c r="AJ9" i="3"/>
  <c r="AJ5" i="3"/>
  <c r="AJ2" i="3"/>
  <c r="AP35" i="3"/>
  <c r="AF35" i="3"/>
  <c r="AI73" i="3"/>
  <c r="AN73" i="3"/>
  <c r="AD73" i="3"/>
  <c r="AN40" i="3"/>
  <c r="AI40" i="3"/>
  <c r="AD40" i="3"/>
  <c r="AD7" i="3"/>
  <c r="AO75" i="3"/>
  <c r="AE75" i="3"/>
  <c r="AE73" i="3"/>
  <c r="AE71" i="3"/>
  <c r="AE5" i="3"/>
  <c r="AE2" i="3"/>
  <c r="AS5" i="2"/>
  <c r="AS2" i="2"/>
  <c r="AS73" i="2"/>
  <c r="AJ75" i="2"/>
  <c r="AO75" i="2"/>
  <c r="AE75" i="2"/>
  <c r="AE71" i="2"/>
  <c r="AE68" i="2"/>
  <c r="AD40" i="2"/>
  <c r="AD73" i="2"/>
  <c r="AI73" i="2"/>
  <c r="AN73" i="2"/>
  <c r="AN40" i="2"/>
  <c r="AN7" i="2"/>
  <c r="AK35" i="2"/>
  <c r="AP68" i="2"/>
  <c r="AK68" i="2"/>
  <c r="AF68" i="2"/>
  <c r="AF35" i="2"/>
  <c r="AE35" i="2"/>
  <c r="AE38" i="2"/>
  <c r="AO68" i="2"/>
  <c r="AJ68" i="2"/>
  <c r="AJ52" i="2"/>
  <c r="AG66" i="2"/>
  <c r="AL66" i="2"/>
  <c r="AQ66" i="2"/>
  <c r="AQ33" i="2"/>
  <c r="AL33" i="2"/>
  <c r="AP35" i="2"/>
  <c r="AG33" i="2"/>
  <c r="AD7" i="2"/>
  <c r="AI40" i="2"/>
  <c r="AJ42" i="2"/>
  <c r="AO35" i="2"/>
  <c r="AJ35" i="2"/>
  <c r="AJ33" i="2"/>
  <c r="AE5" i="2"/>
  <c r="AE2" i="2"/>
  <c r="AV73" i="4"/>
  <c r="AU73" i="4"/>
  <c r="AT73" i="4"/>
  <c r="AS73" i="4"/>
  <c r="AO73" i="4"/>
  <c r="AE73" i="4"/>
  <c r="AV71" i="4"/>
  <c r="AU71" i="4"/>
  <c r="AT71" i="4"/>
  <c r="AS71" i="4"/>
  <c r="AO71" i="4"/>
  <c r="AE71" i="4"/>
  <c r="AV68" i="4"/>
  <c r="AU68" i="4"/>
  <c r="AT68" i="4"/>
  <c r="AS68" i="4"/>
  <c r="AV66" i="4"/>
  <c r="AU66" i="4"/>
  <c r="AT66" i="4"/>
  <c r="AS66" i="4"/>
  <c r="AO66" i="4"/>
  <c r="AJ66" i="4"/>
  <c r="AE66" i="4"/>
  <c r="AV64" i="4"/>
  <c r="AU64" i="4"/>
  <c r="AT64" i="4"/>
  <c r="AS64" i="4"/>
  <c r="AO64" i="4"/>
  <c r="AJ64" i="4"/>
  <c r="AE64" i="4"/>
  <c r="AV62" i="4"/>
  <c r="AU62" i="4"/>
  <c r="AT62" i="4"/>
  <c r="AS62" i="4"/>
  <c r="AO62" i="4"/>
  <c r="AJ62" i="4"/>
  <c r="AE62" i="4"/>
  <c r="AV60" i="4"/>
  <c r="AU60" i="4"/>
  <c r="AT60" i="4"/>
  <c r="AS60" i="4"/>
  <c r="AO60" i="4"/>
  <c r="AJ60" i="4"/>
  <c r="AE60" i="4"/>
  <c r="AV58" i="4"/>
  <c r="AU58" i="4"/>
  <c r="AT58" i="4"/>
  <c r="AS58" i="4"/>
  <c r="AO58" i="4"/>
  <c r="AE58" i="4"/>
  <c r="AV56" i="4"/>
  <c r="AU56" i="4"/>
  <c r="AT56" i="4"/>
  <c r="AS56" i="4"/>
  <c r="AO56" i="4"/>
  <c r="AJ56" i="4"/>
  <c r="AE56" i="4"/>
  <c r="AV54" i="4"/>
  <c r="AU54" i="4"/>
  <c r="AT54" i="4"/>
  <c r="AS54" i="4"/>
  <c r="AO54" i="4"/>
  <c r="AJ54" i="4"/>
  <c r="AE54" i="4"/>
  <c r="AV52" i="4"/>
  <c r="AU52" i="4"/>
  <c r="AT52" i="4"/>
  <c r="AS52" i="4"/>
  <c r="AO52" i="4"/>
  <c r="AJ52" i="4"/>
  <c r="AE52" i="4"/>
  <c r="AV50" i="4"/>
  <c r="AU50" i="4"/>
  <c r="AT50" i="4"/>
  <c r="AS50" i="4"/>
  <c r="AO50" i="4"/>
  <c r="AJ50" i="4"/>
  <c r="AE50" i="4"/>
  <c r="AV48" i="4"/>
  <c r="AU48" i="4"/>
  <c r="AT48" i="4"/>
  <c r="AS48" i="4"/>
  <c r="AO48" i="4"/>
  <c r="AJ48" i="4"/>
  <c r="AE48" i="4"/>
  <c r="AV46" i="4"/>
  <c r="AU46" i="4"/>
  <c r="AT46" i="4"/>
  <c r="AS46" i="4"/>
  <c r="AO46" i="4"/>
  <c r="AJ46" i="4"/>
  <c r="AE46" i="4"/>
  <c r="AV44" i="4"/>
  <c r="AU44" i="4"/>
  <c r="AT44" i="4"/>
  <c r="AS44" i="4"/>
  <c r="AO44" i="4"/>
  <c r="AJ44" i="4"/>
  <c r="AE44" i="4"/>
  <c r="AV42" i="4"/>
  <c r="AU42" i="4"/>
  <c r="AT42" i="4"/>
  <c r="AS42" i="4"/>
  <c r="AO42" i="4"/>
  <c r="AE42" i="4"/>
  <c r="AV40" i="4"/>
  <c r="AU40" i="4"/>
  <c r="AT40" i="4"/>
  <c r="AS40" i="4"/>
  <c r="AO40" i="4"/>
  <c r="AJ40" i="4"/>
  <c r="AE40" i="4"/>
  <c r="AV38" i="4"/>
  <c r="AU38" i="4"/>
  <c r="AT38" i="4"/>
  <c r="AS38" i="4"/>
  <c r="AO38" i="4"/>
  <c r="AJ38" i="4"/>
  <c r="AV35" i="4"/>
  <c r="AU35" i="4"/>
  <c r="AT35" i="4"/>
  <c r="AS35" i="4"/>
  <c r="AV33" i="4"/>
  <c r="AU33" i="4"/>
  <c r="AT33" i="4"/>
  <c r="AS33" i="4"/>
  <c r="AO33" i="4"/>
  <c r="AJ33" i="4"/>
  <c r="AV31" i="4"/>
  <c r="AU31" i="4"/>
  <c r="AT31" i="4"/>
  <c r="AS31" i="4"/>
  <c r="AO31" i="4"/>
  <c r="AJ31" i="4"/>
  <c r="AE31" i="4"/>
  <c r="AV29" i="4"/>
  <c r="AU29" i="4"/>
  <c r="AT29" i="4"/>
  <c r="AS29" i="4"/>
  <c r="AO29" i="4"/>
  <c r="AJ29" i="4"/>
  <c r="AE29" i="4"/>
  <c r="AV27" i="4"/>
  <c r="AU27" i="4"/>
  <c r="AT27" i="4"/>
  <c r="AS27" i="4"/>
  <c r="AO27" i="4"/>
  <c r="AJ27" i="4"/>
  <c r="AE27" i="4"/>
  <c r="AV25" i="4"/>
  <c r="AU25" i="4"/>
  <c r="AT25" i="4"/>
  <c r="AS25" i="4"/>
  <c r="AO25" i="4"/>
  <c r="AJ25" i="4"/>
  <c r="AE25" i="4"/>
  <c r="AV23" i="4"/>
  <c r="AU23" i="4"/>
  <c r="AT23" i="4"/>
  <c r="AS23" i="4"/>
  <c r="AO23" i="4"/>
  <c r="AJ23" i="4"/>
  <c r="AE23" i="4"/>
  <c r="AV21" i="4"/>
  <c r="AU21" i="4"/>
  <c r="AT21" i="4"/>
  <c r="AS21" i="4"/>
  <c r="AO21" i="4"/>
  <c r="AE21" i="4"/>
  <c r="AV19" i="4"/>
  <c r="AU19" i="4"/>
  <c r="AT19" i="4"/>
  <c r="AS19" i="4"/>
  <c r="AO19" i="4"/>
  <c r="AE19" i="4"/>
  <c r="AV17" i="4"/>
  <c r="AU17" i="4"/>
  <c r="AT17" i="4"/>
  <c r="AS17" i="4"/>
  <c r="AO17" i="4"/>
  <c r="AJ17" i="4"/>
  <c r="AE17" i="4"/>
  <c r="AV15" i="4"/>
  <c r="AU15" i="4"/>
  <c r="AT15" i="4"/>
  <c r="AS15" i="4"/>
  <c r="AO15" i="4"/>
  <c r="AE15" i="4"/>
  <c r="AV13" i="4"/>
  <c r="AU13" i="4"/>
  <c r="AT13" i="4"/>
  <c r="AS13" i="4"/>
  <c r="AO13" i="4"/>
  <c r="AE13" i="4"/>
  <c r="AV11" i="4"/>
  <c r="AU11" i="4"/>
  <c r="AT11" i="4"/>
  <c r="AS11" i="4"/>
  <c r="AO11" i="4"/>
  <c r="AJ11" i="4"/>
  <c r="AE11" i="4"/>
  <c r="AV9" i="4"/>
  <c r="AU9" i="4"/>
  <c r="AT9" i="4"/>
  <c r="AS9" i="4"/>
  <c r="AO9" i="4"/>
  <c r="AJ9" i="4"/>
  <c r="AE9" i="4"/>
  <c r="AV7" i="4"/>
  <c r="AU7" i="4"/>
  <c r="AT7" i="4"/>
  <c r="AS7" i="4"/>
  <c r="AO7" i="4"/>
  <c r="AN7" i="4"/>
  <c r="AJ7" i="4"/>
  <c r="AI7" i="4"/>
  <c r="AE7" i="4"/>
  <c r="AV5" i="4"/>
  <c r="AU5" i="4"/>
  <c r="AT5" i="4"/>
  <c r="AS5" i="4"/>
  <c r="AO5" i="4"/>
  <c r="AE5" i="4"/>
  <c r="AV2" i="4"/>
  <c r="AU2" i="4"/>
  <c r="AT2" i="4"/>
  <c r="AS2" i="4"/>
  <c r="AO2" i="4"/>
  <c r="AE2" i="4"/>
  <c r="AV73" i="3"/>
  <c r="AU73" i="3"/>
  <c r="AT73" i="3"/>
  <c r="AS73" i="3"/>
  <c r="AO73" i="3"/>
  <c r="AJ73" i="3"/>
  <c r="AV71" i="3"/>
  <c r="AU71" i="3"/>
  <c r="AT71" i="3"/>
  <c r="AS71" i="3"/>
  <c r="AO71" i="3"/>
  <c r="AV68" i="3"/>
  <c r="AU68" i="3"/>
  <c r="AT68" i="3"/>
  <c r="AS68" i="3"/>
  <c r="AV66" i="3"/>
  <c r="AU66" i="3"/>
  <c r="AT66" i="3"/>
  <c r="AS66" i="3"/>
  <c r="AO66" i="3"/>
  <c r="AJ66" i="3"/>
  <c r="AE66" i="3"/>
  <c r="AV64" i="3"/>
  <c r="AU64" i="3"/>
  <c r="AT64" i="3"/>
  <c r="AS64" i="3"/>
  <c r="AO64" i="3"/>
  <c r="AJ64" i="3"/>
  <c r="AE64" i="3"/>
  <c r="AV62" i="3"/>
  <c r="AU62" i="3"/>
  <c r="AT62" i="3"/>
  <c r="AS62" i="3"/>
  <c r="AO62" i="3"/>
  <c r="AJ62" i="3"/>
  <c r="AE62" i="3"/>
  <c r="AV60" i="3"/>
  <c r="AU60" i="3"/>
  <c r="AT60" i="3"/>
  <c r="AS60" i="3"/>
  <c r="AO60" i="3"/>
  <c r="AJ60" i="3"/>
  <c r="AE60" i="3"/>
  <c r="AV58" i="3"/>
  <c r="AU58" i="3"/>
  <c r="AT58" i="3"/>
  <c r="AS58" i="3"/>
  <c r="AO58" i="3"/>
  <c r="AJ58" i="3"/>
  <c r="AE58" i="3"/>
  <c r="AV56" i="3"/>
  <c r="AU56" i="3"/>
  <c r="AT56" i="3"/>
  <c r="AS56" i="3"/>
  <c r="AO56" i="3"/>
  <c r="AJ56" i="3"/>
  <c r="AE56" i="3"/>
  <c r="AV54" i="3"/>
  <c r="AU54" i="3"/>
  <c r="AT54" i="3"/>
  <c r="AS54" i="3"/>
  <c r="AO54" i="3"/>
  <c r="AJ54" i="3"/>
  <c r="AE54" i="3"/>
  <c r="AV52" i="3"/>
  <c r="AU52" i="3"/>
  <c r="AT52" i="3"/>
  <c r="AS52" i="3"/>
  <c r="AO52" i="3"/>
  <c r="AJ52" i="3"/>
  <c r="AE52" i="3"/>
  <c r="AV50" i="3"/>
  <c r="AU50" i="3"/>
  <c r="AT50" i="3"/>
  <c r="AS50" i="3"/>
  <c r="AO50" i="3"/>
  <c r="AJ50" i="3"/>
  <c r="AE50" i="3"/>
  <c r="AV48" i="3"/>
  <c r="AU48" i="3"/>
  <c r="AT48" i="3"/>
  <c r="AS48" i="3"/>
  <c r="AO48" i="3"/>
  <c r="AJ48" i="3"/>
  <c r="AE48" i="3"/>
  <c r="AV46" i="3"/>
  <c r="AU46" i="3"/>
  <c r="AT46" i="3"/>
  <c r="AS46" i="3"/>
  <c r="AO46" i="3"/>
  <c r="AJ46" i="3"/>
  <c r="AE46" i="3"/>
  <c r="AV44" i="3"/>
  <c r="AU44" i="3"/>
  <c r="AT44" i="3"/>
  <c r="AS44" i="3"/>
  <c r="AO44" i="3"/>
  <c r="AJ44" i="3"/>
  <c r="AE44" i="3"/>
  <c r="AV42" i="3"/>
  <c r="AU42" i="3"/>
  <c r="AT42" i="3"/>
  <c r="AS42" i="3"/>
  <c r="AO42" i="3"/>
  <c r="AJ42" i="3"/>
  <c r="AE42" i="3"/>
  <c r="AV40" i="3"/>
  <c r="AU40" i="3"/>
  <c r="AT40" i="3"/>
  <c r="AS40" i="3"/>
  <c r="AO40" i="3"/>
  <c r="AJ40" i="3"/>
  <c r="AV38" i="3"/>
  <c r="AU38" i="3"/>
  <c r="AT38" i="3"/>
  <c r="AS38" i="3"/>
  <c r="AJ38" i="3"/>
  <c r="AV35" i="3"/>
  <c r="AU35" i="3"/>
  <c r="AT35" i="3"/>
  <c r="AS35" i="3"/>
  <c r="AE35" i="3"/>
  <c r="AV33" i="3"/>
  <c r="AU33" i="3"/>
  <c r="AT33" i="3"/>
  <c r="AS33" i="3"/>
  <c r="AJ33" i="3"/>
  <c r="AE33" i="3"/>
  <c r="AV31" i="3"/>
  <c r="AU31" i="3"/>
  <c r="AT31" i="3"/>
  <c r="AS31" i="3"/>
  <c r="AO31" i="3"/>
  <c r="AE31" i="3"/>
  <c r="AV29" i="3"/>
  <c r="AU29" i="3"/>
  <c r="AT29" i="3"/>
  <c r="AS29" i="3"/>
  <c r="AO29" i="3"/>
  <c r="AJ29" i="3"/>
  <c r="AE29" i="3"/>
  <c r="AV27" i="3"/>
  <c r="AU27" i="3"/>
  <c r="AT27" i="3"/>
  <c r="AS27" i="3"/>
  <c r="AO27" i="3"/>
  <c r="AE27" i="3"/>
  <c r="AV25" i="3"/>
  <c r="AU25" i="3"/>
  <c r="AT25" i="3"/>
  <c r="AS25" i="3"/>
  <c r="AO25" i="3"/>
  <c r="AJ25" i="3"/>
  <c r="AE25" i="3"/>
  <c r="AV23" i="3"/>
  <c r="AU23" i="3"/>
  <c r="AT23" i="3"/>
  <c r="AS23" i="3"/>
  <c r="AO23" i="3"/>
  <c r="AE23" i="3"/>
  <c r="AV21" i="3"/>
  <c r="AU21" i="3"/>
  <c r="AT21" i="3"/>
  <c r="AS21" i="3"/>
  <c r="AO21" i="3"/>
  <c r="AE21" i="3"/>
  <c r="AV19" i="3"/>
  <c r="AU19" i="3"/>
  <c r="AT19" i="3"/>
  <c r="AS19" i="3"/>
  <c r="AO19" i="3"/>
  <c r="AJ19" i="3"/>
  <c r="AE19" i="3"/>
  <c r="AV17" i="3"/>
  <c r="AU17" i="3"/>
  <c r="AT17" i="3"/>
  <c r="AS17" i="3"/>
  <c r="AO17" i="3"/>
  <c r="AJ17" i="3"/>
  <c r="AE17" i="3"/>
  <c r="AV15" i="3"/>
  <c r="AU15" i="3"/>
  <c r="AT15" i="3"/>
  <c r="AS15" i="3"/>
  <c r="AO15" i="3"/>
  <c r="AJ15" i="3"/>
  <c r="AE15" i="3"/>
  <c r="AV13" i="3"/>
  <c r="AU13" i="3"/>
  <c r="AT13" i="3"/>
  <c r="AS13" i="3"/>
  <c r="AO13" i="3"/>
  <c r="AE13" i="3"/>
  <c r="AV11" i="3"/>
  <c r="AU11" i="3"/>
  <c r="AT11" i="3"/>
  <c r="AS11" i="3"/>
  <c r="AO11" i="3"/>
  <c r="AJ11" i="3"/>
  <c r="AE11" i="3"/>
  <c r="AV9" i="3"/>
  <c r="AU9" i="3"/>
  <c r="AT9" i="3"/>
  <c r="AS9" i="3"/>
  <c r="AO9" i="3"/>
  <c r="AE9" i="3"/>
  <c r="AV7" i="3"/>
  <c r="AU7" i="3"/>
  <c r="AT7" i="3"/>
  <c r="AS7" i="3"/>
  <c r="AO7" i="3"/>
  <c r="AN7" i="3"/>
  <c r="AI7" i="3"/>
  <c r="AE7" i="3"/>
  <c r="AV5" i="3"/>
  <c r="AU5" i="3"/>
  <c r="AT5" i="3"/>
  <c r="AS5" i="3"/>
  <c r="AO5" i="3"/>
  <c r="AV2" i="3"/>
  <c r="AU2" i="3"/>
  <c r="AT2" i="3"/>
  <c r="AS2" i="3"/>
  <c r="AO2" i="3"/>
  <c r="AJ9" i="2" l="1"/>
  <c r="AJ40" i="2" l="1"/>
  <c r="AJ73" i="2"/>
  <c r="AS7" i="2"/>
  <c r="AJ58" i="2"/>
  <c r="AO73" i="2"/>
  <c r="AO71" i="2"/>
  <c r="AO66" i="2"/>
  <c r="AO64" i="2"/>
  <c r="AO62" i="2"/>
  <c r="AO60" i="2"/>
  <c r="AO58" i="2"/>
  <c r="AO56" i="2"/>
  <c r="AO54" i="2"/>
  <c r="AO52" i="2"/>
  <c r="AO50" i="2"/>
  <c r="AO48" i="2"/>
  <c r="AO46" i="2"/>
  <c r="AO44" i="2"/>
  <c r="AO42" i="2"/>
  <c r="AO40" i="2"/>
  <c r="AO38" i="2"/>
  <c r="AO33" i="2"/>
  <c r="AO31" i="2"/>
  <c r="AO29" i="2"/>
  <c r="AO27" i="2"/>
  <c r="AO25" i="2"/>
  <c r="AO23" i="2"/>
  <c r="AO21" i="2"/>
  <c r="AO19" i="2"/>
  <c r="AO17" i="2"/>
  <c r="AO15" i="2"/>
  <c r="AO13" i="2"/>
  <c r="AO11" i="2"/>
  <c r="AO9" i="2"/>
  <c r="AO7" i="2"/>
  <c r="AO5" i="2"/>
  <c r="AO2" i="2"/>
  <c r="AJ66" i="2"/>
  <c r="AJ64" i="2"/>
  <c r="AJ62" i="2"/>
  <c r="AJ60" i="2"/>
  <c r="AJ56" i="2"/>
  <c r="AJ54" i="2"/>
  <c r="AJ50" i="2"/>
  <c r="AJ48" i="2"/>
  <c r="AJ46" i="2"/>
  <c r="AJ44" i="2"/>
  <c r="AJ38" i="2"/>
  <c r="AJ31" i="2"/>
  <c r="AJ29" i="2"/>
  <c r="AJ27" i="2"/>
  <c r="AJ25" i="2"/>
  <c r="AJ23" i="2"/>
  <c r="AJ21" i="2"/>
  <c r="AJ19" i="2"/>
  <c r="AJ17" i="2"/>
  <c r="AJ15" i="2"/>
  <c r="AJ13" i="2"/>
  <c r="AJ11" i="2"/>
  <c r="AJ7" i="2"/>
  <c r="AJ5" i="2"/>
  <c r="AI7" i="2"/>
  <c r="AJ2" i="2"/>
  <c r="AE73" i="2"/>
  <c r="AE66" i="2"/>
  <c r="AE64" i="2"/>
  <c r="AE62" i="2"/>
  <c r="AE60" i="2"/>
  <c r="AE58" i="2"/>
  <c r="AE56" i="2"/>
  <c r="AE54" i="2"/>
  <c r="AE52" i="2"/>
  <c r="AE50" i="2"/>
  <c r="AE48" i="2"/>
  <c r="AE46" i="2"/>
  <c r="AE44" i="2"/>
  <c r="AE42" i="2"/>
  <c r="AE40" i="2"/>
  <c r="AE33" i="2"/>
  <c r="AE31" i="2"/>
  <c r="AE29" i="2"/>
  <c r="AE27" i="2"/>
  <c r="AE25" i="2"/>
  <c r="AE23" i="2"/>
  <c r="AE21" i="2"/>
  <c r="AE19" i="2"/>
  <c r="AE17" i="2"/>
  <c r="AE15" i="2"/>
  <c r="AE13" i="2"/>
  <c r="AE11" i="2"/>
  <c r="AE9" i="2"/>
  <c r="AE7" i="2"/>
  <c r="AV73" i="2" l="1"/>
  <c r="AU73" i="2"/>
  <c r="AT73" i="2"/>
  <c r="AV71" i="2"/>
  <c r="AU71" i="2"/>
  <c r="AT71" i="2"/>
  <c r="AS71" i="2"/>
  <c r="AV68" i="2"/>
  <c r="AU68" i="2"/>
  <c r="AT68" i="2"/>
  <c r="AS68" i="2"/>
  <c r="AV66" i="2"/>
  <c r="AU66" i="2"/>
  <c r="AT66" i="2"/>
  <c r="AS66" i="2"/>
  <c r="AV64" i="2"/>
  <c r="AU64" i="2"/>
  <c r="AT64" i="2"/>
  <c r="AS64" i="2"/>
  <c r="AV62" i="2"/>
  <c r="AU62" i="2"/>
  <c r="AT62" i="2"/>
  <c r="AS62" i="2"/>
  <c r="AV60" i="2"/>
  <c r="AU60" i="2"/>
  <c r="AT60" i="2"/>
  <c r="AS60" i="2"/>
  <c r="AV58" i="2"/>
  <c r="AU58" i="2"/>
  <c r="AT58" i="2"/>
  <c r="AS58" i="2"/>
  <c r="AV56" i="2"/>
  <c r="AU56" i="2"/>
  <c r="AT56" i="2"/>
  <c r="AS56" i="2"/>
  <c r="AV54" i="2"/>
  <c r="AU54" i="2"/>
  <c r="AT54" i="2"/>
  <c r="AS54" i="2"/>
  <c r="AV52" i="2"/>
  <c r="AU52" i="2"/>
  <c r="AT52" i="2"/>
  <c r="AS52" i="2"/>
  <c r="AV50" i="2"/>
  <c r="AU50" i="2"/>
  <c r="AT50" i="2"/>
  <c r="AS50" i="2"/>
  <c r="AV48" i="2"/>
  <c r="AU48" i="2"/>
  <c r="AT48" i="2"/>
  <c r="AS48" i="2"/>
  <c r="AV46" i="2"/>
  <c r="AU46" i="2"/>
  <c r="AT46" i="2"/>
  <c r="AS46" i="2"/>
  <c r="AV44" i="2"/>
  <c r="AU44" i="2"/>
  <c r="AT44" i="2"/>
  <c r="AS44" i="2"/>
  <c r="AV42" i="2"/>
  <c r="AU42" i="2"/>
  <c r="AT42" i="2"/>
  <c r="AS42" i="2"/>
  <c r="AV40" i="2"/>
  <c r="AU40" i="2"/>
  <c r="AT40" i="2"/>
  <c r="AS40" i="2"/>
  <c r="AV38" i="2"/>
  <c r="AU38" i="2"/>
  <c r="AT38" i="2"/>
  <c r="AS38" i="2"/>
  <c r="AV35" i="2"/>
  <c r="AU35" i="2"/>
  <c r="AT35" i="2"/>
  <c r="AS35" i="2"/>
  <c r="AV33" i="2"/>
  <c r="AU33" i="2"/>
  <c r="AT33" i="2"/>
  <c r="AS33" i="2"/>
  <c r="AV31" i="2"/>
  <c r="AU31" i="2"/>
  <c r="AT31" i="2"/>
  <c r="AS31" i="2"/>
  <c r="AV29" i="2"/>
  <c r="AU29" i="2"/>
  <c r="AT29" i="2"/>
  <c r="AS29" i="2"/>
  <c r="AV27" i="2"/>
  <c r="AU27" i="2"/>
  <c r="AT27" i="2"/>
  <c r="AS27" i="2"/>
  <c r="AV25" i="2"/>
  <c r="AU25" i="2"/>
  <c r="AT25" i="2"/>
  <c r="AS25" i="2"/>
  <c r="AV23" i="2"/>
  <c r="AU23" i="2"/>
  <c r="AT23" i="2"/>
  <c r="AS23" i="2"/>
  <c r="AV21" i="2"/>
  <c r="AU21" i="2"/>
  <c r="AT21" i="2"/>
  <c r="AS21" i="2"/>
  <c r="AV19" i="2"/>
  <c r="AU19" i="2"/>
  <c r="AT19" i="2"/>
  <c r="AS19" i="2"/>
  <c r="AV17" i="2"/>
  <c r="AU17" i="2"/>
  <c r="AT17" i="2"/>
  <c r="AS17" i="2"/>
  <c r="AV15" i="2"/>
  <c r="AU15" i="2"/>
  <c r="AT15" i="2"/>
  <c r="AS15" i="2"/>
  <c r="AV13" i="2"/>
  <c r="AU13" i="2"/>
  <c r="AT13" i="2"/>
  <c r="AS13" i="2"/>
  <c r="AV11" i="2"/>
  <c r="AU11" i="2"/>
  <c r="AT11" i="2"/>
  <c r="AS11" i="2"/>
  <c r="AV9" i="2"/>
  <c r="AU9" i="2"/>
  <c r="AT9" i="2"/>
  <c r="AS9" i="2"/>
  <c r="AV7" i="2"/>
  <c r="AU7" i="2"/>
  <c r="AT7" i="2"/>
  <c r="AV5" i="2"/>
  <c r="AU5" i="2"/>
  <c r="AT5" i="2"/>
  <c r="AV2" i="2"/>
  <c r="AU2" i="2"/>
  <c r="AT2" i="2"/>
</calcChain>
</file>

<file path=xl/sharedStrings.xml><?xml version="1.0" encoding="utf-8"?>
<sst xmlns="http://schemas.openxmlformats.org/spreadsheetml/2006/main" count="983" uniqueCount="139">
  <si>
    <t xml:space="preserve">No. </t>
  </si>
  <si>
    <t>Hole  Pos.</t>
  </si>
  <si>
    <t xml:space="preserve">Name  </t>
  </si>
  <si>
    <t xml:space="preserve">Method  </t>
  </si>
  <si>
    <t xml:space="preserve">Coefficients  </t>
  </si>
  <si>
    <t>NPOC vol. [ml]</t>
  </si>
  <si>
    <t>TIC vol. [ml]</t>
  </si>
  <si>
    <t>TC vol. [ml]</t>
  </si>
  <si>
    <t>TIC  Area</t>
  </si>
  <si>
    <t>TC  Area</t>
  </si>
  <si>
    <t>NPOC  Area</t>
  </si>
  <si>
    <t>TNb  Area</t>
  </si>
  <si>
    <t>TIC [mg/l]</t>
  </si>
  <si>
    <t>TC [mg/l]</t>
  </si>
  <si>
    <t>TOC (Diff.) [mg/l]</t>
  </si>
  <si>
    <t>NPOC [mg/l]</t>
  </si>
  <si>
    <t>TNb [mg/l]</t>
  </si>
  <si>
    <t>Dilut.  Factor</t>
  </si>
  <si>
    <t>TC  Blank</t>
  </si>
  <si>
    <t>TIC  Blank</t>
  </si>
  <si>
    <t>NPOC  Blank</t>
  </si>
  <si>
    <t>TNb  Blank</t>
  </si>
  <si>
    <t xml:space="preserve">Memo  </t>
  </si>
  <si>
    <t xml:space="preserve">Info  </t>
  </si>
  <si>
    <t>Date</t>
  </si>
  <si>
    <t>Time</t>
  </si>
  <si>
    <t>Misc. Notes</t>
  </si>
  <si>
    <t>BRN Data Quality Code (1=no problems, 2=note, 3=fatal flaws)</t>
  </si>
  <si>
    <t>BRN Sample Notes</t>
  </si>
  <si>
    <t>TIC Absolute value Percent error for check standards</t>
  </si>
  <si>
    <t>TIC Absolute value Relative Percent Difference (RPD) of same vial duplicates</t>
  </si>
  <si>
    <t>TIC Absolute Value Relative Percent Difference (RPD) of independent prep duplicates</t>
  </si>
  <si>
    <t>TIC Percent Recovery (PR) of spikes</t>
  </si>
  <si>
    <t>TOC Absolute value Percent error for check standards</t>
  </si>
  <si>
    <t>TOC Absolute value Relative Percent Difference (RPD) of same vial duplicates</t>
  </si>
  <si>
    <t>TOC Absolute Value Relative Percent Difference (RPD) of independent prep duplicates</t>
  </si>
  <si>
    <t>TOC Percent Recovery (PR) of spikes</t>
  </si>
  <si>
    <t>TNb Absolute value Percent error for check standards</t>
  </si>
  <si>
    <t>TNb Absolute value Relative Percent Difference (RPD) of same vial duplicates</t>
  </si>
  <si>
    <t>TNb Absolute Value Relative Percent Difference (RPD) of independent prep duplicates</t>
  </si>
  <si>
    <t>TNb Percent Recovery (PR) of spikes</t>
  </si>
  <si>
    <t>TIC Mean of 2 reps</t>
  </si>
  <si>
    <t>TC Mean of 2 reps</t>
  </si>
  <si>
    <t>TOC Mean of 2 reps</t>
  </si>
  <si>
    <t>TNb Mean of 2 reps</t>
  </si>
  <si>
    <t>RunIn</t>
  </si>
  <si>
    <t>TIC/TC/TNb</t>
  </si>
  <si>
    <t>Flush</t>
  </si>
  <si>
    <t>Water Blank</t>
  </si>
  <si>
    <t>Reference</t>
  </si>
  <si>
    <t>Offset w TIC dec17</t>
  </si>
  <si>
    <t>2019-OCT-22</t>
  </si>
  <si>
    <t>TNbnp</t>
  </si>
  <si>
    <t>Check Std 3/0.3</t>
  </si>
  <si>
    <t>B23May19S11.0m</t>
  </si>
  <si>
    <t>B23May19S6.0m</t>
  </si>
  <si>
    <t>B16May19S6.0m</t>
  </si>
  <si>
    <t>F6May19S9.0m</t>
  </si>
  <si>
    <t>F20May19S5.0m</t>
  </si>
  <si>
    <t>F17Jun19S6.2m</t>
  </si>
  <si>
    <t>F18Jul19S11.0m</t>
  </si>
  <si>
    <t>F20May19Sf200</t>
  </si>
  <si>
    <t>B6Jun19S3.0m</t>
  </si>
  <si>
    <t>F27May19S6.2m</t>
  </si>
  <si>
    <t>B20Jun19S6.0m</t>
  </si>
  <si>
    <t>B20Jun196.0SPK</t>
  </si>
  <si>
    <t>F20May195.0DUP</t>
  </si>
  <si>
    <t>Check Std 3/0.3 ppm</t>
  </si>
  <si>
    <t>B21Jan19SInf4R1</t>
  </si>
  <si>
    <t>B21Jan19SInf3R1</t>
  </si>
  <si>
    <t>B18Jul19S6.0mR1</t>
  </si>
  <si>
    <t>F8Feb19Sf100</t>
  </si>
  <si>
    <t>F21Jan19S3.8m</t>
  </si>
  <si>
    <t>B1Aug19S9.0m</t>
  </si>
  <si>
    <t>F6May19S8.0m</t>
  </si>
  <si>
    <t>B30May19S11.0m</t>
  </si>
  <si>
    <t>B21Jan19SInf1R1</t>
  </si>
  <si>
    <t>B11Jul19S0.1m</t>
  </si>
  <si>
    <t>F13May19S9.0m</t>
  </si>
  <si>
    <t>F13May199.0mSPK</t>
  </si>
  <si>
    <t>F21Jan193.8mDUP</t>
  </si>
  <si>
    <t>2019-OCT-23</t>
  </si>
  <si>
    <t>BRN oct16 chk  1ml  HS</t>
  </si>
  <si>
    <t>BRN oct16 1/2 tap spk  5ml HS</t>
  </si>
  <si>
    <t>BRN oct16 12.5% art hard</t>
  </si>
  <si>
    <t>F08Feb19_s5.0m</t>
  </si>
  <si>
    <t>B03Jul19_s3.0m</t>
  </si>
  <si>
    <t>F20May19_s0.1m</t>
  </si>
  <si>
    <t>F08Jul19_s5.0m</t>
  </si>
  <si>
    <t>B29Apr19_s10.5m</t>
  </si>
  <si>
    <t>B23May19_s9.0m</t>
  </si>
  <si>
    <t>F17Jun19_s9.0m</t>
  </si>
  <si>
    <t>F15Apr19_sF100</t>
  </si>
  <si>
    <t>F22Jul19_s3.8m</t>
  </si>
  <si>
    <t>F13May19_s5.0m</t>
  </si>
  <si>
    <t>B23May19_s0.1m</t>
  </si>
  <si>
    <t>B23May19_s0.1m_SPK</t>
  </si>
  <si>
    <t>B29Apr19_s10.5m_DUP</t>
  </si>
  <si>
    <t>F21Jan19_s8.0m</t>
  </si>
  <si>
    <t>F29Apr19_s5.0m</t>
  </si>
  <si>
    <t>F08Feb19_s6.2m</t>
  </si>
  <si>
    <t>F29Apr19_s8.0m</t>
  </si>
  <si>
    <t>F27May19_s9.0m</t>
  </si>
  <si>
    <t>F29Jul19_sF200</t>
  </si>
  <si>
    <t>B16May19_s9.0m</t>
  </si>
  <si>
    <t>F21Jan19_s5.0m</t>
  </si>
  <si>
    <t>F29Apr19_s6.2m</t>
  </si>
  <si>
    <t>F21Jan19_s9.0m</t>
  </si>
  <si>
    <t>B21Jan19_sInf2_R1</t>
  </si>
  <si>
    <t>B21Jan19_sInf2_R1_SPK</t>
  </si>
  <si>
    <t>F27May19_s9.0m_DUP</t>
  </si>
  <si>
    <t>2019-OCT-24</t>
  </si>
  <si>
    <t>F29Apr19_0.1m</t>
  </si>
  <si>
    <t>F22Jul19_F200</t>
  </si>
  <si>
    <t>F29Jul19_5.0m</t>
  </si>
  <si>
    <t>B11Jul19_3.0m</t>
  </si>
  <si>
    <t>F8Feb19_0.1m</t>
  </si>
  <si>
    <t>F8Feb19_9.0m</t>
  </si>
  <si>
    <t>B21Jan19_Inf1_R1</t>
  </si>
  <si>
    <t>F21Jan19_F100</t>
  </si>
  <si>
    <t>B11Jul19_11.0m</t>
  </si>
  <si>
    <t>F8Feb19_3.8m</t>
  </si>
  <si>
    <t>F13May19_0.1m</t>
  </si>
  <si>
    <t>F13May19_0.1m_SPK</t>
  </si>
  <si>
    <t>F8Feb19_0.1m_DUP</t>
  </si>
  <si>
    <t>B30May19_3.0m</t>
  </si>
  <si>
    <t>F20May19_9.0m</t>
  </si>
  <si>
    <t>F29Apr19_3.8m</t>
  </si>
  <si>
    <t>B29Apr19_9.0m</t>
  </si>
  <si>
    <t>F20May19_3.8m</t>
  </si>
  <si>
    <t>F21Jan19_6.2m</t>
  </si>
  <si>
    <t>B3Jul19_11.0m</t>
  </si>
  <si>
    <t>B16May19_10.0m</t>
  </si>
  <si>
    <t>B21Jan19_Inf3_R2</t>
  </si>
  <si>
    <t>F6May19_5.0m</t>
  </si>
  <si>
    <t>F8Jul19_8.0m</t>
  </si>
  <si>
    <t>F8Jul19_8.0m_SPK</t>
  </si>
  <si>
    <t>F20May19_3.8m_DUP</t>
  </si>
  <si>
    <t>2019-OCT-25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</si>
</sst>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9" fontId="0" fillId="0" borderId="0" xfId="0" applyNumberFormat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1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C868-BE4E-3941-AAE5-9FADCF9D8E1E}">
  <dimension ref="A1"/>
  <sheetViews>
    <sheetView workbookViewId="0">
      <selection activeCell="B15" sqref="B15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2098-321B-D546-B4FF-EA7D1AC935DB}">
  <dimension ref="A1:AV84"/>
  <sheetViews>
    <sheetView topLeftCell="Z8" workbookViewId="0">
      <selection activeCell="AJ72" sqref="AJ72"/>
    </sheetView>
  </sheetViews>
  <sheetFormatPr baseColWidth="10" defaultRowHeight="16"/>
  <cols>
    <col min="3" max="3" width="18" customWidth="1"/>
  </cols>
  <sheetData>
    <row r="1" spans="1:48" ht="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 t="s">
        <v>37</v>
      </c>
      <c r="AO1" s="1" t="s">
        <v>38</v>
      </c>
      <c r="AP1" s="1" t="s">
        <v>39</v>
      </c>
      <c r="AQ1" s="1" t="s">
        <v>40</v>
      </c>
      <c r="AR1" s="1"/>
      <c r="AS1" s="1" t="s">
        <v>41</v>
      </c>
      <c r="AT1" s="1" t="s">
        <v>42</v>
      </c>
      <c r="AU1" s="1" t="s">
        <v>43</v>
      </c>
      <c r="AV1" s="1" t="s">
        <v>44</v>
      </c>
    </row>
    <row r="2" spans="1:48">
      <c r="A2">
        <v>1</v>
      </c>
      <c r="B2">
        <v>3</v>
      </c>
      <c r="C2" t="s">
        <v>45</v>
      </c>
      <c r="D2" t="s">
        <v>46</v>
      </c>
      <c r="E2" t="s">
        <v>50</v>
      </c>
      <c r="G2">
        <v>0.5</v>
      </c>
      <c r="H2">
        <v>0.5</v>
      </c>
      <c r="I2">
        <v>8671</v>
      </c>
      <c r="J2">
        <v>9925</v>
      </c>
      <c r="L2">
        <v>8853</v>
      </c>
      <c r="M2">
        <v>11.132</v>
      </c>
      <c r="N2">
        <v>12.295</v>
      </c>
      <c r="O2">
        <v>1.163</v>
      </c>
      <c r="Q2">
        <v>1.169</v>
      </c>
      <c r="R2">
        <v>1</v>
      </c>
      <c r="S2">
        <v>0</v>
      </c>
      <c r="T2">
        <v>0</v>
      </c>
      <c r="V2">
        <v>0</v>
      </c>
      <c r="Y2" t="s">
        <v>51</v>
      </c>
      <c r="Z2" s="2">
        <v>0.42739583333333336</v>
      </c>
      <c r="AB2">
        <v>1</v>
      </c>
      <c r="AE2">
        <f>ABS(100*(M2-M3)/(AVERAGE(M2:M3)))</f>
        <v>0.53141184417923237</v>
      </c>
      <c r="AJ2">
        <f>ABS(100*(O2-O3)/(AVERAGE(O2:O3)))</f>
        <v>0.68551842330762702</v>
      </c>
      <c r="AO2">
        <f>ABS(100*(Q2-Q3)/(AVERAGE(Q2:Q3)))</f>
        <v>0.51457975986277926</v>
      </c>
      <c r="AS2">
        <f>AVERAGE(M2:M3)</f>
        <v>11.102499999999999</v>
      </c>
      <c r="AT2">
        <f>AVERAGE(N2:N3)</f>
        <v>12.269500000000001</v>
      </c>
      <c r="AU2">
        <f>AVERAGE(O2:O3)</f>
        <v>1.167</v>
      </c>
      <c r="AV2">
        <f>AVERAGE(Q2:Q3)</f>
        <v>1.1659999999999999</v>
      </c>
    </row>
    <row r="3" spans="1:48">
      <c r="A3">
        <v>2</v>
      </c>
      <c r="B3">
        <v>3</v>
      </c>
      <c r="C3" t="s">
        <v>45</v>
      </c>
      <c r="D3" t="s">
        <v>46</v>
      </c>
      <c r="E3" t="s">
        <v>50</v>
      </c>
      <c r="G3">
        <v>0.5</v>
      </c>
      <c r="H3">
        <v>0.5</v>
      </c>
      <c r="I3">
        <v>8626</v>
      </c>
      <c r="J3">
        <v>9883</v>
      </c>
      <c r="L3">
        <v>8807</v>
      </c>
      <c r="M3">
        <v>11.073</v>
      </c>
      <c r="N3">
        <v>12.244</v>
      </c>
      <c r="O3">
        <v>1.171</v>
      </c>
      <c r="Q3">
        <v>1.163</v>
      </c>
      <c r="R3">
        <v>1</v>
      </c>
      <c r="S3">
        <v>0</v>
      </c>
      <c r="T3">
        <v>0</v>
      </c>
      <c r="V3">
        <v>0</v>
      </c>
      <c r="Y3" t="s">
        <v>51</v>
      </c>
      <c r="Z3" s="2">
        <v>0.43334490740740739</v>
      </c>
      <c r="AB3">
        <v>1</v>
      </c>
    </row>
    <row r="4" spans="1:48">
      <c r="A4">
        <v>3</v>
      </c>
      <c r="B4">
        <v>1</v>
      </c>
      <c r="D4" t="s">
        <v>47</v>
      </c>
      <c r="Y4" t="s">
        <v>51</v>
      </c>
      <c r="Z4" s="2">
        <v>0.43755787037037036</v>
      </c>
      <c r="AB4">
        <v>1</v>
      </c>
    </row>
    <row r="5" spans="1:48">
      <c r="A5">
        <v>4</v>
      </c>
      <c r="B5">
        <v>2</v>
      </c>
      <c r="C5" t="s">
        <v>48</v>
      </c>
      <c r="D5" t="s">
        <v>46</v>
      </c>
      <c r="E5" t="s">
        <v>50</v>
      </c>
      <c r="G5">
        <v>0.5</v>
      </c>
      <c r="H5">
        <v>0.5</v>
      </c>
      <c r="I5">
        <v>47</v>
      </c>
      <c r="J5">
        <v>307</v>
      </c>
      <c r="L5">
        <v>0</v>
      </c>
      <c r="M5">
        <v>0</v>
      </c>
      <c r="N5">
        <v>0.13800000000000001</v>
      </c>
      <c r="O5">
        <v>0.13800000000000001</v>
      </c>
      <c r="Q5">
        <v>0</v>
      </c>
      <c r="R5">
        <v>1</v>
      </c>
      <c r="S5">
        <v>0</v>
      </c>
      <c r="T5">
        <v>0</v>
      </c>
      <c r="V5">
        <v>0</v>
      </c>
      <c r="X5" t="s">
        <v>52</v>
      </c>
      <c r="Y5" t="s">
        <v>51</v>
      </c>
      <c r="Z5" s="2">
        <v>0.44716435185185183</v>
      </c>
      <c r="AB5">
        <v>1</v>
      </c>
      <c r="AE5" t="e">
        <f>ABS(100*(M5-M6)/(AVERAGE(M5:M6)))</f>
        <v>#DIV/0!</v>
      </c>
      <c r="AJ5">
        <f>ABS(100*(O5-O6)/(AVERAGE(O5:O6)))</f>
        <v>12.307692307692319</v>
      </c>
      <c r="AO5">
        <f>ABS(100*(Q5-Q6)/(AVERAGE(Q5:Q6)))</f>
        <v>200</v>
      </c>
      <c r="AS5">
        <f>AVERAGE(M5:M6)</f>
        <v>0</v>
      </c>
      <c r="AT5">
        <f>AVERAGE(N5:N6)</f>
        <v>0.13</v>
      </c>
      <c r="AU5">
        <f>AVERAGE(O5:O6)</f>
        <v>0.13</v>
      </c>
      <c r="AV5">
        <f>AVERAGE(Q5:Q6)</f>
        <v>0.01</v>
      </c>
    </row>
    <row r="6" spans="1:48">
      <c r="A6">
        <v>5</v>
      </c>
      <c r="B6">
        <v>2</v>
      </c>
      <c r="C6" t="s">
        <v>48</v>
      </c>
      <c r="D6" t="s">
        <v>46</v>
      </c>
      <c r="E6" t="s">
        <v>50</v>
      </c>
      <c r="G6">
        <v>0.5</v>
      </c>
      <c r="H6">
        <v>0.5</v>
      </c>
      <c r="I6">
        <v>34</v>
      </c>
      <c r="J6">
        <v>296</v>
      </c>
      <c r="L6">
        <v>74</v>
      </c>
      <c r="M6">
        <v>0</v>
      </c>
      <c r="N6">
        <v>0.122</v>
      </c>
      <c r="O6">
        <v>0.122</v>
      </c>
      <c r="Q6">
        <v>0.02</v>
      </c>
      <c r="R6">
        <v>1</v>
      </c>
      <c r="S6">
        <v>0</v>
      </c>
      <c r="T6">
        <v>0</v>
      </c>
      <c r="V6">
        <v>0</v>
      </c>
      <c r="Y6" t="s">
        <v>51</v>
      </c>
      <c r="Z6" s="2">
        <v>0.45256944444444441</v>
      </c>
      <c r="AB6">
        <v>1</v>
      </c>
    </row>
    <row r="7" spans="1:48">
      <c r="A7">
        <v>6</v>
      </c>
      <c r="B7">
        <v>4</v>
      </c>
      <c r="C7" t="s">
        <v>53</v>
      </c>
      <c r="D7" t="s">
        <v>46</v>
      </c>
      <c r="E7" t="s">
        <v>50</v>
      </c>
      <c r="G7">
        <v>0.5</v>
      </c>
      <c r="H7">
        <v>0.5</v>
      </c>
      <c r="I7">
        <v>2227</v>
      </c>
      <c r="J7">
        <v>5597</v>
      </c>
      <c r="L7">
        <v>2255</v>
      </c>
      <c r="M7">
        <v>2.7269999999999999</v>
      </c>
      <c r="N7">
        <v>6.9470000000000001</v>
      </c>
      <c r="O7">
        <v>4.22</v>
      </c>
      <c r="Q7">
        <v>0.311</v>
      </c>
      <c r="R7">
        <v>1</v>
      </c>
      <c r="S7">
        <v>0</v>
      </c>
      <c r="T7">
        <v>0</v>
      </c>
      <c r="V7">
        <v>0</v>
      </c>
      <c r="Y7" t="s">
        <v>51</v>
      </c>
      <c r="Z7" s="2">
        <v>0.4632175925925926</v>
      </c>
      <c r="AB7">
        <v>1</v>
      </c>
      <c r="AD7">
        <f>ABS(100*(AVERAGE(M7:M8)-3.24)/3.24)</f>
        <v>18.19444444444445</v>
      </c>
      <c r="AE7">
        <f>ABS(100*(M7-M8)/(AVERAGE(M7:M8)))</f>
        <v>5.772495755517828</v>
      </c>
      <c r="AI7">
        <f>ABS(100*(AVERAGE(O7:O8)-4.3)/4.3)</f>
        <v>0.20930232558138262</v>
      </c>
      <c r="AJ7">
        <f>ABS(100*(O7-O8)/(AVERAGE(O7:O8)))</f>
        <v>4.1308888373172419</v>
      </c>
      <c r="AN7">
        <f>ABS(100*(AVERAGE(Q7:Q8)-0.3)/0.3)</f>
        <v>4.0000000000000036</v>
      </c>
      <c r="AO7">
        <f>ABS(100*(Q7-Q8)/(AVERAGE(Q7:Q8)))</f>
        <v>0.64102564102564163</v>
      </c>
      <c r="AS7">
        <f>AVERAGE(M7:M8)</f>
        <v>2.6505000000000001</v>
      </c>
      <c r="AT7">
        <f>AVERAGE(N7:N8)</f>
        <v>6.9595000000000002</v>
      </c>
      <c r="AU7">
        <f>AVERAGE(O7:O8)</f>
        <v>4.3089999999999993</v>
      </c>
      <c r="AV7">
        <f>AVERAGE(Q7:Q8)</f>
        <v>0.312</v>
      </c>
    </row>
    <row r="8" spans="1:48">
      <c r="A8">
        <v>7</v>
      </c>
      <c r="B8">
        <v>4</v>
      </c>
      <c r="C8" t="s">
        <v>53</v>
      </c>
      <c r="D8" t="s">
        <v>46</v>
      </c>
      <c r="E8" t="s">
        <v>50</v>
      </c>
      <c r="G8">
        <v>0.5</v>
      </c>
      <c r="H8">
        <v>0.5</v>
      </c>
      <c r="I8">
        <v>2109</v>
      </c>
      <c r="J8">
        <v>5617</v>
      </c>
      <c r="L8">
        <v>2273</v>
      </c>
      <c r="M8">
        <v>2.5739999999999998</v>
      </c>
      <c r="N8">
        <v>6.9720000000000004</v>
      </c>
      <c r="O8">
        <v>4.3979999999999997</v>
      </c>
      <c r="Q8">
        <v>0.313</v>
      </c>
      <c r="R8">
        <v>1</v>
      </c>
      <c r="S8">
        <v>0</v>
      </c>
      <c r="T8">
        <v>0</v>
      </c>
      <c r="V8">
        <v>0</v>
      </c>
      <c r="Y8" t="s">
        <v>51</v>
      </c>
      <c r="Z8" s="2">
        <v>0.46925925925925926</v>
      </c>
      <c r="AB8">
        <v>1</v>
      </c>
    </row>
    <row r="9" spans="1:48">
      <c r="A9">
        <v>8</v>
      </c>
      <c r="B9">
        <v>3</v>
      </c>
      <c r="C9" t="s">
        <v>49</v>
      </c>
      <c r="D9" t="s">
        <v>46</v>
      </c>
      <c r="E9" t="s">
        <v>50</v>
      </c>
      <c r="G9">
        <v>0.5</v>
      </c>
      <c r="H9">
        <v>0.5</v>
      </c>
      <c r="I9">
        <v>7021</v>
      </c>
      <c r="J9">
        <v>9428</v>
      </c>
      <c r="L9">
        <v>8786</v>
      </c>
      <c r="M9">
        <v>8.9760000000000009</v>
      </c>
      <c r="N9">
        <v>11.691000000000001</v>
      </c>
      <c r="O9">
        <v>2.7149999999999999</v>
      </c>
      <c r="Q9">
        <v>1.161</v>
      </c>
      <c r="R9">
        <v>1</v>
      </c>
      <c r="S9">
        <v>0</v>
      </c>
      <c r="T9">
        <v>0</v>
      </c>
      <c r="V9">
        <v>0</v>
      </c>
      <c r="Y9" t="s">
        <v>51</v>
      </c>
      <c r="Z9" s="2">
        <v>0.4801273148148148</v>
      </c>
      <c r="AB9">
        <v>1</v>
      </c>
      <c r="AE9">
        <f>ABS(100*(M9-M10)/(AVERAGE(M9:M10)))</f>
        <v>3.4165571616294277</v>
      </c>
      <c r="AJ9">
        <f>ABS(100*(O9-O10)/(AVERAGE(O9:O10)))</f>
        <v>14.539707625444485</v>
      </c>
      <c r="AO9">
        <f>ABS(100*(Q9-Q10)/(AVERAGE(Q9:Q10)))</f>
        <v>0</v>
      </c>
      <c r="AS9">
        <f>AVERAGE(M9:M10)</f>
        <v>9.1320000000000014</v>
      </c>
      <c r="AT9">
        <f>AVERAGE(N9:N10)</f>
        <v>11.663</v>
      </c>
      <c r="AU9">
        <f>AVERAGE(O9:O10)</f>
        <v>2.5309999999999997</v>
      </c>
      <c r="AV9">
        <f>AVERAGE(Q9:Q10)</f>
        <v>1.161</v>
      </c>
    </row>
    <row r="10" spans="1:48">
      <c r="A10">
        <v>9</v>
      </c>
      <c r="B10">
        <v>3</v>
      </c>
      <c r="C10" t="s">
        <v>49</v>
      </c>
      <c r="D10" t="s">
        <v>46</v>
      </c>
      <c r="E10" t="s">
        <v>50</v>
      </c>
      <c r="G10">
        <v>0.5</v>
      </c>
      <c r="H10">
        <v>0.5</v>
      </c>
      <c r="I10">
        <v>7261</v>
      </c>
      <c r="J10">
        <v>9382</v>
      </c>
      <c r="L10">
        <v>8785</v>
      </c>
      <c r="M10">
        <v>9.2880000000000003</v>
      </c>
      <c r="N10">
        <v>11.635</v>
      </c>
      <c r="O10">
        <v>2.347</v>
      </c>
      <c r="Q10">
        <v>1.161</v>
      </c>
      <c r="R10">
        <v>1</v>
      </c>
      <c r="S10">
        <v>0</v>
      </c>
      <c r="T10">
        <v>0</v>
      </c>
      <c r="V10">
        <v>0</v>
      </c>
      <c r="Y10" t="s">
        <v>51</v>
      </c>
      <c r="Z10" s="2">
        <v>0.48652777777777773</v>
      </c>
      <c r="AB10">
        <v>1</v>
      </c>
    </row>
    <row r="11" spans="1:48">
      <c r="A11">
        <v>10</v>
      </c>
      <c r="B11">
        <v>7</v>
      </c>
      <c r="C11" t="s">
        <v>54</v>
      </c>
      <c r="D11" t="s">
        <v>46</v>
      </c>
      <c r="E11" t="s">
        <v>50</v>
      </c>
      <c r="G11">
        <v>0.5</v>
      </c>
      <c r="H11">
        <v>0.5</v>
      </c>
      <c r="I11">
        <v>3482</v>
      </c>
      <c r="J11">
        <v>6236</v>
      </c>
      <c r="L11">
        <v>8231</v>
      </c>
      <c r="M11">
        <v>4.3609999999999998</v>
      </c>
      <c r="N11">
        <v>7.7489999999999997</v>
      </c>
      <c r="O11">
        <v>3.387</v>
      </c>
      <c r="Q11">
        <v>1.089</v>
      </c>
      <c r="R11">
        <v>1</v>
      </c>
      <c r="S11">
        <v>0</v>
      </c>
      <c r="T11">
        <v>0</v>
      </c>
      <c r="V11">
        <v>0</v>
      </c>
      <c r="Y11" t="s">
        <v>51</v>
      </c>
      <c r="Z11" s="2">
        <v>0.49695601851851851</v>
      </c>
      <c r="AB11">
        <v>1</v>
      </c>
      <c r="AE11">
        <f>ABS(100*(M11-M12)/(AVERAGE(M11:M12)))</f>
        <v>0.32154340836011358</v>
      </c>
      <c r="AJ11">
        <f>ABS(100*(O11-O12)/(AVERAGE(O11:O12)))</f>
        <v>1.9587779564391221</v>
      </c>
      <c r="AO11">
        <f>ABS(100*(Q11-Q12)/(AVERAGE(Q11:Q12)))</f>
        <v>0.36663611365719556</v>
      </c>
      <c r="AS11">
        <f>AVERAGE(M11:M12)</f>
        <v>4.3540000000000001</v>
      </c>
      <c r="AT11">
        <f>AVERAGE(N11:N12)</f>
        <v>7.7754999999999992</v>
      </c>
      <c r="AU11">
        <f>AVERAGE(O11:O12)</f>
        <v>3.4205000000000001</v>
      </c>
      <c r="AV11">
        <f>AVERAGE(Q11:Q12)</f>
        <v>1.091</v>
      </c>
    </row>
    <row r="12" spans="1:48">
      <c r="A12">
        <v>11</v>
      </c>
      <c r="B12">
        <v>7</v>
      </c>
      <c r="C12" t="s">
        <v>54</v>
      </c>
      <c r="D12" t="s">
        <v>46</v>
      </c>
      <c r="E12" t="s">
        <v>50</v>
      </c>
      <c r="G12">
        <v>0.5</v>
      </c>
      <c r="H12">
        <v>0.5</v>
      </c>
      <c r="I12">
        <v>3472</v>
      </c>
      <c r="J12">
        <v>6278</v>
      </c>
      <c r="L12">
        <v>8258</v>
      </c>
      <c r="M12">
        <v>4.3470000000000004</v>
      </c>
      <c r="N12">
        <v>7.8019999999999996</v>
      </c>
      <c r="O12">
        <v>3.4540000000000002</v>
      </c>
      <c r="Q12">
        <v>1.093</v>
      </c>
      <c r="R12">
        <v>1</v>
      </c>
      <c r="S12">
        <v>0</v>
      </c>
      <c r="T12">
        <v>0</v>
      </c>
      <c r="V12">
        <v>0</v>
      </c>
      <c r="Y12" t="s">
        <v>51</v>
      </c>
      <c r="Z12" s="2">
        <v>0.50298611111111113</v>
      </c>
      <c r="AB12">
        <v>1</v>
      </c>
    </row>
    <row r="13" spans="1:48">
      <c r="A13">
        <v>12</v>
      </c>
      <c r="B13">
        <v>8</v>
      </c>
      <c r="C13" t="s">
        <v>55</v>
      </c>
      <c r="D13" t="s">
        <v>46</v>
      </c>
      <c r="E13" t="s">
        <v>50</v>
      </c>
      <c r="G13">
        <v>0.5</v>
      </c>
      <c r="H13">
        <v>0.5</v>
      </c>
      <c r="I13">
        <v>2089</v>
      </c>
      <c r="J13">
        <v>4477</v>
      </c>
      <c r="L13">
        <v>1375</v>
      </c>
      <c r="M13">
        <v>2.548</v>
      </c>
      <c r="N13">
        <v>5.53</v>
      </c>
      <c r="O13">
        <v>2.9820000000000002</v>
      </c>
      <c r="Q13">
        <v>0.19400000000000001</v>
      </c>
      <c r="R13">
        <v>1</v>
      </c>
      <c r="S13">
        <v>0</v>
      </c>
      <c r="T13">
        <v>0</v>
      </c>
      <c r="V13">
        <v>0</v>
      </c>
      <c r="Y13" t="s">
        <v>51</v>
      </c>
      <c r="Z13" s="2">
        <v>0.51320601851851855</v>
      </c>
      <c r="AB13">
        <v>1</v>
      </c>
      <c r="AE13">
        <f>ABS(100*(M13-M14)/(AVERAGE(M13:M14)))</f>
        <v>10.491532424617924</v>
      </c>
      <c r="AJ13">
        <f>ABS(100*(O13-O14)/(AVERAGE(O13:O14)))</f>
        <v>6.8652849740932558</v>
      </c>
      <c r="AO13">
        <f>ABS(100*(Q13-Q14)/(AVERAGE(Q13:Q14)))</f>
        <v>0.51679586563307534</v>
      </c>
      <c r="AS13">
        <f>AVERAGE(M13:M14)</f>
        <v>2.4210000000000003</v>
      </c>
      <c r="AT13">
        <f>AVERAGE(N13:N14)</f>
        <v>5.5084999999999997</v>
      </c>
      <c r="AU13">
        <f>AVERAGE(O13:O14)</f>
        <v>3.0880000000000001</v>
      </c>
      <c r="AV13">
        <f>AVERAGE(Q13:Q14)</f>
        <v>0.19350000000000001</v>
      </c>
    </row>
    <row r="14" spans="1:48">
      <c r="A14">
        <v>13</v>
      </c>
      <c r="B14">
        <v>8</v>
      </c>
      <c r="C14" t="s">
        <v>55</v>
      </c>
      <c r="D14" t="s">
        <v>46</v>
      </c>
      <c r="E14" t="s">
        <v>50</v>
      </c>
      <c r="G14">
        <v>0.5</v>
      </c>
      <c r="H14">
        <v>0.5</v>
      </c>
      <c r="I14">
        <v>1893</v>
      </c>
      <c r="J14">
        <v>4443</v>
      </c>
      <c r="L14">
        <v>1365</v>
      </c>
      <c r="M14">
        <v>2.294</v>
      </c>
      <c r="N14">
        <v>5.4870000000000001</v>
      </c>
      <c r="O14">
        <v>3.194</v>
      </c>
      <c r="Q14">
        <v>0.193</v>
      </c>
      <c r="R14">
        <v>1</v>
      </c>
      <c r="S14">
        <v>0</v>
      </c>
      <c r="T14">
        <v>0</v>
      </c>
      <c r="V14">
        <v>0</v>
      </c>
      <c r="Y14" t="s">
        <v>51</v>
      </c>
      <c r="Z14" s="2">
        <v>0.51908564814814817</v>
      </c>
      <c r="AB14">
        <v>1</v>
      </c>
    </row>
    <row r="15" spans="1:48">
      <c r="A15">
        <v>14</v>
      </c>
      <c r="B15">
        <v>9</v>
      </c>
      <c r="C15" t="s">
        <v>56</v>
      </c>
      <c r="D15" t="s">
        <v>46</v>
      </c>
      <c r="E15" t="s">
        <v>50</v>
      </c>
      <c r="G15">
        <v>0.5</v>
      </c>
      <c r="H15">
        <v>0.5</v>
      </c>
      <c r="I15">
        <v>2061</v>
      </c>
      <c r="J15">
        <v>4367</v>
      </c>
      <c r="L15">
        <v>1104</v>
      </c>
      <c r="M15">
        <v>2.512</v>
      </c>
      <c r="N15">
        <v>5.391</v>
      </c>
      <c r="O15">
        <v>2.879</v>
      </c>
      <c r="Q15">
        <v>0.158</v>
      </c>
      <c r="R15">
        <v>1</v>
      </c>
      <c r="S15">
        <v>0</v>
      </c>
      <c r="T15">
        <v>0</v>
      </c>
      <c r="V15">
        <v>0</v>
      </c>
      <c r="Y15" t="s">
        <v>51</v>
      </c>
      <c r="Z15" s="2">
        <v>0.52946759259259257</v>
      </c>
      <c r="AB15">
        <v>1</v>
      </c>
      <c r="AE15">
        <f>ABS(100*(M15-M16)/(AVERAGE(M15:M16)))</f>
        <v>0.11935548040581315</v>
      </c>
      <c r="AJ15">
        <f>ABS(100*(O15-O16)/(AVERAGE(O15:O16)))</f>
        <v>3.6788114609126317</v>
      </c>
      <c r="AO15">
        <f>ABS(100*(Q15-Q16)/(AVERAGE(Q15:Q16)))</f>
        <v>2.5641025641025665</v>
      </c>
      <c r="AS15">
        <f>AVERAGE(M15:M16)</f>
        <v>2.5135000000000001</v>
      </c>
      <c r="AT15">
        <f>AVERAGE(N15:N16)</f>
        <v>5.3405000000000005</v>
      </c>
      <c r="AU15">
        <f>AVERAGE(O15:O16)</f>
        <v>2.827</v>
      </c>
      <c r="AV15">
        <f>AVERAGE(Q15:Q16)</f>
        <v>0.156</v>
      </c>
    </row>
    <row r="16" spans="1:48">
      <c r="A16">
        <v>15</v>
      </c>
      <c r="B16">
        <v>9</v>
      </c>
      <c r="C16" t="s">
        <v>56</v>
      </c>
      <c r="D16" t="s">
        <v>46</v>
      </c>
      <c r="E16" t="s">
        <v>50</v>
      </c>
      <c r="G16">
        <v>0.5</v>
      </c>
      <c r="H16">
        <v>0.5</v>
      </c>
      <c r="I16">
        <v>2064</v>
      </c>
      <c r="J16">
        <v>4288</v>
      </c>
      <c r="L16">
        <v>1070</v>
      </c>
      <c r="M16">
        <v>2.5150000000000001</v>
      </c>
      <c r="N16">
        <v>5.29</v>
      </c>
      <c r="O16">
        <v>2.7749999999999999</v>
      </c>
      <c r="Q16">
        <v>0.154</v>
      </c>
      <c r="R16">
        <v>1</v>
      </c>
      <c r="S16">
        <v>0</v>
      </c>
      <c r="T16">
        <v>0</v>
      </c>
      <c r="V16">
        <v>0</v>
      </c>
      <c r="Y16" t="s">
        <v>51</v>
      </c>
      <c r="Z16" s="2">
        <v>0.53549768518518526</v>
      </c>
      <c r="AB16">
        <v>1</v>
      </c>
    </row>
    <row r="17" spans="1:48">
      <c r="A17">
        <v>16</v>
      </c>
      <c r="B17">
        <v>10</v>
      </c>
      <c r="C17" t="s">
        <v>57</v>
      </c>
      <c r="D17" t="s">
        <v>46</v>
      </c>
      <c r="E17" t="s">
        <v>50</v>
      </c>
      <c r="G17">
        <v>0.5</v>
      </c>
      <c r="H17">
        <v>0.5</v>
      </c>
      <c r="I17">
        <v>2873</v>
      </c>
      <c r="J17">
        <v>4733</v>
      </c>
      <c r="L17">
        <v>2278</v>
      </c>
      <c r="M17">
        <v>3.5680000000000001</v>
      </c>
      <c r="N17">
        <v>5.8559999999999999</v>
      </c>
      <c r="O17">
        <v>2.2879999999999998</v>
      </c>
      <c r="Q17">
        <v>0.314</v>
      </c>
      <c r="R17">
        <v>1</v>
      </c>
      <c r="S17">
        <v>0</v>
      </c>
      <c r="T17">
        <v>0</v>
      </c>
      <c r="V17">
        <v>0</v>
      </c>
      <c r="Y17" t="s">
        <v>51</v>
      </c>
      <c r="Z17" s="2">
        <v>0.54571759259259256</v>
      </c>
      <c r="AB17">
        <v>1</v>
      </c>
      <c r="AE17">
        <f>ABS(100*(M17-M18)/(AVERAGE(M17:M18)))</f>
        <v>1.5572858731924373</v>
      </c>
      <c r="AJ17">
        <f>ABS(100*(O17-O18)/(AVERAGE(O17:O18)))</f>
        <v>4.9720044792833047</v>
      </c>
      <c r="AO17">
        <f>ABS(100*(Q17-Q18)/(AVERAGE(Q17:Q18)))</f>
        <v>1.5797788309636664</v>
      </c>
      <c r="AS17">
        <f>AVERAGE(M17:M18)</f>
        <v>3.5960000000000001</v>
      </c>
      <c r="AT17">
        <f>AVERAGE(N17:N18)</f>
        <v>5.8285</v>
      </c>
      <c r="AU17">
        <f>AVERAGE(O17:O18)</f>
        <v>2.2324999999999999</v>
      </c>
      <c r="AV17">
        <f>AVERAGE(Q17:Q18)</f>
        <v>0.3165</v>
      </c>
    </row>
    <row r="18" spans="1:48">
      <c r="A18">
        <v>17</v>
      </c>
      <c r="B18">
        <v>10</v>
      </c>
      <c r="C18" t="s">
        <v>57</v>
      </c>
      <c r="D18" t="s">
        <v>46</v>
      </c>
      <c r="E18" t="s">
        <v>50</v>
      </c>
      <c r="G18">
        <v>0.5</v>
      </c>
      <c r="H18">
        <v>0.5</v>
      </c>
      <c r="I18">
        <v>2916</v>
      </c>
      <c r="J18">
        <v>4691</v>
      </c>
      <c r="L18">
        <v>2317</v>
      </c>
      <c r="M18">
        <v>3.6240000000000001</v>
      </c>
      <c r="N18">
        <v>5.8010000000000002</v>
      </c>
      <c r="O18">
        <v>2.177</v>
      </c>
      <c r="Q18">
        <v>0.31900000000000001</v>
      </c>
      <c r="R18">
        <v>1</v>
      </c>
      <c r="S18">
        <v>0</v>
      </c>
      <c r="T18">
        <v>0</v>
      </c>
      <c r="V18">
        <v>0</v>
      </c>
      <c r="Y18" t="s">
        <v>51</v>
      </c>
      <c r="Z18" s="2">
        <v>0.55172453703703705</v>
      </c>
      <c r="AB18">
        <v>1</v>
      </c>
    </row>
    <row r="19" spans="1:48">
      <c r="A19">
        <v>18</v>
      </c>
      <c r="B19">
        <v>11</v>
      </c>
      <c r="C19" t="s">
        <v>58</v>
      </c>
      <c r="D19" t="s">
        <v>46</v>
      </c>
      <c r="E19" t="s">
        <v>50</v>
      </c>
      <c r="G19">
        <v>0.5</v>
      </c>
      <c r="H19">
        <v>0.5</v>
      </c>
      <c r="I19">
        <v>2599</v>
      </c>
      <c r="J19">
        <v>4412</v>
      </c>
      <c r="L19">
        <v>1010</v>
      </c>
      <c r="M19">
        <v>3.2109999999999999</v>
      </c>
      <c r="N19">
        <v>5.4470000000000001</v>
      </c>
      <c r="O19">
        <v>2.2360000000000002</v>
      </c>
      <c r="Q19">
        <v>0.14599999999999999</v>
      </c>
      <c r="R19">
        <v>1</v>
      </c>
      <c r="S19">
        <v>0</v>
      </c>
      <c r="T19">
        <v>0</v>
      </c>
      <c r="V19">
        <v>0</v>
      </c>
      <c r="Y19" t="s">
        <v>51</v>
      </c>
      <c r="Z19" s="2">
        <v>0.56202546296296296</v>
      </c>
      <c r="AB19">
        <v>1</v>
      </c>
      <c r="AE19">
        <f>ABS(100*(M19-M20)/(AVERAGE(M19:M20)))</f>
        <v>0.12464942349641646</v>
      </c>
      <c r="AJ19">
        <f>ABS(100*(O19-O20)/(AVERAGE(O19:O20)))</f>
        <v>1.1695906432748648</v>
      </c>
      <c r="AO19">
        <f>ABS(100*(Q19-Q20)/(AVERAGE(Q19:Q20)))</f>
        <v>6.3604240282685369</v>
      </c>
      <c r="AS19">
        <f>AVERAGE(M19:M20)</f>
        <v>3.2089999999999996</v>
      </c>
      <c r="AT19">
        <f>AVERAGE(N19:N20)</f>
        <v>5.4320000000000004</v>
      </c>
      <c r="AU19">
        <f>AVERAGE(O19:O20)</f>
        <v>2.2229999999999999</v>
      </c>
      <c r="AV19">
        <f>AVERAGE(Q19:Q20)</f>
        <v>0.14150000000000001</v>
      </c>
    </row>
    <row r="20" spans="1:48">
      <c r="A20">
        <v>19</v>
      </c>
      <c r="B20">
        <v>11</v>
      </c>
      <c r="C20" t="s">
        <v>58</v>
      </c>
      <c r="D20" t="s">
        <v>46</v>
      </c>
      <c r="E20" t="s">
        <v>50</v>
      </c>
      <c r="G20">
        <v>0.5</v>
      </c>
      <c r="H20">
        <v>0.5</v>
      </c>
      <c r="I20">
        <v>2596</v>
      </c>
      <c r="J20">
        <v>4388</v>
      </c>
      <c r="L20">
        <v>945</v>
      </c>
      <c r="M20">
        <v>3.2069999999999999</v>
      </c>
      <c r="N20">
        <v>5.4169999999999998</v>
      </c>
      <c r="O20">
        <v>2.21</v>
      </c>
      <c r="Q20">
        <v>0.13700000000000001</v>
      </c>
      <c r="R20">
        <v>1</v>
      </c>
      <c r="S20">
        <v>0</v>
      </c>
      <c r="T20">
        <v>0</v>
      </c>
      <c r="V20">
        <v>0</v>
      </c>
      <c r="Y20" t="s">
        <v>51</v>
      </c>
      <c r="Z20" s="2">
        <v>0.56806712962962969</v>
      </c>
      <c r="AB20">
        <v>1</v>
      </c>
    </row>
    <row r="21" spans="1:48">
      <c r="A21">
        <v>20</v>
      </c>
      <c r="B21">
        <v>12</v>
      </c>
      <c r="C21" t="s">
        <v>59</v>
      </c>
      <c r="D21" t="s">
        <v>46</v>
      </c>
      <c r="E21" t="s">
        <v>50</v>
      </c>
      <c r="G21">
        <v>0.5</v>
      </c>
      <c r="H21">
        <v>0.5</v>
      </c>
      <c r="I21">
        <v>3087</v>
      </c>
      <c r="J21">
        <v>4723</v>
      </c>
      <c r="L21">
        <v>930</v>
      </c>
      <c r="M21">
        <v>3.847</v>
      </c>
      <c r="N21">
        <v>5.8419999999999996</v>
      </c>
      <c r="O21">
        <v>1.9950000000000001</v>
      </c>
      <c r="Q21">
        <v>0.13500000000000001</v>
      </c>
      <c r="R21">
        <v>1</v>
      </c>
      <c r="S21">
        <v>0</v>
      </c>
      <c r="T21">
        <v>0</v>
      </c>
      <c r="V21">
        <v>0</v>
      </c>
      <c r="Y21" t="s">
        <v>51</v>
      </c>
      <c r="Z21" s="2">
        <v>0.57841435185185186</v>
      </c>
      <c r="AB21">
        <v>1</v>
      </c>
      <c r="AE21">
        <f>ABS(100*(M21-M22)/(AVERAGE(M21:M22)))</f>
        <v>0.2855288773523717</v>
      </c>
      <c r="AJ21">
        <f>ABS(100*(O21-O22)/(AVERAGE(O21:O22)))</f>
        <v>2.3839715952320644</v>
      </c>
      <c r="AO21">
        <f>ABS(100*(Q21-Q22)/(AVERAGE(Q21:Q22)))</f>
        <v>0.74349442379182218</v>
      </c>
      <c r="AS21">
        <f>AVERAGE(M21:M22)</f>
        <v>3.8525</v>
      </c>
      <c r="AT21">
        <f>AVERAGE(N21:N22)</f>
        <v>5.8234999999999992</v>
      </c>
      <c r="AU21">
        <f>AVERAGE(O21:O22)</f>
        <v>1.9715</v>
      </c>
      <c r="AV21">
        <f>AVERAGE(Q21:Q22)</f>
        <v>0.13450000000000001</v>
      </c>
    </row>
    <row r="22" spans="1:48">
      <c r="A22">
        <v>21</v>
      </c>
      <c r="B22">
        <v>12</v>
      </c>
      <c r="C22" t="s">
        <v>59</v>
      </c>
      <c r="D22" t="s">
        <v>46</v>
      </c>
      <c r="E22" t="s">
        <v>50</v>
      </c>
      <c r="G22">
        <v>0.5</v>
      </c>
      <c r="H22">
        <v>0.5</v>
      </c>
      <c r="I22">
        <v>3096</v>
      </c>
      <c r="J22">
        <v>4694</v>
      </c>
      <c r="L22">
        <v>921</v>
      </c>
      <c r="M22">
        <v>3.8580000000000001</v>
      </c>
      <c r="N22">
        <v>5.8049999999999997</v>
      </c>
      <c r="O22">
        <v>1.948</v>
      </c>
      <c r="Q22">
        <v>0.13400000000000001</v>
      </c>
      <c r="R22">
        <v>1</v>
      </c>
      <c r="S22">
        <v>0</v>
      </c>
      <c r="T22">
        <v>0</v>
      </c>
      <c r="V22">
        <v>0</v>
      </c>
      <c r="Y22" t="s">
        <v>51</v>
      </c>
      <c r="Z22" s="2">
        <v>0.58445601851851847</v>
      </c>
      <c r="AB22">
        <v>1</v>
      </c>
    </row>
    <row r="23" spans="1:48">
      <c r="A23">
        <v>22</v>
      </c>
      <c r="B23">
        <v>13</v>
      </c>
      <c r="C23" t="s">
        <v>60</v>
      </c>
      <c r="D23" t="s">
        <v>46</v>
      </c>
      <c r="E23" t="s">
        <v>50</v>
      </c>
      <c r="G23">
        <v>0.5</v>
      </c>
      <c r="H23">
        <v>0.5</v>
      </c>
      <c r="I23">
        <v>4477</v>
      </c>
      <c r="J23">
        <v>7730</v>
      </c>
      <c r="L23">
        <v>18487</v>
      </c>
      <c r="M23">
        <v>5.657</v>
      </c>
      <c r="N23">
        <v>9.6080000000000005</v>
      </c>
      <c r="O23">
        <v>3.9510000000000001</v>
      </c>
      <c r="Q23">
        <v>2.3759999999999999</v>
      </c>
      <c r="R23">
        <v>1</v>
      </c>
      <c r="S23">
        <v>0</v>
      </c>
      <c r="T23">
        <v>0</v>
      </c>
      <c r="V23">
        <v>0</v>
      </c>
      <c r="Y23" t="s">
        <v>51</v>
      </c>
      <c r="Z23" s="2">
        <v>0.59504629629629624</v>
      </c>
      <c r="AB23">
        <v>1</v>
      </c>
      <c r="AE23">
        <f>ABS(100*(M23-M24)/(AVERAGE(M23:M24)))</f>
        <v>1.124978027772896</v>
      </c>
      <c r="AJ23">
        <f>ABS(100*(O23-O24)/(AVERAGE(O23:O24)))</f>
        <v>2.1747473455289743</v>
      </c>
      <c r="AO23">
        <f>ABS(100*(Q23-Q24)/(AVERAGE(Q23:Q24)))</f>
        <v>2.0408163265306141</v>
      </c>
      <c r="AS23">
        <f>AVERAGE(M23:M24)</f>
        <v>5.6890000000000001</v>
      </c>
      <c r="AT23">
        <f>AVERAGE(N23:N24)</f>
        <v>9.5975000000000001</v>
      </c>
      <c r="AU23">
        <f>AVERAGE(O23:O24)</f>
        <v>3.9085000000000001</v>
      </c>
      <c r="AV23">
        <f>AVERAGE(Q23:Q24)</f>
        <v>2.3519999999999999</v>
      </c>
    </row>
    <row r="24" spans="1:48">
      <c r="A24">
        <v>23</v>
      </c>
      <c r="B24">
        <v>13</v>
      </c>
      <c r="C24" t="s">
        <v>60</v>
      </c>
      <c r="D24" t="s">
        <v>46</v>
      </c>
      <c r="E24" t="s">
        <v>50</v>
      </c>
      <c r="G24">
        <v>0.5</v>
      </c>
      <c r="H24">
        <v>0.5</v>
      </c>
      <c r="I24">
        <v>4526</v>
      </c>
      <c r="J24">
        <v>7713</v>
      </c>
      <c r="L24">
        <v>18092</v>
      </c>
      <c r="M24">
        <v>5.7210000000000001</v>
      </c>
      <c r="N24">
        <v>9.5869999999999997</v>
      </c>
      <c r="O24">
        <v>3.8660000000000001</v>
      </c>
      <c r="Q24">
        <v>2.3279999999999998</v>
      </c>
      <c r="R24">
        <v>1</v>
      </c>
      <c r="S24">
        <v>0</v>
      </c>
      <c r="T24">
        <v>0</v>
      </c>
      <c r="V24">
        <v>0</v>
      </c>
      <c r="Y24" t="s">
        <v>51</v>
      </c>
      <c r="Z24" s="2">
        <v>0.60124999999999995</v>
      </c>
      <c r="AB24">
        <v>1</v>
      </c>
    </row>
    <row r="25" spans="1:48">
      <c r="A25">
        <v>24</v>
      </c>
      <c r="B25">
        <v>14</v>
      </c>
      <c r="C25" t="s">
        <v>61</v>
      </c>
      <c r="D25" t="s">
        <v>46</v>
      </c>
      <c r="E25" t="s">
        <v>50</v>
      </c>
      <c r="G25">
        <v>0.5</v>
      </c>
      <c r="H25">
        <v>0.5</v>
      </c>
      <c r="I25">
        <v>3813</v>
      </c>
      <c r="J25">
        <v>5669</v>
      </c>
      <c r="L25">
        <v>1540</v>
      </c>
      <c r="M25">
        <v>4.7919999999999998</v>
      </c>
      <c r="N25">
        <v>7.0380000000000003</v>
      </c>
      <c r="O25">
        <v>2.246</v>
      </c>
      <c r="Q25">
        <v>0.216</v>
      </c>
      <c r="R25">
        <v>1</v>
      </c>
      <c r="S25">
        <v>0</v>
      </c>
      <c r="T25">
        <v>0</v>
      </c>
      <c r="V25">
        <v>0</v>
      </c>
      <c r="Y25" t="s">
        <v>51</v>
      </c>
      <c r="Z25" s="2">
        <v>0.61175925925925922</v>
      </c>
      <c r="AB25">
        <v>1</v>
      </c>
      <c r="AE25">
        <f>ABS(100*(M25-M26)/(AVERAGE(M25:M26)))</f>
        <v>0.27165395465468395</v>
      </c>
      <c r="AJ25">
        <f>ABS(100*(O25-O26)/(AVERAGE(O25:O26)))</f>
        <v>1.4585635359115985</v>
      </c>
      <c r="AO25">
        <f>ABS(100*(Q25-Q26)/(AVERAGE(Q25:Q26)))</f>
        <v>2.3419203747072621</v>
      </c>
      <c r="AS25">
        <f>AVERAGE(M25:M26)</f>
        <v>4.7854999999999999</v>
      </c>
      <c r="AT25">
        <f>AVERAGE(N25:N26)</f>
        <v>7.048</v>
      </c>
      <c r="AU25">
        <f>AVERAGE(O25:O26)</f>
        <v>2.2625000000000002</v>
      </c>
      <c r="AV25">
        <f>AVERAGE(Q25:Q26)</f>
        <v>0.2135</v>
      </c>
    </row>
    <row r="26" spans="1:48">
      <c r="A26">
        <v>25</v>
      </c>
      <c r="B26">
        <v>14</v>
      </c>
      <c r="C26" t="s">
        <v>61</v>
      </c>
      <c r="D26" t="s">
        <v>46</v>
      </c>
      <c r="E26" t="s">
        <v>50</v>
      </c>
      <c r="G26">
        <v>0.5</v>
      </c>
      <c r="H26">
        <v>0.5</v>
      </c>
      <c r="I26">
        <v>3803</v>
      </c>
      <c r="J26">
        <v>5685</v>
      </c>
      <c r="L26">
        <v>1501</v>
      </c>
      <c r="M26">
        <v>4.7789999999999999</v>
      </c>
      <c r="N26">
        <v>7.0579999999999998</v>
      </c>
      <c r="O26">
        <v>2.2789999999999999</v>
      </c>
      <c r="Q26">
        <v>0.21099999999999999</v>
      </c>
      <c r="R26">
        <v>1</v>
      </c>
      <c r="S26">
        <v>0</v>
      </c>
      <c r="T26">
        <v>0</v>
      </c>
      <c r="V26">
        <v>0</v>
      </c>
      <c r="Y26" t="s">
        <v>51</v>
      </c>
      <c r="Z26" s="2">
        <v>0.61781249999999999</v>
      </c>
      <c r="AB26">
        <v>1</v>
      </c>
    </row>
    <row r="27" spans="1:48">
      <c r="A27">
        <v>26</v>
      </c>
      <c r="B27">
        <v>15</v>
      </c>
      <c r="C27" t="s">
        <v>62</v>
      </c>
      <c r="D27" t="s">
        <v>46</v>
      </c>
      <c r="E27" t="s">
        <v>50</v>
      </c>
      <c r="G27">
        <v>0.5</v>
      </c>
      <c r="H27">
        <v>0.5</v>
      </c>
      <c r="I27">
        <v>2189</v>
      </c>
      <c r="J27">
        <v>4218</v>
      </c>
      <c r="L27">
        <v>856</v>
      </c>
      <c r="M27">
        <v>2.677</v>
      </c>
      <c r="N27">
        <v>5.2</v>
      </c>
      <c r="O27">
        <v>2.5230000000000001</v>
      </c>
      <c r="Q27">
        <v>0.125</v>
      </c>
      <c r="R27">
        <v>1</v>
      </c>
      <c r="S27">
        <v>0</v>
      </c>
      <c r="T27">
        <v>0</v>
      </c>
      <c r="V27">
        <v>0</v>
      </c>
      <c r="Y27" t="s">
        <v>51</v>
      </c>
      <c r="Z27" s="2">
        <v>0.62811342592592589</v>
      </c>
      <c r="AB27">
        <v>1</v>
      </c>
      <c r="AE27">
        <f>ABS(100*(M27-M28)/(AVERAGE(M27:M28)))</f>
        <v>4.8201989288446789</v>
      </c>
      <c r="AJ27">
        <f>ABS(100*(O27-O28)/(AVERAGE(O27:O28)))</f>
        <v>1.7678255745433089</v>
      </c>
      <c r="AO27">
        <f>ABS(100*(Q27-Q28)/(AVERAGE(Q27:Q28)))</f>
        <v>0.7968127490039848</v>
      </c>
      <c r="AS27">
        <f>AVERAGE(M27:M28)</f>
        <v>2.6139999999999999</v>
      </c>
      <c r="AT27">
        <f>AVERAGE(N27:N28)</f>
        <v>5.1594999999999995</v>
      </c>
      <c r="AU27">
        <f>AVERAGE(O27:O28)</f>
        <v>2.5455000000000001</v>
      </c>
      <c r="AV27">
        <f>AVERAGE(Q27:Q28)</f>
        <v>0.1255</v>
      </c>
    </row>
    <row r="28" spans="1:48">
      <c r="A28">
        <v>27</v>
      </c>
      <c r="B28">
        <v>15</v>
      </c>
      <c r="C28" t="s">
        <v>62</v>
      </c>
      <c r="D28" t="s">
        <v>46</v>
      </c>
      <c r="E28" t="s">
        <v>50</v>
      </c>
      <c r="G28">
        <v>0.5</v>
      </c>
      <c r="H28">
        <v>0.5</v>
      </c>
      <c r="I28">
        <v>2092</v>
      </c>
      <c r="J28">
        <v>4154</v>
      </c>
      <c r="L28">
        <v>858</v>
      </c>
      <c r="M28">
        <v>2.5510000000000002</v>
      </c>
      <c r="N28">
        <v>5.1189999999999998</v>
      </c>
      <c r="O28">
        <v>2.5680000000000001</v>
      </c>
      <c r="Q28">
        <v>0.126</v>
      </c>
      <c r="R28">
        <v>1</v>
      </c>
      <c r="S28">
        <v>0</v>
      </c>
      <c r="T28">
        <v>0</v>
      </c>
      <c r="V28">
        <v>0</v>
      </c>
      <c r="Y28" t="s">
        <v>51</v>
      </c>
      <c r="Z28" s="2">
        <v>0.64085648148148155</v>
      </c>
      <c r="AB28">
        <v>1</v>
      </c>
    </row>
    <row r="29" spans="1:48">
      <c r="A29">
        <v>28</v>
      </c>
      <c r="B29">
        <v>16</v>
      </c>
      <c r="C29" t="s">
        <v>63</v>
      </c>
      <c r="D29" t="s">
        <v>46</v>
      </c>
      <c r="E29" t="s">
        <v>50</v>
      </c>
      <c r="G29">
        <v>0.5</v>
      </c>
      <c r="H29">
        <v>0.5</v>
      </c>
      <c r="I29">
        <v>2588</v>
      </c>
      <c r="J29">
        <v>4212</v>
      </c>
      <c r="L29">
        <v>824</v>
      </c>
      <c r="M29">
        <v>3.1970000000000001</v>
      </c>
      <c r="N29">
        <v>5.1929999999999996</v>
      </c>
      <c r="O29">
        <v>1.996</v>
      </c>
      <c r="Q29">
        <v>0.121</v>
      </c>
      <c r="R29">
        <v>1</v>
      </c>
      <c r="S29">
        <v>0</v>
      </c>
      <c r="T29">
        <v>0</v>
      </c>
      <c r="V29">
        <v>0</v>
      </c>
      <c r="Y29" t="s">
        <v>51</v>
      </c>
      <c r="Z29" s="2">
        <v>0.65122685185185192</v>
      </c>
      <c r="AB29">
        <v>1</v>
      </c>
      <c r="AE29">
        <f>ABS(100*(M29-M30)/(AVERAGE(M29:M30)))</f>
        <v>0.43695380774031811</v>
      </c>
      <c r="AJ29">
        <f>ABS(100*(O29-O30)/(AVERAGE(O29:O30)))</f>
        <v>1.7382666997765155</v>
      </c>
      <c r="AO29">
        <f>ABS(100*(Q29-Q30)/(AVERAGE(Q29:Q30)))</f>
        <v>4.0485829959514206</v>
      </c>
      <c r="AS29">
        <f>AVERAGE(M29:M30)</f>
        <v>3.2039999999999997</v>
      </c>
      <c r="AT29">
        <f>AVERAGE(N29:N30)</f>
        <v>5.2174999999999994</v>
      </c>
      <c r="AU29">
        <f>AVERAGE(O29:O30)</f>
        <v>2.0135000000000001</v>
      </c>
      <c r="AV29">
        <f>AVERAGE(Q29:Q30)</f>
        <v>0.1235</v>
      </c>
    </row>
    <row r="30" spans="1:48">
      <c r="A30">
        <v>29</v>
      </c>
      <c r="B30">
        <v>16</v>
      </c>
      <c r="C30" t="s">
        <v>63</v>
      </c>
      <c r="D30" t="s">
        <v>46</v>
      </c>
      <c r="E30" t="s">
        <v>50</v>
      </c>
      <c r="G30">
        <v>0.5</v>
      </c>
      <c r="H30">
        <v>0.5</v>
      </c>
      <c r="I30">
        <v>2599</v>
      </c>
      <c r="J30">
        <v>4250</v>
      </c>
      <c r="L30">
        <v>864</v>
      </c>
      <c r="M30">
        <v>3.2109999999999999</v>
      </c>
      <c r="N30">
        <v>5.242</v>
      </c>
      <c r="O30">
        <v>2.0310000000000001</v>
      </c>
      <c r="Q30">
        <v>0.126</v>
      </c>
      <c r="R30">
        <v>1</v>
      </c>
      <c r="S30">
        <v>0</v>
      </c>
      <c r="T30">
        <v>0</v>
      </c>
      <c r="V30">
        <v>0</v>
      </c>
      <c r="Y30" t="s">
        <v>51</v>
      </c>
      <c r="Z30" s="2">
        <v>0.65721064814814811</v>
      </c>
      <c r="AB30">
        <v>1</v>
      </c>
    </row>
    <row r="31" spans="1:48">
      <c r="A31">
        <v>30</v>
      </c>
      <c r="B31">
        <v>17</v>
      </c>
      <c r="C31" t="s">
        <v>64</v>
      </c>
      <c r="D31" t="s">
        <v>46</v>
      </c>
      <c r="E31" t="s">
        <v>50</v>
      </c>
      <c r="G31">
        <v>0.5</v>
      </c>
      <c r="H31">
        <v>0.5</v>
      </c>
      <c r="I31">
        <v>2287</v>
      </c>
      <c r="J31">
        <v>4509</v>
      </c>
      <c r="L31">
        <v>1029</v>
      </c>
      <c r="M31">
        <v>2.8050000000000002</v>
      </c>
      <c r="N31">
        <v>5.5709999999999997</v>
      </c>
      <c r="O31">
        <v>2.766</v>
      </c>
      <c r="Q31">
        <v>0.14799999999999999</v>
      </c>
      <c r="R31">
        <v>1</v>
      </c>
      <c r="S31">
        <v>0</v>
      </c>
      <c r="T31">
        <v>0</v>
      </c>
      <c r="V31">
        <v>0</v>
      </c>
      <c r="Y31" t="s">
        <v>51</v>
      </c>
      <c r="Z31" s="2">
        <v>0.66753472222222221</v>
      </c>
      <c r="AB31">
        <v>1</v>
      </c>
      <c r="AE31">
        <f>ABS(100*(M31-M32)/(AVERAGE(M31:M32)))</f>
        <v>0.21413276231264194</v>
      </c>
      <c r="AJ31">
        <f>ABS(100*(O31-O32)/(AVERAGE(O31:O32)))</f>
        <v>1.4933527590602778</v>
      </c>
      <c r="AO31">
        <f>ABS(100*(Q31-Q32)/(AVERAGE(Q31:Q32)))</f>
        <v>2.7397260273972628</v>
      </c>
      <c r="AS31">
        <f>AVERAGE(M31:M32)</f>
        <v>2.802</v>
      </c>
      <c r="AT31">
        <f>AVERAGE(N31:N32)</f>
        <v>5.5474999999999994</v>
      </c>
      <c r="AU31">
        <f>AVERAGE(O31:O32)</f>
        <v>2.7454999999999998</v>
      </c>
      <c r="AV31">
        <f>AVERAGE(Q31:Q32)</f>
        <v>0.14599999999999999</v>
      </c>
    </row>
    <row r="32" spans="1:48">
      <c r="A32">
        <v>31</v>
      </c>
      <c r="B32">
        <v>17</v>
      </c>
      <c r="C32" t="s">
        <v>64</v>
      </c>
      <c r="D32" t="s">
        <v>46</v>
      </c>
      <c r="E32" t="s">
        <v>50</v>
      </c>
      <c r="G32">
        <v>0.5</v>
      </c>
      <c r="H32">
        <v>0.5</v>
      </c>
      <c r="I32">
        <v>2282</v>
      </c>
      <c r="J32">
        <v>4472</v>
      </c>
      <c r="L32">
        <v>994</v>
      </c>
      <c r="M32">
        <v>2.7989999999999999</v>
      </c>
      <c r="N32">
        <v>5.524</v>
      </c>
      <c r="O32">
        <v>2.7250000000000001</v>
      </c>
      <c r="Q32">
        <v>0.14399999999999999</v>
      </c>
      <c r="R32">
        <v>1</v>
      </c>
      <c r="S32">
        <v>0</v>
      </c>
      <c r="T32">
        <v>0</v>
      </c>
      <c r="V32">
        <v>0</v>
      </c>
      <c r="Y32" t="s">
        <v>51</v>
      </c>
      <c r="Z32" s="2">
        <v>0.67355324074074074</v>
      </c>
      <c r="AB32">
        <v>1</v>
      </c>
    </row>
    <row r="33" spans="1:48">
      <c r="A33">
        <v>32</v>
      </c>
      <c r="B33">
        <v>18</v>
      </c>
      <c r="C33" t="s">
        <v>65</v>
      </c>
      <c r="D33" t="s">
        <v>46</v>
      </c>
      <c r="E33" t="s">
        <v>50</v>
      </c>
      <c r="G33">
        <v>0.5</v>
      </c>
      <c r="H33">
        <v>0.5</v>
      </c>
      <c r="I33">
        <v>4791</v>
      </c>
      <c r="J33">
        <v>9769</v>
      </c>
      <c r="L33">
        <v>3499</v>
      </c>
      <c r="M33">
        <v>6.0659999999999998</v>
      </c>
      <c r="N33">
        <v>12.106999999999999</v>
      </c>
      <c r="O33">
        <v>6.0410000000000004</v>
      </c>
      <c r="Q33">
        <v>0.47499999999999998</v>
      </c>
      <c r="R33">
        <v>1</v>
      </c>
      <c r="S33">
        <v>0</v>
      </c>
      <c r="T33">
        <v>0</v>
      </c>
      <c r="V33">
        <v>0</v>
      </c>
      <c r="Y33" t="s">
        <v>51</v>
      </c>
      <c r="Z33" s="2">
        <v>0.68438657407407411</v>
      </c>
      <c r="AB33">
        <v>1</v>
      </c>
      <c r="AE33">
        <f>ABS(100*(M33-M34)/(AVERAGE(M33:M34)))</f>
        <v>0.65724613867893578</v>
      </c>
      <c r="AG33">
        <f>100*((AVERAGE(M33:M34)*50)-(AVERAGE(M31:M32)*50))/(1000*0.15)</f>
        <v>109.46666666666667</v>
      </c>
      <c r="AJ33">
        <f>ABS(100*(O33-O34)/(AVERAGE(O33:O34)))</f>
        <v>0.88120375758583314</v>
      </c>
      <c r="AL33">
        <f>100*((AVERAGE(O33:O34)*50)-(AVERAGE(O31:O32)*50))/(1000*0.15)</f>
        <v>108.9666666666667</v>
      </c>
      <c r="AO33">
        <f>ABS(100*(Q33-Q34)/(AVERAGE(Q33:Q34)))</f>
        <v>0.63357972544878627</v>
      </c>
      <c r="AQ33">
        <f>100*((AVERAGE(Q33:Q34)*50)-(AVERAGE(Q31:Q32)*50))/(100*0.15)</f>
        <v>109.16666666666664</v>
      </c>
      <c r="AS33">
        <f>AVERAGE(M33:M34)</f>
        <v>6.0860000000000003</v>
      </c>
      <c r="AT33">
        <f>AVERAGE(N33:N34)</f>
        <v>12.1005</v>
      </c>
      <c r="AU33">
        <f>AVERAGE(O33:O34)</f>
        <v>6.0145</v>
      </c>
      <c r="AV33">
        <f>AVERAGE(Q33:Q34)</f>
        <v>0.47349999999999998</v>
      </c>
    </row>
    <row r="34" spans="1:48">
      <c r="A34">
        <v>33</v>
      </c>
      <c r="B34">
        <v>18</v>
      </c>
      <c r="C34" t="s">
        <v>65</v>
      </c>
      <c r="D34" t="s">
        <v>46</v>
      </c>
      <c r="E34" t="s">
        <v>50</v>
      </c>
      <c r="G34">
        <v>0.5</v>
      </c>
      <c r="H34">
        <v>0.5</v>
      </c>
      <c r="I34">
        <v>4822</v>
      </c>
      <c r="J34">
        <v>9759</v>
      </c>
      <c r="L34">
        <v>3482</v>
      </c>
      <c r="M34">
        <v>6.1059999999999999</v>
      </c>
      <c r="N34">
        <v>12.093999999999999</v>
      </c>
      <c r="O34">
        <v>5.9880000000000004</v>
      </c>
      <c r="Q34">
        <v>0.47199999999999998</v>
      </c>
      <c r="R34">
        <v>1</v>
      </c>
      <c r="S34">
        <v>0</v>
      </c>
      <c r="T34">
        <v>0</v>
      </c>
      <c r="V34">
        <v>0</v>
      </c>
      <c r="Y34" t="s">
        <v>51</v>
      </c>
      <c r="Z34" s="2">
        <v>0.69068287037037035</v>
      </c>
      <c r="AB34">
        <v>1</v>
      </c>
    </row>
    <row r="35" spans="1:48">
      <c r="A35">
        <v>34</v>
      </c>
      <c r="B35">
        <v>19</v>
      </c>
      <c r="C35" t="s">
        <v>66</v>
      </c>
      <c r="D35" t="s">
        <v>46</v>
      </c>
      <c r="E35" t="s">
        <v>50</v>
      </c>
      <c r="G35">
        <v>0.5</v>
      </c>
      <c r="H35">
        <v>0.5</v>
      </c>
      <c r="I35">
        <v>2705</v>
      </c>
      <c r="J35">
        <v>4509</v>
      </c>
      <c r="L35">
        <v>864</v>
      </c>
      <c r="M35">
        <v>3.35</v>
      </c>
      <c r="N35">
        <v>5.5709999999999997</v>
      </c>
      <c r="O35">
        <v>2.222</v>
      </c>
      <c r="Q35">
        <v>0.126</v>
      </c>
      <c r="R35">
        <v>1</v>
      </c>
      <c r="S35">
        <v>0</v>
      </c>
      <c r="T35">
        <v>0</v>
      </c>
      <c r="V35">
        <v>0</v>
      </c>
      <c r="Y35" t="s">
        <v>51</v>
      </c>
      <c r="Z35" s="2">
        <v>0.70119212962962962</v>
      </c>
      <c r="AB35">
        <v>1</v>
      </c>
      <c r="AE35">
        <f>ABS(100*(M35-M36)/(AVERAGE(M35:M36)))</f>
        <v>9.735482861167629</v>
      </c>
      <c r="AF35">
        <f>ABS(100*((AVERAGE(M35:M36)-AVERAGE(M19:M20))/(AVERAGE(M19:M20,M35:M36))))</f>
        <v>0.45287733270865982</v>
      </c>
      <c r="AJ35">
        <f>ABS(100*(O35-O36)/(AVERAGE(O35:O36)))</f>
        <v>11.535199321458872</v>
      </c>
      <c r="AK35">
        <f>ABS(100*((AVERAGE(O35:O36)-AVERAGE(O19:O20))/(AVERAGE(O19:O20,O35:O36))))</f>
        <v>5.8939096267190676</v>
      </c>
      <c r="AO35">
        <f>ABS(100*(Q35-Q36)/(AVERAGE(Q35:Q36)))</f>
        <v>4.6511627906976782</v>
      </c>
      <c r="AP35">
        <f>ABS(100*((AVERAGE(Q35:Q36)-AVERAGE(Q19:Q20))/(AVERAGE(Q19:Q20,Q35:Q36))))</f>
        <v>9.242144177449175</v>
      </c>
      <c r="AS35">
        <f>AVERAGE(M35:M36)</f>
        <v>3.1945000000000001</v>
      </c>
      <c r="AT35">
        <f>AVERAGE(N35:N36)</f>
        <v>5.5519999999999996</v>
      </c>
      <c r="AU35">
        <f>AVERAGE(O35:O36)</f>
        <v>2.3580000000000001</v>
      </c>
      <c r="AV35">
        <f>AVERAGE(Q35:Q36)</f>
        <v>0.129</v>
      </c>
    </row>
    <row r="36" spans="1:48">
      <c r="A36">
        <v>35</v>
      </c>
      <c r="B36">
        <v>19</v>
      </c>
      <c r="C36" t="s">
        <v>66</v>
      </c>
      <c r="D36" t="s">
        <v>46</v>
      </c>
      <c r="E36" t="s">
        <v>50</v>
      </c>
      <c r="G36">
        <v>0.5</v>
      </c>
      <c r="H36">
        <v>0.5</v>
      </c>
      <c r="I36">
        <v>2467</v>
      </c>
      <c r="J36">
        <v>4479</v>
      </c>
      <c r="L36">
        <v>910</v>
      </c>
      <c r="M36">
        <v>3.0390000000000001</v>
      </c>
      <c r="N36">
        <v>5.5330000000000004</v>
      </c>
      <c r="O36">
        <v>2.4940000000000002</v>
      </c>
      <c r="Q36">
        <v>0.13200000000000001</v>
      </c>
      <c r="R36">
        <v>1</v>
      </c>
      <c r="S36">
        <v>0</v>
      </c>
      <c r="T36">
        <v>0</v>
      </c>
      <c r="V36">
        <v>0</v>
      </c>
      <c r="Y36" t="s">
        <v>51</v>
      </c>
      <c r="Z36" s="2">
        <v>0.70704861111111106</v>
      </c>
      <c r="AB36">
        <v>1</v>
      </c>
    </row>
    <row r="37" spans="1:48">
      <c r="A37">
        <v>36</v>
      </c>
      <c r="B37">
        <v>1</v>
      </c>
      <c r="D37" t="s">
        <v>47</v>
      </c>
      <c r="Y37" t="s">
        <v>51</v>
      </c>
      <c r="Z37" s="2">
        <v>0.71116898148148155</v>
      </c>
    </row>
    <row r="38" spans="1:48">
      <c r="A38">
        <v>37</v>
      </c>
      <c r="B38">
        <v>2</v>
      </c>
      <c r="C38" t="s">
        <v>48</v>
      </c>
      <c r="D38" t="s">
        <v>46</v>
      </c>
      <c r="E38" t="s">
        <v>50</v>
      </c>
      <c r="G38">
        <v>0.5</v>
      </c>
      <c r="H38">
        <v>0.5</v>
      </c>
      <c r="I38">
        <v>57</v>
      </c>
      <c r="J38">
        <v>304</v>
      </c>
      <c r="L38">
        <v>0</v>
      </c>
      <c r="M38">
        <v>0</v>
      </c>
      <c r="N38">
        <v>0.13400000000000001</v>
      </c>
      <c r="O38">
        <v>0.13400000000000001</v>
      </c>
      <c r="Q38">
        <v>0</v>
      </c>
      <c r="R38">
        <v>1</v>
      </c>
      <c r="S38">
        <v>0</v>
      </c>
      <c r="T38">
        <v>0</v>
      </c>
      <c r="V38">
        <v>0</v>
      </c>
      <c r="X38" t="s">
        <v>52</v>
      </c>
      <c r="Y38" t="s">
        <v>51</v>
      </c>
      <c r="Z38" s="2">
        <v>0.72061342592592592</v>
      </c>
      <c r="AB38">
        <v>1</v>
      </c>
      <c r="AE38" t="e">
        <f>ABS(100*(M38-M39)/(AVERAGE(M38:M39)))</f>
        <v>#DIV/0!</v>
      </c>
      <c r="AJ38">
        <f>ABS(100*(O38-O39)/(AVERAGE(O38:O39)))</f>
        <v>7.7519379844961307</v>
      </c>
      <c r="AO38" t="e">
        <f>ABS(100*(Q38-Q39)/(AVERAGE(Q38:Q39)))</f>
        <v>#DIV/0!</v>
      </c>
      <c r="AR38" s="3"/>
      <c r="AS38">
        <f>AVERAGE(M38:M39)</f>
        <v>0</v>
      </c>
      <c r="AT38">
        <f>AVERAGE(N38:N39)</f>
        <v>0.129</v>
      </c>
      <c r="AU38">
        <f>AVERAGE(O38:O39)</f>
        <v>0.129</v>
      </c>
      <c r="AV38">
        <f>AVERAGE(Q38:Q39)</f>
        <v>0</v>
      </c>
    </row>
    <row r="39" spans="1:48">
      <c r="A39">
        <v>38</v>
      </c>
      <c r="B39">
        <v>2</v>
      </c>
      <c r="C39" t="s">
        <v>48</v>
      </c>
      <c r="D39" t="s">
        <v>46</v>
      </c>
      <c r="E39" t="s">
        <v>50</v>
      </c>
      <c r="G39">
        <v>0.5</v>
      </c>
      <c r="H39">
        <v>0.5</v>
      </c>
      <c r="I39">
        <v>41</v>
      </c>
      <c r="J39">
        <v>297</v>
      </c>
      <c r="L39">
        <v>0</v>
      </c>
      <c r="M39">
        <v>0</v>
      </c>
      <c r="N39">
        <v>0.124</v>
      </c>
      <c r="O39">
        <v>0.124</v>
      </c>
      <c r="Q39">
        <v>0</v>
      </c>
      <c r="R39">
        <v>1</v>
      </c>
      <c r="S39">
        <v>0</v>
      </c>
      <c r="T39">
        <v>0</v>
      </c>
      <c r="V39">
        <v>0</v>
      </c>
      <c r="X39" t="s">
        <v>52</v>
      </c>
      <c r="Y39" t="s">
        <v>51</v>
      </c>
      <c r="Z39" s="2">
        <v>0.72600694444444447</v>
      </c>
      <c r="AB39">
        <v>1</v>
      </c>
    </row>
    <row r="40" spans="1:48">
      <c r="A40">
        <v>39</v>
      </c>
      <c r="B40">
        <v>5</v>
      </c>
      <c r="C40" t="s">
        <v>67</v>
      </c>
      <c r="D40" t="s">
        <v>46</v>
      </c>
      <c r="E40" t="s">
        <v>50</v>
      </c>
      <c r="G40">
        <v>0.5</v>
      </c>
      <c r="H40">
        <v>0.5</v>
      </c>
      <c r="I40">
        <v>2477</v>
      </c>
      <c r="J40">
        <v>5596</v>
      </c>
      <c r="L40">
        <v>2315</v>
      </c>
      <c r="M40">
        <v>3.0529999999999999</v>
      </c>
      <c r="N40">
        <v>6.9459999999999997</v>
      </c>
      <c r="O40">
        <v>3.8929999999999998</v>
      </c>
      <c r="Q40">
        <v>0.31900000000000001</v>
      </c>
      <c r="R40">
        <v>1</v>
      </c>
      <c r="S40">
        <v>0</v>
      </c>
      <c r="T40">
        <v>0</v>
      </c>
      <c r="V40">
        <v>0</v>
      </c>
      <c r="Y40" t="s">
        <v>51</v>
      </c>
      <c r="Z40" s="2">
        <v>0.73653935185185182</v>
      </c>
      <c r="AB40">
        <v>1</v>
      </c>
      <c r="AD40">
        <f>ABS(100*(AVERAGE(M40:M41)-3.24)/3.24)</f>
        <v>10.401234567901239</v>
      </c>
      <c r="AE40">
        <f>ABS(100*(M40-M41)/(AVERAGE(M40:M41)))</f>
        <v>10.334137099552182</v>
      </c>
      <c r="AI40">
        <f>ABS(100*(AVERAGE(O40:O41)-4.3)/4.3)</f>
        <v>5.7441860465116257</v>
      </c>
      <c r="AJ40">
        <f>ABS(100*(O40-O41)/(AVERAGE(O40:O41)))</f>
        <v>7.8953861337281097</v>
      </c>
      <c r="AN40">
        <f>ABS(100*(AVERAGE(Q40:Q41)-0.3)/0.3)</f>
        <v>4.8333333333333375</v>
      </c>
      <c r="AO40">
        <f>ABS(100*(Q40-Q41)/(AVERAGE(Q40:Q41)))</f>
        <v>2.8616852146263936</v>
      </c>
      <c r="AS40">
        <f>AVERAGE(M40:M41)</f>
        <v>2.903</v>
      </c>
      <c r="AT40">
        <f>AVERAGE(N40:N41)</f>
        <v>6.9559999999999995</v>
      </c>
      <c r="AU40">
        <f>AVERAGE(O40:O41)</f>
        <v>4.0529999999999999</v>
      </c>
      <c r="AV40">
        <f>AVERAGE(Q40:Q41)</f>
        <v>0.3145</v>
      </c>
    </row>
    <row r="41" spans="1:48">
      <c r="A41">
        <v>40</v>
      </c>
      <c r="B41">
        <v>5</v>
      </c>
      <c r="C41" t="s">
        <v>67</v>
      </c>
      <c r="D41" t="s">
        <v>46</v>
      </c>
      <c r="E41" t="s">
        <v>50</v>
      </c>
      <c r="G41">
        <v>0.5</v>
      </c>
      <c r="H41">
        <v>0.5</v>
      </c>
      <c r="I41">
        <v>2246</v>
      </c>
      <c r="J41">
        <v>5612</v>
      </c>
      <c r="L41">
        <v>2252</v>
      </c>
      <c r="M41">
        <v>2.7530000000000001</v>
      </c>
      <c r="N41">
        <v>6.9660000000000002</v>
      </c>
      <c r="O41">
        <v>4.2130000000000001</v>
      </c>
      <c r="Q41">
        <v>0.31</v>
      </c>
      <c r="R41">
        <v>1</v>
      </c>
      <c r="S41">
        <v>0</v>
      </c>
      <c r="T41">
        <v>0</v>
      </c>
      <c r="V41">
        <v>0</v>
      </c>
      <c r="Y41" t="s">
        <v>51</v>
      </c>
      <c r="Z41" s="2">
        <v>0.742650462962963</v>
      </c>
      <c r="AB41">
        <v>1</v>
      </c>
    </row>
    <row r="42" spans="1:48">
      <c r="A42">
        <v>41</v>
      </c>
      <c r="B42">
        <v>3</v>
      </c>
      <c r="C42" t="s">
        <v>49</v>
      </c>
      <c r="D42" t="s">
        <v>46</v>
      </c>
      <c r="E42" t="s">
        <v>50</v>
      </c>
      <c r="G42">
        <v>0.5</v>
      </c>
      <c r="H42">
        <v>0.5</v>
      </c>
      <c r="I42">
        <v>7609</v>
      </c>
      <c r="J42">
        <v>9484</v>
      </c>
      <c r="L42">
        <v>8706</v>
      </c>
      <c r="M42">
        <v>9.7439999999999998</v>
      </c>
      <c r="N42">
        <v>11.759</v>
      </c>
      <c r="O42">
        <v>2.016</v>
      </c>
      <c r="Q42">
        <v>1.1499999999999999</v>
      </c>
      <c r="R42">
        <v>1</v>
      </c>
      <c r="S42">
        <v>0</v>
      </c>
      <c r="T42">
        <v>0</v>
      </c>
      <c r="V42">
        <v>0</v>
      </c>
      <c r="Y42" t="s">
        <v>51</v>
      </c>
      <c r="Z42" s="2">
        <v>0.75331018518518522</v>
      </c>
      <c r="AB42">
        <v>1</v>
      </c>
      <c r="AE42">
        <f>ABS(100*(M42-M43)/(AVERAGE(M42:M43)))</f>
        <v>8.2718820134658468</v>
      </c>
      <c r="AJ42">
        <f>ABS(100*(O42-O43)/(AVERAGE(O42:O43)))</f>
        <v>27.434196447678147</v>
      </c>
      <c r="AO42">
        <f>ABS(100*(Q42-Q43)/(AVERAGE(Q42:Q43)))</f>
        <v>0</v>
      </c>
      <c r="AS42">
        <f>AVERAGE(M42:M43)</f>
        <v>9.3569999999999993</v>
      </c>
      <c r="AT42">
        <f>AVERAGE(N42:N43)</f>
        <v>11.693000000000001</v>
      </c>
      <c r="AU42">
        <f>AVERAGE(O42:O43)</f>
        <v>2.3365</v>
      </c>
      <c r="AV42">
        <f>AVERAGE(Q42:Q43)</f>
        <v>1.1499999999999999</v>
      </c>
    </row>
    <row r="43" spans="1:48">
      <c r="A43">
        <v>42</v>
      </c>
      <c r="B43">
        <v>3</v>
      </c>
      <c r="C43" t="s">
        <v>49</v>
      </c>
      <c r="D43" t="s">
        <v>46</v>
      </c>
      <c r="E43" t="s">
        <v>50</v>
      </c>
      <c r="G43">
        <v>0.5</v>
      </c>
      <c r="H43">
        <v>0.5</v>
      </c>
      <c r="I43">
        <v>7017</v>
      </c>
      <c r="J43">
        <v>9375</v>
      </c>
      <c r="L43">
        <v>8703</v>
      </c>
      <c r="M43">
        <v>8.9700000000000006</v>
      </c>
      <c r="N43">
        <v>11.627000000000001</v>
      </c>
      <c r="O43">
        <v>2.657</v>
      </c>
      <c r="Q43">
        <v>1.1499999999999999</v>
      </c>
      <c r="R43">
        <v>1</v>
      </c>
      <c r="S43">
        <v>0</v>
      </c>
      <c r="T43">
        <v>0</v>
      </c>
      <c r="V43">
        <v>0</v>
      </c>
      <c r="Y43" t="s">
        <v>51</v>
      </c>
      <c r="Z43" s="2">
        <v>0.759699074074074</v>
      </c>
      <c r="AB43">
        <v>1</v>
      </c>
    </row>
    <row r="44" spans="1:48">
      <c r="A44">
        <v>43</v>
      </c>
      <c r="B44">
        <v>20</v>
      </c>
      <c r="C44" t="s">
        <v>68</v>
      </c>
      <c r="D44" t="s">
        <v>46</v>
      </c>
      <c r="E44" t="s">
        <v>50</v>
      </c>
      <c r="G44">
        <v>0.5</v>
      </c>
      <c r="H44">
        <v>0.5</v>
      </c>
      <c r="I44">
        <v>2002</v>
      </c>
      <c r="J44">
        <v>2877</v>
      </c>
      <c r="L44">
        <v>493</v>
      </c>
      <c r="M44">
        <v>2.4350000000000001</v>
      </c>
      <c r="N44">
        <v>3.4830000000000001</v>
      </c>
      <c r="O44">
        <v>1.048</v>
      </c>
      <c r="Q44">
        <v>7.6999999999999999E-2</v>
      </c>
      <c r="R44">
        <v>1</v>
      </c>
      <c r="S44">
        <v>0</v>
      </c>
      <c r="T44">
        <v>0</v>
      </c>
      <c r="V44">
        <v>0</v>
      </c>
      <c r="Y44" t="s">
        <v>51</v>
      </c>
      <c r="Z44" s="2">
        <v>0.76980324074074069</v>
      </c>
      <c r="AB44">
        <v>1</v>
      </c>
      <c r="AE44">
        <f>ABS(100*(M44-M45)/(AVERAGE(M44:M45)))</f>
        <v>3.297850135671057</v>
      </c>
      <c r="AJ44">
        <f>ABS(100*(O44-O45)/(AVERAGE(O44:O45)))</f>
        <v>2.0774315391879146</v>
      </c>
      <c r="AO44">
        <f>ABS(100*(Q44-Q45)/(AVERAGE(Q44:Q45)))</f>
        <v>3.9735099337748383</v>
      </c>
      <c r="AS44">
        <f>AVERAGE(M44:M45)</f>
        <v>2.3955000000000002</v>
      </c>
      <c r="AT44">
        <f>AVERAGE(N44:N45)</f>
        <v>3.4550000000000001</v>
      </c>
      <c r="AU44">
        <f>AVERAGE(O44:O45)</f>
        <v>1.0590000000000002</v>
      </c>
      <c r="AV44">
        <f>AVERAGE(Q44:Q45)</f>
        <v>7.5499999999999998E-2</v>
      </c>
    </row>
    <row r="45" spans="1:48">
      <c r="A45">
        <v>44</v>
      </c>
      <c r="B45">
        <v>20</v>
      </c>
      <c r="C45" t="s">
        <v>68</v>
      </c>
      <c r="D45" t="s">
        <v>46</v>
      </c>
      <c r="E45" t="s">
        <v>50</v>
      </c>
      <c r="G45">
        <v>0.5</v>
      </c>
      <c r="H45">
        <v>0.5</v>
      </c>
      <c r="I45">
        <v>1942</v>
      </c>
      <c r="J45">
        <v>2833</v>
      </c>
      <c r="L45">
        <v>468</v>
      </c>
      <c r="M45">
        <v>2.3559999999999999</v>
      </c>
      <c r="N45">
        <v>3.427</v>
      </c>
      <c r="O45">
        <v>1.07</v>
      </c>
      <c r="Q45">
        <v>7.3999999999999996E-2</v>
      </c>
      <c r="R45">
        <v>1</v>
      </c>
      <c r="S45">
        <v>0</v>
      </c>
      <c r="T45">
        <v>0</v>
      </c>
      <c r="V45">
        <v>0</v>
      </c>
      <c r="Y45" t="s">
        <v>51</v>
      </c>
      <c r="Z45" s="2">
        <v>0.77555555555555555</v>
      </c>
      <c r="AB45">
        <v>1</v>
      </c>
    </row>
    <row r="46" spans="1:48">
      <c r="A46">
        <v>45</v>
      </c>
      <c r="B46">
        <v>21</v>
      </c>
      <c r="C46" t="s">
        <v>69</v>
      </c>
      <c r="D46" t="s">
        <v>46</v>
      </c>
      <c r="E46" t="s">
        <v>50</v>
      </c>
      <c r="G46">
        <v>0.5</v>
      </c>
      <c r="H46">
        <v>0.5</v>
      </c>
      <c r="I46">
        <v>2160</v>
      </c>
      <c r="J46">
        <v>3321</v>
      </c>
      <c r="L46">
        <v>353</v>
      </c>
      <c r="M46">
        <v>2.641</v>
      </c>
      <c r="N46">
        <v>4.0529999999999999</v>
      </c>
      <c r="O46">
        <v>1.4119999999999999</v>
      </c>
      <c r="Q46">
        <v>5.8000000000000003E-2</v>
      </c>
      <c r="R46">
        <v>1</v>
      </c>
      <c r="S46">
        <v>0</v>
      </c>
      <c r="T46">
        <v>0</v>
      </c>
      <c r="V46">
        <v>0</v>
      </c>
      <c r="Y46" t="s">
        <v>51</v>
      </c>
      <c r="Z46" s="2">
        <v>0.78559027777777779</v>
      </c>
      <c r="AB46">
        <v>1</v>
      </c>
      <c r="AE46">
        <f>ABS(100*(M46-M47)/(AVERAGE(M46:M47)))</f>
        <v>13.6299292214358</v>
      </c>
      <c r="AJ46">
        <f>ABS(100*(O46-O47)/(AVERAGE(O46:O47)))</f>
        <v>17.33505821474774</v>
      </c>
      <c r="AO46">
        <f>ABS(100*(Q46-Q47)/(AVERAGE(Q46:Q47)))</f>
        <v>5.309734513274341</v>
      </c>
      <c r="AS46">
        <f>AVERAGE(M46:M47)</f>
        <v>2.4725000000000001</v>
      </c>
      <c r="AT46">
        <f>AVERAGE(N46:N47)</f>
        <v>4.0184999999999995</v>
      </c>
      <c r="AU46">
        <f>AVERAGE(O46:O47)</f>
        <v>1.5459999999999998</v>
      </c>
      <c r="AV46">
        <f>AVERAGE(Q46:Q47)</f>
        <v>5.6500000000000002E-2</v>
      </c>
    </row>
    <row r="47" spans="1:48">
      <c r="A47">
        <v>46</v>
      </c>
      <c r="B47">
        <v>21</v>
      </c>
      <c r="C47" t="s">
        <v>69</v>
      </c>
      <c r="D47" t="s">
        <v>46</v>
      </c>
      <c r="E47" t="s">
        <v>50</v>
      </c>
      <c r="G47">
        <v>0.5</v>
      </c>
      <c r="H47">
        <v>0.5</v>
      </c>
      <c r="I47">
        <v>1902</v>
      </c>
      <c r="J47">
        <v>3267</v>
      </c>
      <c r="L47">
        <v>326</v>
      </c>
      <c r="M47">
        <v>2.3039999999999998</v>
      </c>
      <c r="N47">
        <v>3.984</v>
      </c>
      <c r="O47">
        <v>1.68</v>
      </c>
      <c r="Q47">
        <v>5.5E-2</v>
      </c>
      <c r="R47">
        <v>1</v>
      </c>
      <c r="S47">
        <v>0</v>
      </c>
      <c r="T47">
        <v>0</v>
      </c>
      <c r="V47">
        <v>0</v>
      </c>
      <c r="Y47" t="s">
        <v>51</v>
      </c>
      <c r="Z47" s="2">
        <v>0.79137731481481488</v>
      </c>
      <c r="AB47">
        <v>1</v>
      </c>
    </row>
    <row r="48" spans="1:48">
      <c r="A48">
        <v>47</v>
      </c>
      <c r="B48">
        <v>22</v>
      </c>
      <c r="C48" t="s">
        <v>70</v>
      </c>
      <c r="D48" t="s">
        <v>46</v>
      </c>
      <c r="E48" t="s">
        <v>50</v>
      </c>
      <c r="G48">
        <v>0.5</v>
      </c>
      <c r="H48">
        <v>0.5</v>
      </c>
      <c r="I48">
        <v>2511</v>
      </c>
      <c r="J48">
        <v>5060</v>
      </c>
      <c r="L48">
        <v>1845</v>
      </c>
      <c r="M48">
        <v>3.0960000000000001</v>
      </c>
      <c r="N48">
        <v>6.2690000000000001</v>
      </c>
      <c r="O48">
        <v>3.173</v>
      </c>
      <c r="Q48">
        <v>0.25700000000000001</v>
      </c>
      <c r="R48">
        <v>1</v>
      </c>
      <c r="S48">
        <v>0</v>
      </c>
      <c r="T48">
        <v>0</v>
      </c>
      <c r="V48">
        <v>0</v>
      </c>
      <c r="Y48" t="s">
        <v>51</v>
      </c>
      <c r="Z48" s="2">
        <v>0.80178240740740747</v>
      </c>
      <c r="AB48">
        <v>1</v>
      </c>
      <c r="AE48">
        <f>ABS(100*(M48-M49)/(AVERAGE(M48:M49)))</f>
        <v>1.1042546281260233</v>
      </c>
      <c r="AJ48">
        <f>ABS(100*(O48-O49)/(AVERAGE(O48:O49)))</f>
        <v>1.7804154302670603</v>
      </c>
      <c r="AO48">
        <f>ABS(100*(Q48-Q49)/(AVERAGE(Q48:Q49)))</f>
        <v>0.38986354775828491</v>
      </c>
      <c r="AS48">
        <f>AVERAGE(M48:M49)</f>
        <v>3.0789999999999997</v>
      </c>
      <c r="AT48">
        <f>AVERAGE(N48:N49)</f>
        <v>6.2805</v>
      </c>
      <c r="AU48">
        <f>AVERAGE(O48:O49)</f>
        <v>3.2015000000000002</v>
      </c>
      <c r="AV48">
        <f>AVERAGE(Q48:Q49)</f>
        <v>0.25650000000000001</v>
      </c>
    </row>
    <row r="49" spans="1:48">
      <c r="A49">
        <v>48</v>
      </c>
      <c r="B49">
        <v>22</v>
      </c>
      <c r="C49" t="s">
        <v>70</v>
      </c>
      <c r="D49" t="s">
        <v>46</v>
      </c>
      <c r="E49" t="s">
        <v>50</v>
      </c>
      <c r="G49">
        <v>0.5</v>
      </c>
      <c r="H49">
        <v>0.5</v>
      </c>
      <c r="I49">
        <v>2484</v>
      </c>
      <c r="J49">
        <v>5078</v>
      </c>
      <c r="L49">
        <v>1842</v>
      </c>
      <c r="M49">
        <v>3.0619999999999998</v>
      </c>
      <c r="N49">
        <v>6.2919999999999998</v>
      </c>
      <c r="O49">
        <v>3.23</v>
      </c>
      <c r="Q49">
        <v>0.25600000000000001</v>
      </c>
      <c r="R49">
        <v>1</v>
      </c>
      <c r="S49">
        <v>0</v>
      </c>
      <c r="T49">
        <v>0</v>
      </c>
      <c r="V49">
        <v>0</v>
      </c>
      <c r="Y49" t="s">
        <v>51</v>
      </c>
      <c r="Z49" s="2">
        <v>0.80781249999999993</v>
      </c>
      <c r="AB49">
        <v>1</v>
      </c>
    </row>
    <row r="50" spans="1:48">
      <c r="A50">
        <v>49</v>
      </c>
      <c r="B50">
        <v>23</v>
      </c>
      <c r="C50" t="s">
        <v>71</v>
      </c>
      <c r="D50" t="s">
        <v>46</v>
      </c>
      <c r="E50" t="s">
        <v>50</v>
      </c>
      <c r="G50">
        <v>0.5</v>
      </c>
      <c r="H50">
        <v>0.5</v>
      </c>
      <c r="I50">
        <v>2294</v>
      </c>
      <c r="J50">
        <v>3966</v>
      </c>
      <c r="L50">
        <v>1101</v>
      </c>
      <c r="M50">
        <v>2.8140000000000001</v>
      </c>
      <c r="N50">
        <v>4.88</v>
      </c>
      <c r="O50">
        <v>2.0649999999999999</v>
      </c>
      <c r="Q50">
        <v>0.158</v>
      </c>
      <c r="R50">
        <v>1</v>
      </c>
      <c r="S50">
        <v>0</v>
      </c>
      <c r="T50">
        <v>0</v>
      </c>
      <c r="V50">
        <v>0</v>
      </c>
      <c r="Y50" t="s">
        <v>51</v>
      </c>
      <c r="Z50" s="2">
        <v>0.81803240740740746</v>
      </c>
      <c r="AB50">
        <v>1</v>
      </c>
      <c r="AE50">
        <f>ABS(100*(M50-M51)/(AVERAGE(M50:M51)))</f>
        <v>0.57020669992872464</v>
      </c>
      <c r="AJ50">
        <f>ABS(100*(O50-O51)/(AVERAGE(O50:O51)))</f>
        <v>0.43678718757582607</v>
      </c>
      <c r="AO50">
        <f>ABS(100*(Q50-Q51)/(AVERAGE(Q50:Q51)))</f>
        <v>5.8631921824104287</v>
      </c>
      <c r="AS50">
        <f>AVERAGE(M50:M51)</f>
        <v>2.806</v>
      </c>
      <c r="AT50">
        <f>AVERAGE(N50:N51)</f>
        <v>4.867</v>
      </c>
      <c r="AU50">
        <f>AVERAGE(O50:O51)</f>
        <v>2.0605000000000002</v>
      </c>
      <c r="AV50">
        <f>AVERAGE(Q50:Q51)</f>
        <v>0.1535</v>
      </c>
    </row>
    <row r="51" spans="1:48">
      <c r="A51">
        <v>50</v>
      </c>
      <c r="B51">
        <v>23</v>
      </c>
      <c r="C51" t="s">
        <v>71</v>
      </c>
      <c r="D51" t="s">
        <v>46</v>
      </c>
      <c r="E51" t="s">
        <v>50</v>
      </c>
      <c r="G51">
        <v>0.5</v>
      </c>
      <c r="H51">
        <v>0.5</v>
      </c>
      <c r="I51">
        <v>2281</v>
      </c>
      <c r="J51">
        <v>3946</v>
      </c>
      <c r="L51">
        <v>1033</v>
      </c>
      <c r="M51">
        <v>2.798</v>
      </c>
      <c r="N51">
        <v>4.8540000000000001</v>
      </c>
      <c r="O51">
        <v>2.056</v>
      </c>
      <c r="Q51">
        <v>0.14899999999999999</v>
      </c>
      <c r="R51">
        <v>1</v>
      </c>
      <c r="S51">
        <v>0</v>
      </c>
      <c r="T51">
        <v>0</v>
      </c>
      <c r="V51">
        <v>0</v>
      </c>
      <c r="Y51" t="s">
        <v>51</v>
      </c>
      <c r="Z51" s="2">
        <v>0.82394675925925931</v>
      </c>
      <c r="AB51">
        <v>1</v>
      </c>
    </row>
    <row r="52" spans="1:48">
      <c r="A52">
        <v>51</v>
      </c>
      <c r="B52">
        <v>24</v>
      </c>
      <c r="C52" t="s">
        <v>72</v>
      </c>
      <c r="D52" t="s">
        <v>46</v>
      </c>
      <c r="E52" t="s">
        <v>50</v>
      </c>
      <c r="G52">
        <v>0.5</v>
      </c>
      <c r="H52">
        <v>0.5</v>
      </c>
      <c r="I52">
        <v>2534</v>
      </c>
      <c r="J52">
        <v>4370</v>
      </c>
      <c r="L52">
        <v>851</v>
      </c>
      <c r="M52">
        <v>3.1269999999999998</v>
      </c>
      <c r="N52">
        <v>5.3949999999999996</v>
      </c>
      <c r="O52">
        <v>2.2669999999999999</v>
      </c>
      <c r="Q52">
        <v>0.125</v>
      </c>
      <c r="R52">
        <v>1</v>
      </c>
      <c r="S52">
        <v>0</v>
      </c>
      <c r="T52">
        <v>0</v>
      </c>
      <c r="V52">
        <v>0</v>
      </c>
      <c r="Y52" t="s">
        <v>51</v>
      </c>
      <c r="Z52" s="2">
        <v>0.83424768518518511</v>
      </c>
      <c r="AB52">
        <v>1</v>
      </c>
      <c r="AE52">
        <f>ABS(100*(M52-M53)/(AVERAGE(M52:M53)))</f>
        <v>6.3938618925838353E-2</v>
      </c>
      <c r="AJ52">
        <f>ABS(100*(O52-O53)/(AVERAGE(O52:O53)))</f>
        <v>23.075030750307498</v>
      </c>
      <c r="AO52">
        <f>ABS(100*(Q52-Q53)/(AVERAGE(Q52:Q53)))</f>
        <v>5.7613168724279884</v>
      </c>
      <c r="AS52">
        <f>AVERAGE(M52:M53)</f>
        <v>3.1280000000000001</v>
      </c>
      <c r="AT52">
        <f>AVERAGE(N52:N53)</f>
        <v>5.1609999999999996</v>
      </c>
      <c r="AU52">
        <f>AVERAGE(O52:O53)</f>
        <v>2.0324999999999998</v>
      </c>
      <c r="AV52">
        <f>AVERAGE(Q52:Q53)</f>
        <v>0.1215</v>
      </c>
    </row>
    <row r="53" spans="1:48">
      <c r="A53">
        <v>52</v>
      </c>
      <c r="B53">
        <v>24</v>
      </c>
      <c r="C53" t="s">
        <v>72</v>
      </c>
      <c r="D53" t="s">
        <v>46</v>
      </c>
      <c r="E53" t="s">
        <v>50</v>
      </c>
      <c r="G53">
        <v>0.5</v>
      </c>
      <c r="H53">
        <v>0.5</v>
      </c>
      <c r="I53">
        <v>2536</v>
      </c>
      <c r="J53">
        <v>4003</v>
      </c>
      <c r="L53">
        <v>798</v>
      </c>
      <c r="M53">
        <v>3.129</v>
      </c>
      <c r="N53">
        <v>4.9269999999999996</v>
      </c>
      <c r="O53">
        <v>1.798</v>
      </c>
      <c r="Q53">
        <v>0.11799999999999999</v>
      </c>
      <c r="R53">
        <v>1</v>
      </c>
      <c r="S53">
        <v>0</v>
      </c>
      <c r="T53">
        <v>0</v>
      </c>
      <c r="V53">
        <v>0</v>
      </c>
      <c r="Y53" t="s">
        <v>51</v>
      </c>
      <c r="Z53" s="2">
        <v>0.84028935185185183</v>
      </c>
      <c r="AB53">
        <v>1</v>
      </c>
    </row>
    <row r="54" spans="1:48">
      <c r="A54">
        <v>53</v>
      </c>
      <c r="B54">
        <v>25</v>
      </c>
      <c r="C54" t="s">
        <v>73</v>
      </c>
      <c r="D54" t="s">
        <v>46</v>
      </c>
      <c r="E54" t="s">
        <v>50</v>
      </c>
      <c r="G54">
        <v>0.5</v>
      </c>
      <c r="H54">
        <v>0.5</v>
      </c>
      <c r="I54">
        <v>3811</v>
      </c>
      <c r="J54">
        <v>5991</v>
      </c>
      <c r="L54">
        <v>6535</v>
      </c>
      <c r="M54">
        <v>4.7889999999999997</v>
      </c>
      <c r="N54">
        <v>7.4429999999999996</v>
      </c>
      <c r="O54">
        <v>2.6539999999999999</v>
      </c>
      <c r="Q54">
        <v>0.871</v>
      </c>
      <c r="R54">
        <v>1</v>
      </c>
      <c r="S54">
        <v>0</v>
      </c>
      <c r="T54">
        <v>0</v>
      </c>
      <c r="V54">
        <v>0</v>
      </c>
      <c r="Y54" t="s">
        <v>51</v>
      </c>
      <c r="Z54" s="2">
        <v>0.8507407407407408</v>
      </c>
      <c r="AB54">
        <v>1</v>
      </c>
      <c r="AE54">
        <f>ABS(100*(M54-M55)/(AVERAGE(M54:M55)))</f>
        <v>1.9822859552931129</v>
      </c>
      <c r="AJ54">
        <f>ABS(100*(O54-O55)/(AVERAGE(O54:O55)))</f>
        <v>3.9519852262234609</v>
      </c>
      <c r="AO54">
        <f>ABS(100*(Q54-Q55)/(AVERAGE(Q54:Q55)))</f>
        <v>0.80691642651296902</v>
      </c>
      <c r="AS54">
        <f>AVERAGE(M54:M55)</f>
        <v>4.742</v>
      </c>
      <c r="AT54">
        <f>AVERAGE(N54:N55)</f>
        <v>7.4495000000000005</v>
      </c>
      <c r="AU54">
        <f>AVERAGE(O54:O55)</f>
        <v>2.7075</v>
      </c>
      <c r="AV54">
        <f>AVERAGE(Q54:Q55)</f>
        <v>0.86749999999999994</v>
      </c>
    </row>
    <row r="55" spans="1:48">
      <c r="A55">
        <v>54</v>
      </c>
      <c r="B55">
        <v>25</v>
      </c>
      <c r="C55" t="s">
        <v>73</v>
      </c>
      <c r="D55" t="s">
        <v>46</v>
      </c>
      <c r="E55" t="s">
        <v>50</v>
      </c>
      <c r="G55">
        <v>0.5</v>
      </c>
      <c r="H55">
        <v>0.5</v>
      </c>
      <c r="I55">
        <v>3739</v>
      </c>
      <c r="J55">
        <v>6002</v>
      </c>
      <c r="L55">
        <v>6480</v>
      </c>
      <c r="M55">
        <v>4.6950000000000003</v>
      </c>
      <c r="N55">
        <v>7.4560000000000004</v>
      </c>
      <c r="O55">
        <v>2.7610000000000001</v>
      </c>
      <c r="Q55">
        <v>0.86399999999999999</v>
      </c>
      <c r="R55">
        <v>1</v>
      </c>
      <c r="S55">
        <v>0</v>
      </c>
      <c r="T55">
        <v>0</v>
      </c>
      <c r="V55">
        <v>0</v>
      </c>
      <c r="Y55" t="s">
        <v>51</v>
      </c>
      <c r="Z55" s="2">
        <v>0.85674768518518529</v>
      </c>
      <c r="AB55">
        <v>1</v>
      </c>
    </row>
    <row r="56" spans="1:48">
      <c r="A56">
        <v>55</v>
      </c>
      <c r="B56">
        <v>26</v>
      </c>
      <c r="C56" t="s">
        <v>74</v>
      </c>
      <c r="D56" t="s">
        <v>46</v>
      </c>
      <c r="E56" t="s">
        <v>50</v>
      </c>
      <c r="G56">
        <v>0.5</v>
      </c>
      <c r="H56">
        <v>0.5</v>
      </c>
      <c r="I56">
        <v>2570</v>
      </c>
      <c r="J56">
        <v>4430</v>
      </c>
      <c r="L56">
        <v>1418</v>
      </c>
      <c r="M56">
        <v>3.1739999999999999</v>
      </c>
      <c r="N56">
        <v>5.47</v>
      </c>
      <c r="O56">
        <v>2.2959999999999998</v>
      </c>
      <c r="Q56">
        <v>0.2</v>
      </c>
      <c r="R56">
        <v>1</v>
      </c>
      <c r="S56">
        <v>0</v>
      </c>
      <c r="T56">
        <v>0</v>
      </c>
      <c r="V56">
        <v>0</v>
      </c>
      <c r="Y56" t="s">
        <v>51</v>
      </c>
      <c r="Z56" s="2">
        <v>0.86695601851851845</v>
      </c>
      <c r="AB56">
        <v>1</v>
      </c>
      <c r="AE56">
        <f>ABS(100*(M56-M57)/(AVERAGE(M56:M57)))</f>
        <v>2.458378714796956</v>
      </c>
      <c r="AJ56">
        <f>ABS(100*(O56-O57)/(AVERAGE(O56:O57)))</f>
        <v>4.2250389148320995</v>
      </c>
      <c r="AO56">
        <f>ABS(100*(Q56-Q57)/(AVERAGE(Q56:Q57)))</f>
        <v>1.5113350125944598</v>
      </c>
      <c r="AS56">
        <f>AVERAGE(M56:M57)</f>
        <v>3.2134999999999998</v>
      </c>
      <c r="AT56">
        <f>AVERAGE(N56:N57)</f>
        <v>5.4619999999999997</v>
      </c>
      <c r="AU56">
        <f>AVERAGE(O56:O57)</f>
        <v>2.2484999999999999</v>
      </c>
      <c r="AV56">
        <f>AVERAGE(Q56:Q57)</f>
        <v>0.19850000000000001</v>
      </c>
    </row>
    <row r="57" spans="1:48">
      <c r="A57">
        <v>56</v>
      </c>
      <c r="B57">
        <v>26</v>
      </c>
      <c r="C57" t="s">
        <v>74</v>
      </c>
      <c r="D57" t="s">
        <v>46</v>
      </c>
      <c r="E57" t="s">
        <v>50</v>
      </c>
      <c r="G57">
        <v>0.5</v>
      </c>
      <c r="H57">
        <v>0.5</v>
      </c>
      <c r="I57">
        <v>2631</v>
      </c>
      <c r="J57">
        <v>4417</v>
      </c>
      <c r="L57">
        <v>1394</v>
      </c>
      <c r="M57">
        <v>3.2530000000000001</v>
      </c>
      <c r="N57">
        <v>5.4539999999999997</v>
      </c>
      <c r="O57">
        <v>2.2010000000000001</v>
      </c>
      <c r="Q57">
        <v>0.19700000000000001</v>
      </c>
      <c r="R57">
        <v>1</v>
      </c>
      <c r="S57">
        <v>0</v>
      </c>
      <c r="T57">
        <v>0</v>
      </c>
      <c r="V57">
        <v>0</v>
      </c>
      <c r="Y57" t="s">
        <v>51</v>
      </c>
      <c r="Z57" s="2">
        <v>0.87302083333333336</v>
      </c>
      <c r="AB57">
        <v>1</v>
      </c>
    </row>
    <row r="58" spans="1:48">
      <c r="A58">
        <v>57</v>
      </c>
      <c r="B58">
        <v>27</v>
      </c>
      <c r="C58" t="s">
        <v>75</v>
      </c>
      <c r="D58" t="s">
        <v>46</v>
      </c>
      <c r="E58" t="s">
        <v>50</v>
      </c>
      <c r="G58">
        <v>0.5</v>
      </c>
      <c r="H58">
        <v>0.5</v>
      </c>
      <c r="I58">
        <v>3327</v>
      </c>
      <c r="J58">
        <v>5427</v>
      </c>
      <c r="L58">
        <v>6122</v>
      </c>
      <c r="M58">
        <v>4.1580000000000004</v>
      </c>
      <c r="N58">
        <v>6.7329999999999997</v>
      </c>
      <c r="O58">
        <v>2.5739999999999998</v>
      </c>
      <c r="Q58">
        <v>0.81699999999999995</v>
      </c>
      <c r="R58">
        <v>1</v>
      </c>
      <c r="S58">
        <v>0</v>
      </c>
      <c r="T58">
        <v>0</v>
      </c>
      <c r="V58">
        <v>0</v>
      </c>
      <c r="Y58" t="s">
        <v>51</v>
      </c>
      <c r="Z58" s="2">
        <v>0.88317129629629632</v>
      </c>
      <c r="AB58">
        <v>1</v>
      </c>
      <c r="AE58">
        <f>ABS(100*(M58-M59)/(AVERAGE(M58:M59)))</f>
        <v>1.0526315789473588</v>
      </c>
      <c r="AJ58">
        <f>ABS(100*(O58-O59)/(AVERAGE(O58:O59)))</f>
        <v>1.1330337956632122</v>
      </c>
      <c r="AO58">
        <f>ABS(100*(Q58-Q59)/(AVERAGE(Q58:Q59)))</f>
        <v>0.24449877750611271</v>
      </c>
      <c r="AS58">
        <f>AVERAGE(M58:M59)</f>
        <v>4.18</v>
      </c>
      <c r="AT58">
        <f>AVERAGE(N58:N59)</f>
        <v>6.74</v>
      </c>
      <c r="AU58">
        <f>AVERAGE(O58:O59)</f>
        <v>2.5594999999999999</v>
      </c>
      <c r="AV58">
        <f>AVERAGE(Q58:Q59)</f>
        <v>0.81799999999999995</v>
      </c>
    </row>
    <row r="59" spans="1:48">
      <c r="A59">
        <v>58</v>
      </c>
      <c r="B59">
        <v>27</v>
      </c>
      <c r="C59" t="s">
        <v>75</v>
      </c>
      <c r="D59" t="s">
        <v>46</v>
      </c>
      <c r="E59" t="s">
        <v>50</v>
      </c>
      <c r="G59">
        <v>0.5</v>
      </c>
      <c r="H59">
        <v>0.5</v>
      </c>
      <c r="I59">
        <v>3360</v>
      </c>
      <c r="J59">
        <v>5438</v>
      </c>
      <c r="L59">
        <v>6141</v>
      </c>
      <c r="M59">
        <v>4.202</v>
      </c>
      <c r="N59">
        <v>6.7469999999999999</v>
      </c>
      <c r="O59">
        <v>2.5449999999999999</v>
      </c>
      <c r="Q59">
        <v>0.81899999999999995</v>
      </c>
      <c r="R59">
        <v>1</v>
      </c>
      <c r="S59">
        <v>0</v>
      </c>
      <c r="T59">
        <v>0</v>
      </c>
      <c r="V59">
        <v>0</v>
      </c>
      <c r="Y59" t="s">
        <v>51</v>
      </c>
      <c r="Z59" s="2">
        <v>0.88906249999999998</v>
      </c>
      <c r="AB59">
        <v>1</v>
      </c>
    </row>
    <row r="60" spans="1:48">
      <c r="A60">
        <v>59</v>
      </c>
      <c r="B60">
        <v>28</v>
      </c>
      <c r="C60" t="s">
        <v>76</v>
      </c>
      <c r="D60" t="s">
        <v>46</v>
      </c>
      <c r="E60" t="s">
        <v>50</v>
      </c>
      <c r="G60">
        <v>0.5</v>
      </c>
      <c r="H60">
        <v>0.5</v>
      </c>
      <c r="I60">
        <v>1552</v>
      </c>
      <c r="J60">
        <v>2257</v>
      </c>
      <c r="L60">
        <v>1216</v>
      </c>
      <c r="M60">
        <v>1.85</v>
      </c>
      <c r="N60">
        <v>2.6819999999999999</v>
      </c>
      <c r="O60">
        <v>0.83199999999999996</v>
      </c>
      <c r="Q60">
        <v>0.17299999999999999</v>
      </c>
      <c r="R60">
        <v>1</v>
      </c>
      <c r="S60">
        <v>0</v>
      </c>
      <c r="T60">
        <v>0</v>
      </c>
      <c r="V60">
        <v>0</v>
      </c>
      <c r="Y60" t="s">
        <v>51</v>
      </c>
      <c r="Z60" s="2">
        <v>0.89918981481481486</v>
      </c>
      <c r="AB60">
        <v>1</v>
      </c>
      <c r="AE60">
        <f>ABS(100*(M60-M61)/(AVERAGE(M60:M61)))</f>
        <v>0.37909558624425221</v>
      </c>
      <c r="AJ60">
        <f>ABS(100*(O60-O61)/(AVERAGE(O60:O61)))</f>
        <v>7.3520249221183729</v>
      </c>
      <c r="AO60">
        <f>ABS(100*(Q60-Q61)/(AVERAGE(Q60:Q61)))</f>
        <v>1.7492711370262246</v>
      </c>
      <c r="AS60">
        <f>AVERAGE(M60:M61)</f>
        <v>1.8465</v>
      </c>
      <c r="AT60">
        <f>AVERAGE(N60:N61)</f>
        <v>2.649</v>
      </c>
      <c r="AU60">
        <f>AVERAGE(O60:O61)</f>
        <v>0.80249999999999999</v>
      </c>
      <c r="AV60">
        <f>AVERAGE(Q60:Q61)</f>
        <v>0.17149999999999999</v>
      </c>
    </row>
    <row r="61" spans="1:48">
      <c r="A61">
        <v>60</v>
      </c>
      <c r="B61">
        <v>28</v>
      </c>
      <c r="C61" t="s">
        <v>76</v>
      </c>
      <c r="D61" t="s">
        <v>46</v>
      </c>
      <c r="E61" t="s">
        <v>50</v>
      </c>
      <c r="G61">
        <v>0.5</v>
      </c>
      <c r="H61">
        <v>0.5</v>
      </c>
      <c r="I61">
        <v>1547</v>
      </c>
      <c r="J61">
        <v>2206</v>
      </c>
      <c r="L61">
        <v>1192</v>
      </c>
      <c r="M61">
        <v>1.843</v>
      </c>
      <c r="N61">
        <v>2.6160000000000001</v>
      </c>
      <c r="O61">
        <v>0.77300000000000002</v>
      </c>
      <c r="Q61">
        <v>0.17</v>
      </c>
      <c r="R61">
        <v>1</v>
      </c>
      <c r="S61">
        <v>0</v>
      </c>
      <c r="T61">
        <v>0</v>
      </c>
      <c r="V61">
        <v>0</v>
      </c>
      <c r="Y61" t="s">
        <v>51</v>
      </c>
      <c r="Z61" s="2">
        <v>0.90506944444444448</v>
      </c>
      <c r="AB61">
        <v>1</v>
      </c>
    </row>
    <row r="62" spans="1:48">
      <c r="A62">
        <v>61</v>
      </c>
      <c r="B62">
        <v>29</v>
      </c>
      <c r="C62" t="s">
        <v>77</v>
      </c>
      <c r="D62" t="s">
        <v>46</v>
      </c>
      <c r="E62" t="s">
        <v>50</v>
      </c>
      <c r="G62">
        <v>0.5</v>
      </c>
      <c r="H62">
        <v>0.5</v>
      </c>
      <c r="I62">
        <v>2194</v>
      </c>
      <c r="J62">
        <v>4407</v>
      </c>
      <c r="L62">
        <v>1032</v>
      </c>
      <c r="M62">
        <v>2.6850000000000001</v>
      </c>
      <c r="N62">
        <v>5.4409999999999998</v>
      </c>
      <c r="O62">
        <v>2.7570000000000001</v>
      </c>
      <c r="Q62">
        <v>0.14899999999999999</v>
      </c>
      <c r="R62">
        <v>1</v>
      </c>
      <c r="S62">
        <v>0</v>
      </c>
      <c r="T62">
        <v>0</v>
      </c>
      <c r="V62">
        <v>0</v>
      </c>
      <c r="Y62" t="s">
        <v>51</v>
      </c>
      <c r="Z62" s="2">
        <v>0.91541666666666666</v>
      </c>
      <c r="AB62">
        <v>1</v>
      </c>
      <c r="AE62">
        <f>ABS(100*(M62-M63)/(AVERAGE(M62:M63)))</f>
        <v>0.18639328984156173</v>
      </c>
      <c r="AJ62">
        <f>ABS(100*(O62-O63)/(AVERAGE(O62:O63)))</f>
        <v>0.65075921908892964</v>
      </c>
      <c r="AO62">
        <f>ABS(100*(Q62-Q63)/(AVERAGE(Q62:Q63)))</f>
        <v>2.7210884353741522</v>
      </c>
      <c r="AS62">
        <f>AVERAGE(M62:M63)</f>
        <v>2.6825000000000001</v>
      </c>
      <c r="AT62">
        <f>AVERAGE(N62:N63)</f>
        <v>5.4474999999999998</v>
      </c>
      <c r="AU62">
        <f>AVERAGE(O62:O63)</f>
        <v>2.766</v>
      </c>
      <c r="AV62">
        <f>AVERAGE(Q62:Q63)</f>
        <v>0.14699999999999999</v>
      </c>
    </row>
    <row r="63" spans="1:48">
      <c r="A63">
        <v>62</v>
      </c>
      <c r="B63">
        <v>29</v>
      </c>
      <c r="C63" t="s">
        <v>77</v>
      </c>
      <c r="D63" t="s">
        <v>46</v>
      </c>
      <c r="E63" t="s">
        <v>50</v>
      </c>
      <c r="G63">
        <v>0.5</v>
      </c>
      <c r="H63">
        <v>0.5</v>
      </c>
      <c r="I63">
        <v>2190</v>
      </c>
      <c r="J63">
        <v>4417</v>
      </c>
      <c r="L63">
        <v>1007</v>
      </c>
      <c r="M63">
        <v>2.68</v>
      </c>
      <c r="N63">
        <v>5.4539999999999997</v>
      </c>
      <c r="O63">
        <v>2.7749999999999999</v>
      </c>
      <c r="Q63">
        <v>0.14499999999999999</v>
      </c>
      <c r="R63">
        <v>1</v>
      </c>
      <c r="S63">
        <v>0</v>
      </c>
      <c r="T63">
        <v>0</v>
      </c>
      <c r="V63">
        <v>0</v>
      </c>
      <c r="Y63" t="s">
        <v>51</v>
      </c>
      <c r="Z63" s="2">
        <v>0.9213541666666667</v>
      </c>
      <c r="AB63">
        <v>1</v>
      </c>
    </row>
    <row r="64" spans="1:48">
      <c r="A64">
        <v>63</v>
      </c>
      <c r="B64">
        <v>30</v>
      </c>
      <c r="C64" t="s">
        <v>78</v>
      </c>
      <c r="D64" t="s">
        <v>46</v>
      </c>
      <c r="E64" t="s">
        <v>50</v>
      </c>
      <c r="G64">
        <v>0.5</v>
      </c>
      <c r="H64">
        <v>0.5</v>
      </c>
      <c r="I64">
        <v>3427</v>
      </c>
      <c r="J64">
        <v>5437</v>
      </c>
      <c r="L64">
        <v>3225</v>
      </c>
      <c r="M64">
        <v>4.2889999999999997</v>
      </c>
      <c r="N64">
        <v>6.7450000000000001</v>
      </c>
      <c r="O64">
        <v>2.4569999999999999</v>
      </c>
      <c r="Q64">
        <v>0.439</v>
      </c>
      <c r="R64">
        <v>1</v>
      </c>
      <c r="S64">
        <v>0</v>
      </c>
      <c r="T64">
        <v>0</v>
      </c>
      <c r="V64">
        <v>0</v>
      </c>
      <c r="Y64" t="s">
        <v>51</v>
      </c>
      <c r="Z64" s="2">
        <v>0.93182870370370363</v>
      </c>
      <c r="AB64">
        <v>1</v>
      </c>
      <c r="AE64">
        <f>ABS(100*(M64-M65)/(AVERAGE(M64:M65)))</f>
        <v>2.0309254558042942</v>
      </c>
      <c r="AJ64">
        <f>ABS(100*(O64-O65)/(AVERAGE(O64:O65)))</f>
        <v>3.1837916063675817</v>
      </c>
      <c r="AO64">
        <f>ABS(100*(Q64-Q65)/(AVERAGE(Q64:Q65)))</f>
        <v>0</v>
      </c>
      <c r="AS64">
        <f>AVERAGE(M64:M65)</f>
        <v>4.3330000000000002</v>
      </c>
      <c r="AT64">
        <f>AVERAGE(N64:N65)</f>
        <v>6.7515000000000001</v>
      </c>
      <c r="AU64">
        <f>AVERAGE(O64:O65)</f>
        <v>2.4184999999999999</v>
      </c>
      <c r="AV64">
        <f>AVERAGE(Q64:Q65)</f>
        <v>0.439</v>
      </c>
    </row>
    <row r="65" spans="1:48">
      <c r="A65">
        <v>64</v>
      </c>
      <c r="B65">
        <v>30</v>
      </c>
      <c r="C65" t="s">
        <v>78</v>
      </c>
      <c r="D65" t="s">
        <v>46</v>
      </c>
      <c r="E65" t="s">
        <v>50</v>
      </c>
      <c r="G65">
        <v>0.5</v>
      </c>
      <c r="H65">
        <v>0.5</v>
      </c>
      <c r="I65">
        <v>3495</v>
      </c>
      <c r="J65">
        <v>5447</v>
      </c>
      <c r="L65">
        <v>3231</v>
      </c>
      <c r="M65">
        <v>4.3769999999999998</v>
      </c>
      <c r="N65">
        <v>6.758</v>
      </c>
      <c r="O65">
        <v>2.38</v>
      </c>
      <c r="Q65">
        <v>0.439</v>
      </c>
      <c r="R65">
        <v>1</v>
      </c>
      <c r="S65">
        <v>0</v>
      </c>
      <c r="T65">
        <v>0</v>
      </c>
      <c r="V65">
        <v>0</v>
      </c>
      <c r="Y65" t="s">
        <v>51</v>
      </c>
      <c r="Z65" s="2">
        <v>0.93787037037037047</v>
      </c>
      <c r="AB65">
        <v>1</v>
      </c>
    </row>
    <row r="66" spans="1:48">
      <c r="A66">
        <v>65</v>
      </c>
      <c r="B66">
        <v>31</v>
      </c>
      <c r="C66" t="s">
        <v>79</v>
      </c>
      <c r="D66" t="s">
        <v>46</v>
      </c>
      <c r="E66" t="s">
        <v>50</v>
      </c>
      <c r="G66">
        <v>0.5</v>
      </c>
      <c r="H66">
        <v>0.5</v>
      </c>
      <c r="I66">
        <v>5905</v>
      </c>
      <c r="J66">
        <v>10577</v>
      </c>
      <c r="L66">
        <v>5385</v>
      </c>
      <c r="M66">
        <v>7.5190000000000001</v>
      </c>
      <c r="N66">
        <v>13.084</v>
      </c>
      <c r="O66">
        <v>5.5650000000000004</v>
      </c>
      <c r="Q66">
        <v>0.72099999999999997</v>
      </c>
      <c r="R66">
        <v>1</v>
      </c>
      <c r="S66">
        <v>0</v>
      </c>
      <c r="T66">
        <v>0</v>
      </c>
      <c r="V66">
        <v>0</v>
      </c>
      <c r="Y66" t="s">
        <v>51</v>
      </c>
      <c r="Z66" s="2">
        <v>0.94849537037037035</v>
      </c>
      <c r="AB66">
        <v>1</v>
      </c>
      <c r="AE66">
        <f>ABS(100*(M66-M67)/(AVERAGE(M66:M67)))</f>
        <v>2.7367711493090701</v>
      </c>
      <c r="AG66">
        <f>100*((AVERAGE(M66:M67)*50)-(AVERAGE(M64:M65)*50))/(1000*0.15)</f>
        <v>102.81666666666666</v>
      </c>
      <c r="AJ66">
        <f>ABS(100*(O66-O67)/(AVERAGE(O66:O67)))</f>
        <v>2.7994330262225278</v>
      </c>
      <c r="AL66">
        <f>100*((AVERAGE(O66:O67)*50)-(AVERAGE(O64:O65)*50))/(1000*0.15)</f>
        <v>107.51666666666665</v>
      </c>
      <c r="AO66">
        <f>ABS(100*(Q66-Q67)/(AVERAGE(Q66:Q67)))</f>
        <v>0.13860013860013873</v>
      </c>
      <c r="AQ66">
        <f>100*((AVERAGE(Q66:Q67)*50)-(AVERAGE(Q64:Q65)*50))/(100*0.15)</f>
        <v>94.1666666666667</v>
      </c>
      <c r="AS66">
        <f>AVERAGE(M66:M67)</f>
        <v>7.4175000000000004</v>
      </c>
      <c r="AT66">
        <f>AVERAGE(N66:N67)</f>
        <v>13.061</v>
      </c>
      <c r="AU66">
        <f>AVERAGE(O66:O67)</f>
        <v>5.6440000000000001</v>
      </c>
      <c r="AV66">
        <f>AVERAGE(Q66:Q67)</f>
        <v>0.72150000000000003</v>
      </c>
    </row>
    <row r="67" spans="1:48">
      <c r="A67">
        <v>66</v>
      </c>
      <c r="B67">
        <v>31</v>
      </c>
      <c r="C67" t="s">
        <v>79</v>
      </c>
      <c r="D67" t="s">
        <v>46</v>
      </c>
      <c r="E67" t="s">
        <v>50</v>
      </c>
      <c r="G67">
        <v>0.5</v>
      </c>
      <c r="H67">
        <v>0.5</v>
      </c>
      <c r="I67">
        <v>5749</v>
      </c>
      <c r="J67">
        <v>10539</v>
      </c>
      <c r="L67">
        <v>5389</v>
      </c>
      <c r="M67">
        <v>7.3159999999999998</v>
      </c>
      <c r="N67">
        <v>13.038</v>
      </c>
      <c r="O67">
        <v>5.7229999999999999</v>
      </c>
      <c r="Q67">
        <v>0.72199999999999998</v>
      </c>
      <c r="R67">
        <v>1</v>
      </c>
      <c r="S67">
        <v>0</v>
      </c>
      <c r="T67">
        <v>0</v>
      </c>
      <c r="V67">
        <v>0</v>
      </c>
      <c r="Y67" t="s">
        <v>51</v>
      </c>
      <c r="Z67" s="2">
        <v>0.95484953703703701</v>
      </c>
      <c r="AB67">
        <v>1</v>
      </c>
    </row>
    <row r="68" spans="1:48">
      <c r="A68">
        <v>67</v>
      </c>
      <c r="B68">
        <v>32</v>
      </c>
      <c r="C68" t="s">
        <v>80</v>
      </c>
      <c r="D68" t="s">
        <v>46</v>
      </c>
      <c r="E68" t="s">
        <v>50</v>
      </c>
      <c r="G68">
        <v>0.5</v>
      </c>
      <c r="H68">
        <v>0.5</v>
      </c>
      <c r="I68">
        <v>2541</v>
      </c>
      <c r="J68">
        <v>4618</v>
      </c>
      <c r="L68">
        <v>864</v>
      </c>
      <c r="M68">
        <v>3.1349999999999998</v>
      </c>
      <c r="N68">
        <v>5.7089999999999996</v>
      </c>
      <c r="O68">
        <v>2.5739999999999998</v>
      </c>
      <c r="Q68">
        <v>0.126</v>
      </c>
      <c r="R68">
        <v>1</v>
      </c>
      <c r="S68">
        <v>0</v>
      </c>
      <c r="T68">
        <v>0</v>
      </c>
      <c r="V68">
        <v>0</v>
      </c>
      <c r="Y68" t="s">
        <v>51</v>
      </c>
      <c r="Z68" s="2">
        <v>0.96504629629629635</v>
      </c>
      <c r="AB68">
        <v>1</v>
      </c>
      <c r="AE68">
        <f>ABS(100*(M68-M69)/(AVERAGE(M68:M69)))</f>
        <v>3.2632569814872951</v>
      </c>
      <c r="AF68">
        <f>ABS(100*((AVERAGE(M68:M69)-AVERAGE(M52:M53))/(AVERAGE(M52:M53,M68:M69))))</f>
        <v>1.8685669041963491</v>
      </c>
      <c r="AJ68">
        <f>ABS(100*(O68-O69)/(AVERAGE(O68:O69)))</f>
        <v>5.550009982032333</v>
      </c>
      <c r="AK68">
        <f>ABS(100*((AVERAGE(O68:O69)-AVERAGE(O52:O53))/(AVERAGE(O52:O53,O68:O69))))</f>
        <v>20.806700462860942</v>
      </c>
      <c r="AO68">
        <f>ABS(100*(Q68-Q69)/(AVERAGE(Q68:Q69)))</f>
        <v>7.407407407407403</v>
      </c>
      <c r="AP68">
        <f>ABS(100*((AVERAGE(Q68:Q69)-AVERAGE(Q52:Q53))/(AVERAGE(Q52:Q53,Q68:Q69))))</f>
        <v>0</v>
      </c>
      <c r="AS68">
        <f>AVERAGE(M68:M69)</f>
        <v>3.1869999999999998</v>
      </c>
      <c r="AT68">
        <f>AVERAGE(N68:N69)</f>
        <v>5.6914999999999996</v>
      </c>
      <c r="AU68">
        <f>AVERAGE(O68:O69)</f>
        <v>2.5045000000000002</v>
      </c>
      <c r="AV68">
        <f>AVERAGE(Q68:Q69)</f>
        <v>0.1215</v>
      </c>
    </row>
    <row r="69" spans="1:48">
      <c r="A69">
        <v>68</v>
      </c>
      <c r="B69">
        <v>32</v>
      </c>
      <c r="C69" t="s">
        <v>80</v>
      </c>
      <c r="D69" t="s">
        <v>46</v>
      </c>
      <c r="E69" t="s">
        <v>50</v>
      </c>
      <c r="G69">
        <v>0.5</v>
      </c>
      <c r="H69">
        <v>0.5</v>
      </c>
      <c r="I69">
        <v>2620</v>
      </c>
      <c r="J69">
        <v>4591</v>
      </c>
      <c r="L69">
        <v>793</v>
      </c>
      <c r="M69">
        <v>3.2389999999999999</v>
      </c>
      <c r="N69">
        <v>5.6740000000000004</v>
      </c>
      <c r="O69">
        <v>2.4350000000000001</v>
      </c>
      <c r="Q69">
        <v>0.11700000000000001</v>
      </c>
      <c r="R69">
        <v>1</v>
      </c>
      <c r="S69">
        <v>0</v>
      </c>
      <c r="T69">
        <v>0</v>
      </c>
      <c r="V69">
        <v>0</v>
      </c>
      <c r="Y69" t="s">
        <v>51</v>
      </c>
      <c r="Z69" s="2">
        <v>0.97112268518518519</v>
      </c>
      <c r="AB69">
        <v>1</v>
      </c>
    </row>
    <row r="70" spans="1:48">
      <c r="A70">
        <v>69</v>
      </c>
      <c r="B70">
        <v>1</v>
      </c>
      <c r="D70" t="s">
        <v>47</v>
      </c>
      <c r="Y70" t="s">
        <v>51</v>
      </c>
      <c r="Z70" s="2">
        <v>0.9752777777777778</v>
      </c>
      <c r="AB70">
        <v>1</v>
      </c>
    </row>
    <row r="71" spans="1:48">
      <c r="A71">
        <v>70</v>
      </c>
      <c r="B71">
        <v>2</v>
      </c>
      <c r="C71" t="s">
        <v>48</v>
      </c>
      <c r="D71" t="s">
        <v>46</v>
      </c>
      <c r="E71" t="s">
        <v>50</v>
      </c>
      <c r="G71">
        <v>0.5</v>
      </c>
      <c r="H71">
        <v>0.5</v>
      </c>
      <c r="I71">
        <v>90</v>
      </c>
      <c r="J71">
        <v>311</v>
      </c>
      <c r="L71">
        <v>0</v>
      </c>
      <c r="M71">
        <v>0</v>
      </c>
      <c r="N71">
        <v>0.14299999999999999</v>
      </c>
      <c r="O71">
        <v>0.14299999999999999</v>
      </c>
      <c r="Q71">
        <v>0</v>
      </c>
      <c r="R71">
        <v>1</v>
      </c>
      <c r="S71">
        <v>0</v>
      </c>
      <c r="T71">
        <v>0</v>
      </c>
      <c r="V71">
        <v>0</v>
      </c>
      <c r="X71" t="s">
        <v>52</v>
      </c>
      <c r="Y71" t="s">
        <v>51</v>
      </c>
      <c r="Z71" s="2">
        <v>0.9846759259259259</v>
      </c>
      <c r="AB71">
        <v>1</v>
      </c>
      <c r="AE71" t="e">
        <f>ABS(100*(M71-M72)/(AVERAGE(M71:M72)))</f>
        <v>#DIV/0!</v>
      </c>
      <c r="AJ71">
        <f>ABS(100*(O71-O72)/(AVERAGE(O71:O72)))</f>
        <v>132.55813953488371</v>
      </c>
      <c r="AO71" t="e">
        <f>ABS(100*(Q71-Q72)/(AVERAGE(Q71:Q72)))</f>
        <v>#DIV/0!</v>
      </c>
      <c r="AS71">
        <f>AVERAGE(M71:M72)</f>
        <v>0</v>
      </c>
      <c r="AT71">
        <f>AVERAGE(N71:N72)</f>
        <v>8.5999999999999993E-2</v>
      </c>
      <c r="AU71">
        <f>AVERAGE(O71:O72)</f>
        <v>8.5999999999999993E-2</v>
      </c>
      <c r="AV71">
        <f>AVERAGE(Q71:Q72)</f>
        <v>0</v>
      </c>
    </row>
    <row r="72" spans="1:48">
      <c r="A72">
        <v>71</v>
      </c>
      <c r="B72">
        <v>2</v>
      </c>
      <c r="C72" t="s">
        <v>48</v>
      </c>
      <c r="D72" t="s">
        <v>46</v>
      </c>
      <c r="E72" t="s">
        <v>50</v>
      </c>
      <c r="G72">
        <v>0.5</v>
      </c>
      <c r="H72">
        <v>0.5</v>
      </c>
      <c r="I72">
        <v>91</v>
      </c>
      <c r="J72">
        <v>225</v>
      </c>
      <c r="L72">
        <v>0</v>
      </c>
      <c r="M72">
        <v>0</v>
      </c>
      <c r="N72">
        <v>2.9000000000000001E-2</v>
      </c>
      <c r="O72">
        <v>2.9000000000000001E-2</v>
      </c>
      <c r="Q72">
        <v>0</v>
      </c>
      <c r="R72">
        <v>1</v>
      </c>
      <c r="S72">
        <v>0</v>
      </c>
      <c r="T72">
        <v>0</v>
      </c>
      <c r="V72">
        <v>0</v>
      </c>
      <c r="X72" t="s">
        <v>52</v>
      </c>
      <c r="Y72" t="s">
        <v>51</v>
      </c>
      <c r="Z72" s="2">
        <v>0.9900578703703703</v>
      </c>
      <c r="AB72">
        <v>1</v>
      </c>
    </row>
    <row r="73" spans="1:48">
      <c r="A73">
        <v>72</v>
      </c>
      <c r="B73">
        <v>6</v>
      </c>
      <c r="C73" t="s">
        <v>67</v>
      </c>
      <c r="D73" t="s">
        <v>46</v>
      </c>
      <c r="E73" t="s">
        <v>50</v>
      </c>
      <c r="G73">
        <v>0.5</v>
      </c>
      <c r="H73">
        <v>0.5</v>
      </c>
      <c r="I73">
        <v>2331</v>
      </c>
      <c r="J73">
        <v>5603</v>
      </c>
      <c r="L73">
        <v>2198</v>
      </c>
      <c r="M73">
        <v>2.863</v>
      </c>
      <c r="N73">
        <v>6.9539999999999997</v>
      </c>
      <c r="O73">
        <v>4.0919999999999996</v>
      </c>
      <c r="Q73">
        <v>0.30299999999999999</v>
      </c>
      <c r="R73">
        <v>1</v>
      </c>
      <c r="S73">
        <v>0</v>
      </c>
      <c r="T73">
        <v>0</v>
      </c>
      <c r="V73">
        <v>0</v>
      </c>
      <c r="Y73" t="s">
        <v>81</v>
      </c>
      <c r="Z73" s="2">
        <v>4.9768518518518521E-4</v>
      </c>
      <c r="AB73">
        <v>1</v>
      </c>
      <c r="AD73">
        <f>ABS(100*(AVERAGE(M73:M74)-3.24)/3.24)</f>
        <v>6.5123456790123546</v>
      </c>
      <c r="AE73">
        <f>ABS(100*(M73-M74)/(AVERAGE(M73:M74)))</f>
        <v>10.960713106635851</v>
      </c>
      <c r="AI73">
        <f>ABS(100*(AVERAGE(O73:O74)-4.3)/4.3)</f>
        <v>8.0581395348837166</v>
      </c>
      <c r="AJ73">
        <f>ABS(100*(O73-O74)/(AVERAGE(O73:O74)))</f>
        <v>7.0064499810294594</v>
      </c>
      <c r="AN73">
        <f>ABS(100*(AVERAGE(Q73:Q74)-0.3)/0.3)</f>
        <v>0.33333333333333365</v>
      </c>
      <c r="AO73">
        <f>ABS(100*(Q73-Q74)/(AVERAGE(Q73:Q74)))</f>
        <v>1.328903654485051</v>
      </c>
      <c r="AR73" s="3"/>
      <c r="AS73">
        <f>AVERAGE(M73:M74)</f>
        <v>3.0289999999999999</v>
      </c>
      <c r="AT73">
        <f>AVERAGE(N73:N74)</f>
        <v>6.9819999999999993</v>
      </c>
      <c r="AU73">
        <f>AVERAGE(O73:O74)</f>
        <v>3.9535</v>
      </c>
      <c r="AV73">
        <f>AVERAGE(Q73:Q74)</f>
        <v>0.30099999999999999</v>
      </c>
    </row>
    <row r="74" spans="1:48">
      <c r="A74">
        <v>73</v>
      </c>
      <c r="B74">
        <v>6</v>
      </c>
      <c r="C74" t="s">
        <v>67</v>
      </c>
      <c r="D74" t="s">
        <v>46</v>
      </c>
      <c r="E74" t="s">
        <v>50</v>
      </c>
      <c r="G74">
        <v>0.5</v>
      </c>
      <c r="H74">
        <v>0.5</v>
      </c>
      <c r="I74">
        <v>2586</v>
      </c>
      <c r="J74">
        <v>5647</v>
      </c>
      <c r="L74">
        <v>2167</v>
      </c>
      <c r="M74">
        <v>3.1949999999999998</v>
      </c>
      <c r="N74">
        <v>7.01</v>
      </c>
      <c r="O74">
        <v>3.8149999999999999</v>
      </c>
      <c r="Q74">
        <v>0.29899999999999999</v>
      </c>
      <c r="R74">
        <v>1</v>
      </c>
      <c r="S74">
        <v>0</v>
      </c>
      <c r="T74">
        <v>0</v>
      </c>
      <c r="V74">
        <v>0</v>
      </c>
      <c r="Y74" t="s">
        <v>81</v>
      </c>
      <c r="Z74" s="2">
        <v>6.4814814814814813E-3</v>
      </c>
      <c r="AB74">
        <v>1</v>
      </c>
    </row>
    <row r="75" spans="1:48">
      <c r="A75">
        <v>74</v>
      </c>
      <c r="B75">
        <v>3</v>
      </c>
      <c r="C75" t="s">
        <v>49</v>
      </c>
      <c r="D75" t="s">
        <v>46</v>
      </c>
      <c r="E75" t="s">
        <v>50</v>
      </c>
      <c r="G75">
        <v>0.5</v>
      </c>
      <c r="H75">
        <v>0.5</v>
      </c>
      <c r="I75">
        <v>7797</v>
      </c>
      <c r="J75">
        <v>8563</v>
      </c>
      <c r="L75">
        <v>7694</v>
      </c>
      <c r="M75">
        <v>9.9890000000000008</v>
      </c>
      <c r="N75">
        <v>10.634</v>
      </c>
      <c r="O75">
        <v>0.64500000000000002</v>
      </c>
      <c r="Q75">
        <v>1.02</v>
      </c>
      <c r="R75">
        <v>1</v>
      </c>
      <c r="S75">
        <v>0</v>
      </c>
      <c r="T75">
        <v>0</v>
      </c>
      <c r="V75">
        <v>0</v>
      </c>
      <c r="Y75" t="s">
        <v>81</v>
      </c>
      <c r="Z75" s="2">
        <v>1.7152777777777777E-2</v>
      </c>
      <c r="AB75">
        <v>1</v>
      </c>
      <c r="AE75">
        <f>ABS(100*(M75-M76)/(AVERAGE(M75:M76)))</f>
        <v>2.4728894294111838</v>
      </c>
      <c r="AJ75">
        <f>ABS(100*(O75-O76)/(AVERAGE(O75:O76)))</f>
        <v>98.305084745762713</v>
      </c>
      <c r="AO75">
        <f>ABS(100*(Q75-Q76)/(AVERAGE(Q75:Q76)))</f>
        <v>11.285846438482876</v>
      </c>
    </row>
    <row r="76" spans="1:48">
      <c r="A76">
        <v>75</v>
      </c>
      <c r="B76">
        <v>3</v>
      </c>
      <c r="C76" t="s">
        <v>49</v>
      </c>
      <c r="D76" t="s">
        <v>46</v>
      </c>
      <c r="E76" t="s">
        <v>50</v>
      </c>
      <c r="G76">
        <v>0.5</v>
      </c>
      <c r="H76">
        <v>0.5</v>
      </c>
      <c r="I76">
        <v>7611</v>
      </c>
      <c r="J76">
        <v>9383</v>
      </c>
      <c r="L76">
        <v>8641</v>
      </c>
      <c r="M76">
        <v>9.7449999999999992</v>
      </c>
      <c r="N76">
        <v>11.637</v>
      </c>
      <c r="O76">
        <v>1.8919999999999999</v>
      </c>
      <c r="Q76">
        <v>1.1419999999999999</v>
      </c>
      <c r="R76">
        <v>1</v>
      </c>
      <c r="S76">
        <v>0</v>
      </c>
      <c r="T76">
        <v>0</v>
      </c>
      <c r="V76">
        <v>0</v>
      </c>
      <c r="Y76" t="s">
        <v>81</v>
      </c>
      <c r="Z76" s="2">
        <v>2.3321759259259261E-2</v>
      </c>
    </row>
    <row r="77" spans="1:48">
      <c r="A77">
        <v>76</v>
      </c>
      <c r="B77">
        <v>7</v>
      </c>
      <c r="C77" t="s">
        <v>82</v>
      </c>
      <c r="D77" t="s">
        <v>46</v>
      </c>
      <c r="E77" t="s">
        <v>50</v>
      </c>
      <c r="G77">
        <v>0.5</v>
      </c>
      <c r="H77">
        <v>0.5</v>
      </c>
      <c r="I77">
        <v>2668</v>
      </c>
      <c r="J77">
        <v>5856</v>
      </c>
      <c r="L77">
        <v>2233</v>
      </c>
      <c r="M77">
        <v>3.3010000000000002</v>
      </c>
      <c r="N77">
        <v>7.2729999999999997</v>
      </c>
      <c r="O77">
        <v>3.9710000000000001</v>
      </c>
      <c r="Q77">
        <v>0.308</v>
      </c>
      <c r="R77">
        <v>1</v>
      </c>
      <c r="S77">
        <v>0</v>
      </c>
      <c r="T77">
        <v>0</v>
      </c>
      <c r="V77">
        <v>0</v>
      </c>
      <c r="Y77" t="s">
        <v>81</v>
      </c>
      <c r="Z77" s="2">
        <v>3.3599537037037039E-2</v>
      </c>
    </row>
    <row r="78" spans="1:48">
      <c r="A78">
        <v>77</v>
      </c>
      <c r="B78">
        <v>7</v>
      </c>
      <c r="C78" t="s">
        <v>82</v>
      </c>
      <c r="D78" t="s">
        <v>46</v>
      </c>
      <c r="E78" t="s">
        <v>50</v>
      </c>
      <c r="G78">
        <v>0.5</v>
      </c>
      <c r="H78">
        <v>0.5</v>
      </c>
      <c r="I78">
        <v>2811</v>
      </c>
      <c r="J78">
        <v>5792</v>
      </c>
      <c r="L78">
        <v>2172</v>
      </c>
      <c r="M78">
        <v>3.4870000000000001</v>
      </c>
      <c r="N78">
        <v>7.1920000000000002</v>
      </c>
      <c r="O78">
        <v>3.7050000000000001</v>
      </c>
      <c r="Q78">
        <v>0.3</v>
      </c>
      <c r="R78">
        <v>1</v>
      </c>
      <c r="S78">
        <v>0</v>
      </c>
      <c r="T78">
        <v>0</v>
      </c>
      <c r="V78">
        <v>0</v>
      </c>
      <c r="Y78" t="s">
        <v>81</v>
      </c>
      <c r="Z78" s="2">
        <v>3.9699074074074074E-2</v>
      </c>
    </row>
    <row r="79" spans="1:48">
      <c r="A79">
        <v>78</v>
      </c>
      <c r="B79">
        <v>8</v>
      </c>
      <c r="C79" t="s">
        <v>83</v>
      </c>
      <c r="D79" t="s">
        <v>46</v>
      </c>
      <c r="E79" t="s">
        <v>50</v>
      </c>
      <c r="G79">
        <v>0.5</v>
      </c>
      <c r="H79">
        <v>0.5</v>
      </c>
      <c r="I79">
        <v>6769</v>
      </c>
      <c r="J79">
        <v>9522</v>
      </c>
      <c r="L79">
        <v>6013</v>
      </c>
      <c r="M79">
        <v>8.6470000000000002</v>
      </c>
      <c r="N79">
        <v>11.805999999999999</v>
      </c>
      <c r="O79">
        <v>3.1589999999999998</v>
      </c>
      <c r="Q79">
        <v>0.80300000000000005</v>
      </c>
      <c r="R79">
        <v>1</v>
      </c>
      <c r="S79">
        <v>0</v>
      </c>
      <c r="T79">
        <v>0</v>
      </c>
      <c r="V79">
        <v>0</v>
      </c>
      <c r="Y79" t="s">
        <v>81</v>
      </c>
      <c r="Z79" s="2">
        <v>5.0266203703703709E-2</v>
      </c>
    </row>
    <row r="80" spans="1:48">
      <c r="A80">
        <v>79</v>
      </c>
      <c r="B80">
        <v>8</v>
      </c>
      <c r="C80" t="s">
        <v>83</v>
      </c>
      <c r="D80" t="s">
        <v>46</v>
      </c>
      <c r="E80" t="s">
        <v>50</v>
      </c>
      <c r="G80">
        <v>0.5</v>
      </c>
      <c r="H80">
        <v>0.5</v>
      </c>
      <c r="I80">
        <v>6697</v>
      </c>
      <c r="J80">
        <v>9554</v>
      </c>
      <c r="L80">
        <v>5943</v>
      </c>
      <c r="M80">
        <v>8.5519999999999996</v>
      </c>
      <c r="N80">
        <v>11.845000000000001</v>
      </c>
      <c r="O80">
        <v>3.2930000000000001</v>
      </c>
      <c r="Q80">
        <v>0.79400000000000004</v>
      </c>
      <c r="R80">
        <v>1</v>
      </c>
      <c r="S80">
        <v>0</v>
      </c>
      <c r="T80">
        <v>0</v>
      </c>
      <c r="V80">
        <v>0</v>
      </c>
      <c r="Y80" t="s">
        <v>81</v>
      </c>
      <c r="Z80" s="2">
        <v>5.6562499999999995E-2</v>
      </c>
    </row>
    <row r="81" spans="1:26">
      <c r="A81">
        <v>80</v>
      </c>
      <c r="B81">
        <v>9</v>
      </c>
      <c r="C81" t="s">
        <v>84</v>
      </c>
      <c r="D81" t="s">
        <v>46</v>
      </c>
      <c r="E81" t="s">
        <v>50</v>
      </c>
      <c r="G81">
        <v>0.5</v>
      </c>
      <c r="H81">
        <v>0.5</v>
      </c>
      <c r="I81">
        <v>2709</v>
      </c>
      <c r="J81">
        <v>4997</v>
      </c>
      <c r="L81">
        <v>2064</v>
      </c>
      <c r="M81">
        <v>3.355</v>
      </c>
      <c r="N81">
        <v>6.19</v>
      </c>
      <c r="O81">
        <v>2.835</v>
      </c>
      <c r="Q81">
        <v>0.28499999999999998</v>
      </c>
      <c r="R81">
        <v>1</v>
      </c>
      <c r="S81">
        <v>0</v>
      </c>
      <c r="T81">
        <v>0</v>
      </c>
      <c r="V81">
        <v>0</v>
      </c>
      <c r="Y81" t="s">
        <v>81</v>
      </c>
      <c r="Z81" s="2">
        <v>6.6875000000000004E-2</v>
      </c>
    </row>
    <row r="82" spans="1:26">
      <c r="A82">
        <v>81</v>
      </c>
      <c r="B82">
        <v>9</v>
      </c>
      <c r="C82" t="s">
        <v>84</v>
      </c>
      <c r="D82" t="s">
        <v>46</v>
      </c>
      <c r="E82" t="s">
        <v>50</v>
      </c>
      <c r="G82">
        <v>0.5</v>
      </c>
      <c r="H82">
        <v>0.5</v>
      </c>
      <c r="I82">
        <v>2835</v>
      </c>
      <c r="J82">
        <v>4939</v>
      </c>
      <c r="L82">
        <v>1981</v>
      </c>
      <c r="M82">
        <v>3.5179999999999998</v>
      </c>
      <c r="N82">
        <v>6.1159999999999997</v>
      </c>
      <c r="O82">
        <v>2.5979999999999999</v>
      </c>
      <c r="Q82">
        <v>0.27500000000000002</v>
      </c>
      <c r="R82">
        <v>1</v>
      </c>
      <c r="S82">
        <v>0</v>
      </c>
      <c r="T82">
        <v>0</v>
      </c>
      <c r="V82">
        <v>0</v>
      </c>
      <c r="Y82" t="s">
        <v>81</v>
      </c>
      <c r="Z82" s="2">
        <v>7.2962962962962966E-2</v>
      </c>
    </row>
    <row r="83" spans="1:26">
      <c r="A83">
        <v>82</v>
      </c>
      <c r="B83">
        <v>1</v>
      </c>
      <c r="D83" t="s">
        <v>47</v>
      </c>
      <c r="Y83" t="s">
        <v>81</v>
      </c>
      <c r="Z83" s="2">
        <v>7.7037037037037029E-2</v>
      </c>
    </row>
    <row r="84" spans="1:26">
      <c r="A84">
        <v>83</v>
      </c>
      <c r="B84">
        <v>3</v>
      </c>
      <c r="R84">
        <v>1</v>
      </c>
    </row>
  </sheetData>
  <conditionalFormatting sqref="AE2:AF6 AH2:AH6 AM2:AM6 AM8 AH8 AE8:AF8 AM39 AH39 AJ35 AJ39:AK39 AJ8:AK8 AJ2:AK6 AO35 AO39:AP39 AO8:AP8 AO2:AP6 AO66:AP70 AJ66:AK70 AM66:AM70 AH66:AH70 AE66:AF70 AJ36:AK37 AJ10:AK34 AO36:AP37 AO10:AP34 AM10:AM37 AH10:AH37 AE10:AF37">
    <cfRule type="cellIs" dxfId="134" priority="63" operator="greaterThan">
      <formula>20</formula>
    </cfRule>
  </conditionalFormatting>
  <conditionalFormatting sqref="AG2:AG6 AQ2:AQ6 AL2:AL6 AL8 AQ8 AG8 AL39 AQ39 AG10:AG32 AQ10:AQ32 AL10:AL32 AL66:AL70 AQ66:AQ70 AG66:AG70 AG34:AG37 AL34:AL37 AQ34:AQ37">
    <cfRule type="cellIs" dxfId="133" priority="62" operator="between">
      <formula>80</formula>
      <formula>120</formula>
    </cfRule>
  </conditionalFormatting>
  <conditionalFormatting sqref="AE9:AF9 AH9 AM9 AJ9:AK9 AO9:AP9">
    <cfRule type="cellIs" dxfId="132" priority="49" operator="greaterThan">
      <formula>20</formula>
    </cfRule>
  </conditionalFormatting>
  <conditionalFormatting sqref="AG9 AQ9 AL9">
    <cfRule type="cellIs" dxfId="131" priority="48" operator="between">
      <formula>80</formula>
      <formula>120</formula>
    </cfRule>
  </conditionalFormatting>
  <conditionalFormatting sqref="AM7 AH7 AE7:AF7 AJ7:AK7 AO7:AP7">
    <cfRule type="cellIs" dxfId="130" priority="51" operator="greaterThan">
      <formula>20</formula>
    </cfRule>
  </conditionalFormatting>
  <conditionalFormatting sqref="AL7 AQ7 AG7">
    <cfRule type="cellIs" dxfId="129" priority="50" operator="between">
      <formula>80</formula>
      <formula>120</formula>
    </cfRule>
  </conditionalFormatting>
  <conditionalFormatting sqref="AQ38">
    <cfRule type="cellIs" dxfId="128" priority="43" operator="between">
      <formula>80</formula>
      <formula>120</formula>
    </cfRule>
  </conditionalFormatting>
  <conditionalFormatting sqref="AE37:AF37">
    <cfRule type="cellIs" dxfId="127" priority="42" operator="greaterThan">
      <formula>20</formula>
    </cfRule>
  </conditionalFormatting>
  <conditionalFormatting sqref="AG37">
    <cfRule type="cellIs" dxfId="126" priority="41" operator="between">
      <formula>80</formula>
      <formula>120</formula>
    </cfRule>
  </conditionalFormatting>
  <conditionalFormatting sqref="AE39:AF39">
    <cfRule type="cellIs" dxfId="125" priority="40" operator="greaterThan">
      <formula>20</formula>
    </cfRule>
  </conditionalFormatting>
  <conditionalFormatting sqref="AG39">
    <cfRule type="cellIs" dxfId="124" priority="39" operator="between">
      <formula>80</formula>
      <formula>120</formula>
    </cfRule>
  </conditionalFormatting>
  <conditionalFormatting sqref="AM33 AJ33:AK33 AO33:AP33">
    <cfRule type="cellIs" dxfId="123" priority="38" operator="greaterThan">
      <formula>20</formula>
    </cfRule>
  </conditionalFormatting>
  <conditionalFormatting sqref="AM41 AH41 AE41:AF41 AE43:AF65 AH43:AH65 AM43:AM65 AJ43:AK65 AJ41:AK41 AO43:AP65 AO41:AP41">
    <cfRule type="cellIs" dxfId="122" priority="37" operator="greaterThan">
      <formula>20</formula>
    </cfRule>
  </conditionalFormatting>
  <conditionalFormatting sqref="AL41 AQ41 AG41 AG43:AG65 AQ43:AQ65 AL43:AL65">
    <cfRule type="cellIs" dxfId="121" priority="36" operator="between">
      <formula>80</formula>
      <formula>120</formula>
    </cfRule>
  </conditionalFormatting>
  <conditionalFormatting sqref="AE42:AF42 AH42 AM42 AJ42:AK42 AO42:AP42">
    <cfRule type="cellIs" dxfId="120" priority="33" operator="greaterThan">
      <formula>20</formula>
    </cfRule>
  </conditionalFormatting>
  <conditionalFormatting sqref="AG42 AQ42 AL42">
    <cfRule type="cellIs" dxfId="119" priority="32" operator="between">
      <formula>80</formula>
      <formula>120</formula>
    </cfRule>
  </conditionalFormatting>
  <conditionalFormatting sqref="AM40 AH40 AE40:AF40 AJ40:AK40 AO40:AP40">
    <cfRule type="cellIs" dxfId="118" priority="35" operator="greaterThan">
      <formula>20</formula>
    </cfRule>
  </conditionalFormatting>
  <conditionalFormatting sqref="AL40 AQ40 AG40">
    <cfRule type="cellIs" dxfId="117" priority="34" operator="between">
      <formula>80</formula>
      <formula>120</formula>
    </cfRule>
  </conditionalFormatting>
  <conditionalFormatting sqref="AM66 AJ66:AK66 AO66:AP66">
    <cfRule type="cellIs" dxfId="116" priority="31" operator="greaterThan">
      <formula>20</formula>
    </cfRule>
  </conditionalFormatting>
  <conditionalFormatting sqref="AL66 AQ66">
    <cfRule type="cellIs" dxfId="115" priority="30" operator="between">
      <formula>80</formula>
      <formula>120</formula>
    </cfRule>
  </conditionalFormatting>
  <conditionalFormatting sqref="AE38:AF38 AH38 AM38 AJ38:AK38 AO38:AP38">
    <cfRule type="cellIs" dxfId="114" priority="29" operator="greaterThan">
      <formula>20</formula>
    </cfRule>
  </conditionalFormatting>
  <conditionalFormatting sqref="AG38 AL38">
    <cfRule type="cellIs" dxfId="113" priority="28" operator="between">
      <formula>80</formula>
      <formula>120</formula>
    </cfRule>
  </conditionalFormatting>
  <conditionalFormatting sqref="AM72 AH72 AJ72:AK72 AO72:AP72">
    <cfRule type="cellIs" dxfId="112" priority="27" operator="greaterThan">
      <formula>20</formula>
    </cfRule>
  </conditionalFormatting>
  <conditionalFormatting sqref="AL72 AQ72">
    <cfRule type="cellIs" dxfId="111" priority="26" operator="between">
      <formula>80</formula>
      <formula>120</formula>
    </cfRule>
  </conditionalFormatting>
  <conditionalFormatting sqref="AQ71">
    <cfRule type="cellIs" dxfId="110" priority="25" operator="between">
      <formula>80</formula>
      <formula>120</formula>
    </cfRule>
  </conditionalFormatting>
  <conditionalFormatting sqref="AE72:AF72">
    <cfRule type="cellIs" dxfId="109" priority="24" operator="greaterThan">
      <formula>20</formula>
    </cfRule>
  </conditionalFormatting>
  <conditionalFormatting sqref="AG72">
    <cfRule type="cellIs" dxfId="108" priority="23" operator="between">
      <formula>80</formula>
      <formula>120</formula>
    </cfRule>
  </conditionalFormatting>
  <conditionalFormatting sqref="AM74 AH74 AE74:AF74 AE76:AF76 AH76 AM76 AJ76:AK76 AJ74:AK74 AO76:AP76 AO74:AP74">
    <cfRule type="cellIs" dxfId="107" priority="22" operator="greaterThan">
      <formula>20</formula>
    </cfRule>
  </conditionalFormatting>
  <conditionalFormatting sqref="AL74 AQ74 AG74 AG76 AQ76 AL76">
    <cfRule type="cellIs" dxfId="106" priority="21" operator="between">
      <formula>80</formula>
      <formula>120</formula>
    </cfRule>
  </conditionalFormatting>
  <conditionalFormatting sqref="AF75 AH75 AM75 AK75 AP75">
    <cfRule type="cellIs" dxfId="105" priority="18" operator="greaterThan">
      <formula>20</formula>
    </cfRule>
  </conditionalFormatting>
  <conditionalFormatting sqref="AG75 AQ75 AL75">
    <cfRule type="cellIs" dxfId="104" priority="17" operator="between">
      <formula>80</formula>
      <formula>120</formula>
    </cfRule>
  </conditionalFormatting>
  <conditionalFormatting sqref="AM73 AH73 AE73:AF73 AJ73:AK73 AO73:AP73">
    <cfRule type="cellIs" dxfId="103" priority="20" operator="greaterThan">
      <formula>20</formula>
    </cfRule>
  </conditionalFormatting>
  <conditionalFormatting sqref="AL73 AQ73 AG73">
    <cfRule type="cellIs" dxfId="102" priority="19" operator="between">
      <formula>80</formula>
      <formula>120</formula>
    </cfRule>
  </conditionalFormatting>
  <conditionalFormatting sqref="AE71:AF71 AH71 AM71 AJ71:AK71 AO71:AP71">
    <cfRule type="cellIs" dxfId="101" priority="16" operator="greaterThan">
      <formula>20</formula>
    </cfRule>
  </conditionalFormatting>
  <conditionalFormatting sqref="AG71 AL71">
    <cfRule type="cellIs" dxfId="100" priority="15" operator="between">
      <formula>80</formula>
      <formula>120</formula>
    </cfRule>
  </conditionalFormatting>
  <conditionalFormatting sqref="AG33">
    <cfRule type="cellIs" dxfId="99" priority="12" operator="between">
      <formula>80</formula>
      <formula>120</formula>
    </cfRule>
  </conditionalFormatting>
  <conditionalFormatting sqref="AL33">
    <cfRule type="cellIs" dxfId="98" priority="11" operator="between">
      <formula>80</formula>
      <formula>120</formula>
    </cfRule>
  </conditionalFormatting>
  <conditionalFormatting sqref="AL33">
    <cfRule type="cellIs" dxfId="97" priority="10" operator="between">
      <formula>80</formula>
      <formula>120</formula>
    </cfRule>
  </conditionalFormatting>
  <conditionalFormatting sqref="AQ33">
    <cfRule type="cellIs" dxfId="96" priority="9" operator="between">
      <formula>80</formula>
      <formula>120</formula>
    </cfRule>
  </conditionalFormatting>
  <conditionalFormatting sqref="AQ33">
    <cfRule type="cellIs" dxfId="95" priority="8" operator="between">
      <formula>80</formula>
      <formula>120</formula>
    </cfRule>
  </conditionalFormatting>
  <conditionalFormatting sqref="AK35">
    <cfRule type="cellIs" dxfId="94" priority="5" operator="greaterThan">
      <formula>20</formula>
    </cfRule>
  </conditionalFormatting>
  <conditionalFormatting sqref="AP35">
    <cfRule type="cellIs" dxfId="93" priority="4" operator="greaterThan">
      <formula>20</formula>
    </cfRule>
  </conditionalFormatting>
  <conditionalFormatting sqref="AE75">
    <cfRule type="cellIs" dxfId="92" priority="3" operator="greaterThan">
      <formula>20</formula>
    </cfRule>
  </conditionalFormatting>
  <conditionalFormatting sqref="AJ75">
    <cfRule type="cellIs" dxfId="91" priority="2" operator="greaterThan">
      <formula>20</formula>
    </cfRule>
  </conditionalFormatting>
  <conditionalFormatting sqref="AO75">
    <cfRule type="cellIs" dxfId="90" priority="1" operator="greaterThan"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8152-55A3-9547-A377-2D36C9BD04C6}">
  <dimension ref="A1:AV78"/>
  <sheetViews>
    <sheetView topLeftCell="X32" workbookViewId="0">
      <selection activeCell="AE7" sqref="AE7"/>
    </sheetView>
  </sheetViews>
  <sheetFormatPr baseColWidth="10" defaultRowHeight="16"/>
  <cols>
    <col min="3" max="3" width="20.33203125" customWidth="1"/>
  </cols>
  <sheetData>
    <row r="1" spans="1:48" ht="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 t="s">
        <v>37</v>
      </c>
      <c r="AO1" s="1" t="s">
        <v>38</v>
      </c>
      <c r="AP1" s="1" t="s">
        <v>39</v>
      </c>
      <c r="AQ1" s="1" t="s">
        <v>40</v>
      </c>
      <c r="AR1" s="1"/>
      <c r="AS1" s="1" t="s">
        <v>41</v>
      </c>
      <c r="AT1" s="1" t="s">
        <v>42</v>
      </c>
      <c r="AU1" s="1" t="s">
        <v>43</v>
      </c>
      <c r="AV1" s="1" t="s">
        <v>44</v>
      </c>
    </row>
    <row r="2" spans="1:48">
      <c r="A2">
        <v>1</v>
      </c>
      <c r="B2">
        <v>3</v>
      </c>
      <c r="C2" t="s">
        <v>45</v>
      </c>
      <c r="D2" t="s">
        <v>46</v>
      </c>
      <c r="E2" t="s">
        <v>50</v>
      </c>
      <c r="G2">
        <v>0.5</v>
      </c>
      <c r="H2">
        <v>0.5</v>
      </c>
      <c r="I2">
        <v>6278</v>
      </c>
      <c r="J2">
        <v>11585</v>
      </c>
      <c r="L2">
        <v>9311</v>
      </c>
      <c r="M2">
        <v>8.0060000000000002</v>
      </c>
      <c r="N2">
        <v>14.292999999999999</v>
      </c>
      <c r="O2">
        <v>6.2880000000000003</v>
      </c>
      <c r="Q2">
        <v>1.228</v>
      </c>
      <c r="R2">
        <v>1</v>
      </c>
      <c r="S2">
        <v>0</v>
      </c>
      <c r="T2">
        <v>0</v>
      </c>
      <c r="V2">
        <v>0</v>
      </c>
      <c r="Y2" s="4">
        <v>43761</v>
      </c>
      <c r="Z2" s="2">
        <v>0.43743055555555554</v>
      </c>
      <c r="AB2">
        <v>1</v>
      </c>
      <c r="AE2">
        <f>ABS(100*(M2-M3)/(AVERAGE(M2:M3)))</f>
        <v>43.960434634312712</v>
      </c>
      <c r="AJ2">
        <f>ABS(100*(O2-O3)/(AVERAGE(O2:O3)))</f>
        <v>112.17574779694675</v>
      </c>
      <c r="AO2">
        <f>ABS(100*(Q2-Q3)/(AVERAGE(Q2:Q3)))</f>
        <v>0.89979550102248651</v>
      </c>
      <c r="AS2">
        <f>AVERAGE(M2:M3)</f>
        <v>10.2615</v>
      </c>
      <c r="AT2">
        <f>AVERAGE(N2:N3)</f>
        <v>14.2895</v>
      </c>
      <c r="AU2">
        <f>AVERAGE(O2:O3)</f>
        <v>4.0285000000000002</v>
      </c>
      <c r="AV2">
        <f>AVERAGE(Q2:Q3)</f>
        <v>1.2225000000000001</v>
      </c>
    </row>
    <row r="3" spans="1:48">
      <c r="A3">
        <v>2</v>
      </c>
      <c r="B3">
        <v>3</v>
      </c>
      <c r="C3" t="s">
        <v>45</v>
      </c>
      <c r="D3" t="s">
        <v>46</v>
      </c>
      <c r="E3" t="s">
        <v>50</v>
      </c>
      <c r="G3">
        <v>0.5</v>
      </c>
      <c r="H3">
        <v>0.5</v>
      </c>
      <c r="I3">
        <v>9730</v>
      </c>
      <c r="J3">
        <v>11579</v>
      </c>
      <c r="L3">
        <v>9228</v>
      </c>
      <c r="M3">
        <v>12.516999999999999</v>
      </c>
      <c r="N3">
        <v>14.286</v>
      </c>
      <c r="O3">
        <v>1.7689999999999999</v>
      </c>
      <c r="Q3">
        <v>1.2170000000000001</v>
      </c>
      <c r="R3">
        <v>1</v>
      </c>
      <c r="S3">
        <v>0</v>
      </c>
      <c r="T3">
        <v>0</v>
      </c>
      <c r="V3">
        <v>0</v>
      </c>
      <c r="Y3" s="4">
        <v>43761</v>
      </c>
      <c r="Z3" s="2">
        <v>0.44329861111111107</v>
      </c>
      <c r="AB3">
        <v>1</v>
      </c>
    </row>
    <row r="4" spans="1:48">
      <c r="A4">
        <v>3</v>
      </c>
      <c r="B4">
        <v>1</v>
      </c>
      <c r="D4" t="s">
        <v>47</v>
      </c>
      <c r="Y4" s="4">
        <v>43761</v>
      </c>
      <c r="Z4" s="2">
        <v>0.44737268518518519</v>
      </c>
      <c r="AB4">
        <v>1</v>
      </c>
    </row>
    <row r="5" spans="1:48">
      <c r="A5">
        <v>4</v>
      </c>
      <c r="B5">
        <v>2</v>
      </c>
      <c r="C5" t="s">
        <v>48</v>
      </c>
      <c r="D5" t="s">
        <v>46</v>
      </c>
      <c r="E5" t="s">
        <v>50</v>
      </c>
      <c r="G5">
        <v>0.5</v>
      </c>
      <c r="H5">
        <v>0.5</v>
      </c>
      <c r="I5">
        <v>87</v>
      </c>
      <c r="J5">
        <v>346</v>
      </c>
      <c r="L5">
        <v>163</v>
      </c>
      <c r="M5">
        <v>0</v>
      </c>
      <c r="N5">
        <v>0.189</v>
      </c>
      <c r="O5">
        <v>0.189</v>
      </c>
      <c r="Q5">
        <v>3.3000000000000002E-2</v>
      </c>
      <c r="R5">
        <v>1</v>
      </c>
      <c r="S5">
        <v>0</v>
      </c>
      <c r="T5">
        <v>0</v>
      </c>
      <c r="V5">
        <v>0</v>
      </c>
      <c r="Y5" s="4">
        <v>43761</v>
      </c>
      <c r="Z5" s="2">
        <v>0.45696759259259262</v>
      </c>
      <c r="AB5">
        <v>1</v>
      </c>
      <c r="AE5" t="e">
        <f>ABS(100*(M5-M6)/(AVERAGE(M5:M6)))</f>
        <v>#DIV/0!</v>
      </c>
      <c r="AJ5">
        <f>ABS(100*(O5-O6)/(AVERAGE(O5:O6)))</f>
        <v>15.384615384615383</v>
      </c>
      <c r="AO5">
        <f>ABS(100*(Q5-Q6)/(AVERAGE(Q5:Q6)))</f>
        <v>6.2500000000000053</v>
      </c>
      <c r="AS5">
        <f>AVERAGE(M5:M6)</f>
        <v>0</v>
      </c>
      <c r="AT5">
        <f>AVERAGE(N5:N6)</f>
        <v>0.17549999999999999</v>
      </c>
      <c r="AU5">
        <f>AVERAGE(O5:O6)</f>
        <v>0.17549999999999999</v>
      </c>
      <c r="AV5">
        <f>AVERAGE(Q5:Q6)</f>
        <v>3.2000000000000001E-2</v>
      </c>
    </row>
    <row r="6" spans="1:48">
      <c r="A6">
        <v>5</v>
      </c>
      <c r="B6">
        <v>2</v>
      </c>
      <c r="C6" t="s">
        <v>48</v>
      </c>
      <c r="D6" t="s">
        <v>46</v>
      </c>
      <c r="E6" t="s">
        <v>50</v>
      </c>
      <c r="G6">
        <v>0.5</v>
      </c>
      <c r="H6">
        <v>0.5</v>
      </c>
      <c r="I6">
        <v>92</v>
      </c>
      <c r="J6">
        <v>326</v>
      </c>
      <c r="L6">
        <v>150</v>
      </c>
      <c r="M6">
        <v>0</v>
      </c>
      <c r="N6">
        <v>0.16200000000000001</v>
      </c>
      <c r="O6">
        <v>0.16200000000000001</v>
      </c>
      <c r="Q6">
        <v>3.1E-2</v>
      </c>
      <c r="R6">
        <v>1</v>
      </c>
      <c r="S6">
        <v>0</v>
      </c>
      <c r="T6">
        <v>0</v>
      </c>
      <c r="V6">
        <v>0</v>
      </c>
      <c r="Y6" s="4">
        <v>43761</v>
      </c>
      <c r="Z6" s="2">
        <v>0.46231481481481485</v>
      </c>
      <c r="AB6">
        <v>1</v>
      </c>
    </row>
    <row r="7" spans="1:48">
      <c r="A7">
        <v>6</v>
      </c>
      <c r="B7">
        <v>4</v>
      </c>
      <c r="C7" t="s">
        <v>53</v>
      </c>
      <c r="D7" t="s">
        <v>46</v>
      </c>
      <c r="E7" t="s">
        <v>50</v>
      </c>
      <c r="G7">
        <v>0.5</v>
      </c>
      <c r="H7">
        <v>0.5</v>
      </c>
      <c r="I7">
        <v>1935</v>
      </c>
      <c r="J7">
        <v>5642</v>
      </c>
      <c r="L7">
        <v>2346</v>
      </c>
      <c r="M7">
        <v>2.347</v>
      </c>
      <c r="N7">
        <v>7.0030000000000001</v>
      </c>
      <c r="O7">
        <v>4.6559999999999997</v>
      </c>
      <c r="Q7">
        <v>0.32300000000000001</v>
      </c>
      <c r="R7">
        <v>1</v>
      </c>
      <c r="S7">
        <v>0</v>
      </c>
      <c r="T7">
        <v>0</v>
      </c>
      <c r="V7">
        <v>0</v>
      </c>
      <c r="Y7" s="4">
        <v>43761</v>
      </c>
      <c r="Z7" s="2">
        <v>0.47281250000000002</v>
      </c>
      <c r="AB7">
        <v>1</v>
      </c>
      <c r="AD7">
        <f>ABS(100*(AVERAGE(M7:M8)-3.24)/3.24)</f>
        <v>16.172839506172838</v>
      </c>
      <c r="AE7">
        <f>ABS(100*(M7-M8)/(AVERAGE(M7:M8)))</f>
        <v>27.172312223858611</v>
      </c>
      <c r="AI7">
        <f>ABS(100*(AVERAGE(O7:O8)-4.3)/4.3)</f>
        <v>5.4767441860465125</v>
      </c>
      <c r="AJ7">
        <f>ABS(100*(O7-O8)/(AVERAGE(O7:O8)))</f>
        <v>29.105671054250212</v>
      </c>
      <c r="AN7">
        <f>ABS(100*(AVERAGE(Q7:Q8)-0.3)/0.3)</f>
        <v>4.0000000000000036</v>
      </c>
      <c r="AO7">
        <f>ABS(100*(Q7-Q8)/(AVERAGE(Q7:Q8)))</f>
        <v>7.0512820512820573</v>
      </c>
      <c r="AS7">
        <f>AVERAGE(M7:M8)</f>
        <v>2.7160000000000002</v>
      </c>
      <c r="AT7">
        <f>AVERAGE(N7:N8)</f>
        <v>6.7805</v>
      </c>
      <c r="AU7">
        <f>AVERAGE(O7:O8)</f>
        <v>4.0644999999999998</v>
      </c>
      <c r="AV7">
        <f>AVERAGE(Q7:Q8)</f>
        <v>0.312</v>
      </c>
    </row>
    <row r="8" spans="1:48">
      <c r="A8">
        <v>7</v>
      </c>
      <c r="B8">
        <v>4</v>
      </c>
      <c r="C8" t="s">
        <v>53</v>
      </c>
      <c r="D8" t="s">
        <v>46</v>
      </c>
      <c r="E8" t="s">
        <v>50</v>
      </c>
      <c r="G8">
        <v>0.5</v>
      </c>
      <c r="H8">
        <v>0.5</v>
      </c>
      <c r="I8">
        <v>2502</v>
      </c>
      <c r="J8">
        <v>5288</v>
      </c>
      <c r="L8">
        <v>2180</v>
      </c>
      <c r="M8">
        <v>3.085</v>
      </c>
      <c r="N8">
        <v>6.5579999999999998</v>
      </c>
      <c r="O8">
        <v>3.4729999999999999</v>
      </c>
      <c r="Q8">
        <v>0.30099999999999999</v>
      </c>
      <c r="R8">
        <v>1</v>
      </c>
      <c r="S8">
        <v>0</v>
      </c>
      <c r="T8">
        <v>0</v>
      </c>
      <c r="V8">
        <v>0</v>
      </c>
      <c r="Y8" s="4">
        <v>43761</v>
      </c>
      <c r="Z8" s="2">
        <v>0.47893518518518513</v>
      </c>
      <c r="AB8">
        <v>1</v>
      </c>
    </row>
    <row r="9" spans="1:48">
      <c r="A9">
        <v>8</v>
      </c>
      <c r="B9">
        <v>3</v>
      </c>
      <c r="C9" t="s">
        <v>49</v>
      </c>
      <c r="D9" t="s">
        <v>46</v>
      </c>
      <c r="E9" t="s">
        <v>50</v>
      </c>
      <c r="G9">
        <v>0.5</v>
      </c>
      <c r="H9">
        <v>0.5</v>
      </c>
      <c r="I9">
        <v>8361</v>
      </c>
      <c r="J9">
        <v>11274</v>
      </c>
      <c r="L9">
        <v>9386</v>
      </c>
      <c r="M9">
        <v>10.727</v>
      </c>
      <c r="N9">
        <v>13.920999999999999</v>
      </c>
      <c r="O9">
        <v>3.1949999999999998</v>
      </c>
      <c r="Q9">
        <v>1.2370000000000001</v>
      </c>
      <c r="R9">
        <v>1</v>
      </c>
      <c r="S9">
        <v>0</v>
      </c>
      <c r="T9">
        <v>0</v>
      </c>
      <c r="V9">
        <v>0</v>
      </c>
      <c r="Y9" s="4">
        <v>43761</v>
      </c>
      <c r="Z9" s="2">
        <v>0.48954861111111114</v>
      </c>
      <c r="AB9">
        <v>1</v>
      </c>
      <c r="AE9">
        <f>ABS(100*(M9-M10)/(AVERAGE(M9:M10)))</f>
        <v>14.331458243184759</v>
      </c>
      <c r="AJ9">
        <f>ABS(100*(O9-O10)/(AVERAGE(O9:O10)))</f>
        <v>178.77889745109664</v>
      </c>
      <c r="AO9">
        <f>ABS(100*(Q9-Q10)/(AVERAGE(Q9:Q10)))</f>
        <v>11.633875106929009</v>
      </c>
      <c r="AS9">
        <f>AVERAGE(M9:M10)</f>
        <v>11.555</v>
      </c>
      <c r="AT9">
        <f>AVERAGE(N9:N10)</f>
        <v>13.241499999999998</v>
      </c>
      <c r="AU9">
        <f>AVERAGE(O9:O10)</f>
        <v>1.6869999999999998</v>
      </c>
      <c r="AV9">
        <f>AVERAGE(Q9:Q10)</f>
        <v>1.169</v>
      </c>
    </row>
    <row r="10" spans="1:48">
      <c r="A10">
        <v>9</v>
      </c>
      <c r="B10">
        <v>3</v>
      </c>
      <c r="C10" t="s">
        <v>49</v>
      </c>
      <c r="D10" t="s">
        <v>46</v>
      </c>
      <c r="E10" t="s">
        <v>50</v>
      </c>
      <c r="G10">
        <v>0.5</v>
      </c>
      <c r="H10">
        <v>0.5</v>
      </c>
      <c r="I10">
        <v>9628</v>
      </c>
      <c r="J10">
        <v>10145</v>
      </c>
      <c r="L10">
        <v>8321</v>
      </c>
      <c r="M10">
        <v>12.382999999999999</v>
      </c>
      <c r="N10">
        <v>12.561999999999999</v>
      </c>
      <c r="O10">
        <v>0.17899999999999999</v>
      </c>
      <c r="Q10">
        <v>1.101</v>
      </c>
      <c r="R10">
        <v>1</v>
      </c>
      <c r="S10">
        <v>0</v>
      </c>
      <c r="T10">
        <v>0</v>
      </c>
      <c r="V10">
        <v>0</v>
      </c>
      <c r="Y10" s="4">
        <v>43761</v>
      </c>
      <c r="Z10" s="2">
        <v>0.49584490740740739</v>
      </c>
      <c r="AB10">
        <v>1</v>
      </c>
    </row>
    <row r="11" spans="1:48">
      <c r="A11">
        <v>10</v>
      </c>
      <c r="B11">
        <v>7</v>
      </c>
      <c r="C11" t="s">
        <v>85</v>
      </c>
      <c r="D11" t="s">
        <v>46</v>
      </c>
      <c r="E11" t="s">
        <v>50</v>
      </c>
      <c r="G11">
        <v>0.5</v>
      </c>
      <c r="H11">
        <v>0.5</v>
      </c>
      <c r="I11">
        <v>2472</v>
      </c>
      <c r="J11">
        <v>4499</v>
      </c>
      <c r="L11">
        <v>1006</v>
      </c>
      <c r="M11">
        <v>3.0459999999999998</v>
      </c>
      <c r="N11">
        <v>5.5590000000000002</v>
      </c>
      <c r="O11">
        <v>2.5129999999999999</v>
      </c>
      <c r="Q11">
        <v>0.14499999999999999</v>
      </c>
      <c r="R11">
        <v>1</v>
      </c>
      <c r="S11">
        <v>0</v>
      </c>
      <c r="T11">
        <v>0</v>
      </c>
      <c r="V11">
        <v>0</v>
      </c>
      <c r="Y11" s="4">
        <v>43761</v>
      </c>
      <c r="Z11" s="2">
        <v>0.50601851851851853</v>
      </c>
      <c r="AB11">
        <v>1</v>
      </c>
      <c r="AE11">
        <f>ABS(100*(M11-M12)/(AVERAGE(M11:M12)))</f>
        <v>4.8061518743992426</v>
      </c>
      <c r="AJ11">
        <f>ABS(100*(O11-O12)/(AVERAGE(O11:O12)))</f>
        <v>2.8657921291624513</v>
      </c>
      <c r="AO11">
        <f>ABS(100*(Q11-Q12)/(AVERAGE(Q11:Q12)))</f>
        <v>8.5808580858085879</v>
      </c>
      <c r="AS11">
        <f>AVERAGE(M11:M12)</f>
        <v>3.121</v>
      </c>
      <c r="AT11">
        <f>AVERAGE(N11:N12)</f>
        <v>5.5984999999999996</v>
      </c>
      <c r="AU11">
        <f>AVERAGE(O11:O12)</f>
        <v>2.4775</v>
      </c>
      <c r="AV11">
        <f>AVERAGE(Q11:Q12)</f>
        <v>0.1515</v>
      </c>
    </row>
    <row r="12" spans="1:48">
      <c r="A12">
        <v>11</v>
      </c>
      <c r="B12">
        <v>7</v>
      </c>
      <c r="C12" t="s">
        <v>85</v>
      </c>
      <c r="D12" t="s">
        <v>46</v>
      </c>
      <c r="E12" t="s">
        <v>50</v>
      </c>
      <c r="G12">
        <v>0.5</v>
      </c>
      <c r="H12">
        <v>0.5</v>
      </c>
      <c r="I12">
        <v>2587</v>
      </c>
      <c r="J12">
        <v>4562</v>
      </c>
      <c r="L12">
        <v>1101</v>
      </c>
      <c r="M12">
        <v>3.1960000000000002</v>
      </c>
      <c r="N12">
        <v>5.6379999999999999</v>
      </c>
      <c r="O12">
        <v>2.4420000000000002</v>
      </c>
      <c r="Q12">
        <v>0.158</v>
      </c>
      <c r="R12">
        <v>1</v>
      </c>
      <c r="S12">
        <v>0</v>
      </c>
      <c r="T12">
        <v>0</v>
      </c>
      <c r="V12">
        <v>0</v>
      </c>
      <c r="Y12" s="4">
        <v>43761</v>
      </c>
      <c r="Z12" s="2">
        <v>0.5119907407407408</v>
      </c>
      <c r="AB12">
        <v>1</v>
      </c>
    </row>
    <row r="13" spans="1:48">
      <c r="A13">
        <v>12</v>
      </c>
      <c r="B13">
        <v>8</v>
      </c>
      <c r="C13" t="s">
        <v>86</v>
      </c>
      <c r="D13" t="s">
        <v>46</v>
      </c>
      <c r="E13" t="s">
        <v>50</v>
      </c>
      <c r="G13">
        <v>0.5</v>
      </c>
      <c r="H13">
        <v>0.5</v>
      </c>
      <c r="I13">
        <v>1971</v>
      </c>
      <c r="J13">
        <v>4570</v>
      </c>
      <c r="L13">
        <v>1208</v>
      </c>
      <c r="M13">
        <v>2.3940000000000001</v>
      </c>
      <c r="N13">
        <v>5.649</v>
      </c>
      <c r="O13">
        <v>3.2549999999999999</v>
      </c>
      <c r="Q13">
        <v>0.17199999999999999</v>
      </c>
      <c r="R13">
        <v>1</v>
      </c>
      <c r="S13">
        <v>0</v>
      </c>
      <c r="T13">
        <v>0</v>
      </c>
      <c r="V13">
        <v>0</v>
      </c>
      <c r="Y13" s="4">
        <v>43761</v>
      </c>
      <c r="Z13" s="2">
        <v>0.52202546296296293</v>
      </c>
      <c r="AB13">
        <v>1</v>
      </c>
      <c r="AE13">
        <f>ABS(100*(M13-M14)/(AVERAGE(M13:M14)))</f>
        <v>9.0909090909090811</v>
      </c>
      <c r="AJ13">
        <f>ABS(100*(O13-O14)/(AVERAGE(O13:O14)))</f>
        <v>24.715222644114593</v>
      </c>
      <c r="AO13">
        <f>ABS(100*(Q13-Q14)/(AVERAGE(Q13:Q14)))</f>
        <v>5.9880239520957979</v>
      </c>
      <c r="AS13">
        <f>AVERAGE(M13:M14)</f>
        <v>2.508</v>
      </c>
      <c r="AT13">
        <f>AVERAGE(N13:N14)</f>
        <v>5.4045000000000005</v>
      </c>
      <c r="AU13">
        <f>AVERAGE(O13:O14)</f>
        <v>2.8970000000000002</v>
      </c>
      <c r="AV13">
        <f>AVERAGE(Q13:Q14)</f>
        <v>0.16699999999999998</v>
      </c>
    </row>
    <row r="14" spans="1:48">
      <c r="A14">
        <v>13</v>
      </c>
      <c r="B14">
        <v>8</v>
      </c>
      <c r="C14" t="s">
        <v>86</v>
      </c>
      <c r="D14" t="s">
        <v>46</v>
      </c>
      <c r="E14" t="s">
        <v>50</v>
      </c>
      <c r="G14">
        <v>0.5</v>
      </c>
      <c r="H14">
        <v>0.5</v>
      </c>
      <c r="I14">
        <v>2146</v>
      </c>
      <c r="J14">
        <v>4186</v>
      </c>
      <c r="L14">
        <v>1131</v>
      </c>
      <c r="M14">
        <v>2.6219999999999999</v>
      </c>
      <c r="N14">
        <v>5.16</v>
      </c>
      <c r="O14">
        <v>2.5390000000000001</v>
      </c>
      <c r="Q14">
        <v>0.16200000000000001</v>
      </c>
      <c r="R14">
        <v>1</v>
      </c>
      <c r="S14">
        <v>0</v>
      </c>
      <c r="T14">
        <v>0</v>
      </c>
      <c r="V14">
        <v>0</v>
      </c>
      <c r="Y14" s="4">
        <v>43761</v>
      </c>
      <c r="Z14" s="2">
        <v>0.52802083333333327</v>
      </c>
      <c r="AB14">
        <v>1</v>
      </c>
    </row>
    <row r="15" spans="1:48">
      <c r="A15">
        <v>14</v>
      </c>
      <c r="B15">
        <v>9</v>
      </c>
      <c r="C15" t="s">
        <v>87</v>
      </c>
      <c r="D15" t="s">
        <v>46</v>
      </c>
      <c r="E15" t="s">
        <v>50</v>
      </c>
      <c r="G15">
        <v>0.5</v>
      </c>
      <c r="H15">
        <v>0.5</v>
      </c>
      <c r="I15">
        <v>2363</v>
      </c>
      <c r="J15">
        <v>4633</v>
      </c>
      <c r="L15">
        <v>770</v>
      </c>
      <c r="M15">
        <v>2.9039999999999999</v>
      </c>
      <c r="N15">
        <v>5.7279999999999998</v>
      </c>
      <c r="O15">
        <v>2.8239999999999998</v>
      </c>
      <c r="Q15">
        <v>0.114</v>
      </c>
      <c r="R15">
        <v>1</v>
      </c>
      <c r="S15">
        <v>0</v>
      </c>
      <c r="T15">
        <v>0</v>
      </c>
      <c r="V15">
        <v>0</v>
      </c>
      <c r="Y15" s="4">
        <v>43761</v>
      </c>
      <c r="Z15" s="2">
        <v>0.53810185185185189</v>
      </c>
      <c r="AB15">
        <v>1</v>
      </c>
      <c r="AE15">
        <f>ABS(100*(M15-M16)/(AVERAGE(M15:M16)))</f>
        <v>12.403100775193796</v>
      </c>
      <c r="AJ15">
        <f>ABS(100*(O15-O16)/(AVERAGE(O15:O16)))</f>
        <v>16.938736316497017</v>
      </c>
      <c r="AO15">
        <f>ABS(100*(Q15-Q16)/(AVERAGE(Q15:Q16)))</f>
        <v>1.7699115044247802</v>
      </c>
      <c r="AS15">
        <f>AVERAGE(M15:M16)</f>
        <v>3.0960000000000001</v>
      </c>
      <c r="AT15">
        <f>AVERAGE(N15:N16)</f>
        <v>5.6999999999999993</v>
      </c>
      <c r="AU15">
        <f>AVERAGE(O15:O16)</f>
        <v>2.6034999999999999</v>
      </c>
      <c r="AV15">
        <f>AVERAGE(Q15:Q16)</f>
        <v>0.113</v>
      </c>
    </row>
    <row r="16" spans="1:48">
      <c r="A16">
        <v>15</v>
      </c>
      <c r="B16">
        <v>9</v>
      </c>
      <c r="C16" t="s">
        <v>87</v>
      </c>
      <c r="D16" t="s">
        <v>46</v>
      </c>
      <c r="E16" t="s">
        <v>50</v>
      </c>
      <c r="G16">
        <v>0.5</v>
      </c>
      <c r="H16">
        <v>0.5</v>
      </c>
      <c r="I16">
        <v>2658</v>
      </c>
      <c r="J16">
        <v>4588</v>
      </c>
      <c r="L16">
        <v>757</v>
      </c>
      <c r="M16">
        <v>3.2879999999999998</v>
      </c>
      <c r="N16">
        <v>5.6719999999999997</v>
      </c>
      <c r="O16">
        <v>2.383</v>
      </c>
      <c r="Q16">
        <v>0.112</v>
      </c>
      <c r="R16">
        <v>1</v>
      </c>
      <c r="S16">
        <v>0</v>
      </c>
      <c r="T16">
        <v>0</v>
      </c>
      <c r="V16">
        <v>0</v>
      </c>
      <c r="Y16" s="4">
        <v>43761</v>
      </c>
      <c r="Z16" s="2">
        <v>0.54415509259259254</v>
      </c>
      <c r="AB16">
        <v>1</v>
      </c>
    </row>
    <row r="17" spans="1:48">
      <c r="A17">
        <v>16</v>
      </c>
      <c r="B17">
        <v>10</v>
      </c>
      <c r="C17" t="s">
        <v>88</v>
      </c>
      <c r="D17" t="s">
        <v>46</v>
      </c>
      <c r="E17" t="s">
        <v>50</v>
      </c>
      <c r="G17">
        <v>0.5</v>
      </c>
      <c r="H17">
        <v>0.5</v>
      </c>
      <c r="I17">
        <v>2796</v>
      </c>
      <c r="J17">
        <v>4947</v>
      </c>
      <c r="L17">
        <v>1125</v>
      </c>
      <c r="M17">
        <v>3.4670000000000001</v>
      </c>
      <c r="N17">
        <v>6.1260000000000003</v>
      </c>
      <c r="O17">
        <v>2.6589999999999998</v>
      </c>
      <c r="Q17">
        <v>0.161</v>
      </c>
      <c r="R17">
        <v>1</v>
      </c>
      <c r="S17">
        <v>0</v>
      </c>
      <c r="T17">
        <v>0</v>
      </c>
      <c r="V17">
        <v>0</v>
      </c>
      <c r="Y17" s="4">
        <v>43761</v>
      </c>
      <c r="Z17" s="2">
        <v>0.55428240740740742</v>
      </c>
      <c r="AB17">
        <v>1</v>
      </c>
      <c r="AE17">
        <f>ABS(100*(M17-M18)/(AVERAGE(M17:M18)))</f>
        <v>10.391030899644514</v>
      </c>
      <c r="AJ17">
        <f>ABS(100*(O17-O18)/(AVERAGE(O17:O18)))</f>
        <v>12.634946021591357</v>
      </c>
      <c r="AO17">
        <f>ABS(100*(Q17-Q18)/(AVERAGE(Q17:Q18)))</f>
        <v>0.61919504643962897</v>
      </c>
      <c r="AS17">
        <f>AVERAGE(M17:M18)</f>
        <v>3.657</v>
      </c>
      <c r="AT17">
        <f>AVERAGE(N17:N18)</f>
        <v>6.1580000000000004</v>
      </c>
      <c r="AU17">
        <f>AVERAGE(O17:O18)</f>
        <v>2.5009999999999999</v>
      </c>
      <c r="AV17">
        <f>AVERAGE(Q17:Q18)</f>
        <v>0.1615</v>
      </c>
    </row>
    <row r="18" spans="1:48">
      <c r="A18">
        <v>17</v>
      </c>
      <c r="B18">
        <v>10</v>
      </c>
      <c r="C18" t="s">
        <v>88</v>
      </c>
      <c r="D18" t="s">
        <v>46</v>
      </c>
      <c r="E18" t="s">
        <v>50</v>
      </c>
      <c r="G18">
        <v>0.5</v>
      </c>
      <c r="H18">
        <v>0.5</v>
      </c>
      <c r="I18">
        <v>3087</v>
      </c>
      <c r="J18">
        <v>4997</v>
      </c>
      <c r="L18">
        <v>1136</v>
      </c>
      <c r="M18">
        <v>3.847</v>
      </c>
      <c r="N18">
        <v>6.19</v>
      </c>
      <c r="O18">
        <v>2.343</v>
      </c>
      <c r="Q18">
        <v>0.16200000000000001</v>
      </c>
      <c r="R18">
        <v>1</v>
      </c>
      <c r="S18">
        <v>0</v>
      </c>
      <c r="T18">
        <v>0</v>
      </c>
      <c r="V18">
        <v>0</v>
      </c>
      <c r="Y18" s="4">
        <v>43761</v>
      </c>
      <c r="Z18" s="2">
        <v>0.56025462962962969</v>
      </c>
      <c r="AB18">
        <v>1</v>
      </c>
    </row>
    <row r="19" spans="1:48">
      <c r="A19">
        <v>18</v>
      </c>
      <c r="B19">
        <v>11</v>
      </c>
      <c r="C19" t="s">
        <v>89</v>
      </c>
      <c r="D19" t="s">
        <v>46</v>
      </c>
      <c r="E19" t="s">
        <v>50</v>
      </c>
      <c r="G19">
        <v>0.5</v>
      </c>
      <c r="H19">
        <v>0.5</v>
      </c>
      <c r="I19">
        <v>2341</v>
      </c>
      <c r="J19">
        <v>4420</v>
      </c>
      <c r="L19">
        <v>2203</v>
      </c>
      <c r="M19">
        <v>2.8759999999999999</v>
      </c>
      <c r="N19">
        <v>5.4569999999999999</v>
      </c>
      <c r="O19">
        <v>2.581</v>
      </c>
      <c r="Q19">
        <v>0.30399999999999999</v>
      </c>
      <c r="R19">
        <v>1</v>
      </c>
      <c r="S19">
        <v>0</v>
      </c>
      <c r="T19">
        <v>0</v>
      </c>
      <c r="V19">
        <v>0</v>
      </c>
      <c r="Y19" s="4">
        <v>43761</v>
      </c>
      <c r="Z19" s="2">
        <v>0.57035879629629627</v>
      </c>
      <c r="AB19">
        <v>1</v>
      </c>
      <c r="AE19">
        <f>ABS(100*(M19-M20)/(AVERAGE(M19:M20)))</f>
        <v>6.492851135407907</v>
      </c>
      <c r="AJ19">
        <f>ABS(100*(O19-O20)/(AVERAGE(O19:O20)))</f>
        <v>12.822098536384248</v>
      </c>
      <c r="AO19">
        <f>ABS(100*(Q19-Q20)/(AVERAGE(Q19:Q20)))</f>
        <v>2.3294509151414333</v>
      </c>
      <c r="AS19">
        <f>AVERAGE(M19:M20)</f>
        <v>2.9725000000000001</v>
      </c>
      <c r="AT19">
        <f>AVERAGE(N19:N20)</f>
        <v>5.3979999999999997</v>
      </c>
      <c r="AU19">
        <f>AVERAGE(O19:O20)</f>
        <v>2.4255</v>
      </c>
      <c r="AV19">
        <f>AVERAGE(Q19:Q20)</f>
        <v>0.30049999999999999</v>
      </c>
    </row>
    <row r="20" spans="1:48">
      <c r="A20">
        <v>19</v>
      </c>
      <c r="B20">
        <v>11</v>
      </c>
      <c r="C20" t="s">
        <v>89</v>
      </c>
      <c r="D20" t="s">
        <v>46</v>
      </c>
      <c r="E20" t="s">
        <v>50</v>
      </c>
      <c r="G20">
        <v>0.5</v>
      </c>
      <c r="H20">
        <v>0.5</v>
      </c>
      <c r="I20">
        <v>2490</v>
      </c>
      <c r="J20">
        <v>4327</v>
      </c>
      <c r="L20">
        <v>2153</v>
      </c>
      <c r="M20">
        <v>3.069</v>
      </c>
      <c r="N20">
        <v>5.3390000000000004</v>
      </c>
      <c r="O20">
        <v>2.27</v>
      </c>
      <c r="Q20">
        <v>0.29699999999999999</v>
      </c>
      <c r="R20">
        <v>1</v>
      </c>
      <c r="S20">
        <v>0</v>
      </c>
      <c r="T20">
        <v>0</v>
      </c>
      <c r="V20">
        <v>0</v>
      </c>
      <c r="Y20" s="4">
        <v>43761</v>
      </c>
      <c r="Z20" s="2">
        <v>0.5763194444444445</v>
      </c>
      <c r="AB20">
        <v>1</v>
      </c>
    </row>
    <row r="21" spans="1:48">
      <c r="A21">
        <v>20</v>
      </c>
      <c r="B21">
        <v>12</v>
      </c>
      <c r="C21" t="s">
        <v>90</v>
      </c>
      <c r="D21" t="s">
        <v>46</v>
      </c>
      <c r="E21" t="s">
        <v>50</v>
      </c>
      <c r="G21">
        <v>0.5</v>
      </c>
      <c r="H21">
        <v>0.5</v>
      </c>
      <c r="I21">
        <v>2669</v>
      </c>
      <c r="J21">
        <v>4432</v>
      </c>
      <c r="L21">
        <v>2240</v>
      </c>
      <c r="M21">
        <v>3.302</v>
      </c>
      <c r="N21">
        <v>5.4729999999999999</v>
      </c>
      <c r="O21">
        <v>2.17</v>
      </c>
      <c r="Q21">
        <v>0.309</v>
      </c>
      <c r="R21">
        <v>1</v>
      </c>
      <c r="S21">
        <v>0</v>
      </c>
      <c r="T21">
        <v>0</v>
      </c>
      <c r="V21">
        <v>0</v>
      </c>
      <c r="Y21" s="4">
        <v>43761</v>
      </c>
      <c r="Z21" s="2">
        <v>0.58636574074074077</v>
      </c>
      <c r="AB21">
        <v>1</v>
      </c>
      <c r="AE21">
        <f>ABS(100*(M21-M22)/(AVERAGE(M21:M22)))</f>
        <v>1.0656112041406649</v>
      </c>
      <c r="AJ21">
        <f>ABS(100*(O21-O22)/(AVERAGE(O21:O22)))</f>
        <v>18.067491092014258</v>
      </c>
      <c r="AO21">
        <f>ABS(100*(Q21-Q22)/(AVERAGE(Q21:Q22)))</f>
        <v>11.297709923664113</v>
      </c>
      <c r="AS21">
        <f>AVERAGE(M21:M22)</f>
        <v>3.2845</v>
      </c>
      <c r="AT21">
        <f>AVERAGE(N21:N22)</f>
        <v>5.6705000000000005</v>
      </c>
      <c r="AU21">
        <f>AVERAGE(O21:O22)</f>
        <v>2.3855</v>
      </c>
      <c r="AV21">
        <f>AVERAGE(Q21:Q22)</f>
        <v>0.32750000000000001</v>
      </c>
    </row>
    <row r="22" spans="1:48">
      <c r="A22">
        <v>21</v>
      </c>
      <c r="B22">
        <v>12</v>
      </c>
      <c r="C22" t="s">
        <v>90</v>
      </c>
      <c r="D22" t="s">
        <v>46</v>
      </c>
      <c r="E22" t="s">
        <v>50</v>
      </c>
      <c r="G22">
        <v>0.5</v>
      </c>
      <c r="H22">
        <v>0.5</v>
      </c>
      <c r="I22">
        <v>2642</v>
      </c>
      <c r="J22">
        <v>4743</v>
      </c>
      <c r="L22">
        <v>2524</v>
      </c>
      <c r="M22">
        <v>3.2669999999999999</v>
      </c>
      <c r="N22">
        <v>5.8680000000000003</v>
      </c>
      <c r="O22">
        <v>2.601</v>
      </c>
      <c r="Q22">
        <v>0.34599999999999997</v>
      </c>
      <c r="R22">
        <v>1</v>
      </c>
      <c r="S22">
        <v>0</v>
      </c>
      <c r="T22">
        <v>0</v>
      </c>
      <c r="V22">
        <v>0</v>
      </c>
      <c r="Y22" s="4">
        <v>43761</v>
      </c>
      <c r="Z22" s="2">
        <v>0.59240740740740738</v>
      </c>
      <c r="AB22">
        <v>1</v>
      </c>
    </row>
    <row r="23" spans="1:48">
      <c r="A23">
        <v>22</v>
      </c>
      <c r="B23">
        <v>13</v>
      </c>
      <c r="C23" t="s">
        <v>91</v>
      </c>
      <c r="D23" t="s">
        <v>46</v>
      </c>
      <c r="E23" t="s">
        <v>50</v>
      </c>
      <c r="G23">
        <v>0.5</v>
      </c>
      <c r="H23">
        <v>0.5</v>
      </c>
      <c r="I23">
        <v>2958</v>
      </c>
      <c r="J23">
        <v>4543</v>
      </c>
      <c r="L23">
        <v>879</v>
      </c>
      <c r="M23">
        <v>3.6789999999999998</v>
      </c>
      <c r="N23">
        <v>5.6139999999999999</v>
      </c>
      <c r="O23">
        <v>1.9359999999999999</v>
      </c>
      <c r="Q23">
        <v>0.128</v>
      </c>
      <c r="R23">
        <v>1</v>
      </c>
      <c r="S23">
        <v>0</v>
      </c>
      <c r="T23">
        <v>0</v>
      </c>
      <c r="V23">
        <v>0</v>
      </c>
      <c r="Y23" s="4">
        <v>43761</v>
      </c>
      <c r="Z23" s="2">
        <v>0.60265046296296299</v>
      </c>
      <c r="AB23">
        <v>1</v>
      </c>
      <c r="AE23">
        <f>ABS(100*(M23-M24)/(AVERAGE(M23:M24)))</f>
        <v>1.8580853642116708</v>
      </c>
      <c r="AJ23">
        <f>ABS(100*(O23-O24)/(AVERAGE(O23:O24)))</f>
        <v>32.76224827171626</v>
      </c>
      <c r="AO23">
        <f>ABS(100*(Q23-Q24)/(AVERAGE(Q23:Q24)))</f>
        <v>7.2874493927125572</v>
      </c>
      <c r="AS23">
        <f>AVERAGE(M23:M24)</f>
        <v>3.7134999999999998</v>
      </c>
      <c r="AT23">
        <f>AVERAGE(N23:N24)</f>
        <v>5.3759999999999994</v>
      </c>
      <c r="AU23">
        <f>AVERAGE(O23:O24)</f>
        <v>1.6635</v>
      </c>
      <c r="AV23">
        <f>AVERAGE(Q23:Q24)</f>
        <v>0.1235</v>
      </c>
    </row>
    <row r="24" spans="1:48">
      <c r="A24">
        <v>23</v>
      </c>
      <c r="B24">
        <v>13</v>
      </c>
      <c r="C24" t="s">
        <v>91</v>
      </c>
      <c r="D24" t="s">
        <v>46</v>
      </c>
      <c r="E24" t="s">
        <v>50</v>
      </c>
      <c r="G24">
        <v>0.5</v>
      </c>
      <c r="H24">
        <v>0.5</v>
      </c>
      <c r="I24">
        <v>3011</v>
      </c>
      <c r="J24">
        <v>4169</v>
      </c>
      <c r="L24">
        <v>806</v>
      </c>
      <c r="M24">
        <v>3.7480000000000002</v>
      </c>
      <c r="N24">
        <v>5.1379999999999999</v>
      </c>
      <c r="O24">
        <v>1.391</v>
      </c>
      <c r="Q24">
        <v>0.11899999999999999</v>
      </c>
      <c r="R24">
        <v>1</v>
      </c>
      <c r="S24">
        <v>0</v>
      </c>
      <c r="T24">
        <v>0</v>
      </c>
      <c r="V24">
        <v>0</v>
      </c>
      <c r="Y24" s="4">
        <v>43761</v>
      </c>
      <c r="Z24" s="2">
        <v>0.60868055555555556</v>
      </c>
      <c r="AB24">
        <v>1</v>
      </c>
    </row>
    <row r="25" spans="1:48">
      <c r="A25">
        <v>24</v>
      </c>
      <c r="B25">
        <v>14</v>
      </c>
      <c r="C25" t="s">
        <v>92</v>
      </c>
      <c r="D25" t="s">
        <v>46</v>
      </c>
      <c r="E25" t="s">
        <v>50</v>
      </c>
      <c r="G25">
        <v>0.5</v>
      </c>
      <c r="H25">
        <v>0.5</v>
      </c>
      <c r="I25">
        <v>1740</v>
      </c>
      <c r="J25">
        <v>3842</v>
      </c>
      <c r="L25">
        <v>963</v>
      </c>
      <c r="M25">
        <v>2.0939999999999999</v>
      </c>
      <c r="N25">
        <v>4.7210000000000001</v>
      </c>
      <c r="O25">
        <v>2.6259999999999999</v>
      </c>
      <c r="Q25">
        <v>0.14000000000000001</v>
      </c>
      <c r="R25">
        <v>1</v>
      </c>
      <c r="S25">
        <v>0</v>
      </c>
      <c r="T25">
        <v>0</v>
      </c>
      <c r="V25">
        <v>0</v>
      </c>
      <c r="Y25" s="4">
        <v>43761</v>
      </c>
      <c r="Z25" s="2">
        <v>0.61869212962962961</v>
      </c>
      <c r="AB25">
        <v>1</v>
      </c>
      <c r="AE25">
        <f>ABS(100*(M25-M26)/(AVERAGE(M25:M26)))</f>
        <v>14.772224679345424</v>
      </c>
      <c r="AJ25">
        <f>ABS(100*(O25-O26)/(AVERAGE(O25:O26)))</f>
        <v>27.951388888888886</v>
      </c>
      <c r="AO25">
        <f>ABS(100*(Q25-Q26)/(AVERAGE(Q25:Q26)))</f>
        <v>2.1660649819494604</v>
      </c>
      <c r="AS25">
        <f>AVERAGE(M25:M26)</f>
        <v>2.2610000000000001</v>
      </c>
      <c r="AT25">
        <f>AVERAGE(N25:N26)</f>
        <v>4.5659999999999998</v>
      </c>
      <c r="AU25">
        <f>AVERAGE(O25:O26)</f>
        <v>2.3039999999999998</v>
      </c>
      <c r="AV25">
        <f>AVERAGE(Q25:Q26)</f>
        <v>0.13850000000000001</v>
      </c>
    </row>
    <row r="26" spans="1:48">
      <c r="A26">
        <v>25</v>
      </c>
      <c r="B26">
        <v>14</v>
      </c>
      <c r="C26" t="s">
        <v>92</v>
      </c>
      <c r="D26" t="s">
        <v>46</v>
      </c>
      <c r="E26" t="s">
        <v>50</v>
      </c>
      <c r="G26">
        <v>0.5</v>
      </c>
      <c r="H26">
        <v>0.5</v>
      </c>
      <c r="I26">
        <v>1997</v>
      </c>
      <c r="J26">
        <v>3599</v>
      </c>
      <c r="L26">
        <v>946</v>
      </c>
      <c r="M26">
        <v>2.4279999999999999</v>
      </c>
      <c r="N26">
        <v>4.4109999999999996</v>
      </c>
      <c r="O26">
        <v>1.982</v>
      </c>
      <c r="Q26">
        <v>0.13700000000000001</v>
      </c>
      <c r="R26">
        <v>1</v>
      </c>
      <c r="S26">
        <v>0</v>
      </c>
      <c r="T26">
        <v>0</v>
      </c>
      <c r="V26">
        <v>0</v>
      </c>
      <c r="Y26" s="4">
        <v>43761</v>
      </c>
      <c r="Z26" s="2">
        <v>0.6246180555555555</v>
      </c>
      <c r="AB26">
        <v>1</v>
      </c>
    </row>
    <row r="27" spans="1:48">
      <c r="A27">
        <v>26</v>
      </c>
      <c r="B27">
        <v>15</v>
      </c>
      <c r="C27" t="s">
        <v>93</v>
      </c>
      <c r="D27" t="s">
        <v>46</v>
      </c>
      <c r="E27" t="s">
        <v>50</v>
      </c>
      <c r="G27">
        <v>0.5</v>
      </c>
      <c r="H27">
        <v>0.5</v>
      </c>
      <c r="I27">
        <v>3181</v>
      </c>
      <c r="J27">
        <v>6556</v>
      </c>
      <c r="L27">
        <v>1846</v>
      </c>
      <c r="M27">
        <v>3.9689999999999999</v>
      </c>
      <c r="N27">
        <v>8.15</v>
      </c>
      <c r="O27">
        <v>4.181</v>
      </c>
      <c r="Q27">
        <v>0.25700000000000001</v>
      </c>
      <c r="R27">
        <v>1</v>
      </c>
      <c r="S27">
        <v>0</v>
      </c>
      <c r="T27">
        <v>0</v>
      </c>
      <c r="V27">
        <v>0</v>
      </c>
      <c r="Y27" s="4">
        <v>43761</v>
      </c>
      <c r="Z27" s="2">
        <v>0.6349421296296297</v>
      </c>
      <c r="AB27">
        <v>1</v>
      </c>
      <c r="AE27">
        <f>ABS(100*(M27-M28)/(AVERAGE(M27:M28)))</f>
        <v>4.6992249969245989</v>
      </c>
      <c r="AJ27">
        <f>ABS(100*(O27-O28)/(AVERAGE(O27:O28)))</f>
        <v>20.837184735243632</v>
      </c>
      <c r="AO27">
        <f>ABS(100*(Q27-Q28)/(AVERAGE(Q27:Q28)))</f>
        <v>8.0971659919028411</v>
      </c>
      <c r="AS27">
        <f>AVERAGE(M27:M28)</f>
        <v>4.0644999999999998</v>
      </c>
      <c r="AT27">
        <f>AVERAGE(N27:N28)</f>
        <v>7.851</v>
      </c>
      <c r="AU27">
        <f>AVERAGE(O27:O28)</f>
        <v>3.7865000000000002</v>
      </c>
      <c r="AV27">
        <f>AVERAGE(Q27:Q28)</f>
        <v>0.247</v>
      </c>
    </row>
    <row r="28" spans="1:48">
      <c r="A28">
        <v>27</v>
      </c>
      <c r="B28">
        <v>15</v>
      </c>
      <c r="C28" t="s">
        <v>93</v>
      </c>
      <c r="D28" t="s">
        <v>46</v>
      </c>
      <c r="E28" t="s">
        <v>50</v>
      </c>
      <c r="G28">
        <v>0.5</v>
      </c>
      <c r="H28">
        <v>0.5</v>
      </c>
      <c r="I28">
        <v>3328</v>
      </c>
      <c r="J28">
        <v>6079</v>
      </c>
      <c r="L28">
        <v>1701</v>
      </c>
      <c r="M28">
        <v>4.16</v>
      </c>
      <c r="N28">
        <v>7.5519999999999996</v>
      </c>
      <c r="O28">
        <v>3.3919999999999999</v>
      </c>
      <c r="Q28">
        <v>0.23699999999999999</v>
      </c>
      <c r="R28">
        <v>1</v>
      </c>
      <c r="S28">
        <v>0</v>
      </c>
      <c r="T28">
        <v>0</v>
      </c>
      <c r="V28">
        <v>0</v>
      </c>
      <c r="Y28" s="4">
        <v>43761</v>
      </c>
      <c r="Z28" s="2">
        <v>0.64106481481481481</v>
      </c>
      <c r="AB28">
        <v>1</v>
      </c>
    </row>
    <row r="29" spans="1:48">
      <c r="A29">
        <v>28</v>
      </c>
      <c r="B29">
        <v>16</v>
      </c>
      <c r="C29" t="s">
        <v>94</v>
      </c>
      <c r="D29" t="s">
        <v>46</v>
      </c>
      <c r="E29" t="s">
        <v>50</v>
      </c>
      <c r="G29">
        <v>0.5</v>
      </c>
      <c r="H29">
        <v>0.5</v>
      </c>
      <c r="I29">
        <v>2521</v>
      </c>
      <c r="J29">
        <v>4364</v>
      </c>
      <c r="L29">
        <v>825</v>
      </c>
      <c r="M29">
        <v>3.11</v>
      </c>
      <c r="N29">
        <v>5.3860000000000001</v>
      </c>
      <c r="O29">
        <v>2.2759999999999998</v>
      </c>
      <c r="Q29">
        <v>0.121</v>
      </c>
      <c r="R29">
        <v>1</v>
      </c>
      <c r="S29">
        <v>0</v>
      </c>
      <c r="T29">
        <v>0</v>
      </c>
      <c r="V29">
        <v>0</v>
      </c>
      <c r="Y29" s="4">
        <v>43761</v>
      </c>
      <c r="Z29" s="2">
        <v>0.65119212962962958</v>
      </c>
      <c r="AB29">
        <v>1</v>
      </c>
      <c r="AE29">
        <f>ABS(100*(M29-M30)/(AVERAGE(M29:M30)))</f>
        <v>6.9821567106283959</v>
      </c>
      <c r="AJ29">
        <f>ABS(100*(O29-O30)/(AVERAGE(O29:O30)))</f>
        <v>12.412505832944472</v>
      </c>
      <c r="AO29">
        <f>ABS(100*(Q29-Q30)/(AVERAGE(Q29:Q30)))</f>
        <v>0.82987551867219989</v>
      </c>
      <c r="AS29">
        <f>AVERAGE(M29:M30)</f>
        <v>3.2225000000000001</v>
      </c>
      <c r="AT29">
        <f>AVERAGE(N29:N30)</f>
        <v>5.3650000000000002</v>
      </c>
      <c r="AU29">
        <f>AVERAGE(O29:O30)</f>
        <v>2.1429999999999998</v>
      </c>
      <c r="AV29">
        <f>AVERAGE(Q29:Q30)</f>
        <v>0.1205</v>
      </c>
    </row>
    <row r="30" spans="1:48">
      <c r="A30">
        <v>29</v>
      </c>
      <c r="B30">
        <v>16</v>
      </c>
      <c r="C30" t="s">
        <v>94</v>
      </c>
      <c r="D30" t="s">
        <v>46</v>
      </c>
      <c r="E30" t="s">
        <v>50</v>
      </c>
      <c r="G30">
        <v>0.5</v>
      </c>
      <c r="H30">
        <v>0.5</v>
      </c>
      <c r="I30">
        <v>2694</v>
      </c>
      <c r="J30">
        <v>4331</v>
      </c>
      <c r="L30">
        <v>814</v>
      </c>
      <c r="M30">
        <v>3.335</v>
      </c>
      <c r="N30">
        <v>5.3440000000000003</v>
      </c>
      <c r="O30">
        <v>2.0099999999999998</v>
      </c>
      <c r="Q30">
        <v>0.12</v>
      </c>
      <c r="R30">
        <v>1</v>
      </c>
      <c r="S30">
        <v>0</v>
      </c>
      <c r="T30">
        <v>0</v>
      </c>
      <c r="V30">
        <v>0</v>
      </c>
      <c r="Y30" s="4">
        <v>43761</v>
      </c>
      <c r="Z30" s="2">
        <v>0.65714120370370377</v>
      </c>
      <c r="AB30">
        <v>1</v>
      </c>
    </row>
    <row r="31" spans="1:48">
      <c r="A31">
        <v>30</v>
      </c>
      <c r="B31">
        <v>17</v>
      </c>
      <c r="C31" t="s">
        <v>95</v>
      </c>
      <c r="D31" t="s">
        <v>46</v>
      </c>
      <c r="E31" t="s">
        <v>50</v>
      </c>
      <c r="G31">
        <v>0.5</v>
      </c>
      <c r="H31">
        <v>0.5</v>
      </c>
      <c r="I31">
        <v>2021</v>
      </c>
      <c r="J31">
        <v>4411</v>
      </c>
      <c r="L31">
        <v>965</v>
      </c>
      <c r="M31">
        <v>2.46</v>
      </c>
      <c r="N31">
        <v>5.4470000000000001</v>
      </c>
      <c r="O31">
        <v>2.9870000000000001</v>
      </c>
      <c r="Q31">
        <v>0.14000000000000001</v>
      </c>
      <c r="R31">
        <v>1</v>
      </c>
      <c r="S31">
        <v>0</v>
      </c>
      <c r="T31">
        <v>0</v>
      </c>
      <c r="V31">
        <v>0</v>
      </c>
      <c r="Y31" s="4">
        <v>43761</v>
      </c>
      <c r="Z31" s="2">
        <v>0.66729166666666673</v>
      </c>
      <c r="AB31">
        <v>1</v>
      </c>
      <c r="AE31">
        <f>ABS(100*(M31-M32)/(AVERAGE(M31:M32)))</f>
        <v>7.5493839233326838</v>
      </c>
      <c r="AJ31">
        <f>ABS(100*(O31-O32)/(AVERAGE(O31:O32)))</f>
        <v>22.868867748554372</v>
      </c>
      <c r="AO31">
        <f>ABS(100*(Q31-Q32)/(AVERAGE(Q31:Q32)))</f>
        <v>4.379562043795624</v>
      </c>
      <c r="AS31">
        <f>AVERAGE(M31:M32)</f>
        <v>2.5564999999999998</v>
      </c>
      <c r="AT31">
        <f>AVERAGE(N31:N32)</f>
        <v>5.2370000000000001</v>
      </c>
      <c r="AU31">
        <f>AVERAGE(O31:O32)</f>
        <v>2.6805000000000003</v>
      </c>
      <c r="AV31">
        <f>AVERAGE(Q31:Q32)</f>
        <v>0.13700000000000001</v>
      </c>
    </row>
    <row r="32" spans="1:48">
      <c r="A32">
        <v>31</v>
      </c>
      <c r="B32">
        <v>17</v>
      </c>
      <c r="C32" t="s">
        <v>95</v>
      </c>
      <c r="D32" t="s">
        <v>46</v>
      </c>
      <c r="E32" t="s">
        <v>50</v>
      </c>
      <c r="G32">
        <v>0.5</v>
      </c>
      <c r="H32">
        <v>0.5</v>
      </c>
      <c r="I32">
        <v>2169</v>
      </c>
      <c r="J32">
        <v>4082</v>
      </c>
      <c r="L32">
        <v>919</v>
      </c>
      <c r="M32">
        <v>2.653</v>
      </c>
      <c r="N32">
        <v>5.0270000000000001</v>
      </c>
      <c r="O32">
        <v>2.3740000000000001</v>
      </c>
      <c r="Q32">
        <v>0.13400000000000001</v>
      </c>
      <c r="R32">
        <v>1</v>
      </c>
      <c r="S32">
        <v>0</v>
      </c>
      <c r="T32">
        <v>0</v>
      </c>
      <c r="V32">
        <v>0</v>
      </c>
      <c r="Y32" s="4">
        <v>43761</v>
      </c>
      <c r="Z32" s="2">
        <v>0.67326388888888899</v>
      </c>
      <c r="AB32">
        <v>1</v>
      </c>
    </row>
    <row r="33" spans="1:48">
      <c r="A33">
        <v>32</v>
      </c>
      <c r="B33">
        <v>18</v>
      </c>
      <c r="C33" t="s">
        <v>96</v>
      </c>
      <c r="D33" t="s">
        <v>46</v>
      </c>
      <c r="E33" t="s">
        <v>50</v>
      </c>
      <c r="G33">
        <v>0.5</v>
      </c>
      <c r="H33">
        <v>0.5</v>
      </c>
      <c r="I33">
        <v>4861</v>
      </c>
      <c r="J33">
        <v>9737</v>
      </c>
      <c r="L33">
        <v>3419</v>
      </c>
      <c r="M33">
        <v>6.157</v>
      </c>
      <c r="N33">
        <v>12.068</v>
      </c>
      <c r="O33">
        <v>5.91</v>
      </c>
      <c r="Q33">
        <v>0.46400000000000002</v>
      </c>
      <c r="R33">
        <v>1</v>
      </c>
      <c r="S33">
        <v>0</v>
      </c>
      <c r="T33">
        <v>0</v>
      </c>
      <c r="V33">
        <v>0</v>
      </c>
      <c r="Y33" s="4">
        <v>43761</v>
      </c>
      <c r="Z33" s="2">
        <v>0.68403935185185183</v>
      </c>
      <c r="AB33">
        <v>1</v>
      </c>
      <c r="AE33">
        <f>ABS(100*(M33-M34)/(AVERAGE(M33:M34)))</f>
        <v>1.0501656030374082</v>
      </c>
      <c r="AG33">
        <f>100*((AVERAGE(M33:M34)*50)-(AVERAGE(M31:M32)*50))/(1000*0.15)</f>
        <v>121.10000000000002</v>
      </c>
      <c r="AJ33">
        <f>ABS(100*(O33-O34)/(AVERAGE(O33:O34)))</f>
        <v>14.772417552466605</v>
      </c>
      <c r="AL33">
        <f>100*((AVERAGE(O33:O34)*50)-(AVERAGE(O31:O32)*50))/(1000*0.15)</f>
        <v>94.1</v>
      </c>
      <c r="AO33">
        <f>ABS(100*(Q33-Q34)/(AVERAGE(Q33:Q34)))</f>
        <v>10.430839002267582</v>
      </c>
      <c r="AQ33">
        <f>100*((AVERAGE(Q33:Q34)*50)-(AVERAGE(Q31:Q32)*50))/(100*0.15)</f>
        <v>101.33333333333333</v>
      </c>
      <c r="AS33">
        <f>AVERAGE(M33:M34)</f>
        <v>6.1895000000000007</v>
      </c>
      <c r="AT33">
        <f>AVERAGE(N33:N34)</f>
        <v>11.693999999999999</v>
      </c>
      <c r="AU33">
        <f>AVERAGE(O33:O34)</f>
        <v>5.5035000000000007</v>
      </c>
      <c r="AV33">
        <f>AVERAGE(Q33:Q34)</f>
        <v>0.441</v>
      </c>
    </row>
    <row r="34" spans="1:48">
      <c r="A34">
        <v>33</v>
      </c>
      <c r="B34">
        <v>18</v>
      </c>
      <c r="C34" t="s">
        <v>96</v>
      </c>
      <c r="D34" t="s">
        <v>46</v>
      </c>
      <c r="E34" t="s">
        <v>50</v>
      </c>
      <c r="G34">
        <v>0.5</v>
      </c>
      <c r="H34">
        <v>0.5</v>
      </c>
      <c r="I34">
        <v>4911</v>
      </c>
      <c r="J34">
        <v>9123</v>
      </c>
      <c r="L34">
        <v>3068</v>
      </c>
      <c r="M34">
        <v>6.2220000000000004</v>
      </c>
      <c r="N34">
        <v>11.32</v>
      </c>
      <c r="O34">
        <v>5.0970000000000004</v>
      </c>
      <c r="Q34">
        <v>0.41799999999999998</v>
      </c>
      <c r="R34">
        <v>1</v>
      </c>
      <c r="S34">
        <v>0</v>
      </c>
      <c r="T34">
        <v>0</v>
      </c>
      <c r="V34">
        <v>0</v>
      </c>
      <c r="Y34" s="4">
        <v>43761</v>
      </c>
      <c r="Z34" s="2">
        <v>0.69033564814814818</v>
      </c>
      <c r="AB34">
        <v>1</v>
      </c>
    </row>
    <row r="35" spans="1:48">
      <c r="A35">
        <v>34</v>
      </c>
      <c r="B35">
        <v>19</v>
      </c>
      <c r="C35" t="s">
        <v>97</v>
      </c>
      <c r="D35" t="s">
        <v>46</v>
      </c>
      <c r="E35" t="s">
        <v>50</v>
      </c>
      <c r="G35">
        <v>0.5</v>
      </c>
      <c r="H35">
        <v>0.5</v>
      </c>
      <c r="I35">
        <v>2745</v>
      </c>
      <c r="J35">
        <v>4588</v>
      </c>
      <c r="L35">
        <v>2176</v>
      </c>
      <c r="M35">
        <v>3.4009999999999998</v>
      </c>
      <c r="N35">
        <v>5.6719999999999997</v>
      </c>
      <c r="O35">
        <v>2.2709999999999999</v>
      </c>
      <c r="Q35">
        <v>0.3</v>
      </c>
      <c r="R35">
        <v>1</v>
      </c>
      <c r="S35">
        <v>0</v>
      </c>
      <c r="T35">
        <v>0</v>
      </c>
      <c r="V35">
        <v>0</v>
      </c>
      <c r="Y35" s="4">
        <v>43761</v>
      </c>
      <c r="Z35" s="2">
        <v>0.7007175925925927</v>
      </c>
      <c r="AB35">
        <v>1</v>
      </c>
      <c r="AE35">
        <f>ABS(100*(M35-M36)/(AVERAGE(M35:M36)))</f>
        <v>3.4672060098237534</v>
      </c>
      <c r="AF35">
        <f>ABS(100*((AVERAGE(M35:M36)-AVERAGE(M19:M20))/(AVERAGE(M19:M20,M35:M36))))</f>
        <v>15.186135074220866</v>
      </c>
      <c r="AJ35">
        <f>ABS(100*(O35-O36)/(AVERAGE(O35:O36)))</f>
        <v>34.184068058778024</v>
      </c>
      <c r="AK35">
        <f>ABS(100*((AVERAGE(O35:O36)-AVERAGE(O19:O20))/(AVERAGE(O19:O20,O35:O36))))</f>
        <v>22.268041237113401</v>
      </c>
      <c r="AO35">
        <f>ABS(100*(Q35-Q36)/(AVERAGE(Q35:Q36)))</f>
        <v>10.526315789473674</v>
      </c>
      <c r="AP35">
        <f>ABS(100*((AVERAGE(Q35:Q36)-AVERAGE(Q19:Q20))/(AVERAGE(Q19:Q20,Q35:Q36))))</f>
        <v>5.2946199829205662</v>
      </c>
      <c r="AS35">
        <f>AVERAGE(M35:M36)</f>
        <v>3.4609999999999999</v>
      </c>
      <c r="AT35">
        <f>AVERAGE(N35:N36)</f>
        <v>5.4004999999999992</v>
      </c>
      <c r="AU35">
        <f>AVERAGE(O35:O36)</f>
        <v>1.9395</v>
      </c>
      <c r="AV35">
        <f>AVERAGE(Q35:Q36)</f>
        <v>0.28500000000000003</v>
      </c>
    </row>
    <row r="36" spans="1:48">
      <c r="A36">
        <v>35</v>
      </c>
      <c r="B36">
        <v>19</v>
      </c>
      <c r="C36" t="s">
        <v>97</v>
      </c>
      <c r="D36" t="s">
        <v>46</v>
      </c>
      <c r="E36" t="s">
        <v>50</v>
      </c>
      <c r="G36">
        <v>0.5</v>
      </c>
      <c r="H36">
        <v>0.5</v>
      </c>
      <c r="I36">
        <v>2837</v>
      </c>
      <c r="J36">
        <v>4162</v>
      </c>
      <c r="L36">
        <v>1944</v>
      </c>
      <c r="M36">
        <v>3.5209999999999999</v>
      </c>
      <c r="N36">
        <v>5.1289999999999996</v>
      </c>
      <c r="O36">
        <v>1.6080000000000001</v>
      </c>
      <c r="Q36">
        <v>0.27</v>
      </c>
      <c r="R36">
        <v>1</v>
      </c>
      <c r="S36">
        <v>0</v>
      </c>
      <c r="T36">
        <v>0</v>
      </c>
      <c r="V36">
        <v>0</v>
      </c>
      <c r="Y36" s="4">
        <v>43761</v>
      </c>
      <c r="Z36" s="2">
        <v>0.70674768518518516</v>
      </c>
      <c r="AB36">
        <v>1</v>
      </c>
    </row>
    <row r="37" spans="1:48">
      <c r="A37">
        <v>36</v>
      </c>
      <c r="B37">
        <v>1</v>
      </c>
      <c r="D37" t="s">
        <v>47</v>
      </c>
      <c r="Y37" s="4">
        <v>43761</v>
      </c>
      <c r="Z37" s="2">
        <v>0.71079861111111109</v>
      </c>
    </row>
    <row r="38" spans="1:48">
      <c r="A38">
        <v>37</v>
      </c>
      <c r="B38">
        <v>2</v>
      </c>
      <c r="C38" t="s">
        <v>48</v>
      </c>
      <c r="D38" t="s">
        <v>46</v>
      </c>
      <c r="E38" t="s">
        <v>50</v>
      </c>
      <c r="G38">
        <v>0.5</v>
      </c>
      <c r="H38">
        <v>0.5</v>
      </c>
      <c r="I38">
        <v>119</v>
      </c>
      <c r="J38">
        <v>399</v>
      </c>
      <c r="L38">
        <v>0</v>
      </c>
      <c r="M38">
        <v>0</v>
      </c>
      <c r="N38">
        <v>0.25900000000000001</v>
      </c>
      <c r="O38">
        <v>0.25900000000000001</v>
      </c>
      <c r="Q38">
        <v>0</v>
      </c>
      <c r="R38">
        <v>1</v>
      </c>
      <c r="S38">
        <v>0</v>
      </c>
      <c r="T38">
        <v>0</v>
      </c>
      <c r="V38">
        <v>0</v>
      </c>
      <c r="X38" t="s">
        <v>52</v>
      </c>
      <c r="Y38" s="4">
        <v>43761</v>
      </c>
      <c r="Z38" s="2">
        <v>0.72026620370370376</v>
      </c>
      <c r="AB38">
        <v>1</v>
      </c>
      <c r="AE38">
        <f>ABS(100*(M38-M39)/(AVERAGE(M38:M39)))</f>
        <v>200</v>
      </c>
      <c r="AJ38">
        <f>ABS(100*(O38-O39)/(AVERAGE(O38:O39)))</f>
        <v>68.393782383419691</v>
      </c>
      <c r="AO38">
        <f>ABS(100*(Q38-Q39)/(AVERAGE(Q38:Q39)))</f>
        <v>200</v>
      </c>
      <c r="AR38" s="3"/>
      <c r="AS38">
        <f>AVERAGE(M38:M39)</f>
        <v>1.55E-2</v>
      </c>
      <c r="AT38">
        <f>AVERAGE(N38:N39)</f>
        <v>0.20850000000000002</v>
      </c>
      <c r="AU38">
        <f>AVERAGE(O38:O39)</f>
        <v>0.193</v>
      </c>
      <c r="AV38">
        <f>AVERAGE(Q38:Q39)</f>
        <v>1.5E-3</v>
      </c>
    </row>
    <row r="39" spans="1:48">
      <c r="A39">
        <v>38</v>
      </c>
      <c r="B39">
        <v>2</v>
      </c>
      <c r="C39" t="s">
        <v>48</v>
      </c>
      <c r="D39" t="s">
        <v>46</v>
      </c>
      <c r="E39" t="s">
        <v>50</v>
      </c>
      <c r="G39">
        <v>0.5</v>
      </c>
      <c r="H39">
        <v>0.5</v>
      </c>
      <c r="I39">
        <v>152</v>
      </c>
      <c r="J39">
        <v>323</v>
      </c>
      <c r="L39">
        <v>12</v>
      </c>
      <c r="M39">
        <v>3.1E-2</v>
      </c>
      <c r="N39">
        <v>0.158</v>
      </c>
      <c r="O39">
        <v>0.127</v>
      </c>
      <c r="Q39">
        <v>3.0000000000000001E-3</v>
      </c>
      <c r="R39">
        <v>1</v>
      </c>
      <c r="S39">
        <v>0</v>
      </c>
      <c r="T39">
        <v>0</v>
      </c>
      <c r="V39">
        <v>0</v>
      </c>
      <c r="Y39" s="4">
        <v>43761</v>
      </c>
      <c r="Z39" s="2">
        <v>0.72565972222222219</v>
      </c>
      <c r="AB39">
        <v>1</v>
      </c>
    </row>
    <row r="40" spans="1:48">
      <c r="A40">
        <v>39</v>
      </c>
      <c r="B40">
        <v>5</v>
      </c>
      <c r="C40" t="s">
        <v>67</v>
      </c>
      <c r="D40" t="s">
        <v>46</v>
      </c>
      <c r="E40" t="s">
        <v>50</v>
      </c>
      <c r="G40">
        <v>0.5</v>
      </c>
      <c r="H40">
        <v>0.5</v>
      </c>
      <c r="I40">
        <v>1640</v>
      </c>
      <c r="J40">
        <v>6398</v>
      </c>
      <c r="L40">
        <v>4464</v>
      </c>
      <c r="M40">
        <v>1.964</v>
      </c>
      <c r="N40">
        <v>7.952</v>
      </c>
      <c r="O40">
        <v>5.9880000000000004</v>
      </c>
      <c r="Q40">
        <v>0.60099999999999998</v>
      </c>
      <c r="R40">
        <v>1</v>
      </c>
      <c r="S40">
        <v>0</v>
      </c>
      <c r="T40">
        <v>0</v>
      </c>
      <c r="V40">
        <v>0</v>
      </c>
      <c r="Y40" s="4">
        <v>43761</v>
      </c>
      <c r="Z40" s="2">
        <v>0.7362847222222223</v>
      </c>
      <c r="AB40">
        <v>1</v>
      </c>
      <c r="AD40">
        <f>ABS(100*(AVERAGE(M40:M41)-3.24)/3.24)</f>
        <v>21.126543209876552</v>
      </c>
      <c r="AE40">
        <f>ABS(100*(M40-M41)/(AVERAGE(M40:M41)))</f>
        <v>46.292310702406567</v>
      </c>
      <c r="AI40">
        <f>ABS(100*(AVERAGE(O40:O41)-4.3)/4.3)</f>
        <v>32.360465116279066</v>
      </c>
      <c r="AJ40">
        <f>ABS(100*(O40-O41)/(AVERAGE(O40:O41)))</f>
        <v>10.419045945708527</v>
      </c>
      <c r="AN40">
        <f>ABS(100*(AVERAGE(Q40:Q41)-0.3)/0.3)</f>
        <v>107.33333333333334</v>
      </c>
      <c r="AO40">
        <f>ABS(100*(Q40-Q41)/(AVERAGE(Q40:Q41)))</f>
        <v>6.7524115755627072</v>
      </c>
      <c r="AS40">
        <f>AVERAGE(M40:M41)</f>
        <v>2.5554999999999999</v>
      </c>
      <c r="AT40">
        <f>AVERAGE(N40:N41)</f>
        <v>8.2469999999999999</v>
      </c>
      <c r="AU40">
        <f>AVERAGE(O40:O41)</f>
        <v>5.6914999999999996</v>
      </c>
      <c r="AV40">
        <f>AVERAGE(Q40:Q41)</f>
        <v>0.622</v>
      </c>
    </row>
    <row r="41" spans="1:48">
      <c r="A41">
        <v>40</v>
      </c>
      <c r="B41">
        <v>5</v>
      </c>
      <c r="C41" t="s">
        <v>67</v>
      </c>
      <c r="D41" t="s">
        <v>46</v>
      </c>
      <c r="E41" t="s">
        <v>50</v>
      </c>
      <c r="G41">
        <v>0.5</v>
      </c>
      <c r="H41">
        <v>0.5</v>
      </c>
      <c r="I41">
        <v>2549</v>
      </c>
      <c r="J41">
        <v>6871</v>
      </c>
      <c r="L41">
        <v>4787</v>
      </c>
      <c r="M41">
        <v>3.1469999999999998</v>
      </c>
      <c r="N41">
        <v>8.5419999999999998</v>
      </c>
      <c r="O41">
        <v>5.3949999999999996</v>
      </c>
      <c r="Q41">
        <v>0.64300000000000002</v>
      </c>
      <c r="R41">
        <v>1</v>
      </c>
      <c r="S41">
        <v>0</v>
      </c>
      <c r="T41">
        <v>0</v>
      </c>
      <c r="V41">
        <v>0</v>
      </c>
      <c r="Y41" s="4">
        <v>43761</v>
      </c>
      <c r="Z41" s="2">
        <v>0.74245370370370367</v>
      </c>
      <c r="AB41">
        <v>1</v>
      </c>
    </row>
    <row r="42" spans="1:48">
      <c r="A42">
        <v>41</v>
      </c>
      <c r="B42">
        <v>3</v>
      </c>
      <c r="C42" t="s">
        <v>49</v>
      </c>
      <c r="D42" t="s">
        <v>46</v>
      </c>
      <c r="E42" t="s">
        <v>50</v>
      </c>
      <c r="G42">
        <v>0.5</v>
      </c>
      <c r="H42">
        <v>0.5</v>
      </c>
      <c r="I42">
        <v>9200</v>
      </c>
      <c r="J42">
        <v>11178</v>
      </c>
      <c r="L42">
        <v>9185</v>
      </c>
      <c r="M42">
        <v>11.824</v>
      </c>
      <c r="N42">
        <v>13.805999999999999</v>
      </c>
      <c r="O42">
        <v>1.982</v>
      </c>
      <c r="Q42">
        <v>1.212</v>
      </c>
      <c r="R42">
        <v>1</v>
      </c>
      <c r="S42">
        <v>0</v>
      </c>
      <c r="T42">
        <v>0</v>
      </c>
      <c r="V42">
        <v>0</v>
      </c>
      <c r="Y42" s="4">
        <v>43761</v>
      </c>
      <c r="Z42" s="2">
        <v>0.75326388888888884</v>
      </c>
      <c r="AB42">
        <v>1</v>
      </c>
      <c r="AE42">
        <f>ABS(100*(M42-M43)/(AVERAGE(M42:M43)))</f>
        <v>0.91762427915982658</v>
      </c>
      <c r="AJ42">
        <f>ABS(100*(O42-O43)/(AVERAGE(O42:O43)))</f>
        <v>111.63522012578616</v>
      </c>
      <c r="AO42">
        <f>ABS(100*(Q42-Q43)/(AVERAGE(Q42:Q43)))</f>
        <v>9.1458153580672885</v>
      </c>
      <c r="AS42">
        <f>AVERAGE(M42:M43)</f>
        <v>11.878499999999999</v>
      </c>
      <c r="AT42">
        <f>AVERAGE(N42:N43)</f>
        <v>13.150499999999999</v>
      </c>
      <c r="AU42">
        <f>AVERAGE(O42:O43)</f>
        <v>1.272</v>
      </c>
      <c r="AV42">
        <f>AVERAGE(Q42:Q43)</f>
        <v>1.159</v>
      </c>
    </row>
    <row r="43" spans="1:48">
      <c r="A43">
        <v>42</v>
      </c>
      <c r="B43">
        <v>3</v>
      </c>
      <c r="C43" t="s">
        <v>49</v>
      </c>
      <c r="D43" t="s">
        <v>46</v>
      </c>
      <c r="E43" t="s">
        <v>50</v>
      </c>
      <c r="G43">
        <v>0.5</v>
      </c>
      <c r="H43">
        <v>0.5</v>
      </c>
      <c r="I43">
        <v>9284</v>
      </c>
      <c r="J43">
        <v>10090</v>
      </c>
      <c r="L43">
        <v>8358</v>
      </c>
      <c r="M43">
        <v>11.933</v>
      </c>
      <c r="N43">
        <v>12.494999999999999</v>
      </c>
      <c r="O43">
        <v>0.56200000000000006</v>
      </c>
      <c r="Q43">
        <v>1.1060000000000001</v>
      </c>
      <c r="R43">
        <v>1</v>
      </c>
      <c r="S43">
        <v>0</v>
      </c>
      <c r="T43">
        <v>0</v>
      </c>
      <c r="V43">
        <v>0</v>
      </c>
      <c r="Y43" s="4">
        <v>43761</v>
      </c>
      <c r="Z43" s="2">
        <v>0.75954861111111116</v>
      </c>
      <c r="AB43">
        <v>1</v>
      </c>
    </row>
    <row r="44" spans="1:48">
      <c r="A44">
        <v>43</v>
      </c>
      <c r="B44">
        <v>20</v>
      </c>
      <c r="C44" t="s">
        <v>98</v>
      </c>
      <c r="D44" t="s">
        <v>46</v>
      </c>
      <c r="E44" t="s">
        <v>50</v>
      </c>
      <c r="G44">
        <v>0.5</v>
      </c>
      <c r="H44">
        <v>0.5</v>
      </c>
      <c r="I44">
        <v>2170</v>
      </c>
      <c r="J44">
        <v>4150</v>
      </c>
      <c r="L44">
        <v>854</v>
      </c>
      <c r="M44">
        <v>2.653</v>
      </c>
      <c r="N44">
        <v>5.1139999999999999</v>
      </c>
      <c r="O44">
        <v>2.46</v>
      </c>
      <c r="Q44">
        <v>0.125</v>
      </c>
      <c r="R44">
        <v>1</v>
      </c>
      <c r="S44">
        <v>0</v>
      </c>
      <c r="T44">
        <v>0</v>
      </c>
      <c r="V44">
        <v>0</v>
      </c>
      <c r="Y44" s="4">
        <v>43761</v>
      </c>
      <c r="Z44" s="2">
        <v>0.76957175925925936</v>
      </c>
      <c r="AB44">
        <v>1</v>
      </c>
      <c r="AE44">
        <f>ABS(100*(M44-M45)/(AVERAGE(M44:M45)))</f>
        <v>20.166073546856474</v>
      </c>
      <c r="AJ44">
        <f>ABS(100*(O44-O45)/(AVERAGE(O44:O45)))</f>
        <v>1.1719539300868829</v>
      </c>
      <c r="AO44">
        <f>ABS(100*(Q44-Q45)/(AVERAGE(Q44:Q45)))</f>
        <v>4.6875000000000044</v>
      </c>
      <c r="AS44">
        <f>AVERAGE(M44:M45)</f>
        <v>2.9504999999999999</v>
      </c>
      <c r="AT44">
        <f>AVERAGE(N44:N45)</f>
        <v>5.4249999999999998</v>
      </c>
      <c r="AU44">
        <f>AVERAGE(O44:O45)</f>
        <v>2.4744999999999999</v>
      </c>
      <c r="AV44">
        <f>AVERAGE(Q44:Q45)</f>
        <v>0.128</v>
      </c>
    </row>
    <row r="45" spans="1:48">
      <c r="A45">
        <v>44</v>
      </c>
      <c r="B45">
        <v>20</v>
      </c>
      <c r="C45" t="s">
        <v>98</v>
      </c>
      <c r="D45" t="s">
        <v>46</v>
      </c>
      <c r="E45" t="s">
        <v>50</v>
      </c>
      <c r="G45">
        <v>0.5</v>
      </c>
      <c r="H45">
        <v>0.5</v>
      </c>
      <c r="I45">
        <v>2627</v>
      </c>
      <c r="J45">
        <v>4639</v>
      </c>
      <c r="L45">
        <v>902</v>
      </c>
      <c r="M45">
        <v>3.2480000000000002</v>
      </c>
      <c r="N45">
        <v>5.7359999999999998</v>
      </c>
      <c r="O45">
        <v>2.4889999999999999</v>
      </c>
      <c r="Q45">
        <v>0.13100000000000001</v>
      </c>
      <c r="R45">
        <v>1</v>
      </c>
      <c r="S45">
        <v>0</v>
      </c>
      <c r="T45">
        <v>0</v>
      </c>
      <c r="V45">
        <v>0</v>
      </c>
      <c r="Y45" s="4">
        <v>43761</v>
      </c>
      <c r="Z45" s="2">
        <v>0.77561342592592597</v>
      </c>
      <c r="AB45">
        <v>1</v>
      </c>
    </row>
    <row r="46" spans="1:48">
      <c r="A46">
        <v>45</v>
      </c>
      <c r="B46">
        <v>21</v>
      </c>
      <c r="C46" t="s">
        <v>99</v>
      </c>
      <c r="D46" t="s">
        <v>46</v>
      </c>
      <c r="E46" t="s">
        <v>50</v>
      </c>
      <c r="G46">
        <v>0.5</v>
      </c>
      <c r="H46">
        <v>0.5</v>
      </c>
      <c r="I46">
        <v>2411</v>
      </c>
      <c r="J46">
        <v>4254</v>
      </c>
      <c r="L46">
        <v>1027</v>
      </c>
      <c r="M46">
        <v>2.9660000000000002</v>
      </c>
      <c r="N46">
        <v>5.2469999999999999</v>
      </c>
      <c r="O46">
        <v>2.2810000000000001</v>
      </c>
      <c r="Q46">
        <v>0.14799999999999999</v>
      </c>
      <c r="R46">
        <v>1</v>
      </c>
      <c r="S46">
        <v>0</v>
      </c>
      <c r="T46">
        <v>0</v>
      </c>
      <c r="V46">
        <v>0</v>
      </c>
      <c r="Y46" s="4">
        <v>43761</v>
      </c>
      <c r="Z46" s="2">
        <v>0.78565972222222225</v>
      </c>
      <c r="AB46">
        <v>1</v>
      </c>
      <c r="AE46">
        <f>ABS(100*(M46-M47)/(AVERAGE(M46:M47)))</f>
        <v>3.1198141387321563</v>
      </c>
      <c r="AJ46">
        <f>ABS(100*(O46-O47)/(AVERAGE(O46:O47)))</f>
        <v>29.7079556898288</v>
      </c>
      <c r="AO46">
        <f>ABS(100*(Q46-Q47)/(AVERAGE(Q46:Q47)))</f>
        <v>4.8442906574394513</v>
      </c>
      <c r="AS46">
        <f>AVERAGE(M46:M47)</f>
        <v>3.0129999999999999</v>
      </c>
      <c r="AT46">
        <f>AVERAGE(N46:N47)</f>
        <v>4.9990000000000006</v>
      </c>
      <c r="AU46">
        <f>AVERAGE(O46:O47)</f>
        <v>1.9860000000000002</v>
      </c>
      <c r="AV46">
        <f>AVERAGE(Q46:Q47)</f>
        <v>0.14449999999999999</v>
      </c>
    </row>
    <row r="47" spans="1:48">
      <c r="A47">
        <v>46</v>
      </c>
      <c r="B47">
        <v>21</v>
      </c>
      <c r="C47" t="s">
        <v>99</v>
      </c>
      <c r="D47" t="s">
        <v>46</v>
      </c>
      <c r="E47" t="s">
        <v>50</v>
      </c>
      <c r="G47">
        <v>0.5</v>
      </c>
      <c r="H47">
        <v>0.5</v>
      </c>
      <c r="I47">
        <v>2482</v>
      </c>
      <c r="J47">
        <v>3866</v>
      </c>
      <c r="L47">
        <v>975</v>
      </c>
      <c r="M47">
        <v>3.06</v>
      </c>
      <c r="N47">
        <v>4.7510000000000003</v>
      </c>
      <c r="O47">
        <v>1.6910000000000001</v>
      </c>
      <c r="Q47">
        <v>0.14099999999999999</v>
      </c>
      <c r="R47">
        <v>1</v>
      </c>
      <c r="S47">
        <v>0</v>
      </c>
      <c r="T47">
        <v>0</v>
      </c>
      <c r="V47">
        <v>0</v>
      </c>
      <c r="Y47" s="4">
        <v>43761</v>
      </c>
      <c r="Z47" s="2">
        <v>0.79167824074074078</v>
      </c>
      <c r="AB47">
        <v>1</v>
      </c>
    </row>
    <row r="48" spans="1:48">
      <c r="A48">
        <v>47</v>
      </c>
      <c r="B48">
        <v>22</v>
      </c>
      <c r="C48" t="s">
        <v>100</v>
      </c>
      <c r="D48" t="s">
        <v>46</v>
      </c>
      <c r="E48" t="s">
        <v>50</v>
      </c>
      <c r="G48">
        <v>0.5</v>
      </c>
      <c r="H48">
        <v>0.5</v>
      </c>
      <c r="I48">
        <v>1984</v>
      </c>
      <c r="J48">
        <v>3981</v>
      </c>
      <c r="L48">
        <v>858</v>
      </c>
      <c r="M48">
        <v>2.4119999999999999</v>
      </c>
      <c r="N48">
        <v>4.8979999999999997</v>
      </c>
      <c r="O48">
        <v>2.4870000000000001</v>
      </c>
      <c r="Q48">
        <v>0.126</v>
      </c>
      <c r="R48">
        <v>1</v>
      </c>
      <c r="S48">
        <v>0</v>
      </c>
      <c r="T48">
        <v>0</v>
      </c>
      <c r="V48">
        <v>0</v>
      </c>
      <c r="Y48" s="4">
        <v>43761</v>
      </c>
      <c r="Z48" s="2">
        <v>0.80175925925925917</v>
      </c>
      <c r="AB48">
        <v>1</v>
      </c>
      <c r="AE48">
        <f>ABS(100*(M48-M49)/(AVERAGE(M48:M49)))</f>
        <v>23.426061493411424</v>
      </c>
      <c r="AJ48">
        <f>ABS(100*(O48-O49)/(AVERAGE(O48:O49)))</f>
        <v>6.2616628654364597</v>
      </c>
      <c r="AO48">
        <f>ABS(100*(Q48-Q49)/(AVERAGE(Q48:Q49)))</f>
        <v>6.1538461538461595</v>
      </c>
      <c r="AS48">
        <f>AVERAGE(M48:M49)</f>
        <v>2.7320000000000002</v>
      </c>
      <c r="AT48">
        <f>AVERAGE(N48:N49)</f>
        <v>5.1429999999999998</v>
      </c>
      <c r="AU48">
        <f>AVERAGE(O48:O49)</f>
        <v>2.4115000000000002</v>
      </c>
      <c r="AV48">
        <f>AVERAGE(Q48:Q49)</f>
        <v>0.13</v>
      </c>
    </row>
    <row r="49" spans="1:48">
      <c r="A49">
        <v>48</v>
      </c>
      <c r="B49">
        <v>22</v>
      </c>
      <c r="C49" t="s">
        <v>100</v>
      </c>
      <c r="D49" t="s">
        <v>46</v>
      </c>
      <c r="E49" t="s">
        <v>50</v>
      </c>
      <c r="G49">
        <v>0.5</v>
      </c>
      <c r="H49">
        <v>0.5</v>
      </c>
      <c r="I49">
        <v>2476</v>
      </c>
      <c r="J49">
        <v>4365</v>
      </c>
      <c r="L49">
        <v>920</v>
      </c>
      <c r="M49">
        <v>3.052</v>
      </c>
      <c r="N49">
        <v>5.3879999999999999</v>
      </c>
      <c r="O49">
        <v>2.3359999999999999</v>
      </c>
      <c r="Q49">
        <v>0.13400000000000001</v>
      </c>
      <c r="R49">
        <v>1</v>
      </c>
      <c r="S49">
        <v>0</v>
      </c>
      <c r="T49">
        <v>0</v>
      </c>
      <c r="V49">
        <v>0</v>
      </c>
      <c r="Y49" s="4">
        <v>43761</v>
      </c>
      <c r="Z49" s="2">
        <v>0.8077199074074074</v>
      </c>
      <c r="AB49">
        <v>1</v>
      </c>
    </row>
    <row r="50" spans="1:48">
      <c r="A50">
        <v>49</v>
      </c>
      <c r="B50">
        <v>23</v>
      </c>
      <c r="C50" t="s">
        <v>101</v>
      </c>
      <c r="D50" t="s">
        <v>46</v>
      </c>
      <c r="E50" t="s">
        <v>50</v>
      </c>
      <c r="G50">
        <v>0.5</v>
      </c>
      <c r="H50">
        <v>0.5</v>
      </c>
      <c r="I50">
        <v>2348</v>
      </c>
      <c r="J50">
        <v>4151</v>
      </c>
      <c r="L50">
        <v>1312</v>
      </c>
      <c r="M50">
        <v>2.8849999999999998</v>
      </c>
      <c r="N50">
        <v>5.1159999999999997</v>
      </c>
      <c r="O50">
        <v>2.2309999999999999</v>
      </c>
      <c r="Q50">
        <v>0.186</v>
      </c>
      <c r="R50">
        <v>1</v>
      </c>
      <c r="S50">
        <v>0</v>
      </c>
      <c r="T50">
        <v>0</v>
      </c>
      <c r="V50">
        <v>0</v>
      </c>
      <c r="Y50" s="4">
        <v>43761</v>
      </c>
      <c r="Z50" s="2">
        <v>0.81775462962962964</v>
      </c>
      <c r="AB50">
        <v>1</v>
      </c>
      <c r="AE50">
        <f>ABS(100*(M50-M51)/(AVERAGE(M50:M51)))</f>
        <v>3.8415774264831017</v>
      </c>
      <c r="AJ50">
        <f>ABS(100*(O50-O51)/(AVERAGE(O50:O51)))</f>
        <v>27.478970175885799</v>
      </c>
      <c r="AO50">
        <f>ABS(100*(Q50-Q51)/(AVERAGE(Q50:Q51)))</f>
        <v>6.0941828254847703</v>
      </c>
      <c r="AS50">
        <f>AVERAGE(M50:M51)</f>
        <v>2.9415</v>
      </c>
      <c r="AT50">
        <f>AVERAGE(N50:N51)</f>
        <v>4.9030000000000005</v>
      </c>
      <c r="AU50">
        <f>AVERAGE(O50:O51)</f>
        <v>1.9615</v>
      </c>
      <c r="AV50">
        <f>AVERAGE(Q50:Q51)</f>
        <v>0.18049999999999999</v>
      </c>
    </row>
    <row r="51" spans="1:48">
      <c r="A51">
        <v>50</v>
      </c>
      <c r="B51">
        <v>23</v>
      </c>
      <c r="C51" t="s">
        <v>101</v>
      </c>
      <c r="D51" t="s">
        <v>46</v>
      </c>
      <c r="E51" t="s">
        <v>50</v>
      </c>
      <c r="G51">
        <v>0.5</v>
      </c>
      <c r="H51">
        <v>0.5</v>
      </c>
      <c r="I51">
        <v>2435</v>
      </c>
      <c r="J51">
        <v>3818</v>
      </c>
      <c r="L51">
        <v>1227</v>
      </c>
      <c r="M51">
        <v>2.9980000000000002</v>
      </c>
      <c r="N51">
        <v>4.6900000000000004</v>
      </c>
      <c r="O51">
        <v>1.6919999999999999</v>
      </c>
      <c r="Q51">
        <v>0.17499999999999999</v>
      </c>
      <c r="R51">
        <v>1</v>
      </c>
      <c r="S51">
        <v>0</v>
      </c>
      <c r="T51">
        <v>0</v>
      </c>
      <c r="V51">
        <v>0</v>
      </c>
      <c r="Y51" s="4">
        <v>43761</v>
      </c>
      <c r="Z51" s="2">
        <v>0.8237268518518519</v>
      </c>
      <c r="AB51">
        <v>1</v>
      </c>
    </row>
    <row r="52" spans="1:48">
      <c r="A52">
        <v>51</v>
      </c>
      <c r="B52">
        <v>24</v>
      </c>
      <c r="C52" t="s">
        <v>102</v>
      </c>
      <c r="D52" t="s">
        <v>46</v>
      </c>
      <c r="E52" t="s">
        <v>50</v>
      </c>
      <c r="G52">
        <v>0.5</v>
      </c>
      <c r="H52">
        <v>0.5</v>
      </c>
      <c r="I52">
        <v>2622</v>
      </c>
      <c r="J52">
        <v>4176</v>
      </c>
      <c r="L52">
        <v>863</v>
      </c>
      <c r="M52">
        <v>3.2410000000000001</v>
      </c>
      <c r="N52">
        <v>5.1470000000000002</v>
      </c>
      <c r="O52">
        <v>1.9059999999999999</v>
      </c>
      <c r="Q52">
        <v>0.126</v>
      </c>
      <c r="R52">
        <v>1</v>
      </c>
      <c r="S52">
        <v>0</v>
      </c>
      <c r="T52">
        <v>0</v>
      </c>
      <c r="V52">
        <v>0</v>
      </c>
      <c r="Y52" s="4">
        <v>43761</v>
      </c>
      <c r="Z52" s="2">
        <v>0.8337500000000001</v>
      </c>
      <c r="AB52">
        <v>1</v>
      </c>
      <c r="AE52">
        <f>ABS(100*(M52-M53)/(AVERAGE(M52:M53)))</f>
        <v>12.98326601269474</v>
      </c>
      <c r="AJ52">
        <f>ABS(100*(O52-O53)/(AVERAGE(O52:O53)))</f>
        <v>9.3046523261630885</v>
      </c>
      <c r="AO52">
        <f>ABS(100*(Q52-Q53)/(AVERAGE(Q52:Q53)))</f>
        <v>8.3650190114068508</v>
      </c>
      <c r="AS52">
        <f>AVERAGE(M52:M53)</f>
        <v>3.4660000000000002</v>
      </c>
      <c r="AT52">
        <f>AVERAGE(N52:N53)</f>
        <v>5.4645000000000001</v>
      </c>
      <c r="AU52">
        <f>AVERAGE(O52:O53)</f>
        <v>1.9990000000000001</v>
      </c>
      <c r="AV52">
        <f>AVERAGE(Q52:Q53)</f>
        <v>0.13150000000000001</v>
      </c>
    </row>
    <row r="53" spans="1:48">
      <c r="A53">
        <v>52</v>
      </c>
      <c r="B53">
        <v>24</v>
      </c>
      <c r="C53" t="s">
        <v>102</v>
      </c>
      <c r="D53" t="s">
        <v>46</v>
      </c>
      <c r="E53" t="s">
        <v>50</v>
      </c>
      <c r="G53">
        <v>0.5</v>
      </c>
      <c r="H53">
        <v>0.5</v>
      </c>
      <c r="I53">
        <v>2967</v>
      </c>
      <c r="J53">
        <v>4676</v>
      </c>
      <c r="L53">
        <v>945</v>
      </c>
      <c r="M53">
        <v>3.6909999999999998</v>
      </c>
      <c r="N53">
        <v>5.782</v>
      </c>
      <c r="O53">
        <v>2.0920000000000001</v>
      </c>
      <c r="Q53">
        <v>0.13700000000000001</v>
      </c>
      <c r="R53">
        <v>1</v>
      </c>
      <c r="S53">
        <v>0</v>
      </c>
      <c r="T53">
        <v>0</v>
      </c>
      <c r="V53">
        <v>0</v>
      </c>
      <c r="Y53" s="4">
        <v>43761</v>
      </c>
      <c r="Z53" s="2">
        <v>0.83974537037037045</v>
      </c>
      <c r="AB53">
        <v>1</v>
      </c>
    </row>
    <row r="54" spans="1:48">
      <c r="A54">
        <v>53</v>
      </c>
      <c r="B54">
        <v>25</v>
      </c>
      <c r="C54" t="s">
        <v>103</v>
      </c>
      <c r="D54" t="s">
        <v>46</v>
      </c>
      <c r="E54" t="s">
        <v>50</v>
      </c>
      <c r="G54">
        <v>0.5</v>
      </c>
      <c r="H54">
        <v>0.5</v>
      </c>
      <c r="I54">
        <v>4085</v>
      </c>
      <c r="J54">
        <v>6292</v>
      </c>
      <c r="L54">
        <v>1040</v>
      </c>
      <c r="M54">
        <v>5.1449999999999996</v>
      </c>
      <c r="N54">
        <v>7.819</v>
      </c>
      <c r="O54">
        <v>2.6739999999999999</v>
      </c>
      <c r="Q54">
        <v>0.15</v>
      </c>
      <c r="R54">
        <v>1</v>
      </c>
      <c r="S54">
        <v>0</v>
      </c>
      <c r="T54">
        <v>0</v>
      </c>
      <c r="V54">
        <v>0</v>
      </c>
      <c r="Y54" s="4">
        <v>43761</v>
      </c>
      <c r="Z54" s="2">
        <v>0.85003472222222232</v>
      </c>
      <c r="AB54">
        <v>1</v>
      </c>
      <c r="AE54">
        <f>ABS(100*(M54-M55)/(AVERAGE(M54:M55)))</f>
        <v>3.8131553860819869</v>
      </c>
      <c r="AJ54">
        <f>ABS(100*(O54-O55)/(AVERAGE(O54:O55)))</f>
        <v>13.025293766182035</v>
      </c>
      <c r="AO54">
        <f>ABS(100*(Q54-Q55)/(AVERAGE(Q54:Q55)))</f>
        <v>4.7781569965870352</v>
      </c>
      <c r="AS54">
        <f>AVERAGE(M54:M55)</f>
        <v>5.2449999999999992</v>
      </c>
      <c r="AT54">
        <f>AVERAGE(N54:N55)</f>
        <v>7.7554999999999996</v>
      </c>
      <c r="AU54">
        <f>AVERAGE(O54:O55)</f>
        <v>2.5105</v>
      </c>
      <c r="AV54">
        <f>AVERAGE(Q54:Q55)</f>
        <v>0.14649999999999999</v>
      </c>
    </row>
    <row r="55" spans="1:48">
      <c r="A55">
        <v>54</v>
      </c>
      <c r="B55">
        <v>25</v>
      </c>
      <c r="C55" t="s">
        <v>103</v>
      </c>
      <c r="D55" t="s">
        <v>46</v>
      </c>
      <c r="E55" t="s">
        <v>50</v>
      </c>
      <c r="G55">
        <v>0.5</v>
      </c>
      <c r="H55">
        <v>0.5</v>
      </c>
      <c r="I55">
        <v>4238</v>
      </c>
      <c r="J55">
        <v>6190</v>
      </c>
      <c r="L55">
        <v>986</v>
      </c>
      <c r="M55">
        <v>5.3449999999999998</v>
      </c>
      <c r="N55">
        <v>7.6920000000000002</v>
      </c>
      <c r="O55">
        <v>2.347</v>
      </c>
      <c r="Q55">
        <v>0.14299999999999999</v>
      </c>
      <c r="R55">
        <v>1</v>
      </c>
      <c r="S55">
        <v>0</v>
      </c>
      <c r="T55">
        <v>0</v>
      </c>
      <c r="V55">
        <v>0</v>
      </c>
      <c r="Y55" s="4">
        <v>43761</v>
      </c>
      <c r="Z55" s="2">
        <v>0.85609953703703701</v>
      </c>
      <c r="AB55">
        <v>1</v>
      </c>
    </row>
    <row r="56" spans="1:48">
      <c r="A56">
        <v>55</v>
      </c>
      <c r="B56">
        <v>26</v>
      </c>
      <c r="C56" t="s">
        <v>104</v>
      </c>
      <c r="D56" t="s">
        <v>46</v>
      </c>
      <c r="E56" t="s">
        <v>50</v>
      </c>
      <c r="G56">
        <v>0.5</v>
      </c>
      <c r="H56">
        <v>0.5</v>
      </c>
      <c r="I56">
        <v>2057</v>
      </c>
      <c r="J56">
        <v>4311</v>
      </c>
      <c r="L56">
        <v>2343</v>
      </c>
      <c r="M56">
        <v>2.5059999999999998</v>
      </c>
      <c r="N56">
        <v>5.319</v>
      </c>
      <c r="O56">
        <v>2.8119999999999998</v>
      </c>
      <c r="Q56">
        <v>0.32200000000000001</v>
      </c>
      <c r="R56">
        <v>1</v>
      </c>
      <c r="S56">
        <v>0</v>
      </c>
      <c r="T56">
        <v>0</v>
      </c>
      <c r="V56">
        <v>0</v>
      </c>
      <c r="Y56" s="4">
        <v>43761</v>
      </c>
      <c r="Z56" s="2">
        <v>0.86626157407407411</v>
      </c>
      <c r="AB56">
        <v>1</v>
      </c>
      <c r="AE56">
        <f>ABS(100*(M56-M57)/(AVERAGE(M56:M57)))</f>
        <v>25.396272426406554</v>
      </c>
      <c r="AJ56">
        <f>ABS(100*(O56-O57)/(AVERAGE(O56:O57)))</f>
        <v>6.8027210884353764</v>
      </c>
      <c r="AO56">
        <f>ABS(100*(Q56-Q57)/(AVERAGE(Q56:Q57)))</f>
        <v>9.7488921713441563</v>
      </c>
      <c r="AS56">
        <f>AVERAGE(M56:M57)</f>
        <v>2.8704999999999998</v>
      </c>
      <c r="AT56">
        <f>AVERAGE(N56:N57)</f>
        <v>5.5905000000000005</v>
      </c>
      <c r="AU56">
        <f>AVERAGE(O56:O57)</f>
        <v>2.7195</v>
      </c>
      <c r="AV56">
        <f>AVERAGE(Q56:Q57)</f>
        <v>0.33850000000000002</v>
      </c>
    </row>
    <row r="57" spans="1:48">
      <c r="A57">
        <v>56</v>
      </c>
      <c r="B57">
        <v>26</v>
      </c>
      <c r="C57" t="s">
        <v>104</v>
      </c>
      <c r="D57" t="s">
        <v>46</v>
      </c>
      <c r="E57" t="s">
        <v>50</v>
      </c>
      <c r="G57">
        <v>0.5</v>
      </c>
      <c r="H57">
        <v>0.5</v>
      </c>
      <c r="I57">
        <v>2617</v>
      </c>
      <c r="J57">
        <v>4739</v>
      </c>
      <c r="L57">
        <v>2591</v>
      </c>
      <c r="M57">
        <v>3.2349999999999999</v>
      </c>
      <c r="N57">
        <v>5.8620000000000001</v>
      </c>
      <c r="O57">
        <v>2.6269999999999998</v>
      </c>
      <c r="Q57">
        <v>0.35499999999999998</v>
      </c>
      <c r="R57">
        <v>1</v>
      </c>
      <c r="S57">
        <v>0</v>
      </c>
      <c r="T57">
        <v>0</v>
      </c>
      <c r="V57">
        <v>0</v>
      </c>
      <c r="Y57" s="4">
        <v>43761</v>
      </c>
      <c r="Z57" s="2">
        <v>0.87228009259259265</v>
      </c>
      <c r="AB57">
        <v>1</v>
      </c>
    </row>
    <row r="58" spans="1:48">
      <c r="A58">
        <v>57</v>
      </c>
      <c r="B58">
        <v>27</v>
      </c>
      <c r="C58" t="s">
        <v>105</v>
      </c>
      <c r="D58" t="s">
        <v>46</v>
      </c>
      <c r="E58" t="s">
        <v>50</v>
      </c>
      <c r="G58">
        <v>0.5</v>
      </c>
      <c r="H58">
        <v>0.5</v>
      </c>
      <c r="I58">
        <v>2560</v>
      </c>
      <c r="J58">
        <v>4255</v>
      </c>
      <c r="L58">
        <v>1379</v>
      </c>
      <c r="M58">
        <v>3.16</v>
      </c>
      <c r="N58">
        <v>5.2469999999999999</v>
      </c>
      <c r="O58">
        <v>2.0870000000000002</v>
      </c>
      <c r="Q58">
        <v>0.19500000000000001</v>
      </c>
      <c r="R58">
        <v>1</v>
      </c>
      <c r="S58">
        <v>0</v>
      </c>
      <c r="T58">
        <v>0</v>
      </c>
      <c r="V58">
        <v>0</v>
      </c>
      <c r="Y58" s="4">
        <v>43761</v>
      </c>
      <c r="Z58" s="2">
        <v>0.88243055555555561</v>
      </c>
      <c r="AB58">
        <v>1</v>
      </c>
      <c r="AE58">
        <f>ABS(100*(M58-M59)/(AVERAGE(M58:M59)))</f>
        <v>1.466369142492836</v>
      </c>
      <c r="AJ58">
        <f>ABS(100*(O58-O59)/(AVERAGE(O58:O59)))</f>
        <v>20.241171403962088</v>
      </c>
      <c r="AO58">
        <f>ABS(100*(Q58-Q59)/(AVERAGE(Q58:Q59)))</f>
        <v>6.4516129032257989</v>
      </c>
      <c r="AS58">
        <f>AVERAGE(M58:M59)</f>
        <v>3.137</v>
      </c>
      <c r="AT58">
        <f>AVERAGE(N58:N59)</f>
        <v>5.4589999999999996</v>
      </c>
      <c r="AU58">
        <f>AVERAGE(O58:O59)</f>
        <v>2.3220000000000001</v>
      </c>
      <c r="AV58">
        <f>AVERAGE(Q58:Q59)</f>
        <v>0.20150000000000001</v>
      </c>
    </row>
    <row r="59" spans="1:48">
      <c r="A59">
        <v>58</v>
      </c>
      <c r="B59">
        <v>27</v>
      </c>
      <c r="C59" t="s">
        <v>105</v>
      </c>
      <c r="D59" t="s">
        <v>46</v>
      </c>
      <c r="E59" t="s">
        <v>50</v>
      </c>
      <c r="G59">
        <v>0.5</v>
      </c>
      <c r="H59">
        <v>0.5</v>
      </c>
      <c r="I59">
        <v>2524</v>
      </c>
      <c r="J59">
        <v>4588</v>
      </c>
      <c r="L59">
        <v>1482</v>
      </c>
      <c r="M59">
        <v>3.1139999999999999</v>
      </c>
      <c r="N59">
        <v>5.6710000000000003</v>
      </c>
      <c r="O59">
        <v>2.5569999999999999</v>
      </c>
      <c r="Q59">
        <v>0.20799999999999999</v>
      </c>
      <c r="R59">
        <v>1</v>
      </c>
      <c r="S59">
        <v>0</v>
      </c>
      <c r="T59">
        <v>0</v>
      </c>
      <c r="V59">
        <v>0</v>
      </c>
      <c r="Y59" s="4">
        <v>43761</v>
      </c>
      <c r="Z59" s="2">
        <v>0.88842592592592595</v>
      </c>
      <c r="AB59">
        <v>1</v>
      </c>
    </row>
    <row r="60" spans="1:48">
      <c r="A60">
        <v>59</v>
      </c>
      <c r="B60">
        <v>28</v>
      </c>
      <c r="C60" t="s">
        <v>106</v>
      </c>
      <c r="D60" t="s">
        <v>46</v>
      </c>
      <c r="E60" t="s">
        <v>50</v>
      </c>
      <c r="G60">
        <v>0.5</v>
      </c>
      <c r="H60">
        <v>0.5</v>
      </c>
      <c r="I60">
        <v>2493</v>
      </c>
      <c r="J60">
        <v>3798</v>
      </c>
      <c r="L60">
        <v>669</v>
      </c>
      <c r="M60">
        <v>3.073</v>
      </c>
      <c r="N60">
        <v>4.665</v>
      </c>
      <c r="O60">
        <v>1.5920000000000001</v>
      </c>
      <c r="Q60">
        <v>0.1</v>
      </c>
      <c r="R60">
        <v>1</v>
      </c>
      <c r="S60">
        <v>0</v>
      </c>
      <c r="T60">
        <v>0</v>
      </c>
      <c r="V60">
        <v>0</v>
      </c>
      <c r="Y60" s="4">
        <v>43761</v>
      </c>
      <c r="Z60" s="2">
        <v>0.89848379629629627</v>
      </c>
      <c r="AB60">
        <v>1</v>
      </c>
      <c r="AE60">
        <f>ABS(100*(M60-M61)/(AVERAGE(M60:M61)))</f>
        <v>1.7739074342847978</v>
      </c>
      <c r="AJ60">
        <f>ABS(100*(O60-O61)/(AVERAGE(O60:O61)))</f>
        <v>21.224031443009537</v>
      </c>
      <c r="AO60">
        <f>ABS(100*(Q60-Q61)/(AVERAGE(Q60:Q61)))</f>
        <v>8.6124401913875541</v>
      </c>
      <c r="AS60">
        <f>AVERAGE(M60:M61)</f>
        <v>3.1005000000000003</v>
      </c>
      <c r="AT60">
        <f>AVERAGE(N60:N61)</f>
        <v>4.8819999999999997</v>
      </c>
      <c r="AU60">
        <f>AVERAGE(O60:O61)</f>
        <v>1.7810000000000001</v>
      </c>
      <c r="AV60">
        <f>AVERAGE(Q60:Q61)</f>
        <v>0.10450000000000001</v>
      </c>
    </row>
    <row r="61" spans="1:48">
      <c r="A61">
        <v>60</v>
      </c>
      <c r="B61">
        <v>28</v>
      </c>
      <c r="C61" t="s">
        <v>106</v>
      </c>
      <c r="D61" t="s">
        <v>46</v>
      </c>
      <c r="E61" t="s">
        <v>50</v>
      </c>
      <c r="G61">
        <v>0.5</v>
      </c>
      <c r="H61">
        <v>0.5</v>
      </c>
      <c r="I61">
        <v>2535</v>
      </c>
      <c r="J61">
        <v>4138</v>
      </c>
      <c r="L61">
        <v>732</v>
      </c>
      <c r="M61">
        <v>3.1280000000000001</v>
      </c>
      <c r="N61">
        <v>5.0990000000000002</v>
      </c>
      <c r="O61">
        <v>1.97</v>
      </c>
      <c r="Q61">
        <v>0.109</v>
      </c>
      <c r="R61">
        <v>1</v>
      </c>
      <c r="S61">
        <v>0</v>
      </c>
      <c r="T61">
        <v>0</v>
      </c>
      <c r="V61">
        <v>0</v>
      </c>
      <c r="Y61" s="4">
        <v>43761</v>
      </c>
      <c r="Z61" s="2">
        <v>0.90449074074074076</v>
      </c>
      <c r="AB61">
        <v>1</v>
      </c>
    </row>
    <row r="62" spans="1:48">
      <c r="A62">
        <v>61</v>
      </c>
      <c r="B62">
        <v>29</v>
      </c>
      <c r="C62" t="s">
        <v>107</v>
      </c>
      <c r="D62" t="s">
        <v>46</v>
      </c>
      <c r="E62" t="s">
        <v>50</v>
      </c>
      <c r="G62">
        <v>0.5</v>
      </c>
      <c r="H62">
        <v>0.5</v>
      </c>
      <c r="I62">
        <v>2482</v>
      </c>
      <c r="J62">
        <v>3999</v>
      </c>
      <c r="L62">
        <v>728</v>
      </c>
      <c r="M62">
        <v>3.0590000000000002</v>
      </c>
      <c r="N62">
        <v>4.9210000000000003</v>
      </c>
      <c r="O62">
        <v>1.8620000000000001</v>
      </c>
      <c r="Q62">
        <v>0.108</v>
      </c>
      <c r="R62">
        <v>1</v>
      </c>
      <c r="S62">
        <v>0</v>
      </c>
      <c r="T62">
        <v>0</v>
      </c>
      <c r="V62">
        <v>0</v>
      </c>
      <c r="Y62" s="4">
        <v>43761</v>
      </c>
      <c r="Z62" s="2">
        <v>0.91472222222222221</v>
      </c>
      <c r="AB62">
        <v>1</v>
      </c>
      <c r="AE62">
        <f>ABS(100*(M62-M63)/(AVERAGE(M62:M63)))</f>
        <v>0.88655393203086963</v>
      </c>
      <c r="AJ62">
        <f>ABS(100*(O62-O63)/(AVERAGE(O62:O63)))</f>
        <v>21.047573282075909</v>
      </c>
      <c r="AO62">
        <f>ABS(100*(Q62-Q63)/(AVERAGE(Q62:Q63)))</f>
        <v>8.8495575221238916</v>
      </c>
      <c r="AS62">
        <f>AVERAGE(M62:M63)</f>
        <v>3.0455000000000001</v>
      </c>
      <c r="AT62">
        <f>AVERAGE(N62:N63)</f>
        <v>5.1265000000000001</v>
      </c>
      <c r="AU62">
        <f>AVERAGE(O62:O63)</f>
        <v>2.081</v>
      </c>
      <c r="AV62">
        <f>AVERAGE(Q62:Q63)</f>
        <v>0.11299999999999999</v>
      </c>
    </row>
    <row r="63" spans="1:48">
      <c r="A63">
        <v>62</v>
      </c>
      <c r="B63">
        <v>29</v>
      </c>
      <c r="C63" t="s">
        <v>107</v>
      </c>
      <c r="D63" t="s">
        <v>46</v>
      </c>
      <c r="E63" t="s">
        <v>50</v>
      </c>
      <c r="G63">
        <v>0.5</v>
      </c>
      <c r="H63">
        <v>0.5</v>
      </c>
      <c r="I63">
        <v>2461</v>
      </c>
      <c r="J63">
        <v>4321</v>
      </c>
      <c r="L63">
        <v>801</v>
      </c>
      <c r="M63">
        <v>3.032</v>
      </c>
      <c r="N63">
        <v>5.3319999999999999</v>
      </c>
      <c r="O63">
        <v>2.2999999999999998</v>
      </c>
      <c r="Q63">
        <v>0.11799999999999999</v>
      </c>
      <c r="R63">
        <v>1</v>
      </c>
      <c r="S63">
        <v>0</v>
      </c>
      <c r="T63">
        <v>0</v>
      </c>
      <c r="V63">
        <v>0</v>
      </c>
      <c r="Y63" s="4">
        <v>43761</v>
      </c>
      <c r="Z63" s="2">
        <v>0.92070601851851841</v>
      </c>
      <c r="AB63">
        <v>1</v>
      </c>
    </row>
    <row r="64" spans="1:48">
      <c r="A64">
        <v>63</v>
      </c>
      <c r="B64">
        <v>30</v>
      </c>
      <c r="C64" t="s">
        <v>108</v>
      </c>
      <c r="D64" t="s">
        <v>46</v>
      </c>
      <c r="E64" t="s">
        <v>50</v>
      </c>
      <c r="G64">
        <v>0.5</v>
      </c>
      <c r="H64">
        <v>0.5</v>
      </c>
      <c r="I64">
        <v>1978</v>
      </c>
      <c r="J64">
        <v>3031</v>
      </c>
      <c r="L64">
        <v>517</v>
      </c>
      <c r="M64">
        <v>2.4039999999999999</v>
      </c>
      <c r="N64">
        <v>3.681</v>
      </c>
      <c r="O64">
        <v>1.2769999999999999</v>
      </c>
      <c r="Q64">
        <v>0.08</v>
      </c>
      <c r="R64">
        <v>1</v>
      </c>
      <c r="S64">
        <v>0</v>
      </c>
      <c r="T64">
        <v>0</v>
      </c>
      <c r="V64">
        <v>0</v>
      </c>
      <c r="Y64" s="4">
        <v>43761</v>
      </c>
      <c r="Z64" s="2">
        <v>0.93072916666666661</v>
      </c>
      <c r="AB64">
        <v>1</v>
      </c>
      <c r="AE64">
        <f>ABS(100*(M64-M65)/(AVERAGE(M64:M65)))</f>
        <v>2.698145025295112</v>
      </c>
      <c r="AJ64">
        <f>ABS(100*(O64-O65)/(AVERAGE(O64:O65)))</f>
        <v>28.244788164088778</v>
      </c>
      <c r="AO64">
        <f>ABS(100*(Q64-Q65)/(AVERAGE(Q64:Q65)))</f>
        <v>0</v>
      </c>
      <c r="AS64">
        <f>AVERAGE(M64:M65)</f>
        <v>2.3719999999999999</v>
      </c>
      <c r="AT64">
        <f>AVERAGE(N64:N65)</f>
        <v>3.859</v>
      </c>
      <c r="AU64">
        <f>AVERAGE(O64:O65)</f>
        <v>1.4870000000000001</v>
      </c>
      <c r="AV64">
        <f>AVERAGE(Q64:Q65)</f>
        <v>0.08</v>
      </c>
    </row>
    <row r="65" spans="1:48">
      <c r="A65">
        <v>64</v>
      </c>
      <c r="B65">
        <v>30</v>
      </c>
      <c r="C65" t="s">
        <v>108</v>
      </c>
      <c r="D65" t="s">
        <v>46</v>
      </c>
      <c r="E65" t="s">
        <v>50</v>
      </c>
      <c r="G65">
        <v>0.5</v>
      </c>
      <c r="H65">
        <v>0.5</v>
      </c>
      <c r="I65">
        <v>1929</v>
      </c>
      <c r="J65">
        <v>3308</v>
      </c>
      <c r="L65">
        <v>518</v>
      </c>
      <c r="M65">
        <v>2.34</v>
      </c>
      <c r="N65">
        <v>4.0369999999999999</v>
      </c>
      <c r="O65">
        <v>1.6970000000000001</v>
      </c>
      <c r="Q65">
        <v>0.08</v>
      </c>
      <c r="R65">
        <v>1</v>
      </c>
      <c r="S65">
        <v>0</v>
      </c>
      <c r="T65">
        <v>0</v>
      </c>
      <c r="V65">
        <v>0</v>
      </c>
      <c r="Y65" s="4">
        <v>43761</v>
      </c>
      <c r="Z65" s="2">
        <v>0.93665509259259261</v>
      </c>
      <c r="AB65">
        <v>1</v>
      </c>
    </row>
    <row r="66" spans="1:48">
      <c r="A66">
        <v>65</v>
      </c>
      <c r="B66">
        <v>31</v>
      </c>
      <c r="C66" t="s">
        <v>109</v>
      </c>
      <c r="D66" t="s">
        <v>46</v>
      </c>
      <c r="E66" t="s">
        <v>50</v>
      </c>
      <c r="G66">
        <v>0.5</v>
      </c>
      <c r="H66">
        <v>0.5</v>
      </c>
      <c r="I66">
        <v>4559</v>
      </c>
      <c r="J66">
        <v>8455</v>
      </c>
      <c r="L66">
        <v>2627</v>
      </c>
      <c r="M66">
        <v>5.7640000000000002</v>
      </c>
      <c r="N66">
        <v>10.502000000000001</v>
      </c>
      <c r="O66">
        <v>4.7380000000000004</v>
      </c>
      <c r="Q66">
        <v>0.36</v>
      </c>
      <c r="R66">
        <v>1</v>
      </c>
      <c r="S66">
        <v>0</v>
      </c>
      <c r="T66">
        <v>0</v>
      </c>
      <c r="V66">
        <v>0</v>
      </c>
      <c r="Y66" s="4">
        <v>43761</v>
      </c>
      <c r="Z66" s="2">
        <v>0.94732638888888887</v>
      </c>
      <c r="AB66">
        <v>1</v>
      </c>
      <c r="AE66">
        <f>ABS(100*(M66-M67)/(AVERAGE(M66:M67)))</f>
        <v>5.2158433466844709</v>
      </c>
      <c r="AG66">
        <f>100*((AVERAGE(M66:M67)*50)-(AVERAGE(M64:M65)*50))/(1000*0.15)</f>
        <v>108.18333333333334</v>
      </c>
      <c r="AJ66">
        <f>ABS(100*(O66-O67)/(AVERAGE(O66:O67)))</f>
        <v>7.7890466531440063</v>
      </c>
      <c r="AL66">
        <f>100*((AVERAGE(O66:O67)*50)-(AVERAGE(O64:O65)*50))/(1000*0.15)</f>
        <v>114.76666666666664</v>
      </c>
      <c r="AO66">
        <f>ABS(100*(Q66-Q67)/(AVERAGE(Q66:Q67)))</f>
        <v>0.27816411682892933</v>
      </c>
      <c r="AQ66">
        <f>100*((AVERAGE(Q66:Q67)*50)-(AVERAGE(Q64:Q65)*50))/(100*0.15)</f>
        <v>93.166666666666657</v>
      </c>
      <c r="AS66">
        <f>AVERAGE(M66:M67)</f>
        <v>5.6174999999999997</v>
      </c>
      <c r="AT66">
        <f>AVERAGE(N66:N67)</f>
        <v>10.547499999999999</v>
      </c>
      <c r="AU66">
        <f>AVERAGE(O66:O67)</f>
        <v>4.93</v>
      </c>
      <c r="AV66">
        <f>AVERAGE(Q66:Q67)</f>
        <v>0.35949999999999999</v>
      </c>
    </row>
    <row r="67" spans="1:48">
      <c r="A67">
        <v>66</v>
      </c>
      <c r="B67">
        <v>31</v>
      </c>
      <c r="C67" t="s">
        <v>109</v>
      </c>
      <c r="D67" t="s">
        <v>46</v>
      </c>
      <c r="E67" t="s">
        <v>50</v>
      </c>
      <c r="G67">
        <v>0.5</v>
      </c>
      <c r="H67">
        <v>0.5</v>
      </c>
      <c r="I67">
        <v>4335</v>
      </c>
      <c r="J67">
        <v>8530</v>
      </c>
      <c r="L67">
        <v>2621</v>
      </c>
      <c r="M67">
        <v>5.4710000000000001</v>
      </c>
      <c r="N67">
        <v>10.593</v>
      </c>
      <c r="O67">
        <v>5.1219999999999999</v>
      </c>
      <c r="Q67">
        <v>0.35899999999999999</v>
      </c>
      <c r="R67">
        <v>1</v>
      </c>
      <c r="S67">
        <v>0</v>
      </c>
      <c r="T67">
        <v>0</v>
      </c>
      <c r="V67">
        <v>0</v>
      </c>
      <c r="Y67" s="4">
        <v>43761</v>
      </c>
      <c r="Z67" s="2">
        <v>0.95362268518518523</v>
      </c>
      <c r="AB67">
        <v>1</v>
      </c>
    </row>
    <row r="68" spans="1:48">
      <c r="A68">
        <v>67</v>
      </c>
      <c r="B68">
        <v>32</v>
      </c>
      <c r="C68" t="s">
        <v>110</v>
      </c>
      <c r="D68" t="s">
        <v>46</v>
      </c>
      <c r="E68" t="s">
        <v>50</v>
      </c>
      <c r="G68">
        <v>0.5</v>
      </c>
      <c r="H68">
        <v>0.5</v>
      </c>
      <c r="I68">
        <v>3054</v>
      </c>
      <c r="J68">
        <v>4367</v>
      </c>
      <c r="L68">
        <v>831</v>
      </c>
      <c r="M68">
        <v>3.8029999999999999</v>
      </c>
      <c r="N68">
        <v>5.391</v>
      </c>
      <c r="O68">
        <v>1.587</v>
      </c>
      <c r="Q68">
        <v>0.122</v>
      </c>
      <c r="R68">
        <v>1</v>
      </c>
      <c r="S68">
        <v>0</v>
      </c>
      <c r="T68">
        <v>0</v>
      </c>
      <c r="V68">
        <v>0</v>
      </c>
      <c r="Y68" s="4">
        <v>43761</v>
      </c>
      <c r="Z68" s="2">
        <v>0.96379629629629626</v>
      </c>
      <c r="AB68">
        <v>1</v>
      </c>
      <c r="AE68">
        <f>ABS(100*(M68-M69)/(AVERAGE(M68:M69)))</f>
        <v>3.1318752426556231</v>
      </c>
      <c r="AF68">
        <f>ABS(100*((AVERAGE(M68:M69)-AVERAGE(M52:M53))/(AVERAGE(M52:M53,M68:M69))))</f>
        <v>10.846578893512518</v>
      </c>
      <c r="AJ68">
        <f>ABS(100*(O68-O69)/(AVERAGE(O68:O69)))</f>
        <v>24.446902654867255</v>
      </c>
      <c r="AK68">
        <f>ABS(100*((AVERAGE(O68:O69)-AVERAGE(O52:O53))/(AVERAGE(O52:O53,O68:O69))))</f>
        <v>10.03414762280012</v>
      </c>
      <c r="AO68">
        <f>ABS(100*(Q68-Q69)/(AVERAGE(Q68:Q69)))</f>
        <v>9.3750000000000089</v>
      </c>
      <c r="AP68">
        <f>ABS(100*((AVERAGE(Q68:Q69)-AVERAGE(Q52:Q53))/(AVERAGE(Q52:Q53,Q68:Q69))))</f>
        <v>2.6974951830443183</v>
      </c>
      <c r="AS68">
        <f>AVERAGE(M68:M69)</f>
        <v>3.8635000000000002</v>
      </c>
      <c r="AT68">
        <f>AVERAGE(N68:N69)</f>
        <v>5.6724999999999994</v>
      </c>
      <c r="AU68">
        <f>AVERAGE(O68:O69)</f>
        <v>1.8079999999999998</v>
      </c>
      <c r="AV68">
        <f>AVERAGE(Q68:Q69)</f>
        <v>0.128</v>
      </c>
    </row>
    <row r="69" spans="1:48">
      <c r="A69">
        <v>68</v>
      </c>
      <c r="B69">
        <v>32</v>
      </c>
      <c r="C69" t="s">
        <v>110</v>
      </c>
      <c r="D69" t="s">
        <v>46</v>
      </c>
      <c r="E69" t="s">
        <v>50</v>
      </c>
      <c r="G69">
        <v>0.5</v>
      </c>
      <c r="H69">
        <v>0.5</v>
      </c>
      <c r="I69">
        <v>3147</v>
      </c>
      <c r="J69">
        <v>4811</v>
      </c>
      <c r="L69">
        <v>922</v>
      </c>
      <c r="M69">
        <v>3.9239999999999999</v>
      </c>
      <c r="N69">
        <v>5.9539999999999997</v>
      </c>
      <c r="O69">
        <v>2.0289999999999999</v>
      </c>
      <c r="Q69">
        <v>0.13400000000000001</v>
      </c>
      <c r="R69">
        <v>1</v>
      </c>
      <c r="S69">
        <v>0</v>
      </c>
      <c r="T69">
        <v>0</v>
      </c>
      <c r="V69">
        <v>0</v>
      </c>
      <c r="Y69" s="4">
        <v>43761</v>
      </c>
      <c r="Z69" s="2">
        <v>0.9698148148148148</v>
      </c>
      <c r="AB69">
        <v>1</v>
      </c>
    </row>
    <row r="70" spans="1:48">
      <c r="A70">
        <v>69</v>
      </c>
      <c r="B70">
        <v>1</v>
      </c>
      <c r="D70" t="s">
        <v>47</v>
      </c>
      <c r="Y70" s="4">
        <v>43761</v>
      </c>
      <c r="Z70" s="2">
        <v>0.97391203703703699</v>
      </c>
      <c r="AB70">
        <v>1</v>
      </c>
    </row>
    <row r="71" spans="1:48">
      <c r="A71">
        <v>70</v>
      </c>
      <c r="B71">
        <v>2</v>
      </c>
      <c r="C71" t="s">
        <v>48</v>
      </c>
      <c r="D71" t="s">
        <v>46</v>
      </c>
      <c r="E71" t="s">
        <v>50</v>
      </c>
      <c r="G71">
        <v>0.5</v>
      </c>
      <c r="H71">
        <v>0.5</v>
      </c>
      <c r="I71">
        <v>183</v>
      </c>
      <c r="J71">
        <v>385</v>
      </c>
      <c r="L71">
        <v>0</v>
      </c>
      <c r="M71">
        <v>7.0999999999999994E-2</v>
      </c>
      <c r="N71">
        <v>0.23899999999999999</v>
      </c>
      <c r="O71">
        <v>0.16800000000000001</v>
      </c>
      <c r="Q71">
        <v>0</v>
      </c>
      <c r="R71">
        <v>1</v>
      </c>
      <c r="S71">
        <v>0</v>
      </c>
      <c r="T71">
        <v>0</v>
      </c>
      <c r="V71">
        <v>0</v>
      </c>
      <c r="X71" t="s">
        <v>52</v>
      </c>
      <c r="Y71" s="4">
        <v>43761</v>
      </c>
      <c r="Z71" s="2">
        <v>0.9833101851851852</v>
      </c>
      <c r="AB71">
        <v>1</v>
      </c>
      <c r="AE71">
        <f>ABS(100*(M71-M72)/(AVERAGE(M71:M72)))</f>
        <v>36.666666666666657</v>
      </c>
      <c r="AJ71">
        <f>ABS(100*(O71-O72)/(AVERAGE(O71:O72)))</f>
        <v>27.027027027027028</v>
      </c>
      <c r="AO71" t="e">
        <f>ABS(100*(Q71-Q72)/(AVERAGE(Q71:Q72)))</f>
        <v>#DIV/0!</v>
      </c>
      <c r="AS71">
        <f>AVERAGE(M71:M72)</f>
        <v>0.06</v>
      </c>
      <c r="AT71">
        <f>AVERAGE(N71:N72)</f>
        <v>0.20799999999999999</v>
      </c>
      <c r="AU71">
        <f>AVERAGE(O71:O72)</f>
        <v>0.14800000000000002</v>
      </c>
      <c r="AV71">
        <f>AVERAGE(Q71:Q72)</f>
        <v>0</v>
      </c>
    </row>
    <row r="72" spans="1:48">
      <c r="A72">
        <v>71</v>
      </c>
      <c r="B72">
        <v>2</v>
      </c>
      <c r="C72" t="s">
        <v>48</v>
      </c>
      <c r="D72" t="s">
        <v>46</v>
      </c>
      <c r="E72" t="s">
        <v>50</v>
      </c>
      <c r="G72">
        <v>0.5</v>
      </c>
      <c r="H72">
        <v>0.5</v>
      </c>
      <c r="I72">
        <v>166</v>
      </c>
      <c r="J72">
        <v>337</v>
      </c>
      <c r="L72">
        <v>0</v>
      </c>
      <c r="M72">
        <v>4.9000000000000002E-2</v>
      </c>
      <c r="N72">
        <v>0.17699999999999999</v>
      </c>
      <c r="O72">
        <v>0.128</v>
      </c>
      <c r="Q72">
        <v>0</v>
      </c>
      <c r="R72">
        <v>1</v>
      </c>
      <c r="S72">
        <v>0</v>
      </c>
      <c r="T72">
        <v>0</v>
      </c>
      <c r="V72">
        <v>0</v>
      </c>
      <c r="X72" t="s">
        <v>52</v>
      </c>
      <c r="Y72" s="4">
        <v>43761</v>
      </c>
      <c r="Z72" s="2">
        <v>0.98871527777777779</v>
      </c>
      <c r="AB72">
        <v>1</v>
      </c>
    </row>
    <row r="73" spans="1:48">
      <c r="A73">
        <v>72</v>
      </c>
      <c r="B73">
        <v>6</v>
      </c>
      <c r="C73" t="s">
        <v>67</v>
      </c>
      <c r="D73" t="s">
        <v>46</v>
      </c>
      <c r="E73" t="s">
        <v>50</v>
      </c>
      <c r="G73">
        <v>0.5</v>
      </c>
      <c r="H73">
        <v>0.5</v>
      </c>
      <c r="I73">
        <v>2696</v>
      </c>
      <c r="J73">
        <v>5390</v>
      </c>
      <c r="L73">
        <v>2228</v>
      </c>
      <c r="M73">
        <v>3.3380000000000001</v>
      </c>
      <c r="N73">
        <v>6.6859999999999999</v>
      </c>
      <c r="O73">
        <v>3.3490000000000002</v>
      </c>
      <c r="Q73">
        <v>0.307</v>
      </c>
      <c r="R73">
        <v>1</v>
      </c>
      <c r="S73">
        <v>0</v>
      </c>
      <c r="T73">
        <v>0</v>
      </c>
      <c r="V73">
        <v>0</v>
      </c>
      <c r="Y73" s="4">
        <v>43761</v>
      </c>
      <c r="Z73" s="2">
        <v>0.9993981481481482</v>
      </c>
      <c r="AB73">
        <v>1</v>
      </c>
      <c r="AD73">
        <f>ABS(100*(AVERAGE(M73:M74)-3.24)/3.24)</f>
        <v>3.5648148148148127</v>
      </c>
      <c r="AE73">
        <f>ABS(100*(M73-M74)/(AVERAGE(M73:M74)))</f>
        <v>1.0430636268812439</v>
      </c>
      <c r="AI73">
        <f>ABS(100*(AVERAGE(O73:O74)-4.3)/4.3)</f>
        <v>17.04651162790697</v>
      </c>
      <c r="AJ73">
        <f>ABS(100*(O73-O74)/(AVERAGE(O73:O74)))</f>
        <v>12.223156714325762</v>
      </c>
      <c r="AN73">
        <f>ABS(100*(AVERAGE(Q73:Q74)-0.3)/0.3)</f>
        <v>6.8333333333333393</v>
      </c>
      <c r="AO73">
        <f>ABS(100*(Q73-Q74)/(AVERAGE(Q73:Q74)))</f>
        <v>8.4243369734789457</v>
      </c>
      <c r="AR73" s="3"/>
      <c r="AS73">
        <f>AVERAGE(M73:M74)</f>
        <v>3.3555000000000001</v>
      </c>
      <c r="AT73">
        <f>AVERAGE(N73:N74)</f>
        <v>6.9220000000000006</v>
      </c>
      <c r="AU73">
        <f>AVERAGE(O73:O74)</f>
        <v>3.5670000000000002</v>
      </c>
      <c r="AV73">
        <f>AVERAGE(Q73:Q74)</f>
        <v>0.32050000000000001</v>
      </c>
    </row>
    <row r="74" spans="1:48">
      <c r="A74">
        <v>73</v>
      </c>
      <c r="B74">
        <v>6</v>
      </c>
      <c r="C74" t="s">
        <v>67</v>
      </c>
      <c r="D74" t="s">
        <v>46</v>
      </c>
      <c r="E74" t="s">
        <v>50</v>
      </c>
      <c r="G74">
        <v>0.5</v>
      </c>
      <c r="H74">
        <v>0.5</v>
      </c>
      <c r="I74">
        <v>2723</v>
      </c>
      <c r="J74">
        <v>5765</v>
      </c>
      <c r="L74">
        <v>2434</v>
      </c>
      <c r="M74">
        <v>3.3730000000000002</v>
      </c>
      <c r="N74">
        <v>7.1580000000000004</v>
      </c>
      <c r="O74">
        <v>3.7850000000000001</v>
      </c>
      <c r="Q74">
        <v>0.33400000000000002</v>
      </c>
      <c r="R74">
        <v>1</v>
      </c>
      <c r="S74">
        <v>0</v>
      </c>
      <c r="T74">
        <v>0</v>
      </c>
      <c r="V74">
        <v>0</v>
      </c>
      <c r="Y74" s="4">
        <v>43762</v>
      </c>
      <c r="Z74" s="2">
        <v>5.4629629629629637E-3</v>
      </c>
      <c r="AB74">
        <v>1</v>
      </c>
    </row>
    <row r="75" spans="1:48">
      <c r="A75">
        <v>74</v>
      </c>
      <c r="B75">
        <v>3</v>
      </c>
      <c r="C75" t="s">
        <v>49</v>
      </c>
      <c r="D75" t="s">
        <v>46</v>
      </c>
      <c r="E75" t="s">
        <v>50</v>
      </c>
      <c r="G75">
        <v>0.5</v>
      </c>
      <c r="H75">
        <v>0.5</v>
      </c>
      <c r="I75">
        <v>9535</v>
      </c>
      <c r="J75">
        <v>10028</v>
      </c>
      <c r="L75">
        <v>7936</v>
      </c>
      <c r="M75">
        <v>12.262</v>
      </c>
      <c r="N75">
        <v>12.42</v>
      </c>
      <c r="O75">
        <v>0.158</v>
      </c>
      <c r="Q75">
        <v>1.052</v>
      </c>
      <c r="R75">
        <v>1</v>
      </c>
      <c r="S75">
        <v>0</v>
      </c>
      <c r="T75">
        <v>0</v>
      </c>
      <c r="V75">
        <v>0</v>
      </c>
      <c r="Y75" s="4">
        <v>43762</v>
      </c>
      <c r="Z75" s="2">
        <v>1.6354166666666666E-2</v>
      </c>
      <c r="AB75">
        <v>1</v>
      </c>
      <c r="AE75">
        <f>ABS(100*(M75-M76)/(AVERAGE(M75:M76)))</f>
        <v>0.6135220254407221</v>
      </c>
      <c r="AJ75">
        <f>ABS(100*(O75-O76)/(AVERAGE(O75:O76)))</f>
        <v>162.22355050806934</v>
      </c>
      <c r="AO75">
        <f>ABS(100*(Q75-Q76)/(AVERAGE(Q75:Q76)))</f>
        <v>13.226808699511764</v>
      </c>
    </row>
    <row r="76" spans="1:48">
      <c r="A76">
        <v>75</v>
      </c>
      <c r="B76">
        <v>3</v>
      </c>
      <c r="C76" t="s">
        <v>49</v>
      </c>
      <c r="D76" t="s">
        <v>46</v>
      </c>
      <c r="E76" t="s">
        <v>50</v>
      </c>
      <c r="G76">
        <v>0.5</v>
      </c>
      <c r="H76">
        <v>0.5</v>
      </c>
      <c r="I76">
        <v>9478</v>
      </c>
      <c r="J76">
        <v>11091</v>
      </c>
      <c r="L76">
        <v>9098</v>
      </c>
      <c r="M76">
        <v>12.186999999999999</v>
      </c>
      <c r="N76">
        <v>13.702</v>
      </c>
      <c r="O76">
        <v>1.5149999999999999</v>
      </c>
      <c r="Q76">
        <v>1.2010000000000001</v>
      </c>
      <c r="R76">
        <v>1</v>
      </c>
      <c r="S76">
        <v>0</v>
      </c>
      <c r="T76">
        <v>0</v>
      </c>
      <c r="V76">
        <v>0</v>
      </c>
      <c r="Y76" s="4">
        <v>43762</v>
      </c>
      <c r="Z76" s="2">
        <v>2.2650462962962966E-2</v>
      </c>
    </row>
    <row r="77" spans="1:48">
      <c r="A77">
        <v>76</v>
      </c>
      <c r="B77">
        <v>1</v>
      </c>
      <c r="D77" t="s">
        <v>47</v>
      </c>
      <c r="Y77" s="4">
        <v>43762</v>
      </c>
      <c r="Z77" s="2">
        <v>2.6736111111111113E-2</v>
      </c>
    </row>
    <row r="78" spans="1:48">
      <c r="A78">
        <v>77</v>
      </c>
      <c r="B78">
        <v>3</v>
      </c>
      <c r="R78">
        <v>1</v>
      </c>
    </row>
  </sheetData>
  <conditionalFormatting sqref="AE2:AF6 AH2:AH6 AM2:AM6 AM8 AH8 AE8:AF8 AM39 AH39 AJ35 AJ39:AK39 AJ8:AK8 AJ2:AK6 AO35 AO39:AP39 AO8:AP8 AO2:AP6 AO66:AP70 AJ66:AK70 AM66:AM70 AH66:AH70 AE66:AF70 AJ36:AK37 AJ10:AK34 AO36:AP37 AO10:AP34 AM10:AM37 AH10:AH37 AE10:AF37">
    <cfRule type="cellIs" dxfId="89" priority="45" operator="greaterThan">
      <formula>20</formula>
    </cfRule>
  </conditionalFormatting>
  <conditionalFormatting sqref="AG2:AG6 AQ2:AQ6 AL2:AL6 AL8 AQ8 AG8 AL39 AQ39 AG10:AG32 AQ10:AQ32 AL10:AL32 AL66:AL70 AQ66:AQ70 AG66:AG70 AG34:AG37 AL34:AL37 AQ34:AQ37">
    <cfRule type="cellIs" dxfId="88" priority="44" operator="between">
      <formula>80</formula>
      <formula>120</formula>
    </cfRule>
  </conditionalFormatting>
  <conditionalFormatting sqref="AE9:AF9 AH9 AM9 AJ9:AK9 AO9:AP9">
    <cfRule type="cellIs" dxfId="87" priority="41" operator="greaterThan">
      <formula>20</formula>
    </cfRule>
  </conditionalFormatting>
  <conditionalFormatting sqref="AG9 AQ9 AL9">
    <cfRule type="cellIs" dxfId="86" priority="40" operator="between">
      <formula>80</formula>
      <formula>120</formula>
    </cfRule>
  </conditionalFormatting>
  <conditionalFormatting sqref="AM7 AH7 AE7:AF7 AJ7:AK7 AO7:AP7">
    <cfRule type="cellIs" dxfId="85" priority="43" operator="greaterThan">
      <formula>20</formula>
    </cfRule>
  </conditionalFormatting>
  <conditionalFormatting sqref="AL7 AQ7 AG7">
    <cfRule type="cellIs" dxfId="84" priority="42" operator="between">
      <formula>80</formula>
      <formula>120</formula>
    </cfRule>
  </conditionalFormatting>
  <conditionalFormatting sqref="AQ38">
    <cfRule type="cellIs" dxfId="83" priority="39" operator="between">
      <formula>80</formula>
      <formula>120</formula>
    </cfRule>
  </conditionalFormatting>
  <conditionalFormatting sqref="AE37:AF37">
    <cfRule type="cellIs" dxfId="82" priority="38" operator="greaterThan">
      <formula>20</formula>
    </cfRule>
  </conditionalFormatting>
  <conditionalFormatting sqref="AG37">
    <cfRule type="cellIs" dxfId="81" priority="37" operator="between">
      <formula>80</formula>
      <formula>120</formula>
    </cfRule>
  </conditionalFormatting>
  <conditionalFormatting sqref="AE39:AF39">
    <cfRule type="cellIs" dxfId="80" priority="36" operator="greaterThan">
      <formula>20</formula>
    </cfRule>
  </conditionalFormatting>
  <conditionalFormatting sqref="AG39">
    <cfRule type="cellIs" dxfId="79" priority="35" operator="between">
      <formula>80</formula>
      <formula>120</formula>
    </cfRule>
  </conditionalFormatting>
  <conditionalFormatting sqref="AM33 AJ33:AK33 AO33:AP33">
    <cfRule type="cellIs" dxfId="78" priority="34" operator="greaterThan">
      <formula>20</formula>
    </cfRule>
  </conditionalFormatting>
  <conditionalFormatting sqref="AM41 AH41 AE41:AF41 AE43:AF65 AH43:AH65 AM43:AM65 AJ43:AK65 AJ41:AK41 AO43:AP65 AO41:AP41">
    <cfRule type="cellIs" dxfId="77" priority="33" operator="greaterThan">
      <formula>20</formula>
    </cfRule>
  </conditionalFormatting>
  <conditionalFormatting sqref="AL41 AQ41 AG41 AG43:AG65 AQ43:AQ65 AL43:AL65">
    <cfRule type="cellIs" dxfId="76" priority="32" operator="between">
      <formula>80</formula>
      <formula>120</formula>
    </cfRule>
  </conditionalFormatting>
  <conditionalFormatting sqref="AE42:AF42 AH42 AM42 AJ42:AK42 AO42:AP42">
    <cfRule type="cellIs" dxfId="75" priority="29" operator="greaterThan">
      <formula>20</formula>
    </cfRule>
  </conditionalFormatting>
  <conditionalFormatting sqref="AG42 AQ42 AL42">
    <cfRule type="cellIs" dxfId="74" priority="28" operator="between">
      <formula>80</formula>
      <formula>120</formula>
    </cfRule>
  </conditionalFormatting>
  <conditionalFormatting sqref="AM40 AH40 AE40:AF40 AJ40:AK40 AO40:AP40">
    <cfRule type="cellIs" dxfId="73" priority="31" operator="greaterThan">
      <formula>20</formula>
    </cfRule>
  </conditionalFormatting>
  <conditionalFormatting sqref="AL40 AQ40 AG40">
    <cfRule type="cellIs" dxfId="72" priority="30" operator="between">
      <formula>80</formula>
      <formula>120</formula>
    </cfRule>
  </conditionalFormatting>
  <conditionalFormatting sqref="AM66 AJ66:AK66 AO66:AP66">
    <cfRule type="cellIs" dxfId="71" priority="27" operator="greaterThan">
      <formula>20</formula>
    </cfRule>
  </conditionalFormatting>
  <conditionalFormatting sqref="AL66 AQ66">
    <cfRule type="cellIs" dxfId="70" priority="26" operator="between">
      <formula>80</formula>
      <formula>120</formula>
    </cfRule>
  </conditionalFormatting>
  <conditionalFormatting sqref="AE38:AF38 AH38 AM38 AJ38:AK38 AO38:AP38">
    <cfRule type="cellIs" dxfId="69" priority="25" operator="greaterThan">
      <formula>20</formula>
    </cfRule>
  </conditionalFormatting>
  <conditionalFormatting sqref="AG38 AL38">
    <cfRule type="cellIs" dxfId="68" priority="24" operator="between">
      <formula>80</formula>
      <formula>120</formula>
    </cfRule>
  </conditionalFormatting>
  <conditionalFormatting sqref="AM72 AH72 AJ72:AK72 AO72:AP72">
    <cfRule type="cellIs" dxfId="67" priority="23" operator="greaterThan">
      <formula>20</formula>
    </cfRule>
  </conditionalFormatting>
  <conditionalFormatting sqref="AL72 AQ72">
    <cfRule type="cellIs" dxfId="66" priority="22" operator="between">
      <formula>80</formula>
      <formula>120</formula>
    </cfRule>
  </conditionalFormatting>
  <conditionalFormatting sqref="AQ71">
    <cfRule type="cellIs" dxfId="65" priority="21" operator="between">
      <formula>80</formula>
      <formula>120</formula>
    </cfRule>
  </conditionalFormatting>
  <conditionalFormatting sqref="AE72:AF72">
    <cfRule type="cellIs" dxfId="64" priority="20" operator="greaterThan">
      <formula>20</formula>
    </cfRule>
  </conditionalFormatting>
  <conditionalFormatting sqref="AG72">
    <cfRule type="cellIs" dxfId="63" priority="19" operator="between">
      <formula>80</formula>
      <formula>120</formula>
    </cfRule>
  </conditionalFormatting>
  <conditionalFormatting sqref="AM74 AH74 AE74:AF74 AE76:AF76 AH76 AM76 AJ76:AK76 AJ74:AK74 AO76:AP76 AO74:AP74">
    <cfRule type="cellIs" dxfId="62" priority="18" operator="greaterThan">
      <formula>20</formula>
    </cfRule>
  </conditionalFormatting>
  <conditionalFormatting sqref="AL74 AQ74 AG74 AG76 AQ76 AL76">
    <cfRule type="cellIs" dxfId="61" priority="17" operator="between">
      <formula>80</formula>
      <formula>120</formula>
    </cfRule>
  </conditionalFormatting>
  <conditionalFormatting sqref="AF75 AH75 AM75 AK75 AP75">
    <cfRule type="cellIs" dxfId="60" priority="14" operator="greaterThan">
      <formula>20</formula>
    </cfRule>
  </conditionalFormatting>
  <conditionalFormatting sqref="AG75 AQ75 AL75">
    <cfRule type="cellIs" dxfId="59" priority="13" operator="between">
      <formula>80</formula>
      <formula>120</formula>
    </cfRule>
  </conditionalFormatting>
  <conditionalFormatting sqref="AM73 AH73 AE73:AF73 AJ73:AK73 AO73:AP73">
    <cfRule type="cellIs" dxfId="58" priority="16" operator="greaterThan">
      <formula>20</formula>
    </cfRule>
  </conditionalFormatting>
  <conditionalFormatting sqref="AL73 AQ73 AG73">
    <cfRule type="cellIs" dxfId="57" priority="15" operator="between">
      <formula>80</formula>
      <formula>120</formula>
    </cfRule>
  </conditionalFormatting>
  <conditionalFormatting sqref="AE71:AF71 AH71 AM71 AJ71:AK71 AO71:AP71">
    <cfRule type="cellIs" dxfId="56" priority="12" operator="greaterThan">
      <formula>20</formula>
    </cfRule>
  </conditionalFormatting>
  <conditionalFormatting sqref="AG71 AL71">
    <cfRule type="cellIs" dxfId="55" priority="11" operator="between">
      <formula>80</formula>
      <formula>120</formula>
    </cfRule>
  </conditionalFormatting>
  <conditionalFormatting sqref="AK35">
    <cfRule type="cellIs" dxfId="54" priority="10" operator="greaterThan">
      <formula>20</formula>
    </cfRule>
  </conditionalFormatting>
  <conditionalFormatting sqref="AP35">
    <cfRule type="cellIs" dxfId="53" priority="9" operator="greaterThan">
      <formula>20</formula>
    </cfRule>
  </conditionalFormatting>
  <conditionalFormatting sqref="AG33">
    <cfRule type="cellIs" dxfId="52" priority="8" operator="between">
      <formula>80</formula>
      <formula>120</formula>
    </cfRule>
  </conditionalFormatting>
  <conditionalFormatting sqref="AL33">
    <cfRule type="cellIs" dxfId="51" priority="7" operator="between">
      <formula>80</formula>
      <formula>120</formula>
    </cfRule>
  </conditionalFormatting>
  <conditionalFormatting sqref="AL33">
    <cfRule type="cellIs" dxfId="50" priority="6" operator="between">
      <formula>80</formula>
      <formula>120</formula>
    </cfRule>
  </conditionalFormatting>
  <conditionalFormatting sqref="AQ33">
    <cfRule type="cellIs" dxfId="49" priority="5" operator="between">
      <formula>80</formula>
      <formula>120</formula>
    </cfRule>
  </conditionalFormatting>
  <conditionalFormatting sqref="AQ33">
    <cfRule type="cellIs" dxfId="48" priority="4" operator="between">
      <formula>80</formula>
      <formula>120</formula>
    </cfRule>
  </conditionalFormatting>
  <conditionalFormatting sqref="AE75">
    <cfRule type="cellIs" dxfId="47" priority="3" operator="greaterThan">
      <formula>20</formula>
    </cfRule>
  </conditionalFormatting>
  <conditionalFormatting sqref="AO75">
    <cfRule type="cellIs" dxfId="46" priority="2" operator="greaterThan">
      <formula>20</formula>
    </cfRule>
  </conditionalFormatting>
  <conditionalFormatting sqref="AJ75">
    <cfRule type="cellIs" dxfId="45" priority="1" operator="greaterThan">
      <formula>20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8A38-48BF-E545-954C-66A2080D7314}">
  <dimension ref="A1:AV78"/>
  <sheetViews>
    <sheetView tabSelected="1" topLeftCell="Z1" workbookViewId="0">
      <selection activeCell="AT5" sqref="AT5"/>
    </sheetView>
  </sheetViews>
  <sheetFormatPr baseColWidth="10" defaultRowHeight="16"/>
  <cols>
    <col min="3" max="3" width="22.6640625" customWidth="1"/>
  </cols>
  <sheetData>
    <row r="1" spans="1:48" ht="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 t="s">
        <v>37</v>
      </c>
      <c r="AO1" s="1" t="s">
        <v>38</v>
      </c>
      <c r="AP1" s="1" t="s">
        <v>39</v>
      </c>
      <c r="AQ1" s="1" t="s">
        <v>40</v>
      </c>
      <c r="AR1" s="1"/>
      <c r="AS1" s="1" t="s">
        <v>41</v>
      </c>
      <c r="AT1" s="1" t="s">
        <v>42</v>
      </c>
      <c r="AU1" s="1" t="s">
        <v>43</v>
      </c>
      <c r="AV1" s="1" t="s">
        <v>44</v>
      </c>
    </row>
    <row r="2" spans="1:48">
      <c r="A2">
        <v>1</v>
      </c>
      <c r="B2">
        <v>3</v>
      </c>
      <c r="C2" t="s">
        <v>45</v>
      </c>
      <c r="D2" t="s">
        <v>46</v>
      </c>
      <c r="E2" t="s">
        <v>50</v>
      </c>
      <c r="G2">
        <v>0.5</v>
      </c>
      <c r="H2">
        <v>0.5</v>
      </c>
      <c r="I2">
        <v>8164</v>
      </c>
      <c r="J2">
        <v>8939</v>
      </c>
      <c r="L2">
        <v>7849</v>
      </c>
      <c r="M2">
        <v>10.468999999999999</v>
      </c>
      <c r="N2">
        <v>11.095000000000001</v>
      </c>
      <c r="O2">
        <v>0.626</v>
      </c>
      <c r="Q2">
        <v>1.04</v>
      </c>
      <c r="R2">
        <v>1</v>
      </c>
      <c r="S2">
        <v>0</v>
      </c>
      <c r="T2">
        <v>0</v>
      </c>
      <c r="V2">
        <v>0</v>
      </c>
      <c r="Y2" t="s">
        <v>111</v>
      </c>
      <c r="Z2" s="2">
        <v>0.41927083333333331</v>
      </c>
      <c r="AB2">
        <v>1</v>
      </c>
      <c r="AE2">
        <f>ABS(100*(M2-M3)/(AVERAGE(M2:M3)))</f>
        <v>0.82758620689654938</v>
      </c>
      <c r="AJ2">
        <f>ABS(100*(O2-O3)/(AVERAGE(O2:O3)))</f>
        <v>76.89282202556538</v>
      </c>
      <c r="AO2">
        <f>ABS(100*(Q2-Q3)/(AVERAGE(Q2:Q3)))</f>
        <v>9.6980786825251482</v>
      </c>
      <c r="AS2">
        <f>AVERAGE(M2:M3)</f>
        <v>10.512499999999999</v>
      </c>
      <c r="AT2">
        <f>AVERAGE(N2:N3)</f>
        <v>11.530000000000001</v>
      </c>
      <c r="AU2">
        <f>AVERAGE(O2:O3)</f>
        <v>1.0169999999999999</v>
      </c>
      <c r="AV2">
        <f>AVERAGE(Q2:Q3)</f>
        <v>1.093</v>
      </c>
    </row>
    <row r="3" spans="1:48">
      <c r="A3">
        <v>2</v>
      </c>
      <c r="B3">
        <v>3</v>
      </c>
      <c r="C3" t="s">
        <v>45</v>
      </c>
      <c r="D3" t="s">
        <v>46</v>
      </c>
      <c r="E3" t="s">
        <v>50</v>
      </c>
      <c r="G3">
        <v>0.5</v>
      </c>
      <c r="H3">
        <v>0.5</v>
      </c>
      <c r="I3">
        <v>8231</v>
      </c>
      <c r="J3">
        <v>9653</v>
      </c>
      <c r="L3">
        <v>8671</v>
      </c>
      <c r="M3">
        <v>10.555999999999999</v>
      </c>
      <c r="N3">
        <v>11.965</v>
      </c>
      <c r="O3">
        <v>1.4079999999999999</v>
      </c>
      <c r="Q3">
        <v>1.1459999999999999</v>
      </c>
      <c r="R3">
        <v>1</v>
      </c>
      <c r="S3">
        <v>0</v>
      </c>
      <c r="T3">
        <v>0</v>
      </c>
      <c r="V3">
        <v>0</v>
      </c>
      <c r="Y3" t="s">
        <v>111</v>
      </c>
      <c r="Z3" s="2">
        <v>0.42498842592592595</v>
      </c>
      <c r="AB3">
        <v>1</v>
      </c>
    </row>
    <row r="4" spans="1:48">
      <c r="A4">
        <v>3</v>
      </c>
      <c r="B4">
        <v>1</v>
      </c>
      <c r="D4" t="s">
        <v>47</v>
      </c>
      <c r="Y4" t="s">
        <v>111</v>
      </c>
      <c r="Z4" s="2">
        <v>0.42906249999999996</v>
      </c>
      <c r="AB4">
        <v>1</v>
      </c>
    </row>
    <row r="5" spans="1:48">
      <c r="A5">
        <v>4</v>
      </c>
      <c r="B5">
        <v>2</v>
      </c>
      <c r="C5" t="s">
        <v>48</v>
      </c>
      <c r="D5" t="s">
        <v>46</v>
      </c>
      <c r="E5" t="s">
        <v>50</v>
      </c>
      <c r="G5">
        <v>0.5</v>
      </c>
      <c r="H5">
        <v>0.5</v>
      </c>
      <c r="I5">
        <v>58</v>
      </c>
      <c r="J5">
        <v>243</v>
      </c>
      <c r="L5">
        <v>0</v>
      </c>
      <c r="M5">
        <v>0</v>
      </c>
      <c r="N5">
        <v>5.1999999999999998E-2</v>
      </c>
      <c r="O5">
        <v>5.1999999999999998E-2</v>
      </c>
      <c r="Q5">
        <v>0</v>
      </c>
      <c r="R5">
        <v>1</v>
      </c>
      <c r="S5">
        <v>0</v>
      </c>
      <c r="T5">
        <v>0</v>
      </c>
      <c r="V5">
        <v>0</v>
      </c>
      <c r="X5" t="s">
        <v>52</v>
      </c>
      <c r="Y5" t="s">
        <v>111</v>
      </c>
      <c r="Z5" s="2">
        <v>0.43848379629629625</v>
      </c>
      <c r="AB5">
        <v>1</v>
      </c>
      <c r="AE5" t="e">
        <f>ABS(100*(M5-M6)/(AVERAGE(M5:M6)))</f>
        <v>#DIV/0!</v>
      </c>
      <c r="AJ5">
        <f>ABS(100*(O5-O6)/(AVERAGE(O5:O6)))</f>
        <v>61.333333333333343</v>
      </c>
      <c r="AO5">
        <f>ABS(100*(Q5-Q6)/(AVERAGE(Q5:Q6)))</f>
        <v>200</v>
      </c>
      <c r="AS5">
        <f>AVERAGE(M5:M6)</f>
        <v>0</v>
      </c>
      <c r="AT5">
        <f>AVERAGE(N5:N6)</f>
        <v>7.4999999999999997E-2</v>
      </c>
      <c r="AU5">
        <f>AVERAGE(O5:O6)</f>
        <v>7.4999999999999997E-2</v>
      </c>
      <c r="AV5">
        <f>AVERAGE(Q5:Q6)</f>
        <v>8.0000000000000002E-3</v>
      </c>
    </row>
    <row r="6" spans="1:48">
      <c r="A6">
        <v>5</v>
      </c>
      <c r="B6">
        <v>2</v>
      </c>
      <c r="C6" t="s">
        <v>48</v>
      </c>
      <c r="D6" t="s">
        <v>46</v>
      </c>
      <c r="E6" t="s">
        <v>50</v>
      </c>
      <c r="G6">
        <v>0.5</v>
      </c>
      <c r="H6">
        <v>0.5</v>
      </c>
      <c r="I6">
        <v>67</v>
      </c>
      <c r="J6">
        <v>277</v>
      </c>
      <c r="L6">
        <v>59</v>
      </c>
      <c r="M6">
        <v>0</v>
      </c>
      <c r="N6">
        <v>9.8000000000000004E-2</v>
      </c>
      <c r="O6">
        <v>9.8000000000000004E-2</v>
      </c>
      <c r="Q6">
        <v>1.6E-2</v>
      </c>
      <c r="R6">
        <v>1</v>
      </c>
      <c r="S6">
        <v>0</v>
      </c>
      <c r="T6">
        <v>0</v>
      </c>
      <c r="V6">
        <v>0</v>
      </c>
      <c r="Y6" t="s">
        <v>111</v>
      </c>
      <c r="Z6" s="2">
        <v>0.44386574074074076</v>
      </c>
      <c r="AB6">
        <v>1</v>
      </c>
    </row>
    <row r="7" spans="1:48">
      <c r="A7">
        <v>6</v>
      </c>
      <c r="B7">
        <v>4</v>
      </c>
      <c r="C7" t="s">
        <v>53</v>
      </c>
      <c r="D7" t="s">
        <v>46</v>
      </c>
      <c r="E7" t="s">
        <v>50</v>
      </c>
      <c r="G7">
        <v>0.5</v>
      </c>
      <c r="H7">
        <v>0.5</v>
      </c>
      <c r="I7">
        <v>2474</v>
      </c>
      <c r="J7">
        <v>5540</v>
      </c>
      <c r="L7">
        <v>2223</v>
      </c>
      <c r="M7">
        <v>3.048</v>
      </c>
      <c r="N7">
        <v>6.875</v>
      </c>
      <c r="O7">
        <v>3.827</v>
      </c>
      <c r="Q7">
        <v>0.30599999999999999</v>
      </c>
      <c r="R7">
        <v>1</v>
      </c>
      <c r="S7">
        <v>0</v>
      </c>
      <c r="T7">
        <v>0</v>
      </c>
      <c r="V7">
        <v>0</v>
      </c>
      <c r="Y7" t="s">
        <v>111</v>
      </c>
      <c r="Z7" s="2">
        <v>0.45435185185185184</v>
      </c>
      <c r="AB7">
        <v>1</v>
      </c>
      <c r="AD7">
        <f>ABS(100*(AVERAGE(M7:M8)-3.24)/3.24)</f>
        <v>3.2870370370370519</v>
      </c>
      <c r="AE7">
        <f>ABS(100*(M7-M8)/(AVERAGE(M7:M8)))</f>
        <v>5.4571565342268968</v>
      </c>
      <c r="AI7">
        <f>ABS(100*(AVERAGE(O7:O8)-4.3)/4.3)</f>
        <v>13.12790697674418</v>
      </c>
      <c r="AJ7">
        <f>ABS(100*(O7-O8)/(AVERAGE(O7:O8)))</f>
        <v>4.898942577968139</v>
      </c>
      <c r="AN7">
        <f>ABS(100*(AVERAGE(Q7:Q8)-0.3)/0.3)</f>
        <v>2.1666666666666687</v>
      </c>
      <c r="AO7">
        <f>ABS(100*(Q7-Q8)/(AVERAGE(Q7:Q8)))</f>
        <v>0.32626427406199049</v>
      </c>
      <c r="AS7">
        <f>AVERAGE(M7:M8)</f>
        <v>3.1334999999999997</v>
      </c>
      <c r="AT7">
        <f>AVERAGE(N7:N8)</f>
        <v>6.8689999999999998</v>
      </c>
      <c r="AU7">
        <f>AVERAGE(O7:O8)</f>
        <v>3.7355</v>
      </c>
      <c r="AV7">
        <f>AVERAGE(Q7:Q8)</f>
        <v>0.30649999999999999</v>
      </c>
    </row>
    <row r="8" spans="1:48">
      <c r="A8">
        <v>7</v>
      </c>
      <c r="B8">
        <v>4</v>
      </c>
      <c r="C8" t="s">
        <v>53</v>
      </c>
      <c r="D8" t="s">
        <v>46</v>
      </c>
      <c r="E8" t="s">
        <v>50</v>
      </c>
      <c r="G8">
        <v>0.5</v>
      </c>
      <c r="H8">
        <v>0.5</v>
      </c>
      <c r="I8">
        <v>2605</v>
      </c>
      <c r="J8">
        <v>5530</v>
      </c>
      <c r="L8">
        <v>2226</v>
      </c>
      <c r="M8">
        <v>3.2189999999999999</v>
      </c>
      <c r="N8">
        <v>6.8630000000000004</v>
      </c>
      <c r="O8">
        <v>3.6440000000000001</v>
      </c>
      <c r="Q8">
        <v>0.307</v>
      </c>
      <c r="R8">
        <v>1</v>
      </c>
      <c r="S8">
        <v>0</v>
      </c>
      <c r="T8">
        <v>0</v>
      </c>
      <c r="V8">
        <v>0</v>
      </c>
      <c r="Y8" t="s">
        <v>111</v>
      </c>
      <c r="Z8" s="2">
        <v>0.46038194444444441</v>
      </c>
      <c r="AB8">
        <v>1</v>
      </c>
    </row>
    <row r="9" spans="1:48">
      <c r="A9">
        <v>8</v>
      </c>
      <c r="B9">
        <v>3</v>
      </c>
      <c r="C9" t="s">
        <v>49</v>
      </c>
      <c r="D9" t="s">
        <v>46</v>
      </c>
      <c r="E9" t="s">
        <v>50</v>
      </c>
      <c r="G9">
        <v>0.5</v>
      </c>
      <c r="H9">
        <v>0.5</v>
      </c>
      <c r="I9">
        <v>7351</v>
      </c>
      <c r="J9">
        <v>8578</v>
      </c>
      <c r="L9">
        <v>7776</v>
      </c>
      <c r="M9">
        <v>9.4060000000000006</v>
      </c>
      <c r="N9">
        <v>10.651999999999999</v>
      </c>
      <c r="O9">
        <v>1.2470000000000001</v>
      </c>
      <c r="Q9">
        <v>1.0309999999999999</v>
      </c>
      <c r="R9">
        <v>1</v>
      </c>
      <c r="S9">
        <v>0</v>
      </c>
      <c r="T9">
        <v>0</v>
      </c>
      <c r="V9">
        <v>0</v>
      </c>
      <c r="Y9" t="s">
        <v>111</v>
      </c>
      <c r="Z9" s="2">
        <v>0.47093750000000001</v>
      </c>
      <c r="AB9">
        <v>1</v>
      </c>
      <c r="AE9">
        <f>ABS(100*(M9-M10)/(AVERAGE(M9:M10)))</f>
        <v>9.0636894189291954</v>
      </c>
      <c r="AJ9">
        <f>ABS(100*(O9-O10)/(AVERAGE(O9:O10)))</f>
        <v>18.947368421052627</v>
      </c>
      <c r="AO9">
        <f>ABS(100*(Q9-Q10)/(AVERAGE(Q9:Q10)))</f>
        <v>10.216290842153702</v>
      </c>
      <c r="AS9">
        <f>AVERAGE(M9:M10)</f>
        <v>9.8524999999999991</v>
      </c>
      <c r="AT9">
        <f>AVERAGE(N9:N10)</f>
        <v>11.23</v>
      </c>
      <c r="AU9">
        <f>AVERAGE(O9:O10)</f>
        <v>1.3774999999999999</v>
      </c>
      <c r="AV9">
        <f>AVERAGE(Q9:Q10)</f>
        <v>1.0865</v>
      </c>
    </row>
    <row r="10" spans="1:48">
      <c r="A10">
        <v>9</v>
      </c>
      <c r="B10">
        <v>3</v>
      </c>
      <c r="C10" t="s">
        <v>49</v>
      </c>
      <c r="D10" t="s">
        <v>46</v>
      </c>
      <c r="E10" t="s">
        <v>50</v>
      </c>
      <c r="G10">
        <v>0.5</v>
      </c>
      <c r="H10">
        <v>0.5</v>
      </c>
      <c r="I10">
        <v>8035</v>
      </c>
      <c r="J10">
        <v>9523</v>
      </c>
      <c r="L10">
        <v>8637</v>
      </c>
      <c r="M10">
        <v>10.298999999999999</v>
      </c>
      <c r="N10">
        <v>11.808</v>
      </c>
      <c r="O10">
        <v>1.508</v>
      </c>
      <c r="Q10">
        <v>1.1419999999999999</v>
      </c>
      <c r="R10">
        <v>1</v>
      </c>
      <c r="S10">
        <v>0</v>
      </c>
      <c r="T10">
        <v>0</v>
      </c>
      <c r="V10">
        <v>0</v>
      </c>
      <c r="Y10" t="s">
        <v>111</v>
      </c>
      <c r="Z10" s="2">
        <v>0.4772569444444445</v>
      </c>
      <c r="AB10">
        <v>1</v>
      </c>
    </row>
    <row r="11" spans="1:48">
      <c r="A11">
        <v>10</v>
      </c>
      <c r="B11">
        <v>7</v>
      </c>
      <c r="C11" t="s">
        <v>112</v>
      </c>
      <c r="D11" t="s">
        <v>46</v>
      </c>
      <c r="E11" t="s">
        <v>50</v>
      </c>
      <c r="G11">
        <v>0.5</v>
      </c>
      <c r="H11">
        <v>0.5</v>
      </c>
      <c r="I11">
        <v>2461</v>
      </c>
      <c r="J11">
        <v>4175</v>
      </c>
      <c r="L11">
        <v>1013</v>
      </c>
      <c r="M11">
        <v>3.032</v>
      </c>
      <c r="N11">
        <v>5.1459999999999999</v>
      </c>
      <c r="O11">
        <v>2.1139999999999999</v>
      </c>
      <c r="Q11">
        <v>0.14599999999999999</v>
      </c>
      <c r="R11">
        <v>1</v>
      </c>
      <c r="S11">
        <v>0</v>
      </c>
      <c r="T11">
        <v>0</v>
      </c>
      <c r="V11">
        <v>0</v>
      </c>
      <c r="Y11" t="s">
        <v>111</v>
      </c>
      <c r="Z11" s="2">
        <v>0.4874768518518518</v>
      </c>
      <c r="AB11">
        <v>1</v>
      </c>
      <c r="AE11">
        <f>ABS(100*(M11-M12)/(AVERAGE(M11:M12)))</f>
        <v>3.2765612327656117</v>
      </c>
      <c r="AJ11">
        <f>ABS(100*(O11-O12)/(AVERAGE(O11:O12)))</f>
        <v>15.773420479302837</v>
      </c>
      <c r="AO11">
        <f>ABS(100*(Q11-Q12)/(AVERAGE(Q11:Q12)))</f>
        <v>9.7719869706840488</v>
      </c>
      <c r="AS11">
        <f>AVERAGE(M11:M12)</f>
        <v>3.0825</v>
      </c>
      <c r="AT11">
        <f>AVERAGE(N11:N12)</f>
        <v>5.3774999999999995</v>
      </c>
      <c r="AU11">
        <f>AVERAGE(O11:O12)</f>
        <v>2.2949999999999999</v>
      </c>
      <c r="AV11">
        <f>AVERAGE(Q11:Q12)</f>
        <v>0.1535</v>
      </c>
    </row>
    <row r="12" spans="1:48">
      <c r="A12">
        <v>11</v>
      </c>
      <c r="B12">
        <v>7</v>
      </c>
      <c r="C12" t="s">
        <v>112</v>
      </c>
      <c r="D12" t="s">
        <v>46</v>
      </c>
      <c r="E12" t="s">
        <v>50</v>
      </c>
      <c r="G12">
        <v>0.5</v>
      </c>
      <c r="H12">
        <v>0.5</v>
      </c>
      <c r="I12">
        <v>2539</v>
      </c>
      <c r="J12">
        <v>4539</v>
      </c>
      <c r="L12">
        <v>1125</v>
      </c>
      <c r="M12">
        <v>3.133</v>
      </c>
      <c r="N12">
        <v>5.609</v>
      </c>
      <c r="O12">
        <v>2.476</v>
      </c>
      <c r="Q12">
        <v>0.161</v>
      </c>
      <c r="R12">
        <v>1</v>
      </c>
      <c r="S12">
        <v>0</v>
      </c>
      <c r="T12">
        <v>0</v>
      </c>
      <c r="V12">
        <v>0</v>
      </c>
      <c r="Y12" t="s">
        <v>111</v>
      </c>
      <c r="Z12" s="2">
        <v>0.49347222222222226</v>
      </c>
      <c r="AB12">
        <v>1</v>
      </c>
    </row>
    <row r="13" spans="1:48">
      <c r="A13">
        <v>12</v>
      </c>
      <c r="B13">
        <v>8</v>
      </c>
      <c r="C13" t="s">
        <v>113</v>
      </c>
      <c r="D13" t="s">
        <v>46</v>
      </c>
      <c r="E13" t="s">
        <v>50</v>
      </c>
      <c r="G13">
        <v>0.5</v>
      </c>
      <c r="H13">
        <v>0.5</v>
      </c>
      <c r="I13">
        <v>3809</v>
      </c>
      <c r="J13">
        <v>6710</v>
      </c>
      <c r="L13">
        <v>1377</v>
      </c>
      <c r="M13">
        <v>4.7869999999999999</v>
      </c>
      <c r="N13">
        <v>8.3409999999999993</v>
      </c>
      <c r="O13">
        <v>3.5539999999999998</v>
      </c>
      <c r="Q13">
        <v>0.19500000000000001</v>
      </c>
      <c r="R13">
        <v>1</v>
      </c>
      <c r="S13">
        <v>0</v>
      </c>
      <c r="T13">
        <v>0</v>
      </c>
      <c r="V13">
        <v>0</v>
      </c>
      <c r="Y13" t="s">
        <v>111</v>
      </c>
      <c r="Z13" s="2">
        <v>0.50391203703703702</v>
      </c>
      <c r="AB13">
        <v>1</v>
      </c>
      <c r="AE13">
        <f>ABS(100*(M13-M14)/(AVERAGE(M13:M14)))</f>
        <v>16.431789857156556</v>
      </c>
      <c r="AJ13">
        <f>ABS(100*(O13-O14)/(AVERAGE(O13:O14)))</f>
        <v>27.820512820512814</v>
      </c>
      <c r="AO13">
        <f>ABS(100*(Q13-Q14)/(AVERAGE(Q13:Q14)))</f>
        <v>2.0725388601036285</v>
      </c>
      <c r="AS13">
        <f>AVERAGE(M13:M14)</f>
        <v>5.2155000000000005</v>
      </c>
      <c r="AT13">
        <f>AVERAGE(N13:N14)</f>
        <v>8.3354999999999997</v>
      </c>
      <c r="AU13">
        <f>AVERAGE(O13:O14)</f>
        <v>3.12</v>
      </c>
      <c r="AV13">
        <f>AVERAGE(Q13:Q14)</f>
        <v>0.193</v>
      </c>
    </row>
    <row r="14" spans="1:48">
      <c r="A14">
        <v>13</v>
      </c>
      <c r="B14">
        <v>8</v>
      </c>
      <c r="C14" t="s">
        <v>113</v>
      </c>
      <c r="D14" t="s">
        <v>46</v>
      </c>
      <c r="E14" t="s">
        <v>50</v>
      </c>
      <c r="G14">
        <v>0.5</v>
      </c>
      <c r="H14">
        <v>0.5</v>
      </c>
      <c r="I14">
        <v>4468</v>
      </c>
      <c r="J14">
        <v>6701</v>
      </c>
      <c r="L14">
        <v>1349</v>
      </c>
      <c r="M14">
        <v>5.6440000000000001</v>
      </c>
      <c r="N14">
        <v>8.33</v>
      </c>
      <c r="O14">
        <v>2.6859999999999999</v>
      </c>
      <c r="Q14">
        <v>0.191</v>
      </c>
      <c r="R14">
        <v>1</v>
      </c>
      <c r="S14">
        <v>0</v>
      </c>
      <c r="T14">
        <v>0</v>
      </c>
      <c r="V14">
        <v>0</v>
      </c>
      <c r="Y14" t="s">
        <v>111</v>
      </c>
      <c r="Z14" s="2">
        <v>0.51010416666666669</v>
      </c>
      <c r="AB14">
        <v>1</v>
      </c>
    </row>
    <row r="15" spans="1:48">
      <c r="A15">
        <v>14</v>
      </c>
      <c r="B15">
        <v>9</v>
      </c>
      <c r="C15" t="s">
        <v>114</v>
      </c>
      <c r="D15" t="s">
        <v>46</v>
      </c>
      <c r="E15" t="s">
        <v>50</v>
      </c>
      <c r="G15">
        <v>0.5</v>
      </c>
      <c r="H15">
        <v>0.5</v>
      </c>
      <c r="I15">
        <v>3336</v>
      </c>
      <c r="J15">
        <v>6158</v>
      </c>
      <c r="L15">
        <v>1668</v>
      </c>
      <c r="M15">
        <v>4.17</v>
      </c>
      <c r="N15">
        <v>7.6520000000000001</v>
      </c>
      <c r="O15">
        <v>3.4820000000000002</v>
      </c>
      <c r="Q15">
        <v>0.23300000000000001</v>
      </c>
      <c r="R15">
        <v>1</v>
      </c>
      <c r="S15">
        <v>0</v>
      </c>
      <c r="T15">
        <v>0</v>
      </c>
      <c r="V15">
        <v>0</v>
      </c>
      <c r="Y15" t="s">
        <v>111</v>
      </c>
      <c r="Z15" s="2">
        <v>0.52042824074074068</v>
      </c>
      <c r="AB15">
        <v>1</v>
      </c>
      <c r="AE15">
        <f>ABS(100*(M15-M16)/(AVERAGE(M15:M16)))</f>
        <v>6.4740689175078296</v>
      </c>
      <c r="AJ15">
        <f>ABS(100*(O15-O16)/(AVERAGE(O15:O16)))</f>
        <v>25.481625384490865</v>
      </c>
      <c r="AO15">
        <f>ABS(100*(Q15-Q16)/(AVERAGE(Q15:Q16)))</f>
        <v>7.572383073496666</v>
      </c>
      <c r="AS15">
        <f>AVERAGE(M15:M16)</f>
        <v>4.3094999999999999</v>
      </c>
      <c r="AT15">
        <f>AVERAGE(N15:N16)</f>
        <v>7.3979999999999997</v>
      </c>
      <c r="AU15">
        <f>AVERAGE(O15:O16)</f>
        <v>3.0884999999999998</v>
      </c>
      <c r="AV15">
        <f>AVERAGE(Q15:Q16)</f>
        <v>0.22450000000000001</v>
      </c>
    </row>
    <row r="16" spans="1:48">
      <c r="A16">
        <v>15</v>
      </c>
      <c r="B16">
        <v>9</v>
      </c>
      <c r="C16" t="s">
        <v>114</v>
      </c>
      <c r="D16" t="s">
        <v>46</v>
      </c>
      <c r="E16" t="s">
        <v>50</v>
      </c>
      <c r="G16">
        <v>0.5</v>
      </c>
      <c r="H16">
        <v>0.5</v>
      </c>
      <c r="I16">
        <v>3550</v>
      </c>
      <c r="J16">
        <v>5754</v>
      </c>
      <c r="L16">
        <v>1539</v>
      </c>
      <c r="M16">
        <v>4.4489999999999998</v>
      </c>
      <c r="N16">
        <v>7.1440000000000001</v>
      </c>
      <c r="O16">
        <v>2.6949999999999998</v>
      </c>
      <c r="Q16">
        <v>0.216</v>
      </c>
      <c r="R16">
        <v>1</v>
      </c>
      <c r="S16">
        <v>0</v>
      </c>
      <c r="T16">
        <v>0</v>
      </c>
      <c r="V16">
        <v>0</v>
      </c>
      <c r="Y16" t="s">
        <v>111</v>
      </c>
      <c r="Z16" s="2">
        <v>0.52653935185185186</v>
      </c>
      <c r="AB16">
        <v>1</v>
      </c>
    </row>
    <row r="17" spans="1:48">
      <c r="A17">
        <v>16</v>
      </c>
      <c r="B17">
        <v>10</v>
      </c>
      <c r="C17" t="s">
        <v>115</v>
      </c>
      <c r="D17" t="s">
        <v>46</v>
      </c>
      <c r="E17" t="s">
        <v>50</v>
      </c>
      <c r="G17">
        <v>0.5</v>
      </c>
      <c r="H17">
        <v>0.5</v>
      </c>
      <c r="I17">
        <v>2185</v>
      </c>
      <c r="J17">
        <v>4262</v>
      </c>
      <c r="L17">
        <v>1086</v>
      </c>
      <c r="M17">
        <v>2.6720000000000002</v>
      </c>
      <c r="N17">
        <v>5.2569999999999997</v>
      </c>
      <c r="O17">
        <v>2.5840000000000001</v>
      </c>
      <c r="Q17">
        <v>0.156</v>
      </c>
      <c r="R17">
        <v>1</v>
      </c>
      <c r="S17">
        <v>0</v>
      </c>
      <c r="T17">
        <v>0</v>
      </c>
      <c r="V17">
        <v>0</v>
      </c>
      <c r="Y17" t="s">
        <v>111</v>
      </c>
      <c r="Z17" s="2">
        <v>0.53667824074074078</v>
      </c>
      <c r="AB17">
        <v>1</v>
      </c>
      <c r="AE17">
        <f>ABS(100*(M17-M18)/(AVERAGE(M17:M18)))</f>
        <v>5.2832938604481692</v>
      </c>
      <c r="AJ17">
        <f>ABS(100*(O17-O18)/(AVERAGE(O17:O18)))</f>
        <v>4.0268456375838868</v>
      </c>
      <c r="AO17">
        <f>ABS(100*(Q17-Q18)/(AVERAGE(Q17:Q18)))</f>
        <v>0</v>
      </c>
      <c r="AS17">
        <f>AVERAGE(M17:M18)</f>
        <v>2.7445000000000004</v>
      </c>
      <c r="AT17">
        <f>AVERAGE(N17:N18)</f>
        <v>5.2780000000000005</v>
      </c>
      <c r="AU17">
        <f>AVERAGE(O17:O18)</f>
        <v>2.5330000000000004</v>
      </c>
      <c r="AV17">
        <f>AVERAGE(Q17:Q18)</f>
        <v>0.156</v>
      </c>
    </row>
    <row r="18" spans="1:48">
      <c r="A18">
        <v>17</v>
      </c>
      <c r="B18">
        <v>10</v>
      </c>
      <c r="C18" t="s">
        <v>115</v>
      </c>
      <c r="D18" t="s">
        <v>46</v>
      </c>
      <c r="E18" t="s">
        <v>50</v>
      </c>
      <c r="G18">
        <v>0.5</v>
      </c>
      <c r="H18">
        <v>0.5</v>
      </c>
      <c r="I18">
        <v>2296</v>
      </c>
      <c r="J18">
        <v>4295</v>
      </c>
      <c r="L18">
        <v>1088</v>
      </c>
      <c r="M18">
        <v>2.8170000000000002</v>
      </c>
      <c r="N18">
        <v>5.2990000000000004</v>
      </c>
      <c r="O18">
        <v>2.4820000000000002</v>
      </c>
      <c r="Q18">
        <v>0.156</v>
      </c>
      <c r="R18">
        <v>1</v>
      </c>
      <c r="S18">
        <v>0</v>
      </c>
      <c r="T18">
        <v>0</v>
      </c>
      <c r="V18">
        <v>0</v>
      </c>
      <c r="Y18" t="s">
        <v>111</v>
      </c>
      <c r="Z18" s="2">
        <v>0.5426157407407407</v>
      </c>
      <c r="AB18">
        <v>1</v>
      </c>
    </row>
    <row r="19" spans="1:48">
      <c r="A19">
        <v>18</v>
      </c>
      <c r="B19">
        <v>11</v>
      </c>
      <c r="C19" t="s">
        <v>116</v>
      </c>
      <c r="D19" t="s">
        <v>46</v>
      </c>
      <c r="E19" t="s">
        <v>50</v>
      </c>
      <c r="G19">
        <v>0.5</v>
      </c>
      <c r="H19">
        <v>0.5</v>
      </c>
      <c r="I19">
        <v>2560</v>
      </c>
      <c r="J19">
        <v>4005</v>
      </c>
      <c r="L19">
        <v>674</v>
      </c>
      <c r="M19">
        <v>3.16</v>
      </c>
      <c r="N19">
        <v>4.9290000000000003</v>
      </c>
      <c r="O19">
        <v>1.7689999999999999</v>
      </c>
      <c r="Q19">
        <v>0.10100000000000001</v>
      </c>
      <c r="R19">
        <v>1</v>
      </c>
      <c r="S19">
        <v>0</v>
      </c>
      <c r="T19">
        <v>0</v>
      </c>
      <c r="V19">
        <v>0</v>
      </c>
      <c r="Y19" t="s">
        <v>111</v>
      </c>
      <c r="Z19" s="2">
        <v>0.5528819444444445</v>
      </c>
      <c r="AB19">
        <v>1</v>
      </c>
      <c r="AE19">
        <f>ABS(100*(M19-M20)/(AVERAGE(M19:M20)))</f>
        <v>4.2333171756341974</v>
      </c>
      <c r="AJ19">
        <f>ABS(100*(O19-O20)/(AVERAGE(O19:O20)))</f>
        <v>27.034954778782701</v>
      </c>
      <c r="AO19">
        <f>ABS(100*(Q19-Q20)/(AVERAGE(Q19:Q20)))</f>
        <v>10.328638497652578</v>
      </c>
      <c r="AS19">
        <f>AVERAGE(M19:M20)</f>
        <v>3.0945</v>
      </c>
      <c r="AT19">
        <f>AVERAGE(N19:N20)</f>
        <v>5.1395</v>
      </c>
      <c r="AU19">
        <f>AVERAGE(O19:O20)</f>
        <v>2.0455000000000001</v>
      </c>
      <c r="AV19">
        <f>AVERAGE(Q19:Q20)</f>
        <v>0.10650000000000001</v>
      </c>
    </row>
    <row r="20" spans="1:48">
      <c r="A20">
        <v>19</v>
      </c>
      <c r="B20">
        <v>11</v>
      </c>
      <c r="C20" t="s">
        <v>116</v>
      </c>
      <c r="D20" t="s">
        <v>46</v>
      </c>
      <c r="E20" t="s">
        <v>50</v>
      </c>
      <c r="G20">
        <v>0.5</v>
      </c>
      <c r="H20">
        <v>0.5</v>
      </c>
      <c r="I20">
        <v>2458</v>
      </c>
      <c r="J20">
        <v>4335</v>
      </c>
      <c r="L20">
        <v>755</v>
      </c>
      <c r="M20">
        <v>3.0289999999999999</v>
      </c>
      <c r="N20">
        <v>5.35</v>
      </c>
      <c r="O20">
        <v>2.3220000000000001</v>
      </c>
      <c r="Q20">
        <v>0.112</v>
      </c>
      <c r="R20">
        <v>1</v>
      </c>
      <c r="S20">
        <v>0</v>
      </c>
      <c r="T20">
        <v>0</v>
      </c>
      <c r="V20">
        <v>0</v>
      </c>
      <c r="Y20" t="s">
        <v>111</v>
      </c>
      <c r="Z20" s="2">
        <v>0.55885416666666665</v>
      </c>
      <c r="AB20">
        <v>1</v>
      </c>
    </row>
    <row r="21" spans="1:48">
      <c r="A21">
        <v>20</v>
      </c>
      <c r="B21">
        <v>12</v>
      </c>
      <c r="C21" t="s">
        <v>117</v>
      </c>
      <c r="D21" t="s">
        <v>46</v>
      </c>
      <c r="E21" t="s">
        <v>50</v>
      </c>
      <c r="G21">
        <v>0.5</v>
      </c>
      <c r="H21">
        <v>0.5</v>
      </c>
      <c r="I21">
        <v>2396</v>
      </c>
      <c r="J21">
        <v>4375</v>
      </c>
      <c r="L21">
        <v>776</v>
      </c>
      <c r="M21">
        <v>2.948</v>
      </c>
      <c r="N21">
        <v>5.4009999999999998</v>
      </c>
      <c r="O21">
        <v>2.4529999999999998</v>
      </c>
      <c r="Q21">
        <v>0.115</v>
      </c>
      <c r="R21">
        <v>1</v>
      </c>
      <c r="S21">
        <v>0</v>
      </c>
      <c r="T21">
        <v>0</v>
      </c>
      <c r="V21">
        <v>0</v>
      </c>
      <c r="Y21" t="s">
        <v>111</v>
      </c>
      <c r="Z21" s="2">
        <v>0.56892361111111112</v>
      </c>
      <c r="AB21">
        <v>1</v>
      </c>
      <c r="AE21">
        <f>ABS(100*(M21-M22)/(AVERAGE(M21:M22)))</f>
        <v>7.8226857887874903</v>
      </c>
      <c r="AJ21">
        <f>ABS(100*(O21-O22)/(AVERAGE(O21:O22)))</f>
        <v>35.017964071856284</v>
      </c>
      <c r="AO21">
        <f>ABS(100*(Q21-Q22)/(AVERAGE(Q21:Q22)))</f>
        <v>2.6431718061674032</v>
      </c>
      <c r="AS21">
        <f>AVERAGE(M21:M22)</f>
        <v>3.0680000000000001</v>
      </c>
      <c r="AT21">
        <f>AVERAGE(N21:N22)</f>
        <v>5.1555</v>
      </c>
      <c r="AU21">
        <f>AVERAGE(O21:O22)</f>
        <v>2.0874999999999999</v>
      </c>
      <c r="AV21">
        <f>AVERAGE(Q21:Q22)</f>
        <v>0.1135</v>
      </c>
    </row>
    <row r="22" spans="1:48">
      <c r="A22">
        <v>21</v>
      </c>
      <c r="B22">
        <v>12</v>
      </c>
      <c r="C22" t="s">
        <v>117</v>
      </c>
      <c r="D22" t="s">
        <v>46</v>
      </c>
      <c r="E22" t="s">
        <v>50</v>
      </c>
      <c r="G22">
        <v>0.5</v>
      </c>
      <c r="H22">
        <v>0.5</v>
      </c>
      <c r="I22">
        <v>2581</v>
      </c>
      <c r="J22">
        <v>3990</v>
      </c>
      <c r="L22">
        <v>755</v>
      </c>
      <c r="M22">
        <v>3.1880000000000002</v>
      </c>
      <c r="N22">
        <v>4.91</v>
      </c>
      <c r="O22">
        <v>1.722</v>
      </c>
      <c r="Q22">
        <v>0.112</v>
      </c>
      <c r="R22">
        <v>1</v>
      </c>
      <c r="S22">
        <v>0</v>
      </c>
      <c r="T22">
        <v>0</v>
      </c>
      <c r="V22">
        <v>0</v>
      </c>
      <c r="Y22" t="s">
        <v>111</v>
      </c>
      <c r="Z22" s="2">
        <v>0.57494212962962965</v>
      </c>
      <c r="AB22">
        <v>1</v>
      </c>
    </row>
    <row r="23" spans="1:48">
      <c r="A23">
        <v>22</v>
      </c>
      <c r="B23">
        <v>13</v>
      </c>
      <c r="C23" t="s">
        <v>118</v>
      </c>
      <c r="D23" t="s">
        <v>46</v>
      </c>
      <c r="E23" t="s">
        <v>50</v>
      </c>
      <c r="G23">
        <v>0.5</v>
      </c>
      <c r="H23">
        <v>0.5</v>
      </c>
      <c r="I23">
        <v>2017</v>
      </c>
      <c r="J23">
        <v>2801</v>
      </c>
      <c r="L23">
        <v>1600</v>
      </c>
      <c r="M23">
        <v>2.4540000000000002</v>
      </c>
      <c r="N23">
        <v>3.3839999999999999</v>
      </c>
      <c r="O23">
        <v>0.93</v>
      </c>
      <c r="Q23">
        <v>0.224</v>
      </c>
      <c r="R23">
        <v>1</v>
      </c>
      <c r="S23">
        <v>0</v>
      </c>
      <c r="T23">
        <v>0</v>
      </c>
      <c r="V23">
        <v>0</v>
      </c>
      <c r="Y23" t="s">
        <v>111</v>
      </c>
      <c r="Z23" s="2">
        <v>0.58494212962962966</v>
      </c>
      <c r="AB23">
        <v>1</v>
      </c>
      <c r="AE23">
        <f>ABS(100*(M23-M24)/(AVERAGE(M23:M24)))</f>
        <v>2.4552223787482368</v>
      </c>
      <c r="AJ23">
        <f>ABS(100*(O23-O24)/(AVERAGE(O23:O24)))</f>
        <v>4.0592430060340137</v>
      </c>
      <c r="AO23">
        <f>ABS(100*(Q23-Q24)/(AVERAGE(Q23:Q24)))</f>
        <v>0.44543429844098031</v>
      </c>
      <c r="AS23">
        <f>AVERAGE(M23:M24)</f>
        <v>2.4845000000000002</v>
      </c>
      <c r="AT23">
        <f>AVERAGE(N23:N24)</f>
        <v>3.3959999999999999</v>
      </c>
      <c r="AU23">
        <f>AVERAGE(O23:O24)</f>
        <v>0.91149999999999998</v>
      </c>
      <c r="AV23">
        <f>AVERAGE(Q23:Q24)</f>
        <v>0.22450000000000001</v>
      </c>
    </row>
    <row r="24" spans="1:48">
      <c r="A24">
        <v>23</v>
      </c>
      <c r="B24">
        <v>13</v>
      </c>
      <c r="C24" t="s">
        <v>118</v>
      </c>
      <c r="D24" t="s">
        <v>46</v>
      </c>
      <c r="E24" t="s">
        <v>50</v>
      </c>
      <c r="G24">
        <v>0.5</v>
      </c>
      <c r="H24">
        <v>0.5</v>
      </c>
      <c r="I24">
        <v>2064</v>
      </c>
      <c r="J24">
        <v>2819</v>
      </c>
      <c r="L24">
        <v>1608</v>
      </c>
      <c r="M24">
        <v>2.5150000000000001</v>
      </c>
      <c r="N24">
        <v>3.4079999999999999</v>
      </c>
      <c r="O24">
        <v>0.89300000000000002</v>
      </c>
      <c r="Q24">
        <v>0.22500000000000001</v>
      </c>
      <c r="R24">
        <v>1</v>
      </c>
      <c r="S24">
        <v>0</v>
      </c>
      <c r="T24">
        <v>0</v>
      </c>
      <c r="V24">
        <v>0</v>
      </c>
      <c r="Y24" t="s">
        <v>111</v>
      </c>
      <c r="Z24" s="2">
        <v>0.59079861111111109</v>
      </c>
      <c r="AB24">
        <v>1</v>
      </c>
    </row>
    <row r="25" spans="1:48">
      <c r="A25">
        <v>24</v>
      </c>
      <c r="B25">
        <v>14</v>
      </c>
      <c r="C25" t="s">
        <v>119</v>
      </c>
      <c r="D25" t="s">
        <v>46</v>
      </c>
      <c r="E25" t="s">
        <v>50</v>
      </c>
      <c r="G25">
        <v>0.5</v>
      </c>
      <c r="H25">
        <v>0.5</v>
      </c>
      <c r="I25">
        <v>1638</v>
      </c>
      <c r="J25">
        <v>3580</v>
      </c>
      <c r="L25">
        <v>1057</v>
      </c>
      <c r="M25">
        <v>1.962</v>
      </c>
      <c r="N25">
        <v>4.3860000000000001</v>
      </c>
      <c r="O25">
        <v>2.4239999999999999</v>
      </c>
      <c r="Q25">
        <v>0.152</v>
      </c>
      <c r="R25">
        <v>1</v>
      </c>
      <c r="S25">
        <v>0</v>
      </c>
      <c r="T25">
        <v>0</v>
      </c>
      <c r="V25">
        <v>0</v>
      </c>
      <c r="Y25" t="s">
        <v>111</v>
      </c>
      <c r="Z25" s="2">
        <v>0.60082175925925929</v>
      </c>
      <c r="AB25">
        <v>1</v>
      </c>
      <c r="AE25">
        <f>ABS(100*(M25-M26)/(AVERAGE(M25:M26)))</f>
        <v>23.442069741282346</v>
      </c>
      <c r="AJ25">
        <f>ABS(100*(O25-O26)/(AVERAGE(O25:O26)))</f>
        <v>4.6001266089892381</v>
      </c>
      <c r="AO25">
        <f>ABS(100*(Q25-Q26)/(AVERAGE(Q25:Q26)))</f>
        <v>1.9543973941368096</v>
      </c>
      <c r="AS25">
        <f>AVERAGE(M25:M26)</f>
        <v>2.2225000000000001</v>
      </c>
      <c r="AT25">
        <f>AVERAGE(N25:N26)</f>
        <v>4.5920000000000005</v>
      </c>
      <c r="AU25">
        <f>AVERAGE(O25:O26)</f>
        <v>2.3694999999999999</v>
      </c>
      <c r="AV25">
        <f>AVERAGE(Q25:Q26)</f>
        <v>0.1535</v>
      </c>
    </row>
    <row r="26" spans="1:48">
      <c r="A26">
        <v>25</v>
      </c>
      <c r="B26">
        <v>14</v>
      </c>
      <c r="C26" t="s">
        <v>119</v>
      </c>
      <c r="D26" t="s">
        <v>46</v>
      </c>
      <c r="E26" t="s">
        <v>50</v>
      </c>
      <c r="G26">
        <v>0.5</v>
      </c>
      <c r="H26">
        <v>0.5</v>
      </c>
      <c r="I26">
        <v>2039</v>
      </c>
      <c r="J26">
        <v>3902</v>
      </c>
      <c r="L26">
        <v>1082</v>
      </c>
      <c r="M26">
        <v>2.4830000000000001</v>
      </c>
      <c r="N26">
        <v>4.798</v>
      </c>
      <c r="O26">
        <v>2.3149999999999999</v>
      </c>
      <c r="Q26">
        <v>0.155</v>
      </c>
      <c r="R26">
        <v>1</v>
      </c>
      <c r="S26">
        <v>0</v>
      </c>
      <c r="T26">
        <v>0</v>
      </c>
      <c r="V26">
        <v>0</v>
      </c>
      <c r="Y26" t="s">
        <v>111</v>
      </c>
      <c r="Z26" s="2">
        <v>0.60677083333333337</v>
      </c>
      <c r="AB26">
        <v>1</v>
      </c>
    </row>
    <row r="27" spans="1:48">
      <c r="A27">
        <v>26</v>
      </c>
      <c r="B27">
        <v>15</v>
      </c>
      <c r="C27" t="s">
        <v>120</v>
      </c>
      <c r="D27" t="s">
        <v>46</v>
      </c>
      <c r="E27" t="s">
        <v>50</v>
      </c>
      <c r="G27">
        <v>0.5</v>
      </c>
      <c r="H27">
        <v>0.5</v>
      </c>
      <c r="I27">
        <v>4583</v>
      </c>
      <c r="J27">
        <v>7073</v>
      </c>
      <c r="L27">
        <v>14285</v>
      </c>
      <c r="M27">
        <v>5.7939999999999996</v>
      </c>
      <c r="N27">
        <v>8.7940000000000005</v>
      </c>
      <c r="O27">
        <v>2.9990000000000001</v>
      </c>
      <c r="Q27">
        <v>1.857</v>
      </c>
      <c r="R27">
        <v>1</v>
      </c>
      <c r="S27">
        <v>0</v>
      </c>
      <c r="T27">
        <v>0</v>
      </c>
      <c r="V27">
        <v>0</v>
      </c>
      <c r="Y27" t="s">
        <v>111</v>
      </c>
      <c r="Z27" s="2">
        <v>0.61723379629629627</v>
      </c>
      <c r="AB27">
        <v>1</v>
      </c>
      <c r="AE27">
        <f>ABS(100*(M27-M28)/(AVERAGE(M27:M28)))</f>
        <v>0.10360904852355964</v>
      </c>
      <c r="AJ27">
        <f>ABS(100*(O27-O28)/(AVERAGE(O27:O28)))</f>
        <v>1.5221707478491004</v>
      </c>
      <c r="AO27">
        <f>ABS(100*(Q27-Q28)/(AVERAGE(Q27:Q28)))</f>
        <v>0.59060402684564406</v>
      </c>
      <c r="AS27">
        <f>AVERAGE(M27:M28)</f>
        <v>5.7910000000000004</v>
      </c>
      <c r="AT27">
        <f>AVERAGE(N27:N28)</f>
        <v>8.8140000000000001</v>
      </c>
      <c r="AU27">
        <f>AVERAGE(O27:O28)</f>
        <v>3.0220000000000002</v>
      </c>
      <c r="AV27">
        <f>AVERAGE(Q27:Q28)</f>
        <v>1.8625</v>
      </c>
    </row>
    <row r="28" spans="1:48">
      <c r="A28">
        <v>27</v>
      </c>
      <c r="B28">
        <v>15</v>
      </c>
      <c r="C28" t="s">
        <v>120</v>
      </c>
      <c r="D28" t="s">
        <v>46</v>
      </c>
      <c r="E28" t="s">
        <v>50</v>
      </c>
      <c r="G28">
        <v>0.5</v>
      </c>
      <c r="H28">
        <v>0.5</v>
      </c>
      <c r="I28">
        <v>4578</v>
      </c>
      <c r="J28">
        <v>7106</v>
      </c>
      <c r="L28">
        <v>14375</v>
      </c>
      <c r="M28">
        <v>5.7880000000000003</v>
      </c>
      <c r="N28">
        <v>8.8339999999999996</v>
      </c>
      <c r="O28">
        <v>3.0449999999999999</v>
      </c>
      <c r="Q28">
        <v>1.8680000000000001</v>
      </c>
      <c r="R28">
        <v>1</v>
      </c>
      <c r="S28">
        <v>0</v>
      </c>
      <c r="T28">
        <v>0</v>
      </c>
      <c r="V28">
        <v>0</v>
      </c>
      <c r="Y28" t="s">
        <v>111</v>
      </c>
      <c r="Z28" s="2">
        <v>0.62348379629629636</v>
      </c>
      <c r="AB28">
        <v>1</v>
      </c>
    </row>
    <row r="29" spans="1:48">
      <c r="A29">
        <v>28</v>
      </c>
      <c r="B29">
        <v>16</v>
      </c>
      <c r="C29" t="s">
        <v>121</v>
      </c>
      <c r="D29" t="s">
        <v>46</v>
      </c>
      <c r="E29" t="s">
        <v>50</v>
      </c>
      <c r="G29">
        <v>0.5</v>
      </c>
      <c r="H29">
        <v>0.5</v>
      </c>
      <c r="I29">
        <v>2459</v>
      </c>
      <c r="J29">
        <v>4043</v>
      </c>
      <c r="L29">
        <v>979</v>
      </c>
      <c r="M29">
        <v>3.0289999999999999</v>
      </c>
      <c r="N29">
        <v>4.9770000000000003</v>
      </c>
      <c r="O29">
        <v>1.948</v>
      </c>
      <c r="Q29">
        <v>0.14199999999999999</v>
      </c>
      <c r="R29">
        <v>1</v>
      </c>
      <c r="S29">
        <v>0</v>
      </c>
      <c r="T29">
        <v>0</v>
      </c>
      <c r="V29">
        <v>0</v>
      </c>
      <c r="Y29" t="s">
        <v>111</v>
      </c>
      <c r="Z29" s="2">
        <v>0.63353009259259252</v>
      </c>
      <c r="AB29">
        <v>1</v>
      </c>
      <c r="AE29">
        <f>ABS(100*(M29-M30)/(AVERAGE(M29:M30)))</f>
        <v>3.7576935536119245</v>
      </c>
      <c r="AJ29">
        <f>ABS(100*(O29-O30)/(AVERAGE(O29:O30)))</f>
        <v>7.1238702817650132</v>
      </c>
      <c r="AO29">
        <f>ABS(100*(Q29-Q30)/(AVERAGE(Q29:Q30)))</f>
        <v>7.4576271186440746</v>
      </c>
      <c r="AS29">
        <f>AVERAGE(M29:M30)</f>
        <v>3.0869999999999997</v>
      </c>
      <c r="AT29">
        <f>AVERAGE(N29:N30)</f>
        <v>4.968</v>
      </c>
      <c r="AU29">
        <f>AVERAGE(O29:O30)</f>
        <v>1.881</v>
      </c>
      <c r="AV29">
        <f>AVERAGE(Q29:Q30)</f>
        <v>0.14749999999999999</v>
      </c>
    </row>
    <row r="30" spans="1:48">
      <c r="A30">
        <v>29</v>
      </c>
      <c r="B30">
        <v>16</v>
      </c>
      <c r="C30" t="s">
        <v>121</v>
      </c>
      <c r="D30" t="s">
        <v>46</v>
      </c>
      <c r="E30" t="s">
        <v>50</v>
      </c>
      <c r="G30">
        <v>0.5</v>
      </c>
      <c r="H30">
        <v>0.5</v>
      </c>
      <c r="I30">
        <v>2548</v>
      </c>
      <c r="J30">
        <v>4028</v>
      </c>
      <c r="L30">
        <v>1065</v>
      </c>
      <c r="M30">
        <v>3.145</v>
      </c>
      <c r="N30">
        <v>4.9589999999999996</v>
      </c>
      <c r="O30">
        <v>1.8140000000000001</v>
      </c>
      <c r="Q30">
        <v>0.153</v>
      </c>
      <c r="R30">
        <v>1</v>
      </c>
      <c r="S30">
        <v>0</v>
      </c>
      <c r="T30">
        <v>0</v>
      </c>
      <c r="V30">
        <v>0</v>
      </c>
      <c r="Y30" t="s">
        <v>111</v>
      </c>
      <c r="Z30" s="2">
        <v>0.63947916666666671</v>
      </c>
      <c r="AB30">
        <v>1</v>
      </c>
    </row>
    <row r="31" spans="1:48">
      <c r="A31">
        <v>30</v>
      </c>
      <c r="B31">
        <v>17</v>
      </c>
      <c r="C31" t="s">
        <v>122</v>
      </c>
      <c r="D31" t="s">
        <v>46</v>
      </c>
      <c r="E31" t="s">
        <v>50</v>
      </c>
      <c r="G31">
        <v>0.5</v>
      </c>
      <c r="H31">
        <v>0.5</v>
      </c>
      <c r="I31">
        <v>2596</v>
      </c>
      <c r="J31">
        <v>4161</v>
      </c>
      <c r="L31">
        <v>779</v>
      </c>
      <c r="M31">
        <v>3.2069999999999999</v>
      </c>
      <c r="N31">
        <v>5.1280000000000001</v>
      </c>
      <c r="O31">
        <v>1.921</v>
      </c>
      <c r="Q31">
        <v>0.115</v>
      </c>
      <c r="R31">
        <v>1</v>
      </c>
      <c r="S31">
        <v>0</v>
      </c>
      <c r="T31">
        <v>0</v>
      </c>
      <c r="V31">
        <v>0</v>
      </c>
      <c r="Y31" t="s">
        <v>111</v>
      </c>
      <c r="Z31" s="2">
        <v>0.64968749999999997</v>
      </c>
      <c r="AB31">
        <v>1</v>
      </c>
      <c r="AE31">
        <f>ABS(100*(M31-M32)/(AVERAGE(M31:M32)))</f>
        <v>2.6765113059529364</v>
      </c>
      <c r="AJ31">
        <f>ABS(100*(O31-O32)/(AVERAGE(O31:O32)))</f>
        <v>2.6371308016877664</v>
      </c>
      <c r="AO31">
        <f>ABS(100*(Q31-Q32)/(AVERAGE(Q31:Q32)))</f>
        <v>5.084745762711858</v>
      </c>
      <c r="AS31">
        <f>AVERAGE(M31:M32)</f>
        <v>3.2504999999999997</v>
      </c>
      <c r="AT31">
        <f>AVERAGE(N31:N32)</f>
        <v>5.1464999999999996</v>
      </c>
      <c r="AU31">
        <f>AVERAGE(O31:O32)</f>
        <v>1.8959999999999999</v>
      </c>
      <c r="AV31">
        <f>AVERAGE(Q31:Q32)</f>
        <v>0.11799999999999999</v>
      </c>
    </row>
    <row r="32" spans="1:48">
      <c r="A32">
        <v>31</v>
      </c>
      <c r="B32">
        <v>17</v>
      </c>
      <c r="C32" t="s">
        <v>122</v>
      </c>
      <c r="D32" t="s">
        <v>46</v>
      </c>
      <c r="E32" t="s">
        <v>50</v>
      </c>
      <c r="G32">
        <v>0.5</v>
      </c>
      <c r="H32">
        <v>0.5</v>
      </c>
      <c r="I32">
        <v>2662</v>
      </c>
      <c r="J32">
        <v>4190</v>
      </c>
      <c r="L32">
        <v>823</v>
      </c>
      <c r="M32">
        <v>3.294</v>
      </c>
      <c r="N32">
        <v>5.165</v>
      </c>
      <c r="O32">
        <v>1.871</v>
      </c>
      <c r="Q32">
        <v>0.121</v>
      </c>
      <c r="R32">
        <v>1</v>
      </c>
      <c r="S32">
        <v>0</v>
      </c>
      <c r="T32">
        <v>0</v>
      </c>
      <c r="V32">
        <v>0</v>
      </c>
      <c r="Y32" t="s">
        <v>111</v>
      </c>
      <c r="Z32" s="2">
        <v>0.65565972222222224</v>
      </c>
      <c r="AB32">
        <v>1</v>
      </c>
    </row>
    <row r="33" spans="1:48">
      <c r="A33">
        <v>32</v>
      </c>
      <c r="B33">
        <v>18</v>
      </c>
      <c r="C33" t="s">
        <v>123</v>
      </c>
      <c r="D33" t="s">
        <v>46</v>
      </c>
      <c r="E33" t="s">
        <v>50</v>
      </c>
      <c r="G33">
        <v>0.5</v>
      </c>
      <c r="H33">
        <v>0.5</v>
      </c>
      <c r="I33">
        <v>4955</v>
      </c>
      <c r="J33">
        <v>8955</v>
      </c>
      <c r="L33">
        <v>2510</v>
      </c>
      <c r="M33">
        <v>6.2789999999999999</v>
      </c>
      <c r="N33">
        <v>11.114000000000001</v>
      </c>
      <c r="O33">
        <v>4.835</v>
      </c>
      <c r="Q33">
        <v>0.34399999999999997</v>
      </c>
      <c r="R33">
        <v>1</v>
      </c>
      <c r="S33">
        <v>0</v>
      </c>
      <c r="T33">
        <v>0</v>
      </c>
      <c r="V33">
        <v>0</v>
      </c>
      <c r="Y33" t="s">
        <v>111</v>
      </c>
      <c r="Z33" s="2">
        <v>0.6662731481481482</v>
      </c>
      <c r="AB33">
        <v>1</v>
      </c>
      <c r="AE33">
        <f>ABS(100*(M33-M34)/(AVERAGE(M33:M34)))</f>
        <v>5.6488431478758834</v>
      </c>
      <c r="AG33">
        <f>100*((AVERAGE(M33:M34)*50)-(AVERAGE(M31:M32)*50))/(1000*0.15)</f>
        <v>107.03333333333335</v>
      </c>
      <c r="AJ33">
        <f>ABS(100*(O33-O34)/(AVERAGE(O33:O34)))</f>
        <v>7.8871560544352883</v>
      </c>
      <c r="AL33">
        <f>100*((AVERAGE(O33:O34)*50)-(AVERAGE(O31:O32)*50))/(1000*0.15)</f>
        <v>104.58333333333333</v>
      </c>
      <c r="AO33">
        <f>ABS(100*(Q33-Q34)/(AVERAGE(Q33:Q34)))</f>
        <v>3.7089871611982916</v>
      </c>
      <c r="AQ33">
        <f>100*((AVERAGE(Q33:Q34)*50)-(AVERAGE(Q31:Q32)*50))/(100*0.15)</f>
        <v>77.5</v>
      </c>
      <c r="AS33">
        <f>AVERAGE(M33:M34)</f>
        <v>6.4615</v>
      </c>
      <c r="AT33">
        <f>AVERAGE(N33:N34)</f>
        <v>11.4945</v>
      </c>
      <c r="AU33">
        <f>AVERAGE(O33:O34)</f>
        <v>5.0335000000000001</v>
      </c>
      <c r="AV33">
        <f>AVERAGE(Q33:Q34)</f>
        <v>0.35049999999999998</v>
      </c>
    </row>
    <row r="34" spans="1:48">
      <c r="A34">
        <v>33</v>
      </c>
      <c r="B34">
        <v>18</v>
      </c>
      <c r="C34" t="s">
        <v>123</v>
      </c>
      <c r="D34" t="s">
        <v>46</v>
      </c>
      <c r="E34" t="s">
        <v>50</v>
      </c>
      <c r="G34">
        <v>0.5</v>
      </c>
      <c r="H34">
        <v>0.5</v>
      </c>
      <c r="I34">
        <v>5234</v>
      </c>
      <c r="J34">
        <v>9579</v>
      </c>
      <c r="L34">
        <v>2603</v>
      </c>
      <c r="M34">
        <v>6.6440000000000001</v>
      </c>
      <c r="N34">
        <v>11.875</v>
      </c>
      <c r="O34">
        <v>5.2320000000000002</v>
      </c>
      <c r="Q34">
        <v>0.35699999999999998</v>
      </c>
      <c r="R34">
        <v>1</v>
      </c>
      <c r="S34">
        <v>0</v>
      </c>
      <c r="T34">
        <v>0</v>
      </c>
      <c r="V34">
        <v>0</v>
      </c>
      <c r="Y34" t="s">
        <v>111</v>
      </c>
      <c r="Z34" s="2">
        <v>0.67260416666666656</v>
      </c>
      <c r="AB34">
        <v>1</v>
      </c>
    </row>
    <row r="35" spans="1:48">
      <c r="A35">
        <v>34</v>
      </c>
      <c r="B35">
        <v>19</v>
      </c>
      <c r="C35" t="s">
        <v>124</v>
      </c>
      <c r="D35" t="s">
        <v>46</v>
      </c>
      <c r="E35" t="s">
        <v>50</v>
      </c>
      <c r="G35">
        <v>0.5</v>
      </c>
      <c r="H35">
        <v>0.5</v>
      </c>
      <c r="I35">
        <v>2751</v>
      </c>
      <c r="J35">
        <v>4112</v>
      </c>
      <c r="L35">
        <v>708</v>
      </c>
      <c r="M35">
        <v>3.4089999999999998</v>
      </c>
      <c r="N35">
        <v>5.0650000000000004</v>
      </c>
      <c r="O35">
        <v>1.6559999999999999</v>
      </c>
      <c r="Q35">
        <v>0.106</v>
      </c>
      <c r="R35">
        <v>1</v>
      </c>
      <c r="S35">
        <v>0</v>
      </c>
      <c r="T35">
        <v>0</v>
      </c>
      <c r="V35">
        <v>0</v>
      </c>
      <c r="Y35" t="s">
        <v>111</v>
      </c>
      <c r="Z35" s="2">
        <v>0.68317129629629625</v>
      </c>
      <c r="AB35">
        <v>1</v>
      </c>
      <c r="AE35">
        <f>ABS(100*(M35-M36)/(AVERAGE(M35:M36)))</f>
        <v>3.6439665471923504</v>
      </c>
      <c r="AF35">
        <f>ABS(100*((AVERAGE(M35:M36)-AVERAGE(M19:M20))/(AVERAGE(M19:M20,M35:M36))))</f>
        <v>7.8696158323632099</v>
      </c>
      <c r="AJ35">
        <f>ABS(100*(O35-O36)/(AVERAGE(O35:O36)))</f>
        <v>4.7745358090185794</v>
      </c>
      <c r="AK35">
        <f>ABS(100*((AVERAGE(O35:O36)-AVERAGE(O19:O20))/(AVERAGE(O19:O20,O35:O36))))</f>
        <v>18.653126670229835</v>
      </c>
      <c r="AO35">
        <f>ABS(100*(Q35-Q36)/(AVERAGE(Q35:Q36)))</f>
        <v>0</v>
      </c>
      <c r="AP35">
        <f>ABS(100*((AVERAGE(Q35:Q36)-AVERAGE(Q19:Q20))/(AVERAGE(Q19:Q20,Q35:Q36))))</f>
        <v>0.47058823529413113</v>
      </c>
      <c r="AS35">
        <f>AVERAGE(M35:M36)</f>
        <v>3.3479999999999999</v>
      </c>
      <c r="AT35">
        <f>AVERAGE(N35:N36)</f>
        <v>5.0445000000000002</v>
      </c>
      <c r="AU35">
        <f>AVERAGE(O35:O36)</f>
        <v>1.6964999999999999</v>
      </c>
      <c r="AV35">
        <f>AVERAGE(Q35:Q36)</f>
        <v>0.106</v>
      </c>
    </row>
    <row r="36" spans="1:48">
      <c r="A36">
        <v>35</v>
      </c>
      <c r="B36">
        <v>19</v>
      </c>
      <c r="C36" t="s">
        <v>124</v>
      </c>
      <c r="D36" t="s">
        <v>46</v>
      </c>
      <c r="E36" t="s">
        <v>50</v>
      </c>
      <c r="G36">
        <v>0.5</v>
      </c>
      <c r="H36">
        <v>0.5</v>
      </c>
      <c r="I36">
        <v>2657</v>
      </c>
      <c r="J36">
        <v>4080</v>
      </c>
      <c r="L36">
        <v>711</v>
      </c>
      <c r="M36">
        <v>3.2869999999999999</v>
      </c>
      <c r="N36">
        <v>5.024</v>
      </c>
      <c r="O36">
        <v>1.7370000000000001</v>
      </c>
      <c r="Q36">
        <v>0.106</v>
      </c>
      <c r="R36">
        <v>1</v>
      </c>
      <c r="S36">
        <v>0</v>
      </c>
      <c r="T36">
        <v>0</v>
      </c>
      <c r="V36">
        <v>0</v>
      </c>
      <c r="Y36" t="s">
        <v>111</v>
      </c>
      <c r="Z36" s="2">
        <v>0.68920138888888882</v>
      </c>
      <c r="AB36">
        <v>1</v>
      </c>
    </row>
    <row r="37" spans="1:48">
      <c r="A37">
        <v>36</v>
      </c>
      <c r="B37">
        <v>1</v>
      </c>
      <c r="D37" t="s">
        <v>47</v>
      </c>
      <c r="Y37" t="s">
        <v>111</v>
      </c>
      <c r="Z37" s="2">
        <v>0.69331018518518517</v>
      </c>
    </row>
    <row r="38" spans="1:48">
      <c r="A38">
        <v>37</v>
      </c>
      <c r="B38">
        <v>2</v>
      </c>
      <c r="C38" t="s">
        <v>48</v>
      </c>
      <c r="D38" t="s">
        <v>46</v>
      </c>
      <c r="E38" t="s">
        <v>50</v>
      </c>
      <c r="G38">
        <v>0.5</v>
      </c>
      <c r="H38">
        <v>0.5</v>
      </c>
      <c r="I38">
        <v>97</v>
      </c>
      <c r="J38">
        <v>272</v>
      </c>
      <c r="L38">
        <v>0</v>
      </c>
      <c r="M38">
        <v>0</v>
      </c>
      <c r="N38">
        <v>9.1999999999999998E-2</v>
      </c>
      <c r="O38">
        <v>9.1999999999999998E-2</v>
      </c>
      <c r="Q38">
        <v>0</v>
      </c>
      <c r="R38">
        <v>1</v>
      </c>
      <c r="S38">
        <v>0</v>
      </c>
      <c r="T38">
        <v>0</v>
      </c>
      <c r="V38">
        <v>0</v>
      </c>
      <c r="X38" t="s">
        <v>52</v>
      </c>
      <c r="Y38" t="s">
        <v>111</v>
      </c>
      <c r="Z38" s="2">
        <v>0.70269675925925934</v>
      </c>
      <c r="AB38">
        <v>1</v>
      </c>
      <c r="AE38" t="e">
        <f>ABS(100*(M38-M39)/(AVERAGE(M38:M39)))</f>
        <v>#DIV/0!</v>
      </c>
      <c r="AJ38">
        <f>ABS(100*(O38-O39)/(AVERAGE(O38:O39)))</f>
        <v>62.686567164179088</v>
      </c>
      <c r="AO38">
        <f>ABS(100*(Q38-Q39)/(AVERAGE(Q38:Q39)))</f>
        <v>200</v>
      </c>
      <c r="AR38" s="3"/>
      <c r="AS38">
        <f>AVERAGE(M38:M39)</f>
        <v>0</v>
      </c>
      <c r="AT38">
        <f>AVERAGE(N38:N39)</f>
        <v>0.13400000000000001</v>
      </c>
      <c r="AU38">
        <f>AVERAGE(O38:O39)</f>
        <v>0.13400000000000001</v>
      </c>
      <c r="AV38">
        <f>AVERAGE(Q38:Q39)</f>
        <v>1.2E-2</v>
      </c>
    </row>
    <row r="39" spans="1:48">
      <c r="A39">
        <v>38</v>
      </c>
      <c r="B39">
        <v>2</v>
      </c>
      <c r="C39" t="s">
        <v>48</v>
      </c>
      <c r="D39" t="s">
        <v>46</v>
      </c>
      <c r="E39" t="s">
        <v>50</v>
      </c>
      <c r="G39">
        <v>0.5</v>
      </c>
      <c r="H39">
        <v>0.5</v>
      </c>
      <c r="I39">
        <v>76</v>
      </c>
      <c r="J39">
        <v>336</v>
      </c>
      <c r="L39">
        <v>97</v>
      </c>
      <c r="M39">
        <v>0</v>
      </c>
      <c r="N39">
        <v>0.17599999999999999</v>
      </c>
      <c r="O39">
        <v>0.17599999999999999</v>
      </c>
      <c r="Q39">
        <v>2.4E-2</v>
      </c>
      <c r="R39">
        <v>1</v>
      </c>
      <c r="S39">
        <v>0</v>
      </c>
      <c r="T39">
        <v>0</v>
      </c>
      <c r="V39">
        <v>0</v>
      </c>
      <c r="Y39" t="s">
        <v>111</v>
      </c>
      <c r="Z39" s="2">
        <v>0.70806712962962959</v>
      </c>
      <c r="AB39">
        <v>1</v>
      </c>
    </row>
    <row r="40" spans="1:48">
      <c r="A40">
        <v>39</v>
      </c>
      <c r="B40">
        <v>5</v>
      </c>
      <c r="C40" t="s">
        <v>67</v>
      </c>
      <c r="D40" t="s">
        <v>46</v>
      </c>
      <c r="E40" t="s">
        <v>50</v>
      </c>
      <c r="G40">
        <v>0.5</v>
      </c>
      <c r="H40">
        <v>0.5</v>
      </c>
      <c r="I40">
        <v>2535</v>
      </c>
      <c r="J40">
        <v>5266</v>
      </c>
      <c r="L40">
        <v>2019</v>
      </c>
      <c r="M40">
        <v>3.1280000000000001</v>
      </c>
      <c r="N40">
        <v>6.5289999999999999</v>
      </c>
      <c r="O40">
        <v>3.4020000000000001</v>
      </c>
      <c r="Q40">
        <v>0.27900000000000003</v>
      </c>
      <c r="R40">
        <v>1</v>
      </c>
      <c r="S40">
        <v>0</v>
      </c>
      <c r="T40">
        <v>0</v>
      </c>
      <c r="V40">
        <v>0</v>
      </c>
      <c r="Y40" t="s">
        <v>111</v>
      </c>
      <c r="Z40" s="2">
        <v>0.71854166666666675</v>
      </c>
      <c r="AB40">
        <v>1</v>
      </c>
      <c r="AD40">
        <f>ABS(100*(AVERAGE(M40:M41)-3.24)/3.24)</f>
        <v>0.81790123456791386</v>
      </c>
      <c r="AE40">
        <f>ABS(100*(M40-M41)/(AVERAGE(M40:M41)))</f>
        <v>5.3213007624085833</v>
      </c>
      <c r="AI40">
        <f>ABS(100*(AVERAGE(O40:O41)-4.3)/4.3)</f>
        <v>22.418604651162781</v>
      </c>
      <c r="AJ40">
        <f>ABS(100*(O40-O41)/(AVERAGE(O40:O41)))</f>
        <v>3.9568345323741041</v>
      </c>
      <c r="AN40">
        <f>ABS(100*(AVERAGE(Q40:Q41)-0.3)/0.3)</f>
        <v>6.5000000000000062</v>
      </c>
      <c r="AO40">
        <f>ABS(100*(Q40-Q41)/(AVERAGE(Q40:Q41)))</f>
        <v>1.0695187165775213</v>
      </c>
      <c r="AS40">
        <f>AVERAGE(M40:M41)</f>
        <v>3.2134999999999998</v>
      </c>
      <c r="AT40">
        <f>AVERAGE(N40:N41)</f>
        <v>6.5489999999999995</v>
      </c>
      <c r="AU40">
        <f>AVERAGE(O40:O41)</f>
        <v>3.3360000000000003</v>
      </c>
      <c r="AV40">
        <f>AVERAGE(Q40:Q41)</f>
        <v>0.28049999999999997</v>
      </c>
    </row>
    <row r="41" spans="1:48">
      <c r="A41">
        <v>40</v>
      </c>
      <c r="B41">
        <v>5</v>
      </c>
      <c r="C41" t="s">
        <v>67</v>
      </c>
      <c r="D41" t="s">
        <v>46</v>
      </c>
      <c r="E41" t="s">
        <v>50</v>
      </c>
      <c r="G41">
        <v>0.5</v>
      </c>
      <c r="H41">
        <v>0.5</v>
      </c>
      <c r="I41">
        <v>2666</v>
      </c>
      <c r="J41">
        <v>5297</v>
      </c>
      <c r="L41">
        <v>2038</v>
      </c>
      <c r="M41">
        <v>3.2989999999999999</v>
      </c>
      <c r="N41">
        <v>6.569</v>
      </c>
      <c r="O41">
        <v>3.27</v>
      </c>
      <c r="Q41">
        <v>0.28199999999999997</v>
      </c>
      <c r="R41">
        <v>1</v>
      </c>
      <c r="S41">
        <v>0</v>
      </c>
      <c r="T41">
        <v>0</v>
      </c>
      <c r="V41">
        <v>0</v>
      </c>
      <c r="Y41" t="s">
        <v>111</v>
      </c>
      <c r="Z41" s="2">
        <v>0.72464120370370377</v>
      </c>
      <c r="AB41">
        <v>1</v>
      </c>
    </row>
    <row r="42" spans="1:48">
      <c r="A42">
        <v>41</v>
      </c>
      <c r="B42">
        <v>3</v>
      </c>
      <c r="C42" t="s">
        <v>49</v>
      </c>
      <c r="D42" t="s">
        <v>46</v>
      </c>
      <c r="E42" t="s">
        <v>50</v>
      </c>
      <c r="G42">
        <v>0.5</v>
      </c>
      <c r="H42">
        <v>0.5</v>
      </c>
      <c r="I42">
        <v>8012</v>
      </c>
      <c r="J42">
        <v>8600</v>
      </c>
      <c r="L42">
        <v>7724</v>
      </c>
      <c r="M42">
        <v>10.27</v>
      </c>
      <c r="N42">
        <v>10.68</v>
      </c>
      <c r="O42">
        <v>0.41</v>
      </c>
      <c r="Q42">
        <v>1.024</v>
      </c>
      <c r="R42">
        <v>1</v>
      </c>
      <c r="S42">
        <v>0</v>
      </c>
      <c r="T42">
        <v>0</v>
      </c>
      <c r="V42">
        <v>0</v>
      </c>
      <c r="Y42" t="s">
        <v>111</v>
      </c>
      <c r="Z42" s="2">
        <v>0.73547453703703702</v>
      </c>
      <c r="AB42">
        <v>1</v>
      </c>
      <c r="AE42">
        <f>ABS(100*(M42-M43)/(AVERAGE(M42:M43)))</f>
        <v>2.024096385542177</v>
      </c>
      <c r="AJ42">
        <f>ABS(100*(O42-O43)/(AVERAGE(O42:O43)))</f>
        <v>21.921515561569677</v>
      </c>
      <c r="AO42">
        <f>ABS(100*(Q42-Q43)/(AVERAGE(Q42:Q43)))</f>
        <v>0.87506076810888644</v>
      </c>
      <c r="AS42">
        <f>AVERAGE(M42:M43)</f>
        <v>10.375</v>
      </c>
      <c r="AT42">
        <f>AVERAGE(N42:N43)</f>
        <v>10.744499999999999</v>
      </c>
      <c r="AU42">
        <f>AVERAGE(O42:O43)</f>
        <v>0.3695</v>
      </c>
      <c r="AV42">
        <f>AVERAGE(Q42:Q43)</f>
        <v>1.0285</v>
      </c>
    </row>
    <row r="43" spans="1:48">
      <c r="A43">
        <v>42</v>
      </c>
      <c r="B43">
        <v>3</v>
      </c>
      <c r="C43" t="s">
        <v>49</v>
      </c>
      <c r="D43" t="s">
        <v>46</v>
      </c>
      <c r="E43" t="s">
        <v>50</v>
      </c>
      <c r="G43">
        <v>0.5</v>
      </c>
      <c r="H43">
        <v>0.5</v>
      </c>
      <c r="I43">
        <v>8173</v>
      </c>
      <c r="J43">
        <v>8705</v>
      </c>
      <c r="L43">
        <v>7792</v>
      </c>
      <c r="M43">
        <v>10.48</v>
      </c>
      <c r="N43">
        <v>10.808999999999999</v>
      </c>
      <c r="O43">
        <v>0.32900000000000001</v>
      </c>
      <c r="Q43">
        <v>1.0329999999999999</v>
      </c>
      <c r="R43">
        <v>1</v>
      </c>
      <c r="S43">
        <v>0</v>
      </c>
      <c r="T43">
        <v>0</v>
      </c>
      <c r="V43">
        <v>0</v>
      </c>
      <c r="Y43" t="s">
        <v>111</v>
      </c>
      <c r="Z43" s="2">
        <v>0.74171296296296296</v>
      </c>
      <c r="AB43">
        <v>1</v>
      </c>
    </row>
    <row r="44" spans="1:48">
      <c r="A44">
        <v>43</v>
      </c>
      <c r="B44">
        <v>20</v>
      </c>
      <c r="C44" t="s">
        <v>125</v>
      </c>
      <c r="D44" t="s">
        <v>46</v>
      </c>
      <c r="E44" t="s">
        <v>50</v>
      </c>
      <c r="G44">
        <v>0.5</v>
      </c>
      <c r="H44">
        <v>0.5</v>
      </c>
      <c r="I44">
        <v>2025</v>
      </c>
      <c r="J44">
        <v>4616</v>
      </c>
      <c r="L44">
        <v>1309</v>
      </c>
      <c r="M44">
        <v>2.464</v>
      </c>
      <c r="N44">
        <v>5.7069999999999999</v>
      </c>
      <c r="O44">
        <v>3.2429999999999999</v>
      </c>
      <c r="Q44">
        <v>0.185</v>
      </c>
      <c r="R44">
        <v>1</v>
      </c>
      <c r="S44">
        <v>0</v>
      </c>
      <c r="T44">
        <v>0</v>
      </c>
      <c r="V44">
        <v>0</v>
      </c>
      <c r="Y44" t="s">
        <v>111</v>
      </c>
      <c r="Z44" s="2">
        <v>0.75174768518518509</v>
      </c>
      <c r="AB44">
        <v>1</v>
      </c>
      <c r="AE44">
        <f>ABS(100*(M44-M45)/(AVERAGE(M44:M45)))</f>
        <v>16.016427104722787</v>
      </c>
      <c r="AJ44">
        <f>ABS(100*(O44-O45)/(AVERAGE(O44:O45)))</f>
        <v>22.50428816466551</v>
      </c>
      <c r="AO44">
        <f>ABS(100*(Q44-Q45)/(AVERAGE(Q44:Q45)))</f>
        <v>3.7135278514588892</v>
      </c>
      <c r="AS44">
        <f>AVERAGE(M44:M45)</f>
        <v>2.6784999999999997</v>
      </c>
      <c r="AT44">
        <f>AVERAGE(N44:N45)</f>
        <v>5.5935000000000006</v>
      </c>
      <c r="AU44">
        <f>AVERAGE(O44:O45)</f>
        <v>2.915</v>
      </c>
      <c r="AV44">
        <f>AVERAGE(Q44:Q45)</f>
        <v>0.1885</v>
      </c>
    </row>
    <row r="45" spans="1:48">
      <c r="A45">
        <v>44</v>
      </c>
      <c r="B45">
        <v>20</v>
      </c>
      <c r="C45" t="s">
        <v>125</v>
      </c>
      <c r="D45" t="s">
        <v>46</v>
      </c>
      <c r="E45" t="s">
        <v>50</v>
      </c>
      <c r="G45">
        <v>0.5</v>
      </c>
      <c r="H45">
        <v>0.5</v>
      </c>
      <c r="I45">
        <v>2354</v>
      </c>
      <c r="J45">
        <v>4437</v>
      </c>
      <c r="L45">
        <v>1361</v>
      </c>
      <c r="M45">
        <v>2.8929999999999998</v>
      </c>
      <c r="N45">
        <v>5.48</v>
      </c>
      <c r="O45">
        <v>2.5870000000000002</v>
      </c>
      <c r="Q45">
        <v>0.192</v>
      </c>
      <c r="R45">
        <v>1</v>
      </c>
      <c r="S45">
        <v>0</v>
      </c>
      <c r="T45">
        <v>0</v>
      </c>
      <c r="V45">
        <v>0</v>
      </c>
      <c r="Y45" t="s">
        <v>111</v>
      </c>
      <c r="Z45" s="2">
        <v>0.75783564814814808</v>
      </c>
      <c r="AB45">
        <v>1</v>
      </c>
    </row>
    <row r="46" spans="1:48">
      <c r="A46">
        <v>45</v>
      </c>
      <c r="B46">
        <v>21</v>
      </c>
      <c r="C46" t="s">
        <v>126</v>
      </c>
      <c r="D46" t="s">
        <v>46</v>
      </c>
      <c r="E46" t="s">
        <v>50</v>
      </c>
      <c r="G46">
        <v>0.5</v>
      </c>
      <c r="H46">
        <v>0.5</v>
      </c>
      <c r="I46">
        <v>2797</v>
      </c>
      <c r="J46">
        <v>4170</v>
      </c>
      <c r="L46">
        <v>1169</v>
      </c>
      <c r="M46">
        <v>3.4689999999999999</v>
      </c>
      <c r="N46">
        <v>5.14</v>
      </c>
      <c r="O46">
        <v>1.671</v>
      </c>
      <c r="Q46">
        <v>0.16700000000000001</v>
      </c>
      <c r="R46">
        <v>1</v>
      </c>
      <c r="S46">
        <v>0</v>
      </c>
      <c r="T46">
        <v>0</v>
      </c>
      <c r="V46">
        <v>0</v>
      </c>
      <c r="Y46" t="s">
        <v>111</v>
      </c>
      <c r="Z46" s="2">
        <v>0.76793981481481488</v>
      </c>
      <c r="AB46">
        <v>1</v>
      </c>
      <c r="AE46">
        <f>ABS(100*(M46-M47)/(AVERAGE(M46:M47)))</f>
        <v>2.8061970184156571</v>
      </c>
      <c r="AJ46">
        <f>ABS(100*(O46-O47)/(AVERAGE(O46:O47)))</f>
        <v>6.5972222222222152</v>
      </c>
      <c r="AO46">
        <f>ABS(100*(Q46-Q47)/(AVERAGE(Q46:Q47)))</f>
        <v>1.8126888217522674</v>
      </c>
      <c r="AS46">
        <f>AVERAGE(M46:M47)</f>
        <v>3.4210000000000003</v>
      </c>
      <c r="AT46">
        <f>AVERAGE(N46:N47)</f>
        <v>5.149</v>
      </c>
      <c r="AU46">
        <f>AVERAGE(O46:O47)</f>
        <v>1.728</v>
      </c>
      <c r="AV46">
        <f>AVERAGE(Q46:Q47)</f>
        <v>0.16550000000000001</v>
      </c>
    </row>
    <row r="47" spans="1:48">
      <c r="A47">
        <v>46</v>
      </c>
      <c r="B47">
        <v>21</v>
      </c>
      <c r="C47" t="s">
        <v>126</v>
      </c>
      <c r="D47" t="s">
        <v>46</v>
      </c>
      <c r="E47" t="s">
        <v>50</v>
      </c>
      <c r="G47">
        <v>0.5</v>
      </c>
      <c r="H47">
        <v>0.5</v>
      </c>
      <c r="I47">
        <v>2724</v>
      </c>
      <c r="J47">
        <v>4185</v>
      </c>
      <c r="L47">
        <v>1144</v>
      </c>
      <c r="M47">
        <v>3.3730000000000002</v>
      </c>
      <c r="N47">
        <v>5.1580000000000004</v>
      </c>
      <c r="O47">
        <v>1.7849999999999999</v>
      </c>
      <c r="Q47">
        <v>0.16400000000000001</v>
      </c>
      <c r="R47">
        <v>1</v>
      </c>
      <c r="S47">
        <v>0</v>
      </c>
      <c r="T47">
        <v>0</v>
      </c>
      <c r="V47">
        <v>0</v>
      </c>
      <c r="Y47" t="s">
        <v>111</v>
      </c>
      <c r="Z47" s="2">
        <v>0.77394675925925915</v>
      </c>
      <c r="AB47">
        <v>1</v>
      </c>
    </row>
    <row r="48" spans="1:48">
      <c r="A48">
        <v>47</v>
      </c>
      <c r="B48">
        <v>22</v>
      </c>
      <c r="C48" t="s">
        <v>127</v>
      </c>
      <c r="D48" t="s">
        <v>46</v>
      </c>
      <c r="E48" t="s">
        <v>50</v>
      </c>
      <c r="G48">
        <v>0.5</v>
      </c>
      <c r="H48">
        <v>0.5</v>
      </c>
      <c r="I48">
        <v>2222</v>
      </c>
      <c r="J48">
        <v>3872</v>
      </c>
      <c r="L48">
        <v>777</v>
      </c>
      <c r="M48">
        <v>2.7210000000000001</v>
      </c>
      <c r="N48">
        <v>4.7590000000000003</v>
      </c>
      <c r="O48">
        <v>2.0379999999999998</v>
      </c>
      <c r="Q48">
        <v>0.115</v>
      </c>
      <c r="R48">
        <v>1</v>
      </c>
      <c r="S48">
        <v>0</v>
      </c>
      <c r="T48">
        <v>0</v>
      </c>
      <c r="V48">
        <v>0</v>
      </c>
      <c r="Y48" t="s">
        <v>111</v>
      </c>
      <c r="Z48" s="2">
        <v>0.78400462962962969</v>
      </c>
      <c r="AB48">
        <v>1</v>
      </c>
      <c r="AE48">
        <f>ABS(100*(M48-M49)/(AVERAGE(M48:M49)))</f>
        <v>9.2868407219204521</v>
      </c>
      <c r="AJ48">
        <f>ABS(100*(O48-O49)/(AVERAGE(O48:O49)))</f>
        <v>10.973084886128351</v>
      </c>
      <c r="AO48">
        <f>ABS(100*(Q48-Q49)/(AVERAGE(Q48:Q49)))</f>
        <v>1.7241379310344842</v>
      </c>
      <c r="AS48">
        <f>AVERAGE(M48:M49)</f>
        <v>2.8535000000000004</v>
      </c>
      <c r="AT48">
        <f>AVERAGE(N48:N49)</f>
        <v>4.7859999999999996</v>
      </c>
      <c r="AU48">
        <f>AVERAGE(O48:O49)</f>
        <v>1.9319999999999999</v>
      </c>
      <c r="AV48">
        <f>AVERAGE(Q48:Q49)</f>
        <v>0.11600000000000001</v>
      </c>
    </row>
    <row r="49" spans="1:48">
      <c r="A49">
        <v>48</v>
      </c>
      <c r="B49">
        <v>22</v>
      </c>
      <c r="C49" t="s">
        <v>127</v>
      </c>
      <c r="D49" t="s">
        <v>46</v>
      </c>
      <c r="E49" t="s">
        <v>50</v>
      </c>
      <c r="G49">
        <v>0.5</v>
      </c>
      <c r="H49">
        <v>0.5</v>
      </c>
      <c r="I49">
        <v>2426</v>
      </c>
      <c r="J49">
        <v>3914</v>
      </c>
      <c r="L49">
        <v>795</v>
      </c>
      <c r="M49">
        <v>2.9860000000000002</v>
      </c>
      <c r="N49">
        <v>4.8129999999999997</v>
      </c>
      <c r="O49">
        <v>1.8260000000000001</v>
      </c>
      <c r="Q49">
        <v>0.11700000000000001</v>
      </c>
      <c r="R49">
        <v>1</v>
      </c>
      <c r="S49">
        <v>0</v>
      </c>
      <c r="T49">
        <v>0</v>
      </c>
      <c r="V49">
        <v>0</v>
      </c>
      <c r="Y49" t="s">
        <v>111</v>
      </c>
      <c r="Z49" s="2">
        <v>0.78998842592592589</v>
      </c>
      <c r="AB49">
        <v>1</v>
      </c>
    </row>
    <row r="50" spans="1:48">
      <c r="A50">
        <v>49</v>
      </c>
      <c r="B50">
        <v>23</v>
      </c>
      <c r="C50" t="s">
        <v>128</v>
      </c>
      <c r="D50" t="s">
        <v>46</v>
      </c>
      <c r="E50" t="s">
        <v>50</v>
      </c>
      <c r="G50">
        <v>0.5</v>
      </c>
      <c r="H50">
        <v>0.5</v>
      </c>
      <c r="I50">
        <v>2417</v>
      </c>
      <c r="J50">
        <v>4027</v>
      </c>
      <c r="L50">
        <v>1472</v>
      </c>
      <c r="M50">
        <v>2.9740000000000002</v>
      </c>
      <c r="N50">
        <v>4.9569999999999999</v>
      </c>
      <c r="O50">
        <v>1.9830000000000001</v>
      </c>
      <c r="Q50">
        <v>0.20699999999999999</v>
      </c>
      <c r="R50">
        <v>1</v>
      </c>
      <c r="S50">
        <v>0</v>
      </c>
      <c r="T50">
        <v>0</v>
      </c>
      <c r="V50">
        <v>0</v>
      </c>
      <c r="Y50" t="s">
        <v>111</v>
      </c>
      <c r="Z50" s="2">
        <v>0.80012731481481481</v>
      </c>
      <c r="AB50">
        <v>1</v>
      </c>
      <c r="AE50">
        <f>ABS(100*(M50-M51)/(AVERAGE(M50:M51)))</f>
        <v>0.47185709470846759</v>
      </c>
      <c r="AJ50">
        <f>ABS(100*(O50-O51)/(AVERAGE(O50:O51)))</f>
        <v>0.40424456796361835</v>
      </c>
      <c r="AO50">
        <f>ABS(100*(Q50-Q51)/(AVERAGE(Q50:Q51)))</f>
        <v>1.9138755980861262</v>
      </c>
      <c r="AS50">
        <f>AVERAGE(M50:M51)</f>
        <v>2.9670000000000001</v>
      </c>
      <c r="AT50">
        <f>AVERAGE(N50:N51)</f>
        <v>4.9459999999999997</v>
      </c>
      <c r="AU50">
        <f>AVERAGE(O50:O51)</f>
        <v>1.9790000000000001</v>
      </c>
      <c r="AV50">
        <f>AVERAGE(Q50:Q51)</f>
        <v>0.20899999999999999</v>
      </c>
    </row>
    <row r="51" spans="1:48">
      <c r="A51">
        <v>50</v>
      </c>
      <c r="B51">
        <v>23</v>
      </c>
      <c r="C51" t="s">
        <v>128</v>
      </c>
      <c r="D51" t="s">
        <v>46</v>
      </c>
      <c r="E51" t="s">
        <v>50</v>
      </c>
      <c r="G51">
        <v>0.5</v>
      </c>
      <c r="H51">
        <v>0.5</v>
      </c>
      <c r="I51">
        <v>2406</v>
      </c>
      <c r="J51">
        <v>4010</v>
      </c>
      <c r="L51">
        <v>1501</v>
      </c>
      <c r="M51">
        <v>2.96</v>
      </c>
      <c r="N51">
        <v>4.9349999999999996</v>
      </c>
      <c r="O51">
        <v>1.9750000000000001</v>
      </c>
      <c r="Q51">
        <v>0.21099999999999999</v>
      </c>
      <c r="R51">
        <v>1</v>
      </c>
      <c r="S51">
        <v>0</v>
      </c>
      <c r="T51">
        <v>0</v>
      </c>
      <c r="V51">
        <v>0</v>
      </c>
      <c r="Y51" t="s">
        <v>111</v>
      </c>
      <c r="Z51" s="2">
        <v>0.80614583333333334</v>
      </c>
      <c r="AB51">
        <v>1</v>
      </c>
    </row>
    <row r="52" spans="1:48">
      <c r="A52">
        <v>51</v>
      </c>
      <c r="B52">
        <v>24</v>
      </c>
      <c r="C52" t="s">
        <v>129</v>
      </c>
      <c r="D52" t="s">
        <v>46</v>
      </c>
      <c r="E52" t="s">
        <v>50</v>
      </c>
      <c r="G52">
        <v>0.5</v>
      </c>
      <c r="H52">
        <v>0.5</v>
      </c>
      <c r="I52">
        <v>2116</v>
      </c>
      <c r="J52">
        <v>4013</v>
      </c>
      <c r="L52">
        <v>936</v>
      </c>
      <c r="M52">
        <v>2.5830000000000002</v>
      </c>
      <c r="N52">
        <v>4.9390000000000001</v>
      </c>
      <c r="O52">
        <v>2.3570000000000002</v>
      </c>
      <c r="Q52">
        <v>0.13600000000000001</v>
      </c>
      <c r="R52">
        <v>1</v>
      </c>
      <c r="S52">
        <v>0</v>
      </c>
      <c r="T52">
        <v>0</v>
      </c>
      <c r="V52">
        <v>0</v>
      </c>
      <c r="Y52" t="s">
        <v>111</v>
      </c>
      <c r="Z52" s="2">
        <v>0.81622685185185195</v>
      </c>
      <c r="AB52">
        <v>1</v>
      </c>
      <c r="AE52">
        <f>ABS(100*(M52-M53)/(AVERAGE(M52:M53)))</f>
        <v>15.631691648822258</v>
      </c>
      <c r="AJ52">
        <f>ABS(100*(O52-O53)/(AVERAGE(O52:O53)))</f>
        <v>18.240740740740744</v>
      </c>
      <c r="AO52">
        <f>ABS(100*(Q52-Q53)/(AVERAGE(Q52:Q53)))</f>
        <v>4.5112781954887256</v>
      </c>
      <c r="AS52">
        <f>AVERAGE(M52:M53)</f>
        <v>2.802</v>
      </c>
      <c r="AT52">
        <f>AVERAGE(N52:N53)</f>
        <v>4.9615</v>
      </c>
      <c r="AU52">
        <f>AVERAGE(O52:O53)</f>
        <v>2.16</v>
      </c>
      <c r="AV52">
        <f>AVERAGE(Q52:Q53)</f>
        <v>0.13300000000000001</v>
      </c>
    </row>
    <row r="53" spans="1:48">
      <c r="A53">
        <v>52</v>
      </c>
      <c r="B53">
        <v>24</v>
      </c>
      <c r="C53" t="s">
        <v>129</v>
      </c>
      <c r="D53" t="s">
        <v>46</v>
      </c>
      <c r="E53" t="s">
        <v>50</v>
      </c>
      <c r="G53">
        <v>0.5</v>
      </c>
      <c r="H53">
        <v>0.5</v>
      </c>
      <c r="I53">
        <v>2453</v>
      </c>
      <c r="J53">
        <v>4048</v>
      </c>
      <c r="L53">
        <v>895</v>
      </c>
      <c r="M53">
        <v>3.0209999999999999</v>
      </c>
      <c r="N53">
        <v>4.984</v>
      </c>
      <c r="O53">
        <v>1.9630000000000001</v>
      </c>
      <c r="Q53">
        <v>0.13</v>
      </c>
      <c r="R53">
        <v>1</v>
      </c>
      <c r="S53">
        <v>0</v>
      </c>
      <c r="T53">
        <v>0</v>
      </c>
      <c r="V53">
        <v>0</v>
      </c>
      <c r="Y53" t="s">
        <v>111</v>
      </c>
      <c r="Z53" s="2">
        <v>0.82225694444444442</v>
      </c>
      <c r="AB53">
        <v>1</v>
      </c>
    </row>
    <row r="54" spans="1:48">
      <c r="A54">
        <v>53</v>
      </c>
      <c r="B54">
        <v>25</v>
      </c>
      <c r="C54" t="s">
        <v>130</v>
      </c>
      <c r="D54" t="s">
        <v>46</v>
      </c>
      <c r="E54" t="s">
        <v>50</v>
      </c>
      <c r="G54">
        <v>0.5</v>
      </c>
      <c r="H54">
        <v>0.5</v>
      </c>
      <c r="I54">
        <v>2377</v>
      </c>
      <c r="J54">
        <v>4301</v>
      </c>
      <c r="L54">
        <v>1015</v>
      </c>
      <c r="M54">
        <v>2.9220000000000002</v>
      </c>
      <c r="N54">
        <v>5.306</v>
      </c>
      <c r="O54">
        <v>2.3839999999999999</v>
      </c>
      <c r="Q54">
        <v>0.14599999999999999</v>
      </c>
      <c r="R54">
        <v>1</v>
      </c>
      <c r="S54">
        <v>0</v>
      </c>
      <c r="T54">
        <v>0</v>
      </c>
      <c r="V54">
        <v>0</v>
      </c>
      <c r="Y54" t="s">
        <v>111</v>
      </c>
      <c r="Z54" s="2">
        <v>0.83241898148148152</v>
      </c>
      <c r="AB54">
        <v>1</v>
      </c>
      <c r="AE54">
        <f>ABS(100*(M54-M55)/(AVERAGE(M54:M55)))</f>
        <v>1.9318759532282643</v>
      </c>
      <c r="AJ54">
        <f>ABS(100*(O54-O55)/(AVERAGE(O54:O55)))</f>
        <v>10.600706713780909</v>
      </c>
      <c r="AO54">
        <f>ABS(100*(Q54-Q55)/(AVERAGE(Q54:Q55)))</f>
        <v>3.4843205574912925</v>
      </c>
      <c r="AS54">
        <f>AVERAGE(M54:M55)</f>
        <v>2.9504999999999999</v>
      </c>
      <c r="AT54">
        <f>AVERAGE(N54:N55)</f>
        <v>5.2149999999999999</v>
      </c>
      <c r="AU54">
        <f>AVERAGE(O54:O55)</f>
        <v>2.2640000000000002</v>
      </c>
      <c r="AV54">
        <f>AVERAGE(Q54:Q55)</f>
        <v>0.14349999999999999</v>
      </c>
    </row>
    <row r="55" spans="1:48">
      <c r="A55">
        <v>54</v>
      </c>
      <c r="B55">
        <v>25</v>
      </c>
      <c r="C55" t="s">
        <v>130</v>
      </c>
      <c r="D55" t="s">
        <v>46</v>
      </c>
      <c r="E55" t="s">
        <v>50</v>
      </c>
      <c r="G55">
        <v>0.5</v>
      </c>
      <c r="H55">
        <v>0.5</v>
      </c>
      <c r="I55">
        <v>2421</v>
      </c>
      <c r="J55">
        <v>4158</v>
      </c>
      <c r="L55">
        <v>975</v>
      </c>
      <c r="M55">
        <v>2.9790000000000001</v>
      </c>
      <c r="N55">
        <v>5.1239999999999997</v>
      </c>
      <c r="O55">
        <v>2.1440000000000001</v>
      </c>
      <c r="Q55">
        <v>0.14099999999999999</v>
      </c>
      <c r="R55">
        <v>1</v>
      </c>
      <c r="S55">
        <v>0</v>
      </c>
      <c r="T55">
        <v>0</v>
      </c>
      <c r="V55">
        <v>0</v>
      </c>
      <c r="Y55" t="s">
        <v>111</v>
      </c>
      <c r="Z55" s="2">
        <v>0.83841435185185187</v>
      </c>
      <c r="AB55">
        <v>1</v>
      </c>
    </row>
    <row r="56" spans="1:48">
      <c r="A56">
        <v>55</v>
      </c>
      <c r="B56">
        <v>26</v>
      </c>
      <c r="C56" t="s">
        <v>131</v>
      </c>
      <c r="D56" t="s">
        <v>46</v>
      </c>
      <c r="E56" t="s">
        <v>50</v>
      </c>
      <c r="G56">
        <v>0.5</v>
      </c>
      <c r="H56">
        <v>0.5</v>
      </c>
      <c r="I56">
        <v>3505</v>
      </c>
      <c r="J56">
        <v>5946</v>
      </c>
      <c r="L56">
        <v>10674</v>
      </c>
      <c r="M56">
        <v>4.391</v>
      </c>
      <c r="N56">
        <v>7.3849999999999998</v>
      </c>
      <c r="O56">
        <v>2.9940000000000002</v>
      </c>
      <c r="Q56">
        <v>1.4019999999999999</v>
      </c>
      <c r="R56">
        <v>1</v>
      </c>
      <c r="S56">
        <v>0</v>
      </c>
      <c r="T56">
        <v>0</v>
      </c>
      <c r="V56">
        <v>0</v>
      </c>
      <c r="Y56" t="s">
        <v>111</v>
      </c>
      <c r="Z56" s="2">
        <v>0.84864583333333332</v>
      </c>
      <c r="AB56">
        <v>1</v>
      </c>
      <c r="AE56">
        <f>ABS(100*(M56-M57)/(AVERAGE(M56:M57)))</f>
        <v>13.605009020481798</v>
      </c>
      <c r="AJ56">
        <f>ABS(100*(O56-O57)/(AVERAGE(O56:O57)))</f>
        <v>22.726427375860151</v>
      </c>
      <c r="AO56">
        <f>ABS(100*(Q56-Q57)/(AVERAGE(Q56:Q57)))</f>
        <v>1.4164305949008511</v>
      </c>
      <c r="AS56">
        <f>AVERAGE(M56:M57)</f>
        <v>4.7115</v>
      </c>
      <c r="AT56">
        <f>AVERAGE(N56:N57)</f>
        <v>7.4</v>
      </c>
      <c r="AU56">
        <f>AVERAGE(O56:O57)</f>
        <v>2.6885000000000003</v>
      </c>
      <c r="AV56">
        <f>AVERAGE(Q56:Q57)</f>
        <v>1.4119999999999999</v>
      </c>
    </row>
    <row r="57" spans="1:48">
      <c r="A57">
        <v>56</v>
      </c>
      <c r="B57">
        <v>26</v>
      </c>
      <c r="C57" t="s">
        <v>131</v>
      </c>
      <c r="D57" t="s">
        <v>46</v>
      </c>
      <c r="E57" t="s">
        <v>50</v>
      </c>
      <c r="G57">
        <v>0.5</v>
      </c>
      <c r="H57">
        <v>0.5</v>
      </c>
      <c r="I57">
        <v>3997</v>
      </c>
      <c r="J57">
        <v>5969</v>
      </c>
      <c r="L57">
        <v>10834</v>
      </c>
      <c r="M57">
        <v>5.032</v>
      </c>
      <c r="N57">
        <v>7.415</v>
      </c>
      <c r="O57">
        <v>2.383</v>
      </c>
      <c r="Q57">
        <v>1.4219999999999999</v>
      </c>
      <c r="R57">
        <v>1</v>
      </c>
      <c r="S57">
        <v>0</v>
      </c>
      <c r="T57">
        <v>0</v>
      </c>
      <c r="V57">
        <v>0</v>
      </c>
      <c r="Y57" t="s">
        <v>111</v>
      </c>
      <c r="Z57" s="2">
        <v>0.85473379629629631</v>
      </c>
      <c r="AB57">
        <v>1</v>
      </c>
    </row>
    <row r="58" spans="1:48">
      <c r="A58">
        <v>57</v>
      </c>
      <c r="B58">
        <v>27</v>
      </c>
      <c r="C58" t="s">
        <v>132</v>
      </c>
      <c r="D58" t="s">
        <v>46</v>
      </c>
      <c r="E58" t="s">
        <v>50</v>
      </c>
      <c r="G58">
        <v>0.5</v>
      </c>
      <c r="H58">
        <v>0.5</v>
      </c>
      <c r="I58">
        <v>2754</v>
      </c>
      <c r="J58">
        <v>4922</v>
      </c>
      <c r="L58">
        <v>3960</v>
      </c>
      <c r="M58">
        <v>3.4129999999999998</v>
      </c>
      <c r="N58">
        <v>6.0940000000000003</v>
      </c>
      <c r="O58">
        <v>2.681</v>
      </c>
      <c r="Q58">
        <v>0.53500000000000003</v>
      </c>
      <c r="R58">
        <v>1</v>
      </c>
      <c r="S58">
        <v>0</v>
      </c>
      <c r="T58">
        <v>0</v>
      </c>
      <c r="V58">
        <v>0</v>
      </c>
      <c r="Y58" t="s">
        <v>111</v>
      </c>
      <c r="Z58" s="2">
        <v>0.86488425925925927</v>
      </c>
      <c r="AB58">
        <v>1</v>
      </c>
      <c r="AE58">
        <f>ABS(100*(M58-M59)/(AVERAGE(M58:M59)))</f>
        <v>4.2724014336917575</v>
      </c>
      <c r="AJ58">
        <f>ABS(100*(O58-O59)/(AVERAGE(O58:O59)))</f>
        <v>23.883089770354907</v>
      </c>
      <c r="AO58">
        <f>ABS(100*(Q58-Q59)/(AVERAGE(Q58:Q59)))</f>
        <v>9.8039215686274588</v>
      </c>
      <c r="AS58">
        <f>AVERAGE(M58:M59)</f>
        <v>3.4874999999999998</v>
      </c>
      <c r="AT58">
        <f>AVERAGE(N58:N59)</f>
        <v>5.8825000000000003</v>
      </c>
      <c r="AU58">
        <f>AVERAGE(O58:O59)</f>
        <v>2.395</v>
      </c>
      <c r="AV58">
        <f>AVERAGE(Q58:Q59)</f>
        <v>0.51</v>
      </c>
    </row>
    <row r="59" spans="1:48">
      <c r="A59">
        <v>58</v>
      </c>
      <c r="B59">
        <v>27</v>
      </c>
      <c r="C59" t="s">
        <v>132</v>
      </c>
      <c r="D59" t="s">
        <v>46</v>
      </c>
      <c r="E59" t="s">
        <v>50</v>
      </c>
      <c r="G59">
        <v>0.5</v>
      </c>
      <c r="H59">
        <v>0.5</v>
      </c>
      <c r="I59">
        <v>2868</v>
      </c>
      <c r="J59">
        <v>4588</v>
      </c>
      <c r="L59">
        <v>3580</v>
      </c>
      <c r="M59">
        <v>3.5619999999999998</v>
      </c>
      <c r="N59">
        <v>5.6710000000000003</v>
      </c>
      <c r="O59">
        <v>2.109</v>
      </c>
      <c r="Q59">
        <v>0.48499999999999999</v>
      </c>
      <c r="R59">
        <v>1</v>
      </c>
      <c r="S59">
        <v>0</v>
      </c>
      <c r="T59">
        <v>0</v>
      </c>
      <c r="V59">
        <v>0</v>
      </c>
      <c r="Y59" t="s">
        <v>111</v>
      </c>
      <c r="Z59" s="2">
        <v>0.87094907407407407</v>
      </c>
      <c r="AB59">
        <v>1</v>
      </c>
    </row>
    <row r="60" spans="1:48">
      <c r="A60">
        <v>59</v>
      </c>
      <c r="B60">
        <v>28</v>
      </c>
      <c r="C60" t="s">
        <v>133</v>
      </c>
      <c r="D60" t="s">
        <v>46</v>
      </c>
      <c r="E60" t="s">
        <v>50</v>
      </c>
      <c r="G60">
        <v>0.5</v>
      </c>
      <c r="H60">
        <v>0.5</v>
      </c>
      <c r="I60">
        <v>1916</v>
      </c>
      <c r="J60">
        <v>2823</v>
      </c>
      <c r="L60">
        <v>339</v>
      </c>
      <c r="M60">
        <v>2.323</v>
      </c>
      <c r="N60">
        <v>3.4129999999999998</v>
      </c>
      <c r="O60">
        <v>1.091</v>
      </c>
      <c r="Q60">
        <v>5.7000000000000002E-2</v>
      </c>
      <c r="R60">
        <v>1</v>
      </c>
      <c r="S60">
        <v>0</v>
      </c>
      <c r="T60">
        <v>0</v>
      </c>
      <c r="V60">
        <v>0</v>
      </c>
      <c r="Y60" t="s">
        <v>111</v>
      </c>
      <c r="Z60" s="2">
        <v>0.8809027777777777</v>
      </c>
      <c r="AB60">
        <v>1</v>
      </c>
      <c r="AE60">
        <f>ABS(100*(M60-M61)/(AVERAGE(M60:M61)))</f>
        <v>7.3398299813394159</v>
      </c>
      <c r="AJ60">
        <f>ABS(100*(O60-O61)/(AVERAGE(O60:O61)))</f>
        <v>14.139693356047696</v>
      </c>
      <c r="AO60">
        <f>ABS(100*(Q60-Q61)/(AVERAGE(Q60:Q61)))</f>
        <v>19.047619047619055</v>
      </c>
      <c r="AS60">
        <f>AVERAGE(M60:M61)</f>
        <v>2.4115000000000002</v>
      </c>
      <c r="AT60">
        <f>AVERAGE(N60:N61)</f>
        <v>3.585</v>
      </c>
      <c r="AU60">
        <f>AVERAGE(O60:O61)</f>
        <v>1.1739999999999999</v>
      </c>
      <c r="AV60">
        <f>AVERAGE(Q60:Q61)</f>
        <v>6.3E-2</v>
      </c>
    </row>
    <row r="61" spans="1:48">
      <c r="A61">
        <v>60</v>
      </c>
      <c r="B61">
        <v>28</v>
      </c>
      <c r="C61" t="s">
        <v>133</v>
      </c>
      <c r="D61" t="s">
        <v>46</v>
      </c>
      <c r="E61" t="s">
        <v>50</v>
      </c>
      <c r="G61">
        <v>0.5</v>
      </c>
      <c r="H61">
        <v>0.5</v>
      </c>
      <c r="I61">
        <v>2052</v>
      </c>
      <c r="J61">
        <v>3090</v>
      </c>
      <c r="L61">
        <v>436</v>
      </c>
      <c r="M61">
        <v>2.5</v>
      </c>
      <c r="N61">
        <v>3.7570000000000001</v>
      </c>
      <c r="O61">
        <v>1.2569999999999999</v>
      </c>
      <c r="Q61">
        <v>6.9000000000000006E-2</v>
      </c>
      <c r="R61">
        <v>1</v>
      </c>
      <c r="S61">
        <v>0</v>
      </c>
      <c r="T61">
        <v>0</v>
      </c>
      <c r="V61">
        <v>0</v>
      </c>
      <c r="Y61" t="s">
        <v>111</v>
      </c>
      <c r="Z61" s="2">
        <v>0.88677083333333329</v>
      </c>
      <c r="AB61">
        <v>1</v>
      </c>
    </row>
    <row r="62" spans="1:48">
      <c r="A62">
        <v>61</v>
      </c>
      <c r="B62">
        <v>29</v>
      </c>
      <c r="C62" t="s">
        <v>134</v>
      </c>
      <c r="D62" t="s">
        <v>46</v>
      </c>
      <c r="E62" t="s">
        <v>50</v>
      </c>
      <c r="G62">
        <v>0.5</v>
      </c>
      <c r="H62">
        <v>0.5</v>
      </c>
      <c r="I62">
        <v>2459</v>
      </c>
      <c r="J62">
        <v>3822</v>
      </c>
      <c r="L62">
        <v>612</v>
      </c>
      <c r="M62">
        <v>3.0289999999999999</v>
      </c>
      <c r="N62">
        <v>4.6950000000000003</v>
      </c>
      <c r="O62">
        <v>1.6659999999999999</v>
      </c>
      <c r="Q62">
        <v>9.2999999999999999E-2</v>
      </c>
      <c r="R62">
        <v>1</v>
      </c>
      <c r="S62">
        <v>0</v>
      </c>
      <c r="T62">
        <v>0</v>
      </c>
      <c r="V62">
        <v>0</v>
      </c>
      <c r="Y62" t="s">
        <v>111</v>
      </c>
      <c r="Z62" s="2">
        <v>0.89702546296296293</v>
      </c>
      <c r="AB62">
        <v>1</v>
      </c>
      <c r="AE62">
        <f>ABS(100*(M62-M63)/(AVERAGE(M62:M63)))</f>
        <v>1.0287041645926562</v>
      </c>
      <c r="AJ62">
        <f>ABS(100*(O62-O63)/(AVERAGE(O62:O63)))</f>
        <v>5.0892073705761902</v>
      </c>
      <c r="AO62">
        <f>ABS(100*(Q62-Q63)/(AVERAGE(Q62:Q63)))</f>
        <v>4.210526315789477</v>
      </c>
      <c r="AS62">
        <f>AVERAGE(M62:M63)</f>
        <v>3.0135000000000001</v>
      </c>
      <c r="AT62">
        <f>AVERAGE(N62:N63)</f>
        <v>4.7230000000000008</v>
      </c>
      <c r="AU62">
        <f>AVERAGE(O62:O63)</f>
        <v>1.7094999999999998</v>
      </c>
      <c r="AV62">
        <f>AVERAGE(Q62:Q63)</f>
        <v>9.5000000000000001E-2</v>
      </c>
    </row>
    <row r="63" spans="1:48">
      <c r="A63">
        <v>62</v>
      </c>
      <c r="B63">
        <v>29</v>
      </c>
      <c r="C63" t="s">
        <v>134</v>
      </c>
      <c r="D63" t="s">
        <v>46</v>
      </c>
      <c r="E63" t="s">
        <v>50</v>
      </c>
      <c r="G63">
        <v>0.5</v>
      </c>
      <c r="H63">
        <v>0.5</v>
      </c>
      <c r="I63">
        <v>2435</v>
      </c>
      <c r="J63">
        <v>3865</v>
      </c>
      <c r="L63">
        <v>645</v>
      </c>
      <c r="M63">
        <v>2.9980000000000002</v>
      </c>
      <c r="N63">
        <v>4.7510000000000003</v>
      </c>
      <c r="O63">
        <v>1.7529999999999999</v>
      </c>
      <c r="Q63">
        <v>9.7000000000000003E-2</v>
      </c>
      <c r="R63">
        <v>1</v>
      </c>
      <c r="S63">
        <v>0</v>
      </c>
      <c r="T63">
        <v>0</v>
      </c>
      <c r="V63">
        <v>0</v>
      </c>
      <c r="Y63" t="s">
        <v>111</v>
      </c>
      <c r="Z63" s="2">
        <v>0.90307870370370369</v>
      </c>
      <c r="AB63">
        <v>1</v>
      </c>
    </row>
    <row r="64" spans="1:48">
      <c r="A64">
        <v>63</v>
      </c>
      <c r="B64">
        <v>30</v>
      </c>
      <c r="C64" t="s">
        <v>135</v>
      </c>
      <c r="D64" t="s">
        <v>46</v>
      </c>
      <c r="E64" t="s">
        <v>50</v>
      </c>
      <c r="G64">
        <v>0.5</v>
      </c>
      <c r="H64">
        <v>0.5</v>
      </c>
      <c r="I64">
        <v>3603</v>
      </c>
      <c r="J64">
        <v>5110</v>
      </c>
      <c r="L64">
        <v>1925</v>
      </c>
      <c r="M64">
        <v>4.5179999999999998</v>
      </c>
      <c r="N64">
        <v>6.3330000000000002</v>
      </c>
      <c r="O64">
        <v>1.8149999999999999</v>
      </c>
      <c r="Q64">
        <v>0.26700000000000002</v>
      </c>
      <c r="R64">
        <v>1</v>
      </c>
      <c r="S64">
        <v>0</v>
      </c>
      <c r="T64">
        <v>0</v>
      </c>
      <c r="V64">
        <v>0</v>
      </c>
      <c r="Y64" t="s">
        <v>111</v>
      </c>
      <c r="Z64" s="2">
        <v>0.91335648148148152</v>
      </c>
      <c r="AB64">
        <v>1</v>
      </c>
      <c r="AE64">
        <f>ABS(100*(M64-M65)/(AVERAGE(M64:M65)))</f>
        <v>3.2229965156794549</v>
      </c>
      <c r="AJ64">
        <f>ABS(100*(O64-O65)/(AVERAGE(O64:O65)))</f>
        <v>44.774106540795678</v>
      </c>
      <c r="AO64">
        <f>ABS(100*(Q64-Q65)/(AVERAGE(Q64:Q65)))</f>
        <v>7.3786407766990356</v>
      </c>
      <c r="AS64">
        <f>AVERAGE(M64:M65)</f>
        <v>4.5920000000000005</v>
      </c>
      <c r="AT64">
        <f>AVERAGE(N64:N65)</f>
        <v>6.0750000000000002</v>
      </c>
      <c r="AU64">
        <f>AVERAGE(O64:O65)</f>
        <v>1.4830000000000001</v>
      </c>
      <c r="AV64">
        <f>AVERAGE(Q64:Q65)</f>
        <v>0.25750000000000001</v>
      </c>
    </row>
    <row r="65" spans="1:48">
      <c r="A65">
        <v>64</v>
      </c>
      <c r="B65">
        <v>30</v>
      </c>
      <c r="C65" t="s">
        <v>135</v>
      </c>
      <c r="D65" t="s">
        <v>46</v>
      </c>
      <c r="E65" t="s">
        <v>50</v>
      </c>
      <c r="G65">
        <v>0.5</v>
      </c>
      <c r="H65">
        <v>0.5</v>
      </c>
      <c r="I65">
        <v>3717</v>
      </c>
      <c r="J65">
        <v>4703</v>
      </c>
      <c r="L65">
        <v>1779</v>
      </c>
      <c r="M65">
        <v>4.6660000000000004</v>
      </c>
      <c r="N65">
        <v>5.8170000000000002</v>
      </c>
      <c r="O65">
        <v>1.151</v>
      </c>
      <c r="Q65">
        <v>0.248</v>
      </c>
      <c r="R65">
        <v>1</v>
      </c>
      <c r="S65">
        <v>0</v>
      </c>
      <c r="T65">
        <v>0</v>
      </c>
      <c r="V65">
        <v>0</v>
      </c>
      <c r="Y65" t="s">
        <v>111</v>
      </c>
      <c r="Z65" s="2">
        <v>0.91949074074074078</v>
      </c>
      <c r="AB65">
        <v>1</v>
      </c>
    </row>
    <row r="66" spans="1:48">
      <c r="A66">
        <v>65</v>
      </c>
      <c r="B66">
        <v>31</v>
      </c>
      <c r="C66" t="s">
        <v>136</v>
      </c>
      <c r="D66" t="s">
        <v>46</v>
      </c>
      <c r="E66" t="s">
        <v>50</v>
      </c>
      <c r="G66">
        <v>0.5</v>
      </c>
      <c r="H66">
        <v>0.5</v>
      </c>
      <c r="I66">
        <v>6255</v>
      </c>
      <c r="J66">
        <v>9372</v>
      </c>
      <c r="L66">
        <v>3242</v>
      </c>
      <c r="M66">
        <v>7.976</v>
      </c>
      <c r="N66">
        <v>11.622999999999999</v>
      </c>
      <c r="O66">
        <v>3.6469999999999998</v>
      </c>
      <c r="Q66">
        <v>0.441</v>
      </c>
      <c r="R66">
        <v>1</v>
      </c>
      <c r="S66">
        <v>0</v>
      </c>
      <c r="T66">
        <v>0</v>
      </c>
      <c r="V66">
        <v>0</v>
      </c>
      <c r="Y66" t="s">
        <v>111</v>
      </c>
      <c r="Z66" s="2">
        <v>0.93025462962962957</v>
      </c>
      <c r="AB66">
        <v>1</v>
      </c>
      <c r="AE66">
        <f>ABS(100*(M66-M67)/(AVERAGE(M66:M67)))</f>
        <v>1.5668435683598645</v>
      </c>
      <c r="AG66">
        <f>100*((AVERAGE(M66:M67)*50)-(AVERAGE(M64:M65)*50))/(1000*0.15)</f>
        <v>110.73333333333331</v>
      </c>
      <c r="AJ66">
        <f>ABS(100*(O66-O67)/(AVERAGE(O66:O67)))</f>
        <v>5.6488142819078115</v>
      </c>
      <c r="AL66">
        <f>100*((AVERAGE(O66:O67)*50)-(AVERAGE(O64:O65)*50))/(1000*0.15)</f>
        <v>75.666666666666671</v>
      </c>
      <c r="AO66">
        <f>ABS(100*(Q66-Q67)/(AVERAGE(Q66:Q67)))</f>
        <v>3.2258064516129061</v>
      </c>
      <c r="AQ66">
        <f>100*((AVERAGE(Q66:Q67)*50)-(AVERAGE(Q64:Q65)*50))/(100*0.15)</f>
        <v>58.833333333333329</v>
      </c>
      <c r="AS66">
        <f>AVERAGE(M66:M67)</f>
        <v>7.9139999999999997</v>
      </c>
      <c r="AT66">
        <f>AVERAGE(N66:N67)</f>
        <v>11.667</v>
      </c>
      <c r="AU66">
        <f>AVERAGE(O66:O67)</f>
        <v>3.7530000000000001</v>
      </c>
      <c r="AV66">
        <f>AVERAGE(Q66:Q67)</f>
        <v>0.434</v>
      </c>
    </row>
    <row r="67" spans="1:48">
      <c r="A67">
        <v>66</v>
      </c>
      <c r="B67">
        <v>31</v>
      </c>
      <c r="C67" t="s">
        <v>136</v>
      </c>
      <c r="D67" t="s">
        <v>46</v>
      </c>
      <c r="E67" t="s">
        <v>50</v>
      </c>
      <c r="G67">
        <v>0.5</v>
      </c>
      <c r="H67">
        <v>0.5</v>
      </c>
      <c r="I67">
        <v>6161</v>
      </c>
      <c r="J67">
        <v>9444</v>
      </c>
      <c r="L67">
        <v>3141</v>
      </c>
      <c r="M67">
        <v>7.8520000000000003</v>
      </c>
      <c r="N67">
        <v>11.711</v>
      </c>
      <c r="O67">
        <v>3.859</v>
      </c>
      <c r="Q67">
        <v>0.42699999999999999</v>
      </c>
      <c r="R67">
        <v>1</v>
      </c>
      <c r="S67">
        <v>0</v>
      </c>
      <c r="T67">
        <v>0</v>
      </c>
      <c r="V67">
        <v>0</v>
      </c>
      <c r="Y67" t="s">
        <v>111</v>
      </c>
      <c r="Z67" s="2">
        <v>0.93653935185185189</v>
      </c>
      <c r="AB67">
        <v>1</v>
      </c>
    </row>
    <row r="68" spans="1:48">
      <c r="A68">
        <v>67</v>
      </c>
      <c r="B68">
        <v>32</v>
      </c>
      <c r="C68" t="s">
        <v>137</v>
      </c>
      <c r="D68" t="s">
        <v>46</v>
      </c>
      <c r="E68" t="s">
        <v>50</v>
      </c>
      <c r="G68">
        <v>0.5</v>
      </c>
      <c r="H68">
        <v>0.5</v>
      </c>
      <c r="I68">
        <v>2624</v>
      </c>
      <c r="J68">
        <v>4222</v>
      </c>
      <c r="L68">
        <v>867</v>
      </c>
      <c r="M68">
        <v>3.2440000000000002</v>
      </c>
      <c r="N68">
        <v>5.2060000000000004</v>
      </c>
      <c r="O68">
        <v>1.962</v>
      </c>
      <c r="Q68">
        <v>0.127</v>
      </c>
      <c r="R68">
        <v>1</v>
      </c>
      <c r="S68">
        <v>0</v>
      </c>
      <c r="T68">
        <v>0</v>
      </c>
      <c r="V68">
        <v>0</v>
      </c>
      <c r="Y68" t="s">
        <v>111</v>
      </c>
      <c r="Z68" s="2">
        <v>0.94668981481481485</v>
      </c>
      <c r="AB68">
        <v>1</v>
      </c>
      <c r="AE68">
        <f>ABS(100*(M68-M69)/(AVERAGE(M68:M69)))</f>
        <v>4.7547396930484469</v>
      </c>
      <c r="AF68">
        <f>ABS(100*((AVERAGE(M68:M69)-AVERAGE(M52:M53))/(AVERAGE(M52:M53,M68:M69))))</f>
        <v>17.012244897959196</v>
      </c>
      <c r="AJ68">
        <f>ABS(100*(O68-O69)/(AVERAGE(O68:O69)))</f>
        <v>4.9621311047270815</v>
      </c>
      <c r="AK68">
        <f>ABS(100*((AVERAGE(O68:O69)-AVERAGE(O52:O53))/(AVERAGE(O52:O53,O68:O69))))</f>
        <v>12.050558350717891</v>
      </c>
      <c r="AO68">
        <f>ABS(100*(Q68-Q69)/(AVERAGE(Q68:Q69)))</f>
        <v>2.3346303501945544</v>
      </c>
      <c r="AP68">
        <f>ABS(100*((AVERAGE(Q68:Q69)-AVERAGE(Q52:Q53))/(AVERAGE(Q52:Q53,Q68:Q69))))</f>
        <v>3.4416826003824119</v>
      </c>
      <c r="AS68">
        <f>AVERAGE(M68:M69)</f>
        <v>3.3230000000000004</v>
      </c>
      <c r="AT68">
        <f>AVERAGE(N68:N69)</f>
        <v>5.2375000000000007</v>
      </c>
      <c r="AU68">
        <f>AVERAGE(O68:O69)</f>
        <v>1.9144999999999999</v>
      </c>
      <c r="AV68">
        <f>AVERAGE(Q68:Q69)</f>
        <v>0.1285</v>
      </c>
    </row>
    <row r="69" spans="1:48">
      <c r="A69">
        <v>68</v>
      </c>
      <c r="B69">
        <v>32</v>
      </c>
      <c r="C69" t="s">
        <v>137</v>
      </c>
      <c r="D69" t="s">
        <v>46</v>
      </c>
      <c r="E69" t="s">
        <v>50</v>
      </c>
      <c r="G69">
        <v>0.5</v>
      </c>
      <c r="H69">
        <v>0.5</v>
      </c>
      <c r="I69">
        <v>2745</v>
      </c>
      <c r="J69">
        <v>4272</v>
      </c>
      <c r="L69">
        <v>889</v>
      </c>
      <c r="M69">
        <v>3.4020000000000001</v>
      </c>
      <c r="N69">
        <v>5.2690000000000001</v>
      </c>
      <c r="O69">
        <v>1.867</v>
      </c>
      <c r="Q69">
        <v>0.13</v>
      </c>
      <c r="R69">
        <v>1</v>
      </c>
      <c r="S69">
        <v>0</v>
      </c>
      <c r="T69">
        <v>0</v>
      </c>
      <c r="V69">
        <v>0</v>
      </c>
      <c r="Y69" t="s">
        <v>111</v>
      </c>
      <c r="Z69" s="2">
        <v>0.95268518518518519</v>
      </c>
      <c r="AB69">
        <v>1</v>
      </c>
    </row>
    <row r="70" spans="1:48">
      <c r="A70">
        <v>69</v>
      </c>
      <c r="B70">
        <v>1</v>
      </c>
      <c r="D70" t="s">
        <v>47</v>
      </c>
      <c r="Y70" t="s">
        <v>111</v>
      </c>
      <c r="Z70" s="2">
        <v>0.95679398148148154</v>
      </c>
      <c r="AB70">
        <v>1</v>
      </c>
    </row>
    <row r="71" spans="1:48">
      <c r="A71">
        <v>70</v>
      </c>
      <c r="B71">
        <v>2</v>
      </c>
      <c r="C71" t="s">
        <v>48</v>
      </c>
      <c r="D71" t="s">
        <v>46</v>
      </c>
      <c r="E71" t="s">
        <v>50</v>
      </c>
      <c r="G71">
        <v>0.5</v>
      </c>
      <c r="H71">
        <v>0.5</v>
      </c>
      <c r="I71">
        <v>86</v>
      </c>
      <c r="J71">
        <v>267</v>
      </c>
      <c r="L71">
        <v>0</v>
      </c>
      <c r="M71">
        <v>0</v>
      </c>
      <c r="N71">
        <v>8.5000000000000006E-2</v>
      </c>
      <c r="O71">
        <v>8.5000000000000006E-2</v>
      </c>
      <c r="Q71">
        <v>0</v>
      </c>
      <c r="R71">
        <v>1</v>
      </c>
      <c r="S71">
        <v>0</v>
      </c>
      <c r="T71">
        <v>0</v>
      </c>
      <c r="V71">
        <v>0</v>
      </c>
      <c r="X71" t="s">
        <v>52</v>
      </c>
      <c r="Y71" t="s">
        <v>111</v>
      </c>
      <c r="Z71" s="2">
        <v>0.96618055555555549</v>
      </c>
      <c r="AB71">
        <v>1</v>
      </c>
      <c r="AE71" t="e">
        <f>ABS(100*(M71-M72)/(AVERAGE(M71:M72)))</f>
        <v>#DIV/0!</v>
      </c>
      <c r="AJ71">
        <f>ABS(100*(O71-O72)/(AVERAGE(O71:O72)))</f>
        <v>37.320574162679421</v>
      </c>
      <c r="AO71" t="e">
        <f>ABS(100*(Q71-Q72)/(AVERAGE(Q71:Q72)))</f>
        <v>#DIV/0!</v>
      </c>
      <c r="AS71">
        <f>AVERAGE(M71:M72)</f>
        <v>0</v>
      </c>
      <c r="AT71">
        <f>AVERAGE(N71:N72)</f>
        <v>0.10450000000000001</v>
      </c>
      <c r="AU71">
        <f>AVERAGE(O71:O72)</f>
        <v>0.10450000000000001</v>
      </c>
      <c r="AV71">
        <f>AVERAGE(Q71:Q72)</f>
        <v>0</v>
      </c>
    </row>
    <row r="72" spans="1:48">
      <c r="A72">
        <v>71</v>
      </c>
      <c r="B72">
        <v>2</v>
      </c>
      <c r="C72" t="s">
        <v>48</v>
      </c>
      <c r="D72" t="s">
        <v>46</v>
      </c>
      <c r="E72" t="s">
        <v>50</v>
      </c>
      <c r="G72">
        <v>0.5</v>
      </c>
      <c r="H72">
        <v>0.5</v>
      </c>
      <c r="I72">
        <v>105</v>
      </c>
      <c r="J72">
        <v>297</v>
      </c>
      <c r="L72">
        <v>0</v>
      </c>
      <c r="M72">
        <v>0</v>
      </c>
      <c r="N72">
        <v>0.124</v>
      </c>
      <c r="O72">
        <v>0.124</v>
      </c>
      <c r="Q72">
        <v>0</v>
      </c>
      <c r="R72">
        <v>1</v>
      </c>
      <c r="S72">
        <v>0</v>
      </c>
      <c r="T72">
        <v>0</v>
      </c>
      <c r="V72">
        <v>0</v>
      </c>
      <c r="X72" t="s">
        <v>52</v>
      </c>
      <c r="Y72" t="s">
        <v>111</v>
      </c>
      <c r="Z72" s="2">
        <v>0.97157407407407403</v>
      </c>
      <c r="AB72">
        <v>1</v>
      </c>
    </row>
    <row r="73" spans="1:48">
      <c r="A73">
        <v>72</v>
      </c>
      <c r="B73">
        <v>6</v>
      </c>
      <c r="C73" t="s">
        <v>67</v>
      </c>
      <c r="D73" t="s">
        <v>46</v>
      </c>
      <c r="E73" t="s">
        <v>50</v>
      </c>
      <c r="G73">
        <v>0.5</v>
      </c>
      <c r="H73">
        <v>0.5</v>
      </c>
      <c r="I73">
        <v>2538</v>
      </c>
      <c r="J73">
        <v>5064</v>
      </c>
      <c r="L73">
        <v>1707</v>
      </c>
      <c r="M73">
        <v>3.1320000000000001</v>
      </c>
      <c r="N73">
        <v>6.2750000000000004</v>
      </c>
      <c r="O73">
        <v>3.1429999999999998</v>
      </c>
      <c r="Q73">
        <v>0.23799999999999999</v>
      </c>
      <c r="R73">
        <v>1</v>
      </c>
      <c r="S73">
        <v>0</v>
      </c>
      <c r="T73">
        <v>0</v>
      </c>
      <c r="V73">
        <v>0</v>
      </c>
      <c r="Y73" t="s">
        <v>111</v>
      </c>
      <c r="Z73" s="2">
        <v>0.98214120370370372</v>
      </c>
      <c r="AB73">
        <v>1</v>
      </c>
      <c r="AD73">
        <f>ABS(100*(AVERAGE(M73:M74)-3.24)/3.24)</f>
        <v>2.6388888888888928</v>
      </c>
      <c r="AE73">
        <f>ABS(100*(M73-M74)/(AVERAGE(M73:M74)))</f>
        <v>1.4265335235378009</v>
      </c>
      <c r="AI73">
        <f>ABS(100*(AVERAGE(O73:O74)-4.3)/4.3)</f>
        <v>26.069767441860463</v>
      </c>
      <c r="AJ73">
        <f>ABS(100*(O73-O74)/(AVERAGE(O73:O74)))</f>
        <v>2.2648631645171458</v>
      </c>
      <c r="AN73">
        <f>ABS(100*(AVERAGE(Q73:Q74)-0.3)/0.3)</f>
        <v>21</v>
      </c>
      <c r="AO73">
        <f>ABS(100*(Q73-Q74)/(AVERAGE(Q73:Q74)))</f>
        <v>0.84388185654008518</v>
      </c>
      <c r="AR73" s="3"/>
      <c r="AS73">
        <f>AVERAGE(M73:M74)</f>
        <v>3.1545000000000001</v>
      </c>
      <c r="AT73">
        <f>AVERAGE(N73:N74)</f>
        <v>6.3335000000000008</v>
      </c>
      <c r="AU73">
        <f>AVERAGE(O73:O74)</f>
        <v>3.1789999999999998</v>
      </c>
      <c r="AV73">
        <f>AVERAGE(Q73:Q74)</f>
        <v>0.23699999999999999</v>
      </c>
    </row>
    <row r="74" spans="1:48">
      <c r="A74">
        <v>73</v>
      </c>
      <c r="B74">
        <v>6</v>
      </c>
      <c r="C74" t="s">
        <v>67</v>
      </c>
      <c r="D74" t="s">
        <v>46</v>
      </c>
      <c r="E74" t="s">
        <v>50</v>
      </c>
      <c r="G74">
        <v>0.5</v>
      </c>
      <c r="H74">
        <v>0.5</v>
      </c>
      <c r="I74">
        <v>2573</v>
      </c>
      <c r="J74">
        <v>5157</v>
      </c>
      <c r="L74">
        <v>1691</v>
      </c>
      <c r="M74">
        <v>3.177</v>
      </c>
      <c r="N74">
        <v>6.3920000000000003</v>
      </c>
      <c r="O74">
        <v>3.2149999999999999</v>
      </c>
      <c r="Q74">
        <v>0.23599999999999999</v>
      </c>
      <c r="R74">
        <v>1</v>
      </c>
      <c r="S74">
        <v>0</v>
      </c>
      <c r="T74">
        <v>0</v>
      </c>
      <c r="V74">
        <v>0</v>
      </c>
      <c r="Y74" t="s">
        <v>111</v>
      </c>
      <c r="Z74" s="2">
        <v>0.98828703703703702</v>
      </c>
      <c r="AB74">
        <v>1</v>
      </c>
    </row>
    <row r="75" spans="1:48">
      <c r="A75">
        <v>74</v>
      </c>
      <c r="B75">
        <v>3</v>
      </c>
      <c r="C75" t="s">
        <v>49</v>
      </c>
      <c r="D75" t="s">
        <v>46</v>
      </c>
      <c r="E75" t="s">
        <v>50</v>
      </c>
      <c r="G75">
        <v>0.5</v>
      </c>
      <c r="H75">
        <v>0.5</v>
      </c>
      <c r="I75">
        <v>7878</v>
      </c>
      <c r="J75">
        <v>8578</v>
      </c>
      <c r="L75">
        <v>7570</v>
      </c>
      <c r="M75">
        <v>10.095000000000001</v>
      </c>
      <c r="N75">
        <v>10.651999999999999</v>
      </c>
      <c r="O75">
        <v>0.55700000000000005</v>
      </c>
      <c r="Q75">
        <v>1.004</v>
      </c>
      <c r="R75">
        <v>1</v>
      </c>
      <c r="S75">
        <v>0</v>
      </c>
      <c r="T75">
        <v>0</v>
      </c>
      <c r="V75">
        <v>0</v>
      </c>
      <c r="Y75" t="s">
        <v>111</v>
      </c>
      <c r="Z75" s="2">
        <v>0.99914351851851846</v>
      </c>
      <c r="AB75">
        <v>1</v>
      </c>
      <c r="AE75">
        <f>ABS(100*(M75-M76)/(AVERAGE(M75:M76)))</f>
        <v>3.9631427722196924E-2</v>
      </c>
      <c r="AJ75">
        <f>ABS(100*(O75-O76)/(AVERAGE(O75:O76)))</f>
        <v>98.12528577960677</v>
      </c>
      <c r="AO75">
        <f>ABS(100*(Q75-Q76)/(AVERAGE(Q75:Q76)))</f>
        <v>11.278195488721813</v>
      </c>
    </row>
    <row r="76" spans="1:48">
      <c r="A76">
        <v>75</v>
      </c>
      <c r="B76">
        <v>3</v>
      </c>
      <c r="C76" t="s">
        <v>49</v>
      </c>
      <c r="D76" t="s">
        <v>46</v>
      </c>
      <c r="E76" t="s">
        <v>50</v>
      </c>
      <c r="G76">
        <v>0.5</v>
      </c>
      <c r="H76">
        <v>0.5</v>
      </c>
      <c r="I76">
        <v>7875</v>
      </c>
      <c r="J76">
        <v>9452</v>
      </c>
      <c r="L76">
        <v>8501</v>
      </c>
      <c r="M76">
        <v>10.090999999999999</v>
      </c>
      <c r="N76">
        <v>11.721</v>
      </c>
      <c r="O76">
        <v>1.63</v>
      </c>
      <c r="Q76">
        <v>1.1240000000000001</v>
      </c>
      <c r="R76">
        <v>1</v>
      </c>
      <c r="S76">
        <v>0</v>
      </c>
      <c r="T76">
        <v>0</v>
      </c>
      <c r="V76">
        <v>0</v>
      </c>
      <c r="Y76" t="s">
        <v>138</v>
      </c>
      <c r="Z76" s="2">
        <v>5.4050925925925924E-3</v>
      </c>
    </row>
    <row r="77" spans="1:48">
      <c r="A77">
        <v>76</v>
      </c>
      <c r="B77">
        <v>1</v>
      </c>
      <c r="D77" t="s">
        <v>47</v>
      </c>
      <c r="Y77" t="s">
        <v>138</v>
      </c>
      <c r="Z77" s="2">
        <v>9.4675925925925917E-3</v>
      </c>
    </row>
    <row r="78" spans="1:48">
      <c r="A78">
        <v>77</v>
      </c>
      <c r="B78">
        <v>3</v>
      </c>
      <c r="R78">
        <v>1</v>
      </c>
    </row>
  </sheetData>
  <conditionalFormatting sqref="AE2:AF6 AH2:AH6 AM2:AM6 AM8 AH8 AE8:AF8 AM39 AH39 AJ35 AJ39:AK39 AJ8:AK8 AJ2:AK6 AO35 AO39:AP39 AO8:AP8 AO2:AP6 AO66:AP70 AJ66:AK70 AM66:AM70 AH66:AH70 AE66:AF70 AJ36:AK37 AJ10:AK34 AO36:AP37 AO10:AP34 AM10:AM37 AH10:AH37 AE10:AF37">
    <cfRule type="cellIs" dxfId="44" priority="45" operator="greaterThan">
      <formula>20</formula>
    </cfRule>
  </conditionalFormatting>
  <conditionalFormatting sqref="AG2:AG6 AQ2:AQ6 AL2:AL6 AL8 AQ8 AG8 AL39 AQ39 AG10:AG32 AQ10:AQ32 AL10:AL32 AL66:AL70 AQ66:AQ70 AG66:AG70 AG34:AG37 AL34:AL37 AQ34:AQ37">
    <cfRule type="cellIs" dxfId="43" priority="44" operator="between">
      <formula>80</formula>
      <formula>120</formula>
    </cfRule>
  </conditionalFormatting>
  <conditionalFormatting sqref="AE9:AF9 AH9 AM9 AJ9:AK9 AO9:AP9">
    <cfRule type="cellIs" dxfId="42" priority="41" operator="greaterThan">
      <formula>20</formula>
    </cfRule>
  </conditionalFormatting>
  <conditionalFormatting sqref="AG9 AQ9 AL9">
    <cfRule type="cellIs" dxfId="41" priority="40" operator="between">
      <formula>80</formula>
      <formula>120</formula>
    </cfRule>
  </conditionalFormatting>
  <conditionalFormatting sqref="AM7 AH7 AE7:AF7 AJ7:AK7 AO7:AP7">
    <cfRule type="cellIs" dxfId="40" priority="43" operator="greaterThan">
      <formula>20</formula>
    </cfRule>
  </conditionalFormatting>
  <conditionalFormatting sqref="AL7 AQ7 AG7">
    <cfRule type="cellIs" dxfId="39" priority="42" operator="between">
      <formula>80</formula>
      <formula>120</formula>
    </cfRule>
  </conditionalFormatting>
  <conditionalFormatting sqref="AQ38">
    <cfRule type="cellIs" dxfId="38" priority="39" operator="between">
      <formula>80</formula>
      <formula>120</formula>
    </cfRule>
  </conditionalFormatting>
  <conditionalFormatting sqref="AE37:AF37">
    <cfRule type="cellIs" dxfId="37" priority="38" operator="greaterThan">
      <formula>20</formula>
    </cfRule>
  </conditionalFormatting>
  <conditionalFormatting sqref="AG37">
    <cfRule type="cellIs" dxfId="36" priority="37" operator="between">
      <formula>80</formula>
      <formula>120</formula>
    </cfRule>
  </conditionalFormatting>
  <conditionalFormatting sqref="AE39:AF39">
    <cfRule type="cellIs" dxfId="35" priority="36" operator="greaterThan">
      <formula>20</formula>
    </cfRule>
  </conditionalFormatting>
  <conditionalFormatting sqref="AG39">
    <cfRule type="cellIs" dxfId="34" priority="35" operator="between">
      <formula>80</formula>
      <formula>120</formula>
    </cfRule>
  </conditionalFormatting>
  <conditionalFormatting sqref="AM33 AJ33:AK33 AO33:AP33">
    <cfRule type="cellIs" dxfId="33" priority="34" operator="greaterThan">
      <formula>20</formula>
    </cfRule>
  </conditionalFormatting>
  <conditionalFormatting sqref="AM41 AH41 AE41:AF41 AE43:AF65 AH43:AH65 AM43:AM65 AJ43:AK65 AJ41:AK41 AO43:AP65 AO41:AP41">
    <cfRule type="cellIs" dxfId="32" priority="33" operator="greaterThan">
      <formula>20</formula>
    </cfRule>
  </conditionalFormatting>
  <conditionalFormatting sqref="AL41 AQ41 AG41 AG43:AG65 AQ43:AQ65 AL43:AL65">
    <cfRule type="cellIs" dxfId="31" priority="32" operator="between">
      <formula>80</formula>
      <formula>120</formula>
    </cfRule>
  </conditionalFormatting>
  <conditionalFormatting sqref="AE42:AF42 AH42 AM42 AJ42:AK42 AO42:AP42">
    <cfRule type="cellIs" dxfId="30" priority="29" operator="greaterThan">
      <formula>20</formula>
    </cfRule>
  </conditionalFormatting>
  <conditionalFormatting sqref="AG42 AQ42 AL42">
    <cfRule type="cellIs" dxfId="29" priority="28" operator="between">
      <formula>80</formula>
      <formula>120</formula>
    </cfRule>
  </conditionalFormatting>
  <conditionalFormatting sqref="AM40 AH40 AE40:AF40 AJ40:AK40 AO40:AP40">
    <cfRule type="cellIs" dxfId="28" priority="31" operator="greaterThan">
      <formula>20</formula>
    </cfRule>
  </conditionalFormatting>
  <conditionalFormatting sqref="AL40 AQ40 AG40">
    <cfRule type="cellIs" dxfId="27" priority="30" operator="between">
      <formula>80</formula>
      <formula>120</formula>
    </cfRule>
  </conditionalFormatting>
  <conditionalFormatting sqref="AM66 AJ66:AK66 AO66:AP66">
    <cfRule type="cellIs" dxfId="26" priority="27" operator="greaterThan">
      <formula>20</formula>
    </cfRule>
  </conditionalFormatting>
  <conditionalFormatting sqref="AL66 AQ66">
    <cfRule type="cellIs" dxfId="25" priority="26" operator="between">
      <formula>80</formula>
      <formula>120</formula>
    </cfRule>
  </conditionalFormatting>
  <conditionalFormatting sqref="AE38:AF38 AH38 AM38 AJ38:AK38 AO38:AP38">
    <cfRule type="cellIs" dxfId="24" priority="25" operator="greaterThan">
      <formula>20</formula>
    </cfRule>
  </conditionalFormatting>
  <conditionalFormatting sqref="AG38 AL38">
    <cfRule type="cellIs" dxfId="23" priority="24" operator="between">
      <formula>80</formula>
      <formula>120</formula>
    </cfRule>
  </conditionalFormatting>
  <conditionalFormatting sqref="AM72 AH72 AJ72:AK72 AO72:AP72">
    <cfRule type="cellIs" dxfId="22" priority="23" operator="greaterThan">
      <formula>20</formula>
    </cfRule>
  </conditionalFormatting>
  <conditionalFormatting sqref="AL72 AQ72">
    <cfRule type="cellIs" dxfId="21" priority="22" operator="between">
      <formula>80</formula>
      <formula>120</formula>
    </cfRule>
  </conditionalFormatting>
  <conditionalFormatting sqref="AQ71">
    <cfRule type="cellIs" dxfId="20" priority="21" operator="between">
      <formula>80</formula>
      <formula>120</formula>
    </cfRule>
  </conditionalFormatting>
  <conditionalFormatting sqref="AE72:AF72">
    <cfRule type="cellIs" dxfId="19" priority="20" operator="greaterThan">
      <formula>20</formula>
    </cfRule>
  </conditionalFormatting>
  <conditionalFormatting sqref="AG72">
    <cfRule type="cellIs" dxfId="18" priority="19" operator="between">
      <formula>80</formula>
      <formula>120</formula>
    </cfRule>
  </conditionalFormatting>
  <conditionalFormatting sqref="AM74 AH74 AE74:AF74 AE76:AF76 AH76 AM76 AJ76:AK76 AJ74:AK74 AO76:AP76 AO74:AP74">
    <cfRule type="cellIs" dxfId="17" priority="18" operator="greaterThan">
      <formula>20</formula>
    </cfRule>
  </conditionalFormatting>
  <conditionalFormatting sqref="AL74 AQ74 AG74 AG76 AQ76 AL76">
    <cfRule type="cellIs" dxfId="16" priority="17" operator="between">
      <formula>80</formula>
      <formula>120</formula>
    </cfRule>
  </conditionalFormatting>
  <conditionalFormatting sqref="AF75 AH75 AM75 AK75 AP75">
    <cfRule type="cellIs" dxfId="15" priority="14" operator="greaterThan">
      <formula>20</formula>
    </cfRule>
  </conditionalFormatting>
  <conditionalFormatting sqref="AG75 AQ75 AL75">
    <cfRule type="cellIs" dxfId="14" priority="13" operator="between">
      <formula>80</formula>
      <formula>120</formula>
    </cfRule>
  </conditionalFormatting>
  <conditionalFormatting sqref="AM73 AH73 AE73:AF73 AJ73:AK73 AO73:AP73">
    <cfRule type="cellIs" dxfId="13" priority="16" operator="greaterThan">
      <formula>20</formula>
    </cfRule>
  </conditionalFormatting>
  <conditionalFormatting sqref="AL73 AQ73 AG73">
    <cfRule type="cellIs" dxfId="12" priority="15" operator="between">
      <formula>80</formula>
      <formula>120</formula>
    </cfRule>
  </conditionalFormatting>
  <conditionalFormatting sqref="AE71:AF71 AH71 AM71 AJ71:AK71 AO71:AP71">
    <cfRule type="cellIs" dxfId="11" priority="12" operator="greaterThan">
      <formula>20</formula>
    </cfRule>
  </conditionalFormatting>
  <conditionalFormatting sqref="AG71 AL71">
    <cfRule type="cellIs" dxfId="10" priority="11" operator="between">
      <formula>80</formula>
      <formula>120</formula>
    </cfRule>
  </conditionalFormatting>
  <conditionalFormatting sqref="AK35">
    <cfRule type="cellIs" dxfId="9" priority="10" operator="greaterThan">
      <formula>20</formula>
    </cfRule>
  </conditionalFormatting>
  <conditionalFormatting sqref="AP35">
    <cfRule type="cellIs" dxfId="8" priority="9" operator="greaterThan">
      <formula>20</formula>
    </cfRule>
  </conditionalFormatting>
  <conditionalFormatting sqref="AG33">
    <cfRule type="cellIs" dxfId="7" priority="8" operator="between">
      <formula>80</formula>
      <formula>120</formula>
    </cfRule>
  </conditionalFormatting>
  <conditionalFormatting sqref="AL33">
    <cfRule type="cellIs" dxfId="6" priority="7" operator="between">
      <formula>80</formula>
      <formula>120</formula>
    </cfRule>
  </conditionalFormatting>
  <conditionalFormatting sqref="AL33">
    <cfRule type="cellIs" dxfId="5" priority="6" operator="between">
      <formula>80</formula>
      <formula>120</formula>
    </cfRule>
  </conditionalFormatting>
  <conditionalFormatting sqref="AQ33">
    <cfRule type="cellIs" dxfId="4" priority="5" operator="between">
      <formula>80</formula>
      <formula>120</formula>
    </cfRule>
  </conditionalFormatting>
  <conditionalFormatting sqref="AQ33">
    <cfRule type="cellIs" dxfId="3" priority="4" operator="between">
      <formula>80</formula>
      <formula>120</formula>
    </cfRule>
  </conditionalFormatting>
  <conditionalFormatting sqref="AE75">
    <cfRule type="cellIs" dxfId="2" priority="3" operator="greaterThan">
      <formula>20</formula>
    </cfRule>
  </conditionalFormatting>
  <conditionalFormatting sqref="AJ75">
    <cfRule type="cellIs" dxfId="1" priority="2" operator="greaterThan">
      <formula>20</formula>
    </cfRule>
  </conditionalFormatting>
  <conditionalFormatting sqref="AO75">
    <cfRule type="cellIs" dxfId="0" priority="1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22Oct19</vt:lpstr>
      <vt:lpstr>23Oct19</vt:lpstr>
      <vt:lpstr>24Oct19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2020-01-24T21:47:28Z</dcterms:created>
  <dcterms:modified xsi:type="dcterms:W3CDTF">2020-03-12T14:48:36Z</dcterms:modified>
</cp:coreProperties>
</file>