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heatherwander/Downloads/"/>
    </mc:Choice>
  </mc:AlternateContent>
  <xr:revisionPtr revIDLastSave="0" documentId="13_ncr:1_{74369EDE-1AAF-3845-A36C-8240ED2393A1}" xr6:coauthVersionLast="36" xr6:coauthVersionMax="36" xr10:uidLastSave="{00000000-0000-0000-0000-000000000000}"/>
  <bookViews>
    <workbookView xWindow="0" yWindow="460" windowWidth="25600" windowHeight="14240" xr2:uid="{00000000-000D-0000-FFFF-FFFF00000000}"/>
  </bookViews>
  <sheets>
    <sheet name="QAQC" sheetId="58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5" i="58" l="1"/>
  <c r="AI73" i="58" l="1"/>
  <c r="AN40" i="58"/>
  <c r="AI40" i="58"/>
  <c r="AQ35" i="58"/>
  <c r="AL35" i="58"/>
  <c r="AQ68" i="58"/>
  <c r="AL68" i="58"/>
  <c r="AG68" i="58"/>
  <c r="AP33" i="58"/>
  <c r="AK33" i="58"/>
  <c r="AP66" i="58"/>
  <c r="AK66" i="58"/>
  <c r="AE75" i="58"/>
  <c r="AF66" i="58"/>
  <c r="AD40" i="58"/>
  <c r="AE38" i="58"/>
  <c r="AF33" i="58"/>
  <c r="AD7" i="58"/>
  <c r="AV75" i="58" l="1"/>
  <c r="AU75" i="58"/>
  <c r="AT75" i="58"/>
  <c r="AS75" i="58"/>
  <c r="AV73" i="58"/>
  <c r="AU73" i="58"/>
  <c r="AT73" i="58"/>
  <c r="AS73" i="58"/>
  <c r="AV71" i="58"/>
  <c r="AU71" i="58"/>
  <c r="AT71" i="58"/>
  <c r="AS71" i="58"/>
  <c r="AV68" i="58"/>
  <c r="AU68" i="58"/>
  <c r="AT68" i="58"/>
  <c r="AS68" i="58"/>
  <c r="AV66" i="58"/>
  <c r="AU66" i="58"/>
  <c r="AT66" i="58"/>
  <c r="AS66" i="58"/>
  <c r="AV64" i="58"/>
  <c r="AU64" i="58"/>
  <c r="AT64" i="58"/>
  <c r="AS64" i="58"/>
  <c r="AV62" i="58"/>
  <c r="AU62" i="58"/>
  <c r="AT62" i="58"/>
  <c r="AS62" i="58"/>
  <c r="AV60" i="58"/>
  <c r="AU60" i="58"/>
  <c r="AT60" i="58"/>
  <c r="AS60" i="58"/>
  <c r="AV58" i="58"/>
  <c r="AU58" i="58"/>
  <c r="AT58" i="58"/>
  <c r="AS58" i="58"/>
  <c r="AV56" i="58"/>
  <c r="AU56" i="58"/>
  <c r="AT56" i="58"/>
  <c r="AS56" i="58"/>
  <c r="AV54" i="58"/>
  <c r="AU54" i="58"/>
  <c r="AT54" i="58"/>
  <c r="AS54" i="58"/>
  <c r="AV52" i="58"/>
  <c r="AU52" i="58"/>
  <c r="AT52" i="58"/>
  <c r="AS52" i="58"/>
  <c r="AV50" i="58"/>
  <c r="AU50" i="58"/>
  <c r="AT50" i="58"/>
  <c r="AS50" i="58"/>
  <c r="AV48" i="58"/>
  <c r="AU48" i="58"/>
  <c r="AT48" i="58"/>
  <c r="AS48" i="58"/>
  <c r="AV46" i="58"/>
  <c r="AU46" i="58"/>
  <c r="AT46" i="58"/>
  <c r="AS46" i="58"/>
  <c r="AV44" i="58"/>
  <c r="AU44" i="58"/>
  <c r="AT44" i="58"/>
  <c r="AS44" i="58"/>
  <c r="AV42" i="58"/>
  <c r="AU42" i="58"/>
  <c r="AT42" i="58"/>
  <c r="AS42" i="58"/>
  <c r="AV40" i="58"/>
  <c r="AU40" i="58"/>
  <c r="AT40" i="58"/>
  <c r="AS40" i="58"/>
  <c r="AV38" i="58"/>
  <c r="AU38" i="58"/>
  <c r="AT38" i="58"/>
  <c r="AS38" i="58"/>
  <c r="AV35" i="58"/>
  <c r="AU35" i="58"/>
  <c r="AT35" i="58"/>
  <c r="AS35" i="58"/>
  <c r="AV33" i="58"/>
  <c r="AU33" i="58"/>
  <c r="AT33" i="58"/>
  <c r="AS33" i="58"/>
  <c r="AV31" i="58"/>
  <c r="AU31" i="58"/>
  <c r="AT31" i="58"/>
  <c r="AS31" i="58"/>
  <c r="AV29" i="58"/>
  <c r="AU29" i="58"/>
  <c r="AT29" i="58"/>
  <c r="AS29" i="58"/>
  <c r="AV27" i="58"/>
  <c r="AU27" i="58"/>
  <c r="AT27" i="58"/>
  <c r="AS27" i="58"/>
  <c r="AV25" i="58"/>
  <c r="AU25" i="58"/>
  <c r="AT25" i="58"/>
  <c r="AS25" i="58"/>
  <c r="AV23" i="58"/>
  <c r="AU23" i="58"/>
  <c r="AT23" i="58"/>
  <c r="AS23" i="58"/>
  <c r="AV21" i="58"/>
  <c r="AU21" i="58"/>
  <c r="AT21" i="58"/>
  <c r="AS21" i="58"/>
  <c r="AV19" i="58"/>
  <c r="AU19" i="58"/>
  <c r="AT19" i="58"/>
  <c r="AS19" i="58"/>
  <c r="AV17" i="58"/>
  <c r="AU17" i="58"/>
  <c r="AT17" i="58"/>
  <c r="AS17" i="58"/>
  <c r="AV15" i="58"/>
  <c r="AU15" i="58"/>
  <c r="AT15" i="58"/>
  <c r="AS15" i="58"/>
  <c r="AV13" i="58"/>
  <c r="AU13" i="58"/>
  <c r="AT13" i="58"/>
  <c r="AS13" i="58"/>
  <c r="AO75" i="58"/>
  <c r="AJ75" i="58"/>
  <c r="AO73" i="58"/>
  <c r="AN73" i="58"/>
  <c r="AJ73" i="58"/>
  <c r="AE73" i="58"/>
  <c r="AD73" i="58"/>
  <c r="AO71" i="58"/>
  <c r="AJ71" i="58"/>
  <c r="AE71" i="58"/>
  <c r="AJ38" i="58"/>
  <c r="AO38" i="58"/>
  <c r="AO68" i="58"/>
  <c r="AJ68" i="58"/>
  <c r="AE68" i="58"/>
  <c r="AO66" i="58"/>
  <c r="AJ66" i="58"/>
  <c r="AE66" i="58"/>
  <c r="AO64" i="58"/>
  <c r="AJ64" i="58"/>
  <c r="AE64" i="58"/>
  <c r="AO62" i="58"/>
  <c r="AJ62" i="58"/>
  <c r="AE62" i="58"/>
  <c r="AO60" i="58"/>
  <c r="AJ60" i="58"/>
  <c r="AE60" i="58"/>
  <c r="AO58" i="58"/>
  <c r="AJ58" i="58"/>
  <c r="AE58" i="58"/>
  <c r="AO56" i="58"/>
  <c r="AJ56" i="58"/>
  <c r="AE56" i="58"/>
  <c r="AO54" i="58"/>
  <c r="AJ54" i="58"/>
  <c r="AE54" i="58"/>
  <c r="AO52" i="58"/>
  <c r="AJ52" i="58"/>
  <c r="AE52" i="58"/>
  <c r="AO50" i="58"/>
  <c r="AJ50" i="58"/>
  <c r="AE50" i="58"/>
  <c r="AO48" i="58"/>
  <c r="AJ48" i="58"/>
  <c r="AE48" i="58"/>
  <c r="AO46" i="58"/>
  <c r="AJ46" i="58"/>
  <c r="AE46" i="58"/>
  <c r="AO44" i="58"/>
  <c r="AJ44" i="58"/>
  <c r="AE44" i="58"/>
  <c r="AO42" i="58"/>
  <c r="AJ42" i="58"/>
  <c r="AE42" i="58"/>
  <c r="AO40" i="58"/>
  <c r="AJ40" i="58"/>
  <c r="AE40" i="58"/>
  <c r="AV11" i="58"/>
  <c r="AU11" i="58"/>
  <c r="AT11" i="58"/>
  <c r="AS11" i="58"/>
  <c r="AJ13" i="58"/>
  <c r="AJ11" i="58"/>
  <c r="AJ9" i="58"/>
  <c r="AJ7" i="58"/>
  <c r="AJ5" i="58"/>
  <c r="AO35" i="58"/>
  <c r="AJ35" i="58"/>
  <c r="AO33" i="58"/>
  <c r="AJ33" i="58"/>
  <c r="AO31" i="58"/>
  <c r="AJ31" i="58"/>
  <c r="AO29" i="58"/>
  <c r="AJ29" i="58"/>
  <c r="AO27" i="58"/>
  <c r="AJ27" i="58"/>
  <c r="AO25" i="58"/>
  <c r="AJ25" i="58"/>
  <c r="AO23" i="58"/>
  <c r="AJ23" i="58"/>
  <c r="AO21" i="58"/>
  <c r="AJ21" i="58"/>
  <c r="AO19" i="58"/>
  <c r="AJ19" i="58"/>
  <c r="AO17" i="58"/>
  <c r="AJ17" i="58"/>
  <c r="AO15" i="58"/>
  <c r="AJ15" i="58"/>
  <c r="AO13" i="58"/>
  <c r="AO11" i="58"/>
  <c r="AJ2" i="58"/>
  <c r="AE35" i="58"/>
  <c r="AE33" i="58"/>
  <c r="AE31" i="58"/>
  <c r="AE29" i="58"/>
  <c r="AE27" i="58"/>
  <c r="AE25" i="58"/>
  <c r="AE23" i="58"/>
  <c r="AE17" i="58"/>
  <c r="AE21" i="58"/>
  <c r="AE19" i="58"/>
  <c r="AE15" i="58"/>
  <c r="AE13" i="58"/>
  <c r="AE11" i="58"/>
  <c r="AE9" i="58"/>
  <c r="AE7" i="58"/>
  <c r="AE5" i="58"/>
  <c r="AE2" i="58"/>
  <c r="AV9" i="58" l="1"/>
  <c r="AU9" i="58"/>
  <c r="AT9" i="58"/>
  <c r="AS9" i="58"/>
  <c r="AO9" i="58"/>
  <c r="AV7" i="58"/>
  <c r="AU7" i="58"/>
  <c r="AT7" i="58"/>
  <c r="AS7" i="58"/>
  <c r="AO7" i="58"/>
  <c r="AN7" i="58"/>
  <c r="AI7" i="58"/>
  <c r="AO5" i="58"/>
  <c r="AS5" i="58"/>
  <c r="AT5" i="58"/>
  <c r="AU5" i="58"/>
  <c r="AV5" i="58"/>
  <c r="AO2" i="58"/>
  <c r="AV2" i="58"/>
  <c r="AT2" i="58"/>
  <c r="AU2" i="58"/>
  <c r="AS2" i="58"/>
</calcChain>
</file>

<file path=xl/sharedStrings.xml><?xml version="1.0" encoding="utf-8"?>
<sst xmlns="http://schemas.openxmlformats.org/spreadsheetml/2006/main" count="342" uniqueCount="81">
  <si>
    <t xml:space="preserve">No. </t>
  </si>
  <si>
    <t>Hole  Pos.</t>
  </si>
  <si>
    <t xml:space="preserve">Name  </t>
  </si>
  <si>
    <t xml:space="preserve">Method  </t>
  </si>
  <si>
    <t xml:space="preserve">Coefficients  </t>
  </si>
  <si>
    <t>NPOC vol. [ml]</t>
  </si>
  <si>
    <t>NPOC  Area</t>
  </si>
  <si>
    <t>NPOC [mg/l]</t>
  </si>
  <si>
    <t>Dilut.  Factor</t>
  </si>
  <si>
    <t>NPOC  Blank</t>
  </si>
  <si>
    <t>TIC vol. [ml]</t>
  </si>
  <si>
    <t>TC vol. [ml]</t>
  </si>
  <si>
    <t>TIC  Area</t>
  </si>
  <si>
    <t>TC  Area</t>
  </si>
  <si>
    <t>TNb  Area</t>
  </si>
  <si>
    <t>TIC [mg/l]</t>
  </si>
  <si>
    <t>TC [mg/l]</t>
  </si>
  <si>
    <t>TOC (Diff.) [mg/l]</t>
  </si>
  <si>
    <t>TNb [mg/l]</t>
  </si>
  <si>
    <t>TC  Blank</t>
  </si>
  <si>
    <t>TIC  Blank</t>
  </si>
  <si>
    <t>TNb  Blank</t>
  </si>
  <si>
    <t xml:space="preserve">Memo  </t>
  </si>
  <si>
    <t xml:space="preserve">Info  </t>
  </si>
  <si>
    <t>TIC/TC/TNb</t>
  </si>
  <si>
    <t>TNbnp</t>
  </si>
  <si>
    <t>BRN Data Quality Code (1=no problems, 2=note, 3=fatal flaws)</t>
  </si>
  <si>
    <t>BRN Sample Notes</t>
  </si>
  <si>
    <t>TIC Percent Recovery (PR) of spikes</t>
  </si>
  <si>
    <t>TNb Percent Recovery (PR) of spikes</t>
  </si>
  <si>
    <t>TC Mean of 2 reps</t>
  </si>
  <si>
    <t>TOC Mean of 2 reps</t>
  </si>
  <si>
    <t>TNb Mean of 2 reps</t>
  </si>
  <si>
    <t>TOC Percent Recovery (PR) of spikes</t>
  </si>
  <si>
    <t>Misc. Notes</t>
  </si>
  <si>
    <t>TIC Mean of 2 reps</t>
  </si>
  <si>
    <t>TIC Absolute value Percent error for check standards</t>
  </si>
  <si>
    <t>TIC Absolute value Relative Percent Difference (RPD) of same vial duplicates</t>
  </si>
  <si>
    <t>TIC Absolute Value Relative Percent Difference (RPD) of independent prep duplicates</t>
  </si>
  <si>
    <t>TOC Absolute value Percent error for check standards</t>
  </si>
  <si>
    <t>TOC Absolute value Relative Percent Difference (RPD) of same vial duplicates</t>
  </si>
  <si>
    <t>TOC Absolute Value Relative Percent Difference (RPD) of independent prep duplicates</t>
  </si>
  <si>
    <t>TNb Absolute value Percent error for check standards</t>
  </si>
  <si>
    <t>TNb Absolute value Relative Percent Difference (RPD) of same vial duplicates</t>
  </si>
  <si>
    <t>TNb Absolute Value Relative Percent Difference (RPD) of independent prep duplicates</t>
  </si>
  <si>
    <t>Water Blank</t>
  </si>
  <si>
    <t>Reference</t>
  </si>
  <si>
    <t>Check Std 3/0.3 ppm</t>
  </si>
  <si>
    <t>Flush</t>
  </si>
  <si>
    <t>RunIn</t>
  </si>
  <si>
    <t>Date</t>
  </si>
  <si>
    <t>Time</t>
  </si>
  <si>
    <t>Offset w TIC dec17</t>
  </si>
  <si>
    <t>2019-SEP-23</t>
  </si>
  <si>
    <t>f18mars5</t>
  </si>
  <si>
    <t>B27Jun19s200R1</t>
  </si>
  <si>
    <t>B27Jun19s45R1</t>
  </si>
  <si>
    <t>F27Jun19s5</t>
  </si>
  <si>
    <t>F18Jul19s9</t>
  </si>
  <si>
    <t>F5Aug19swet</t>
  </si>
  <si>
    <t>F27Jun19s0.1R1</t>
  </si>
  <si>
    <t>F15Apr19s3.8</t>
  </si>
  <si>
    <t>F15Apr19s8</t>
  </si>
  <si>
    <t>B8Apr19s3</t>
  </si>
  <si>
    <t>B8Apr19s9</t>
  </si>
  <si>
    <t>2019-SEP-24</t>
  </si>
  <si>
    <t>F18Jul19s9 DUP</t>
  </si>
  <si>
    <t>B8Apr19s9 SPK</t>
  </si>
  <si>
    <t>B27Jun19s0.1R2</t>
  </si>
  <si>
    <t>F5Aug19s6.2</t>
  </si>
  <si>
    <t>F18Mars6.2</t>
  </si>
  <si>
    <t>F15Jul19s9</t>
  </si>
  <si>
    <t>F18Jul19s20R2</t>
  </si>
  <si>
    <t>B27Jun19s50R1</t>
  </si>
  <si>
    <t>F15Apr19s5</t>
  </si>
  <si>
    <t>B27Jun19s100R2</t>
  </si>
  <si>
    <t>F27Jun19s50R1</t>
  </si>
  <si>
    <t>F27Jun19s45R2</t>
  </si>
  <si>
    <t>F18Mars9</t>
  </si>
  <si>
    <t>F18Jul19s20R2 DUP</t>
  </si>
  <si>
    <t>F18Mars9 SPK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</si>
</sst>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indexed="8"/>
      <name val="MS Sans Serif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  <xf numFmtId="19" fontId="0" fillId="0" borderId="0" xfId="0" applyNumberFormat="1"/>
  </cellXfs>
  <cellStyles count="4">
    <cellStyle name="Normal" xfId="0" builtinId="0"/>
    <cellStyle name="Normal 2 2" xfId="2" xr:uid="{00000000-0005-0000-0000-000001000000}"/>
    <cellStyle name="Normal 5 2 2" xfId="3" xr:uid="{00000000-0005-0000-0000-000002000000}"/>
    <cellStyle name="Normal 6" xfId="1" xr:uid="{00000000-0005-0000-0000-000003000000}"/>
  </cellStyles>
  <dxfs count="17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63"/>
  <sheetViews>
    <sheetView tabSelected="1" topLeftCell="AC1" zoomScale="120" zoomScaleNormal="120" workbookViewId="0">
      <selection activeCell="AE5" sqref="AE5"/>
    </sheetView>
  </sheetViews>
  <sheetFormatPr baseColWidth="10" defaultColWidth="8.83203125" defaultRowHeight="15"/>
  <cols>
    <col min="3" max="3" width="18.1640625" customWidth="1"/>
    <col min="4" max="4" width="15" customWidth="1"/>
    <col min="6" max="6" width="13.1640625" customWidth="1"/>
    <col min="24" max="24" width="10.33203125" customWidth="1"/>
    <col min="25" max="25" width="15.6640625" customWidth="1"/>
    <col min="26" max="26" width="13.5" customWidth="1"/>
    <col min="29" max="29" width="22.5" customWidth="1"/>
  </cols>
  <sheetData>
    <row r="1" spans="1:48" ht="17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12</v>
      </c>
      <c r="J1" t="s">
        <v>13</v>
      </c>
      <c r="K1" t="s">
        <v>6</v>
      </c>
      <c r="L1" t="s">
        <v>14</v>
      </c>
      <c r="M1" t="s">
        <v>15</v>
      </c>
      <c r="N1" t="s">
        <v>16</v>
      </c>
      <c r="O1" t="s">
        <v>17</v>
      </c>
      <c r="P1" t="s">
        <v>7</v>
      </c>
      <c r="Q1" t="s">
        <v>18</v>
      </c>
      <c r="R1" t="s">
        <v>8</v>
      </c>
      <c r="S1" t="s">
        <v>19</v>
      </c>
      <c r="T1" t="s">
        <v>20</v>
      </c>
      <c r="U1" t="s">
        <v>9</v>
      </c>
      <c r="V1" t="s">
        <v>21</v>
      </c>
      <c r="W1" t="s">
        <v>22</v>
      </c>
      <c r="X1" t="s">
        <v>23</v>
      </c>
      <c r="Y1" t="s">
        <v>50</v>
      </c>
      <c r="Z1" t="s">
        <v>51</v>
      </c>
      <c r="AA1" s="1" t="s">
        <v>34</v>
      </c>
      <c r="AB1" s="1" t="s">
        <v>26</v>
      </c>
      <c r="AC1" s="1" t="s">
        <v>27</v>
      </c>
      <c r="AD1" s="1" t="s">
        <v>36</v>
      </c>
      <c r="AE1" s="1" t="s">
        <v>37</v>
      </c>
      <c r="AF1" s="1" t="s">
        <v>38</v>
      </c>
      <c r="AG1" s="1" t="s">
        <v>28</v>
      </c>
      <c r="AH1" s="1"/>
      <c r="AI1" s="1" t="s">
        <v>39</v>
      </c>
      <c r="AJ1" s="1" t="s">
        <v>40</v>
      </c>
      <c r="AK1" s="1" t="s">
        <v>41</v>
      </c>
      <c r="AL1" s="1" t="s">
        <v>33</v>
      </c>
      <c r="AM1" s="1"/>
      <c r="AN1" s="1" t="s">
        <v>42</v>
      </c>
      <c r="AO1" s="1" t="s">
        <v>43</v>
      </c>
      <c r="AP1" s="1" t="s">
        <v>44</v>
      </c>
      <c r="AQ1" s="1" t="s">
        <v>29</v>
      </c>
      <c r="AR1" s="1"/>
      <c r="AS1" s="1" t="s">
        <v>35</v>
      </c>
      <c r="AT1" s="1" t="s">
        <v>30</v>
      </c>
      <c r="AU1" s="1" t="s">
        <v>31</v>
      </c>
      <c r="AV1" s="1" t="s">
        <v>32</v>
      </c>
    </row>
    <row r="2" spans="1:48">
      <c r="A2">
        <v>1</v>
      </c>
      <c r="B2">
        <v>3</v>
      </c>
      <c r="C2" t="s">
        <v>49</v>
      </c>
      <c r="D2" t="s">
        <v>24</v>
      </c>
      <c r="E2" t="s">
        <v>52</v>
      </c>
      <c r="G2">
        <v>0.5</v>
      </c>
      <c r="H2">
        <v>0.5</v>
      </c>
      <c r="I2">
        <v>8401</v>
      </c>
      <c r="J2">
        <v>9819</v>
      </c>
      <c r="L2">
        <v>7966</v>
      </c>
      <c r="M2">
        <v>10.778</v>
      </c>
      <c r="N2">
        <v>12.167</v>
      </c>
      <c r="O2">
        <v>1.389</v>
      </c>
      <c r="Q2">
        <v>1.0549999999999999</v>
      </c>
      <c r="R2">
        <v>1</v>
      </c>
      <c r="S2">
        <v>0</v>
      </c>
      <c r="T2">
        <v>0</v>
      </c>
      <c r="V2">
        <v>0</v>
      </c>
      <c r="Y2" t="s">
        <v>53</v>
      </c>
      <c r="Z2" s="3">
        <v>0.68777777777777782</v>
      </c>
      <c r="AB2">
        <v>1</v>
      </c>
      <c r="AE2">
        <f>ABS(100*(M2-M3)/(AVERAGE(M2:M3)))</f>
        <v>1.1477627956889014</v>
      </c>
      <c r="AJ2">
        <f>ABS(100*(O2-O3)/(AVERAGE(O2:O3)))</f>
        <v>7.5510910980256307</v>
      </c>
      <c r="AO2">
        <f>ABS(100*(Q2-Q3)/(AVERAGE(Q2:Q3)))</f>
        <v>4.7200370198982098</v>
      </c>
      <c r="AS2">
        <f>AVERAGE(M2:M3)</f>
        <v>10.7165</v>
      </c>
      <c r="AT2">
        <f>AVERAGE(N2:N3)</f>
        <v>12.16</v>
      </c>
      <c r="AU2">
        <f>AVERAGE(O2:O3)</f>
        <v>1.4435</v>
      </c>
      <c r="AV2">
        <f>AVERAGE(Q2:Q3)</f>
        <v>1.0805</v>
      </c>
    </row>
    <row r="3" spans="1:48">
      <c r="A3">
        <v>2</v>
      </c>
      <c r="B3">
        <v>3</v>
      </c>
      <c r="C3" t="s">
        <v>49</v>
      </c>
      <c r="D3" t="s">
        <v>24</v>
      </c>
      <c r="E3" t="s">
        <v>52</v>
      </c>
      <c r="G3">
        <v>0.5</v>
      </c>
      <c r="H3">
        <v>0.5</v>
      </c>
      <c r="I3">
        <v>8307</v>
      </c>
      <c r="J3">
        <v>9808</v>
      </c>
      <c r="L3">
        <v>8357</v>
      </c>
      <c r="M3">
        <v>10.654999999999999</v>
      </c>
      <c r="N3">
        <v>12.153</v>
      </c>
      <c r="O3">
        <v>1.498</v>
      </c>
      <c r="Q3">
        <v>1.1060000000000001</v>
      </c>
      <c r="R3">
        <v>1</v>
      </c>
      <c r="S3">
        <v>0</v>
      </c>
      <c r="T3">
        <v>0</v>
      </c>
      <c r="V3">
        <v>0</v>
      </c>
      <c r="Y3" t="s">
        <v>53</v>
      </c>
      <c r="Z3" s="3">
        <v>0.69393518518518515</v>
      </c>
      <c r="AB3">
        <v>1</v>
      </c>
    </row>
    <row r="4" spans="1:48">
      <c r="A4">
        <v>3</v>
      </c>
      <c r="B4">
        <v>1</v>
      </c>
      <c r="D4" t="s">
        <v>48</v>
      </c>
      <c r="Y4" t="s">
        <v>53</v>
      </c>
      <c r="Z4" s="3">
        <v>0.6983449074074074</v>
      </c>
      <c r="AB4">
        <v>1</v>
      </c>
    </row>
    <row r="5" spans="1:48">
      <c r="A5">
        <v>4</v>
      </c>
      <c r="B5">
        <v>2</v>
      </c>
      <c r="C5" t="s">
        <v>45</v>
      </c>
      <c r="D5" t="s">
        <v>24</v>
      </c>
      <c r="E5" t="s">
        <v>52</v>
      </c>
      <c r="G5">
        <v>0.5</v>
      </c>
      <c r="H5">
        <v>0.5</v>
      </c>
      <c r="I5">
        <v>202</v>
      </c>
      <c r="J5">
        <v>487</v>
      </c>
      <c r="L5">
        <v>99</v>
      </c>
      <c r="M5">
        <v>9.5000000000000001E-2</v>
      </c>
      <c r="N5">
        <v>0.374</v>
      </c>
      <c r="O5">
        <v>0.27800000000000002</v>
      </c>
      <c r="Q5">
        <v>2.5000000000000001E-2</v>
      </c>
      <c r="R5">
        <v>1</v>
      </c>
      <c r="S5">
        <v>0</v>
      </c>
      <c r="T5">
        <v>0</v>
      </c>
      <c r="V5">
        <v>0</v>
      </c>
      <c r="Y5" t="s">
        <v>53</v>
      </c>
      <c r="Z5" s="3">
        <v>0.7144328703703704</v>
      </c>
      <c r="AB5">
        <v>1</v>
      </c>
      <c r="AE5">
        <f>ABS(100*(M5-M6)/(AVERAGE(M5:M6)))</f>
        <v>94.573643410852711</v>
      </c>
      <c r="AJ5">
        <f>ABS(100*(O5-O6)/(AVERAGE(O5:O6)))</f>
        <v>15.922330097087391</v>
      </c>
      <c r="AO5">
        <f>ABS(100*(Q5-Q6)/(AVERAGE(Q5:Q6)))</f>
        <v>8.333333333333341</v>
      </c>
      <c r="AS5">
        <f>AVERAGE(M5:M6)</f>
        <v>6.4500000000000002E-2</v>
      </c>
      <c r="AT5">
        <f>AVERAGE(N5:N6)</f>
        <v>0.32250000000000001</v>
      </c>
      <c r="AU5">
        <f>AVERAGE(O5:O6)</f>
        <v>0.25750000000000001</v>
      </c>
      <c r="AV5">
        <f>AVERAGE(Q5:Q6)</f>
        <v>2.4E-2</v>
      </c>
    </row>
    <row r="6" spans="1:48">
      <c r="A6">
        <v>5</v>
      </c>
      <c r="B6">
        <v>2</v>
      </c>
      <c r="C6" t="s">
        <v>45</v>
      </c>
      <c r="D6" t="s">
        <v>24</v>
      </c>
      <c r="E6" t="s">
        <v>52</v>
      </c>
      <c r="G6">
        <v>0.5</v>
      </c>
      <c r="H6">
        <v>0.5</v>
      </c>
      <c r="I6">
        <v>154</v>
      </c>
      <c r="J6">
        <v>409</v>
      </c>
      <c r="L6">
        <v>86</v>
      </c>
      <c r="M6">
        <v>3.4000000000000002E-2</v>
      </c>
      <c r="N6">
        <v>0.27100000000000002</v>
      </c>
      <c r="O6">
        <v>0.23699999999999999</v>
      </c>
      <c r="Q6">
        <v>2.3E-2</v>
      </c>
      <c r="R6">
        <v>1</v>
      </c>
      <c r="S6">
        <v>0</v>
      </c>
      <c r="T6">
        <v>0</v>
      </c>
      <c r="V6">
        <v>0</v>
      </c>
      <c r="Y6" t="s">
        <v>53</v>
      </c>
      <c r="Z6" s="3">
        <v>0.7198148148148148</v>
      </c>
      <c r="AB6">
        <v>1</v>
      </c>
    </row>
    <row r="7" spans="1:48">
      <c r="A7">
        <v>6</v>
      </c>
      <c r="B7">
        <v>4</v>
      </c>
      <c r="C7" t="s">
        <v>47</v>
      </c>
      <c r="D7" t="s">
        <v>24</v>
      </c>
      <c r="E7" t="s">
        <v>52</v>
      </c>
      <c r="G7">
        <v>0.5</v>
      </c>
      <c r="H7">
        <v>0.5</v>
      </c>
      <c r="I7">
        <v>2567</v>
      </c>
      <c r="J7">
        <v>5683</v>
      </c>
      <c r="L7">
        <v>2142</v>
      </c>
      <c r="M7">
        <v>3.169</v>
      </c>
      <c r="N7">
        <v>7.0549999999999997</v>
      </c>
      <c r="O7">
        <v>3.8849999999999998</v>
      </c>
      <c r="Q7">
        <v>0.29599999999999999</v>
      </c>
      <c r="R7">
        <v>1</v>
      </c>
      <c r="S7">
        <v>0</v>
      </c>
      <c r="T7">
        <v>0</v>
      </c>
      <c r="V7">
        <v>0</v>
      </c>
      <c r="Y7" t="s">
        <v>53</v>
      </c>
      <c r="Z7" s="3">
        <v>0.73703703703703705</v>
      </c>
      <c r="AB7">
        <v>1</v>
      </c>
      <c r="AD7">
        <f>ABS(100*(AVERAGE(M7:M8)-3)/3)</f>
        <v>6.1833333333333407</v>
      </c>
      <c r="AE7">
        <f>ABS(100*(M7-M8)/(AVERAGE(M7:M8)))</f>
        <v>1.0359441218019123</v>
      </c>
      <c r="AI7">
        <f>ABS(100*(AVERAGE(O7:O8)-3)/3)</f>
        <v>28.250000000000004</v>
      </c>
      <c r="AJ7">
        <f>ABS(100*(O7-O8)/(AVERAGE(O7:O8)))</f>
        <v>1.949317738791416</v>
      </c>
      <c r="AN7">
        <f>ABS(100*(AVERAGE(Q7:Q8)-0.3)/0.3)</f>
        <v>2.1666666666666687</v>
      </c>
      <c r="AO7">
        <f>ABS(100*(Q7-Q8)/(AVERAGE(Q7:Q8)))</f>
        <v>1.7035775127768329</v>
      </c>
      <c r="AS7">
        <f>AVERAGE(M7:M8)</f>
        <v>3.1855000000000002</v>
      </c>
      <c r="AT7">
        <f>AVERAGE(N7:N8)</f>
        <v>7.0335000000000001</v>
      </c>
      <c r="AU7">
        <f>AVERAGE(O7:O8)</f>
        <v>3.8475000000000001</v>
      </c>
      <c r="AV7">
        <f>AVERAGE(Q7:Q8)</f>
        <v>0.29349999999999998</v>
      </c>
    </row>
    <row r="8" spans="1:48">
      <c r="A8">
        <v>7</v>
      </c>
      <c r="B8">
        <v>4</v>
      </c>
      <c r="C8" t="s">
        <v>47</v>
      </c>
      <c r="D8" t="s">
        <v>24</v>
      </c>
      <c r="E8" t="s">
        <v>52</v>
      </c>
      <c r="G8">
        <v>0.5</v>
      </c>
      <c r="H8">
        <v>0.5</v>
      </c>
      <c r="I8">
        <v>2592</v>
      </c>
      <c r="J8">
        <v>5648</v>
      </c>
      <c r="L8">
        <v>2105</v>
      </c>
      <c r="M8">
        <v>3.202</v>
      </c>
      <c r="N8">
        <v>7.0119999999999996</v>
      </c>
      <c r="O8">
        <v>3.81</v>
      </c>
      <c r="Q8">
        <v>0.29099999999999998</v>
      </c>
      <c r="R8">
        <v>1</v>
      </c>
      <c r="S8">
        <v>0</v>
      </c>
      <c r="T8">
        <v>0</v>
      </c>
      <c r="V8">
        <v>0</v>
      </c>
      <c r="Y8" t="s">
        <v>53</v>
      </c>
      <c r="Z8" s="3">
        <v>0.74327546296296287</v>
      </c>
      <c r="AB8">
        <v>1</v>
      </c>
    </row>
    <row r="9" spans="1:48">
      <c r="A9">
        <v>8</v>
      </c>
      <c r="B9">
        <v>3</v>
      </c>
      <c r="C9" t="s">
        <v>46</v>
      </c>
      <c r="D9" t="s">
        <v>24</v>
      </c>
      <c r="E9" t="s">
        <v>52</v>
      </c>
      <c r="G9">
        <v>0.5</v>
      </c>
      <c r="H9">
        <v>0.5</v>
      </c>
      <c r="I9">
        <v>8647</v>
      </c>
      <c r="J9">
        <v>9781</v>
      </c>
      <c r="L9">
        <v>9085</v>
      </c>
      <c r="M9">
        <v>11.1</v>
      </c>
      <c r="N9">
        <v>12.121</v>
      </c>
      <c r="O9">
        <v>1.02</v>
      </c>
      <c r="Q9">
        <v>1.1990000000000001</v>
      </c>
      <c r="R9">
        <v>1</v>
      </c>
      <c r="S9">
        <v>0</v>
      </c>
      <c r="T9">
        <v>0</v>
      </c>
      <c r="V9">
        <v>0</v>
      </c>
      <c r="Y9" t="s">
        <v>53</v>
      </c>
      <c r="Z9" s="3">
        <v>0.76063657407407403</v>
      </c>
      <c r="AB9">
        <v>1</v>
      </c>
      <c r="AE9">
        <f>ABS(100*(M9-M10)/(AVERAGE(M9:M10)))</f>
        <v>1.4427657547298118</v>
      </c>
      <c r="AJ9">
        <f>ABS(100*(O9-O10)/(AVERAGE(O9:O10)))</f>
        <v>13.94861038280021</v>
      </c>
      <c r="AO9">
        <f>ABS(100*(Q9-Q10)/(AVERAGE(Q9:Q10)))</f>
        <v>2.1922428330522785</v>
      </c>
      <c r="AS9">
        <f>AVERAGE(M9:M10)</f>
        <v>11.0205</v>
      </c>
      <c r="AT9">
        <f>AVERAGE(N9:N10)</f>
        <v>11.975000000000001</v>
      </c>
      <c r="AU9">
        <f>AVERAGE(O9:O10)</f>
        <v>0.95350000000000001</v>
      </c>
      <c r="AV9">
        <f>AVERAGE(Q9:Q10)</f>
        <v>1.1859999999999999</v>
      </c>
    </row>
    <row r="10" spans="1:48">
      <c r="A10">
        <v>9</v>
      </c>
      <c r="B10">
        <v>3</v>
      </c>
      <c r="C10" t="s">
        <v>46</v>
      </c>
      <c r="D10" t="s">
        <v>24</v>
      </c>
      <c r="E10" t="s">
        <v>52</v>
      </c>
      <c r="G10">
        <v>0.5</v>
      </c>
      <c r="H10">
        <v>0.5</v>
      </c>
      <c r="I10">
        <v>8526</v>
      </c>
      <c r="J10">
        <v>9541</v>
      </c>
      <c r="L10">
        <v>8879</v>
      </c>
      <c r="M10">
        <v>10.941000000000001</v>
      </c>
      <c r="N10">
        <v>11.829000000000001</v>
      </c>
      <c r="O10">
        <v>0.88700000000000001</v>
      </c>
      <c r="Q10">
        <v>1.173</v>
      </c>
      <c r="R10">
        <v>1</v>
      </c>
      <c r="S10">
        <v>0</v>
      </c>
      <c r="T10">
        <v>0</v>
      </c>
      <c r="V10">
        <v>0</v>
      </c>
      <c r="Y10" t="s">
        <v>53</v>
      </c>
      <c r="Z10" s="3">
        <v>0.76696759259259262</v>
      </c>
      <c r="AB10">
        <v>1</v>
      </c>
    </row>
    <row r="11" spans="1:48">
      <c r="A11">
        <v>10</v>
      </c>
      <c r="B11">
        <v>7</v>
      </c>
      <c r="C11" t="s">
        <v>54</v>
      </c>
      <c r="D11" t="s">
        <v>24</v>
      </c>
      <c r="E11" t="s">
        <v>52</v>
      </c>
      <c r="G11">
        <v>0.5</v>
      </c>
      <c r="H11">
        <v>0.5</v>
      </c>
      <c r="I11">
        <v>2546</v>
      </c>
      <c r="J11">
        <v>4513</v>
      </c>
      <c r="L11">
        <v>1336</v>
      </c>
      <c r="M11">
        <v>3.1429999999999998</v>
      </c>
      <c r="N11">
        <v>5.5759999999999996</v>
      </c>
      <c r="O11">
        <v>2.4340000000000002</v>
      </c>
      <c r="Q11">
        <v>0.189</v>
      </c>
      <c r="R11">
        <v>1</v>
      </c>
      <c r="S11">
        <v>0</v>
      </c>
      <c r="T11">
        <v>0</v>
      </c>
      <c r="V11">
        <v>0</v>
      </c>
      <c r="Y11" t="s">
        <v>53</v>
      </c>
      <c r="Z11" s="3">
        <v>0.7839814814814815</v>
      </c>
      <c r="AB11">
        <v>1</v>
      </c>
      <c r="AE11">
        <f>ABS(100*(M11-M12)/(AVERAGE(M11:M12)))</f>
        <v>3.9584685269305613</v>
      </c>
      <c r="AJ11">
        <f>ABS(100*(O11-O12)/(AVERAGE(O11:O12)))</f>
        <v>0.94050296462889749</v>
      </c>
      <c r="AO11">
        <f>ABS(100*(Q11-Q12)/(AVERAGE(Q11:Q12)))</f>
        <v>1.5748031496063006</v>
      </c>
      <c r="AS11">
        <f>AVERAGE(M11:M12)</f>
        <v>3.0819999999999999</v>
      </c>
      <c r="AT11">
        <f>AVERAGE(N11:N12)</f>
        <v>5.5269999999999992</v>
      </c>
      <c r="AU11">
        <f>AVERAGE(O11:O12)</f>
        <v>2.4455</v>
      </c>
      <c r="AV11">
        <f>AVERAGE(Q11:Q12)</f>
        <v>0.1905</v>
      </c>
    </row>
    <row r="12" spans="1:48">
      <c r="A12">
        <v>11</v>
      </c>
      <c r="B12">
        <v>7</v>
      </c>
      <c r="C12" t="s">
        <v>54</v>
      </c>
      <c r="D12" t="s">
        <v>24</v>
      </c>
      <c r="E12" t="s">
        <v>52</v>
      </c>
      <c r="G12">
        <v>0.5</v>
      </c>
      <c r="H12">
        <v>0.5</v>
      </c>
      <c r="I12">
        <v>2453</v>
      </c>
      <c r="J12">
        <v>4436</v>
      </c>
      <c r="L12">
        <v>1355</v>
      </c>
      <c r="M12">
        <v>3.0209999999999999</v>
      </c>
      <c r="N12">
        <v>5.4779999999999998</v>
      </c>
      <c r="O12">
        <v>2.4569999999999999</v>
      </c>
      <c r="Q12">
        <v>0.192</v>
      </c>
      <c r="R12">
        <v>1</v>
      </c>
      <c r="S12">
        <v>0</v>
      </c>
      <c r="T12">
        <v>0</v>
      </c>
      <c r="V12">
        <v>0</v>
      </c>
      <c r="Y12" t="s">
        <v>53</v>
      </c>
      <c r="Z12" s="3">
        <v>0.79009259259259268</v>
      </c>
      <c r="AB12">
        <v>1</v>
      </c>
    </row>
    <row r="13" spans="1:48">
      <c r="A13">
        <v>12</v>
      </c>
      <c r="B13">
        <v>8</v>
      </c>
      <c r="C13" t="s">
        <v>55</v>
      </c>
      <c r="D13" t="s">
        <v>24</v>
      </c>
      <c r="E13" t="s">
        <v>52</v>
      </c>
      <c r="G13">
        <v>0.5</v>
      </c>
      <c r="H13">
        <v>0.5</v>
      </c>
      <c r="I13">
        <v>2595</v>
      </c>
      <c r="J13">
        <v>5113</v>
      </c>
      <c r="L13">
        <v>1593</v>
      </c>
      <c r="M13">
        <v>3.2069999999999999</v>
      </c>
      <c r="N13">
        <v>6.3369999999999997</v>
      </c>
      <c r="O13">
        <v>3.13</v>
      </c>
      <c r="Q13">
        <v>0.223</v>
      </c>
      <c r="R13">
        <v>1</v>
      </c>
      <c r="S13">
        <v>0</v>
      </c>
      <c r="T13">
        <v>0</v>
      </c>
      <c r="V13">
        <v>0</v>
      </c>
      <c r="Y13" t="s">
        <v>53</v>
      </c>
      <c r="Z13" s="3">
        <v>0.80704861111111104</v>
      </c>
      <c r="AB13">
        <v>1</v>
      </c>
      <c r="AE13">
        <f>ABS(100*(M13-M14)/(AVERAGE(M13:M14)))</f>
        <v>1.1471089753526698</v>
      </c>
      <c r="AJ13">
        <f>ABS(100*(O13-O14)/(AVERAGE(O13:O14)))</f>
        <v>2.21169036334914</v>
      </c>
      <c r="AO13">
        <f>ABS(100*(Q13-Q14)/(AVERAGE(Q13:Q14)))</f>
        <v>7.7586206896551682</v>
      </c>
      <c r="AS13">
        <f>AVERAGE(M13:M14)</f>
        <v>3.2255000000000003</v>
      </c>
      <c r="AT13">
        <f>AVERAGE(N13:N14)</f>
        <v>6.3904999999999994</v>
      </c>
      <c r="AU13">
        <f>AVERAGE(O13:O14)</f>
        <v>3.165</v>
      </c>
      <c r="AV13">
        <f>AVERAGE(Q13:Q14)</f>
        <v>0.23199999999999998</v>
      </c>
    </row>
    <row r="14" spans="1:48">
      <c r="A14">
        <v>13</v>
      </c>
      <c r="B14">
        <v>8</v>
      </c>
      <c r="C14" t="s">
        <v>55</v>
      </c>
      <c r="D14" t="s">
        <v>24</v>
      </c>
      <c r="E14" t="s">
        <v>52</v>
      </c>
      <c r="G14">
        <v>0.5</v>
      </c>
      <c r="H14">
        <v>0.5</v>
      </c>
      <c r="I14">
        <v>2624</v>
      </c>
      <c r="J14">
        <v>5198</v>
      </c>
      <c r="L14">
        <v>1730</v>
      </c>
      <c r="M14">
        <v>3.2440000000000002</v>
      </c>
      <c r="N14">
        <v>6.444</v>
      </c>
      <c r="O14">
        <v>3.2</v>
      </c>
      <c r="Q14">
        <v>0.24099999999999999</v>
      </c>
      <c r="R14">
        <v>1</v>
      </c>
      <c r="S14">
        <v>0</v>
      </c>
      <c r="T14">
        <v>0</v>
      </c>
      <c r="V14">
        <v>0</v>
      </c>
      <c r="Y14" t="s">
        <v>53</v>
      </c>
      <c r="Z14" s="3">
        <v>0.81313657407407414</v>
      </c>
      <c r="AB14">
        <v>1</v>
      </c>
    </row>
    <row r="15" spans="1:48">
      <c r="A15">
        <v>14</v>
      </c>
      <c r="B15">
        <v>9</v>
      </c>
      <c r="C15" t="s">
        <v>56</v>
      </c>
      <c r="D15" t="s">
        <v>24</v>
      </c>
      <c r="E15" t="s">
        <v>52</v>
      </c>
      <c r="G15">
        <v>0.5</v>
      </c>
      <c r="H15">
        <v>0.5</v>
      </c>
      <c r="I15">
        <v>2081</v>
      </c>
      <c r="J15">
        <v>4783</v>
      </c>
      <c r="L15">
        <v>1328</v>
      </c>
      <c r="M15">
        <v>2.5379999999999998</v>
      </c>
      <c r="N15">
        <v>5.9180000000000001</v>
      </c>
      <c r="O15">
        <v>3.3809999999999998</v>
      </c>
      <c r="Q15">
        <v>0.188</v>
      </c>
      <c r="R15">
        <v>1</v>
      </c>
      <c r="S15">
        <v>0</v>
      </c>
      <c r="T15">
        <v>0</v>
      </c>
      <c r="V15">
        <v>0</v>
      </c>
      <c r="Y15" t="s">
        <v>53</v>
      </c>
      <c r="Z15" s="3">
        <v>0.83008101851851857</v>
      </c>
      <c r="AB15">
        <v>1</v>
      </c>
      <c r="AE15">
        <f>ABS(100*(M15-M16)/(AVERAGE(M15:M16)))</f>
        <v>1.8735362997658098</v>
      </c>
      <c r="AJ15">
        <f>ABS(100*(O15-O16)/(AVERAGE(O15:O16)))</f>
        <v>0.73670251952262722</v>
      </c>
      <c r="AO15">
        <f>ABS(100*(Q15-Q16)/(AVERAGE(Q15:Q16)))</f>
        <v>2.1505376344086042</v>
      </c>
      <c r="AS15">
        <f>AVERAGE(M15:M16)</f>
        <v>2.5619999999999998</v>
      </c>
      <c r="AT15">
        <f>AVERAGE(N15:N16)</f>
        <v>5.9544999999999995</v>
      </c>
      <c r="AU15">
        <f>AVERAGE(O15:O16)</f>
        <v>3.3935</v>
      </c>
      <c r="AV15">
        <f>AVERAGE(Q15:Q16)</f>
        <v>0.186</v>
      </c>
    </row>
    <row r="16" spans="1:48">
      <c r="A16">
        <v>15</v>
      </c>
      <c r="B16">
        <v>9</v>
      </c>
      <c r="C16" t="s">
        <v>56</v>
      </c>
      <c r="D16" t="s">
        <v>24</v>
      </c>
      <c r="E16" t="s">
        <v>52</v>
      </c>
      <c r="G16">
        <v>0.5</v>
      </c>
      <c r="H16">
        <v>0.5</v>
      </c>
      <c r="I16">
        <v>2118</v>
      </c>
      <c r="J16">
        <v>4840</v>
      </c>
      <c r="L16">
        <v>1301</v>
      </c>
      <c r="M16">
        <v>2.5859999999999999</v>
      </c>
      <c r="N16">
        <v>5.9909999999999997</v>
      </c>
      <c r="O16">
        <v>3.4060000000000001</v>
      </c>
      <c r="Q16">
        <v>0.184</v>
      </c>
      <c r="R16">
        <v>1</v>
      </c>
      <c r="S16">
        <v>0</v>
      </c>
      <c r="T16">
        <v>0</v>
      </c>
      <c r="V16">
        <v>0</v>
      </c>
      <c r="Y16" t="s">
        <v>53</v>
      </c>
      <c r="Z16" s="3">
        <v>0.83611111111111114</v>
      </c>
      <c r="AB16">
        <v>1</v>
      </c>
    </row>
    <row r="17" spans="1:48">
      <c r="A17">
        <v>16</v>
      </c>
      <c r="B17">
        <v>10</v>
      </c>
      <c r="C17" t="s">
        <v>57</v>
      </c>
      <c r="D17" t="s">
        <v>24</v>
      </c>
      <c r="E17" t="s">
        <v>52</v>
      </c>
      <c r="G17">
        <v>0.5</v>
      </c>
      <c r="H17">
        <v>0.5</v>
      </c>
      <c r="I17">
        <v>2935</v>
      </c>
      <c r="J17">
        <v>5598</v>
      </c>
      <c r="L17">
        <v>1701</v>
      </c>
      <c r="M17">
        <v>3.6480000000000001</v>
      </c>
      <c r="N17">
        <v>6.9489999999999998</v>
      </c>
      <c r="O17">
        <v>3.3010000000000002</v>
      </c>
      <c r="Q17">
        <v>0.23699999999999999</v>
      </c>
      <c r="R17">
        <v>1</v>
      </c>
      <c r="S17">
        <v>0</v>
      </c>
      <c r="T17">
        <v>0</v>
      </c>
      <c r="V17">
        <v>0</v>
      </c>
      <c r="Y17" t="s">
        <v>53</v>
      </c>
      <c r="Z17" s="3">
        <v>0.85325231481481489</v>
      </c>
      <c r="AB17">
        <v>1</v>
      </c>
      <c r="AE17">
        <f>ABS(100*(M17-M18)/(AVERAGE(M17:M18)))</f>
        <v>0.43763676148796538</v>
      </c>
      <c r="AJ17">
        <f>ABS(100*(O17-O18)/(AVERAGE(O17:O18)))</f>
        <v>12.894997874450889</v>
      </c>
      <c r="AO17">
        <f>ABS(100*(Q17-Q18)/(AVERAGE(Q17:Q18)))</f>
        <v>10.02004008016033</v>
      </c>
      <c r="AS17">
        <f>AVERAGE(M17:M18)</f>
        <v>3.6560000000000001</v>
      </c>
      <c r="AT17">
        <f>AVERAGE(N17:N18)</f>
        <v>7.1844999999999999</v>
      </c>
      <c r="AU17">
        <f>AVERAGE(O17:O18)</f>
        <v>3.5285000000000002</v>
      </c>
      <c r="AV17">
        <f>AVERAGE(Q17:Q18)</f>
        <v>0.2495</v>
      </c>
    </row>
    <row r="18" spans="1:48">
      <c r="A18">
        <v>17</v>
      </c>
      <c r="B18">
        <v>10</v>
      </c>
      <c r="C18" t="s">
        <v>57</v>
      </c>
      <c r="D18" t="s">
        <v>24</v>
      </c>
      <c r="E18" t="s">
        <v>52</v>
      </c>
      <c r="G18">
        <v>0.5</v>
      </c>
      <c r="H18">
        <v>0.5</v>
      </c>
      <c r="I18">
        <v>2947</v>
      </c>
      <c r="J18">
        <v>5974</v>
      </c>
      <c r="L18">
        <v>1888</v>
      </c>
      <c r="M18">
        <v>3.6640000000000001</v>
      </c>
      <c r="N18">
        <v>7.42</v>
      </c>
      <c r="O18">
        <v>3.7559999999999998</v>
      </c>
      <c r="Q18">
        <v>0.26200000000000001</v>
      </c>
      <c r="R18">
        <v>1</v>
      </c>
      <c r="S18">
        <v>0</v>
      </c>
      <c r="T18">
        <v>0</v>
      </c>
      <c r="V18">
        <v>0</v>
      </c>
      <c r="Y18" t="s">
        <v>53</v>
      </c>
      <c r="Z18" s="3">
        <v>0.85936342592592585</v>
      </c>
      <c r="AB18">
        <v>1</v>
      </c>
    </row>
    <row r="19" spans="1:48">
      <c r="A19">
        <v>18</v>
      </c>
      <c r="B19">
        <v>11</v>
      </c>
      <c r="C19" t="s">
        <v>58</v>
      </c>
      <c r="D19" t="s">
        <v>24</v>
      </c>
      <c r="E19" t="s">
        <v>52</v>
      </c>
      <c r="G19">
        <v>0.5</v>
      </c>
      <c r="H19">
        <v>0.5</v>
      </c>
      <c r="I19">
        <v>3786</v>
      </c>
      <c r="J19">
        <v>6036</v>
      </c>
      <c r="L19">
        <v>2415</v>
      </c>
      <c r="M19">
        <v>4.7560000000000002</v>
      </c>
      <c r="N19">
        <v>7.4980000000000002</v>
      </c>
      <c r="O19">
        <v>2.742</v>
      </c>
      <c r="Q19">
        <v>0.33200000000000002</v>
      </c>
      <c r="R19">
        <v>1</v>
      </c>
      <c r="S19">
        <v>0</v>
      </c>
      <c r="T19">
        <v>0</v>
      </c>
      <c r="V19">
        <v>0</v>
      </c>
      <c r="Y19" t="s">
        <v>53</v>
      </c>
      <c r="Z19" s="3">
        <v>0.87652777777777768</v>
      </c>
      <c r="AB19">
        <v>1</v>
      </c>
      <c r="AE19">
        <f>ABS(100*(M19-M20)/(AVERAGE(M19:M20)))</f>
        <v>1.2057112638815524</v>
      </c>
      <c r="AJ19">
        <f>ABS(100*(O19-O20)/(AVERAGE(O19:O20)))</f>
        <v>7.1051705944424892</v>
      </c>
      <c r="AO19">
        <f>ABS(100*(Q19-Q20)/(AVERAGE(Q19:Q20)))</f>
        <v>4.1297935103244718</v>
      </c>
      <c r="AS19">
        <f>AVERAGE(M19:M20)</f>
        <v>4.7275</v>
      </c>
      <c r="AT19">
        <f>AVERAGE(N19:N20)</f>
        <v>7.5705</v>
      </c>
      <c r="AU19">
        <f>AVERAGE(O19:O20)</f>
        <v>2.843</v>
      </c>
      <c r="AV19">
        <f>AVERAGE(Q19:Q20)</f>
        <v>0.33899999999999997</v>
      </c>
    </row>
    <row r="20" spans="1:48">
      <c r="A20">
        <v>19</v>
      </c>
      <c r="B20">
        <v>11</v>
      </c>
      <c r="C20" t="s">
        <v>58</v>
      </c>
      <c r="D20" t="s">
        <v>24</v>
      </c>
      <c r="E20" t="s">
        <v>52</v>
      </c>
      <c r="G20">
        <v>0.5</v>
      </c>
      <c r="H20">
        <v>0.5</v>
      </c>
      <c r="I20">
        <v>3742</v>
      </c>
      <c r="J20">
        <v>6151</v>
      </c>
      <c r="L20">
        <v>2523</v>
      </c>
      <c r="M20">
        <v>4.6989999999999998</v>
      </c>
      <c r="N20">
        <v>7.6429999999999998</v>
      </c>
      <c r="O20">
        <v>2.944</v>
      </c>
      <c r="Q20">
        <v>0.34599999999999997</v>
      </c>
      <c r="R20">
        <v>1</v>
      </c>
      <c r="S20">
        <v>0</v>
      </c>
      <c r="T20">
        <v>0</v>
      </c>
      <c r="V20">
        <v>0</v>
      </c>
      <c r="Y20" t="s">
        <v>53</v>
      </c>
      <c r="Z20" s="3">
        <v>0.88258101851851845</v>
      </c>
      <c r="AB20">
        <v>1</v>
      </c>
    </row>
    <row r="21" spans="1:48">
      <c r="A21">
        <v>20</v>
      </c>
      <c r="B21">
        <v>12</v>
      </c>
      <c r="C21" t="s">
        <v>59</v>
      </c>
      <c r="D21" t="s">
        <v>24</v>
      </c>
      <c r="E21" t="s">
        <v>52</v>
      </c>
      <c r="G21">
        <v>0.5</v>
      </c>
      <c r="H21">
        <v>0.5</v>
      </c>
      <c r="I21">
        <v>4335</v>
      </c>
      <c r="J21">
        <v>6761</v>
      </c>
      <c r="L21">
        <v>1192</v>
      </c>
      <c r="M21">
        <v>5.4720000000000004</v>
      </c>
      <c r="N21">
        <v>8.4049999999999994</v>
      </c>
      <c r="O21">
        <v>2.9329999999999998</v>
      </c>
      <c r="Q21">
        <v>0.17</v>
      </c>
      <c r="R21">
        <v>1</v>
      </c>
      <c r="S21">
        <v>0</v>
      </c>
      <c r="T21">
        <v>0</v>
      </c>
      <c r="V21">
        <v>0</v>
      </c>
      <c r="Y21" t="s">
        <v>53</v>
      </c>
      <c r="Z21" s="3">
        <v>0.8998032407407407</v>
      </c>
      <c r="AB21">
        <v>1</v>
      </c>
      <c r="AE21">
        <f>ABS(100*(M21-M22)/(AVERAGE(M21:M22)))</f>
        <v>1.6026526664824654</v>
      </c>
      <c r="AJ21">
        <f>ABS(100*(O21-O22)/(AVERAGE(O21:O22)))</f>
        <v>12.587859424920133</v>
      </c>
      <c r="AO21">
        <f>ABS(100*(Q21-Q22)/(AVERAGE(Q21:Q22)))</f>
        <v>12.672176308539942</v>
      </c>
      <c r="AS21">
        <f>AVERAGE(M21:M22)</f>
        <v>5.4284999999999997</v>
      </c>
      <c r="AT21">
        <f>AVERAGE(N21:N22)</f>
        <v>8.5589999999999993</v>
      </c>
      <c r="AU21">
        <f>AVERAGE(O21:O22)</f>
        <v>3.13</v>
      </c>
      <c r="AV21">
        <f>AVERAGE(Q21:Q22)</f>
        <v>0.18149999999999999</v>
      </c>
    </row>
    <row r="22" spans="1:48">
      <c r="A22">
        <v>21</v>
      </c>
      <c r="B22">
        <v>12</v>
      </c>
      <c r="C22" t="s">
        <v>59</v>
      </c>
      <c r="D22" t="s">
        <v>24</v>
      </c>
      <c r="E22" t="s">
        <v>52</v>
      </c>
      <c r="G22">
        <v>0.5</v>
      </c>
      <c r="H22">
        <v>0.5</v>
      </c>
      <c r="I22">
        <v>4269</v>
      </c>
      <c r="J22">
        <v>7008</v>
      </c>
      <c r="L22">
        <v>1366</v>
      </c>
      <c r="M22">
        <v>5.3849999999999998</v>
      </c>
      <c r="N22">
        <v>8.7129999999999992</v>
      </c>
      <c r="O22">
        <v>3.327</v>
      </c>
      <c r="Q22">
        <v>0.193</v>
      </c>
      <c r="R22">
        <v>1</v>
      </c>
      <c r="S22">
        <v>0</v>
      </c>
      <c r="T22">
        <v>0</v>
      </c>
      <c r="V22">
        <v>0</v>
      </c>
      <c r="Y22" t="s">
        <v>53</v>
      </c>
      <c r="Z22" s="3">
        <v>0.90600694444444441</v>
      </c>
      <c r="AB22">
        <v>1</v>
      </c>
    </row>
    <row r="23" spans="1:48">
      <c r="A23">
        <v>22</v>
      </c>
      <c r="B23">
        <v>13</v>
      </c>
      <c r="C23" t="s">
        <v>60</v>
      </c>
      <c r="D23" t="s">
        <v>24</v>
      </c>
      <c r="E23" t="s">
        <v>52</v>
      </c>
      <c r="G23">
        <v>0.5</v>
      </c>
      <c r="H23">
        <v>0.5</v>
      </c>
      <c r="I23">
        <v>5177</v>
      </c>
      <c r="J23">
        <v>7824</v>
      </c>
      <c r="L23">
        <v>2172</v>
      </c>
      <c r="M23">
        <v>6.57</v>
      </c>
      <c r="N23">
        <v>9.7240000000000002</v>
      </c>
      <c r="O23">
        <v>3.1539999999999999</v>
      </c>
      <c r="Q23">
        <v>0.3</v>
      </c>
      <c r="R23">
        <v>1</v>
      </c>
      <c r="S23">
        <v>0</v>
      </c>
      <c r="T23">
        <v>0</v>
      </c>
      <c r="V23">
        <v>0</v>
      </c>
      <c r="Y23" t="s">
        <v>53</v>
      </c>
      <c r="Z23" s="3">
        <v>0.92328703703703707</v>
      </c>
      <c r="AB23">
        <v>1</v>
      </c>
      <c r="AE23">
        <f>ABS(100*(M23-M24)/(AVERAGE(M23:M24)))</f>
        <v>2.7175137001726601</v>
      </c>
      <c r="AJ23">
        <f>ABS(100*(O23-O24)/(AVERAGE(O23:O24)))</f>
        <v>5.5057827007655993</v>
      </c>
      <c r="AO23">
        <f>ABS(100*(Q23-Q24)/(AVERAGE(Q23:Q24)))</f>
        <v>2.7027027027027053</v>
      </c>
      <c r="AS23">
        <f>AVERAGE(M23:M24)</f>
        <v>6.6605000000000008</v>
      </c>
      <c r="AT23">
        <f>AVERAGE(N23:N24)</f>
        <v>9.73</v>
      </c>
      <c r="AU23">
        <f>AVERAGE(O23:O24)</f>
        <v>3.0694999999999997</v>
      </c>
      <c r="AV23">
        <f>AVERAGE(Q23:Q24)</f>
        <v>0.29599999999999999</v>
      </c>
    </row>
    <row r="24" spans="1:48">
      <c r="A24">
        <v>23</v>
      </c>
      <c r="B24">
        <v>13</v>
      </c>
      <c r="C24" t="s">
        <v>60</v>
      </c>
      <c r="D24" t="s">
        <v>24</v>
      </c>
      <c r="E24" t="s">
        <v>52</v>
      </c>
      <c r="G24">
        <v>0.5</v>
      </c>
      <c r="H24">
        <v>0.5</v>
      </c>
      <c r="I24">
        <v>5317</v>
      </c>
      <c r="J24">
        <v>7834</v>
      </c>
      <c r="L24">
        <v>2117</v>
      </c>
      <c r="M24">
        <v>6.7510000000000003</v>
      </c>
      <c r="N24">
        <v>9.7360000000000007</v>
      </c>
      <c r="O24">
        <v>2.9849999999999999</v>
      </c>
      <c r="Q24">
        <v>0.29199999999999998</v>
      </c>
      <c r="R24">
        <v>1</v>
      </c>
      <c r="S24">
        <v>0</v>
      </c>
      <c r="T24">
        <v>0</v>
      </c>
      <c r="V24">
        <v>0</v>
      </c>
      <c r="Y24" t="s">
        <v>53</v>
      </c>
      <c r="Z24" s="3">
        <v>0.92959490740740736</v>
      </c>
      <c r="AB24">
        <v>1</v>
      </c>
    </row>
    <row r="25" spans="1:48">
      <c r="A25">
        <v>24</v>
      </c>
      <c r="B25">
        <v>14</v>
      </c>
      <c r="C25" t="s">
        <v>61</v>
      </c>
      <c r="D25" t="s">
        <v>24</v>
      </c>
      <c r="E25" t="s">
        <v>52</v>
      </c>
      <c r="G25">
        <v>0.5</v>
      </c>
      <c r="H25">
        <v>0.5</v>
      </c>
      <c r="I25">
        <v>2610</v>
      </c>
      <c r="J25">
        <v>4804</v>
      </c>
      <c r="L25">
        <v>1447</v>
      </c>
      <c r="M25">
        <v>3.226</v>
      </c>
      <c r="N25">
        <v>5.9459999999999997</v>
      </c>
      <c r="O25">
        <v>2.72</v>
      </c>
      <c r="Q25">
        <v>0.20399999999999999</v>
      </c>
      <c r="R25">
        <v>1</v>
      </c>
      <c r="S25">
        <v>0</v>
      </c>
      <c r="T25">
        <v>0</v>
      </c>
      <c r="V25">
        <v>0</v>
      </c>
      <c r="Y25" t="s">
        <v>53</v>
      </c>
      <c r="Z25" s="3">
        <v>0.9466782407407407</v>
      </c>
      <c r="AB25">
        <v>1</v>
      </c>
      <c r="AE25">
        <f>ABS(100*(M25-M26)/(AVERAGE(M25:M26)))</f>
        <v>2.7974225994027968</v>
      </c>
      <c r="AJ25">
        <f>ABS(100*(O25-O26)/(AVERAGE(O25:O26)))</f>
        <v>3.963963963963959</v>
      </c>
      <c r="AO25">
        <f>ABS(100*(Q25-Q26)/(AVERAGE(Q25:Q26)))</f>
        <v>2.8985507246376838</v>
      </c>
      <c r="AS25">
        <f>AVERAGE(M25:M26)</f>
        <v>3.1814999999999998</v>
      </c>
      <c r="AT25">
        <f>AVERAGE(N25:N26)</f>
        <v>5.9565000000000001</v>
      </c>
      <c r="AU25">
        <f>AVERAGE(O25:O26)</f>
        <v>2.7750000000000004</v>
      </c>
      <c r="AV25">
        <f>AVERAGE(Q25:Q26)</f>
        <v>0.20699999999999999</v>
      </c>
    </row>
    <row r="26" spans="1:48">
      <c r="A26">
        <v>25</v>
      </c>
      <c r="B26">
        <v>14</v>
      </c>
      <c r="C26" t="s">
        <v>61</v>
      </c>
      <c r="D26" t="s">
        <v>24</v>
      </c>
      <c r="E26" t="s">
        <v>52</v>
      </c>
      <c r="G26">
        <v>0.5</v>
      </c>
      <c r="H26">
        <v>0.5</v>
      </c>
      <c r="I26">
        <v>2542</v>
      </c>
      <c r="J26">
        <v>4821</v>
      </c>
      <c r="L26">
        <v>1496</v>
      </c>
      <c r="M26">
        <v>3.137</v>
      </c>
      <c r="N26">
        <v>5.9669999999999996</v>
      </c>
      <c r="O26">
        <v>2.83</v>
      </c>
      <c r="Q26">
        <v>0.21</v>
      </c>
      <c r="R26">
        <v>1</v>
      </c>
      <c r="S26">
        <v>0</v>
      </c>
      <c r="T26">
        <v>0</v>
      </c>
      <c r="V26">
        <v>0</v>
      </c>
      <c r="Y26" t="s">
        <v>53</v>
      </c>
      <c r="Z26" s="3">
        <v>0.95267361111111104</v>
      </c>
      <c r="AB26">
        <v>1</v>
      </c>
    </row>
    <row r="27" spans="1:48">
      <c r="A27">
        <v>26</v>
      </c>
      <c r="B27">
        <v>15</v>
      </c>
      <c r="C27" t="s">
        <v>62</v>
      </c>
      <c r="D27" t="s">
        <v>24</v>
      </c>
      <c r="E27" t="s">
        <v>52</v>
      </c>
      <c r="G27">
        <v>0.5</v>
      </c>
      <c r="H27">
        <v>0.5</v>
      </c>
      <c r="I27">
        <v>2485</v>
      </c>
      <c r="J27">
        <v>4464</v>
      </c>
      <c r="L27">
        <v>1509</v>
      </c>
      <c r="M27">
        <v>3.0630000000000002</v>
      </c>
      <c r="N27">
        <v>5.5140000000000002</v>
      </c>
      <c r="O27">
        <v>2.4510000000000001</v>
      </c>
      <c r="Q27">
        <v>0.21199999999999999</v>
      </c>
      <c r="R27">
        <v>1</v>
      </c>
      <c r="S27">
        <v>0</v>
      </c>
      <c r="T27">
        <v>0</v>
      </c>
      <c r="V27">
        <v>0</v>
      </c>
      <c r="Y27" t="s">
        <v>53</v>
      </c>
      <c r="Z27" s="3">
        <v>0.96959490740740739</v>
      </c>
      <c r="AB27">
        <v>1</v>
      </c>
      <c r="AE27">
        <f>ABS(100*(M27-M28)/(AVERAGE(M27:M28)))</f>
        <v>0.90997725056873657</v>
      </c>
      <c r="AJ27">
        <f>ABS(100*(O27-O28)/(AVERAGE(O27:O28)))</f>
        <v>4.8955223880596925</v>
      </c>
      <c r="AO27">
        <f>ABS(100*(Q27-Q28)/(AVERAGE(Q27:Q28)))</f>
        <v>4.1570438799076248</v>
      </c>
      <c r="AS27">
        <f>AVERAGE(M27:M28)</f>
        <v>3.077</v>
      </c>
      <c r="AT27">
        <f>AVERAGE(N27:N28)</f>
        <v>5.5895000000000001</v>
      </c>
      <c r="AU27">
        <f>AVERAGE(O27:O28)</f>
        <v>2.5125000000000002</v>
      </c>
      <c r="AV27">
        <f>AVERAGE(Q27:Q28)</f>
        <v>0.2165</v>
      </c>
    </row>
    <row r="28" spans="1:48">
      <c r="A28">
        <v>27</v>
      </c>
      <c r="B28">
        <v>15</v>
      </c>
      <c r="C28" t="s">
        <v>62</v>
      </c>
      <c r="D28" t="s">
        <v>24</v>
      </c>
      <c r="E28" t="s">
        <v>52</v>
      </c>
      <c r="G28">
        <v>0.5</v>
      </c>
      <c r="H28">
        <v>0.5</v>
      </c>
      <c r="I28">
        <v>2507</v>
      </c>
      <c r="J28">
        <v>4583</v>
      </c>
      <c r="L28">
        <v>1576</v>
      </c>
      <c r="M28">
        <v>3.0910000000000002</v>
      </c>
      <c r="N28">
        <v>5.665</v>
      </c>
      <c r="O28">
        <v>2.5739999999999998</v>
      </c>
      <c r="Q28">
        <v>0.221</v>
      </c>
      <c r="R28">
        <v>1</v>
      </c>
      <c r="S28">
        <v>0</v>
      </c>
      <c r="T28">
        <v>0</v>
      </c>
      <c r="V28">
        <v>0</v>
      </c>
      <c r="Y28" t="s">
        <v>53</v>
      </c>
      <c r="Z28" s="3">
        <v>0.97564814814814815</v>
      </c>
      <c r="AB28">
        <v>1</v>
      </c>
    </row>
    <row r="29" spans="1:48">
      <c r="A29">
        <v>28</v>
      </c>
      <c r="B29">
        <v>16</v>
      </c>
      <c r="C29" t="s">
        <v>63</v>
      </c>
      <c r="D29" t="s">
        <v>24</v>
      </c>
      <c r="E29" t="s">
        <v>52</v>
      </c>
      <c r="G29">
        <v>0.5</v>
      </c>
      <c r="H29">
        <v>0.5</v>
      </c>
      <c r="I29">
        <v>2091</v>
      </c>
      <c r="J29">
        <v>4609</v>
      </c>
      <c r="L29">
        <v>1302</v>
      </c>
      <c r="M29">
        <v>2.5499999999999998</v>
      </c>
      <c r="N29">
        <v>5.6970000000000001</v>
      </c>
      <c r="O29">
        <v>3.1469999999999998</v>
      </c>
      <c r="Q29">
        <v>0.184</v>
      </c>
      <c r="R29">
        <v>1</v>
      </c>
      <c r="S29">
        <v>0</v>
      </c>
      <c r="T29">
        <v>0</v>
      </c>
      <c r="V29">
        <v>0</v>
      </c>
      <c r="Y29" t="s">
        <v>53</v>
      </c>
      <c r="Z29" s="3">
        <v>0.99250000000000005</v>
      </c>
      <c r="AB29">
        <v>1</v>
      </c>
      <c r="AE29">
        <f>ABS(100*(M29-M30)/(AVERAGE(M29:M30)))</f>
        <v>2.8236229866772611</v>
      </c>
      <c r="AJ29">
        <f>ABS(100*(O29-O30)/(AVERAGE(O29:O30)))</f>
        <v>9.4459582198001897</v>
      </c>
      <c r="AO29">
        <f>ABS(100*(Q29-Q30)/(AVERAGE(Q29:Q30)))</f>
        <v>5.2910052910052956</v>
      </c>
      <c r="AS29">
        <f>AVERAGE(M29:M30)</f>
        <v>2.5145</v>
      </c>
      <c r="AT29">
        <f>AVERAGE(N29:N30)</f>
        <v>5.8170000000000002</v>
      </c>
      <c r="AU29">
        <f>AVERAGE(O29:O30)</f>
        <v>3.3029999999999999</v>
      </c>
      <c r="AV29">
        <f>AVERAGE(Q29:Q30)</f>
        <v>0.189</v>
      </c>
    </row>
    <row r="30" spans="1:48">
      <c r="A30">
        <v>29</v>
      </c>
      <c r="B30">
        <v>16</v>
      </c>
      <c r="C30" t="s">
        <v>63</v>
      </c>
      <c r="D30" t="s">
        <v>24</v>
      </c>
      <c r="E30" t="s">
        <v>52</v>
      </c>
      <c r="G30">
        <v>0.5</v>
      </c>
      <c r="H30">
        <v>0.5</v>
      </c>
      <c r="I30">
        <v>2036</v>
      </c>
      <c r="J30">
        <v>4798</v>
      </c>
      <c r="L30">
        <v>1374</v>
      </c>
      <c r="M30">
        <v>2.4790000000000001</v>
      </c>
      <c r="N30">
        <v>5.9370000000000003</v>
      </c>
      <c r="O30">
        <v>3.4590000000000001</v>
      </c>
      <c r="Q30">
        <v>0.19400000000000001</v>
      </c>
      <c r="R30">
        <v>1</v>
      </c>
      <c r="S30">
        <v>0</v>
      </c>
      <c r="T30">
        <v>0</v>
      </c>
      <c r="V30">
        <v>0</v>
      </c>
      <c r="Y30" t="s">
        <v>53</v>
      </c>
      <c r="Z30" s="3">
        <v>0.99849537037037039</v>
      </c>
      <c r="AB30">
        <v>1</v>
      </c>
    </row>
    <row r="31" spans="1:48">
      <c r="A31">
        <v>30</v>
      </c>
      <c r="B31">
        <v>17</v>
      </c>
      <c r="C31" t="s">
        <v>64</v>
      </c>
      <c r="D31" t="s">
        <v>24</v>
      </c>
      <c r="E31" t="s">
        <v>52</v>
      </c>
      <c r="G31">
        <v>0.5</v>
      </c>
      <c r="H31">
        <v>0.5</v>
      </c>
      <c r="I31">
        <v>2175</v>
      </c>
      <c r="J31">
        <v>4884</v>
      </c>
      <c r="L31">
        <v>1435</v>
      </c>
      <c r="M31">
        <v>2.6589999999999998</v>
      </c>
      <c r="N31">
        <v>6.0469999999999997</v>
      </c>
      <c r="O31">
        <v>3.387</v>
      </c>
      <c r="Q31">
        <v>0.20200000000000001</v>
      </c>
      <c r="R31">
        <v>1</v>
      </c>
      <c r="S31">
        <v>0</v>
      </c>
      <c r="T31">
        <v>0</v>
      </c>
      <c r="V31">
        <v>0</v>
      </c>
      <c r="Y31" t="s">
        <v>65</v>
      </c>
      <c r="Z31" s="3">
        <v>1.5416666666666667E-2</v>
      </c>
      <c r="AB31">
        <v>1</v>
      </c>
      <c r="AE31">
        <f>ABS(100*(M31-M32)/(AVERAGE(M31:M32)))</f>
        <v>2.6349972165522426</v>
      </c>
      <c r="AJ31">
        <f>ABS(100*(O31-O32)/(AVERAGE(O31:O32)))</f>
        <v>1.7559262510974556</v>
      </c>
      <c r="AO31">
        <f>ABS(100*(Q31-Q32)/(AVERAGE(Q31:Q32)))</f>
        <v>6.6985645933014277</v>
      </c>
      <c r="AS31">
        <f>AVERAGE(M31:M32)</f>
        <v>2.6944999999999997</v>
      </c>
      <c r="AT31">
        <f>AVERAGE(N31:N32)</f>
        <v>6.1120000000000001</v>
      </c>
      <c r="AU31">
        <f>AVERAGE(O31:O32)</f>
        <v>3.4169999999999998</v>
      </c>
      <c r="AV31">
        <f>AVERAGE(Q31:Q32)</f>
        <v>0.20900000000000002</v>
      </c>
    </row>
    <row r="32" spans="1:48">
      <c r="A32">
        <v>31</v>
      </c>
      <c r="B32">
        <v>17</v>
      </c>
      <c r="C32" t="s">
        <v>64</v>
      </c>
      <c r="D32" t="s">
        <v>24</v>
      </c>
      <c r="E32" t="s">
        <v>52</v>
      </c>
      <c r="G32">
        <v>0.5</v>
      </c>
      <c r="H32">
        <v>0.5</v>
      </c>
      <c r="I32">
        <v>2229</v>
      </c>
      <c r="J32">
        <v>4987</v>
      </c>
      <c r="L32">
        <v>1541</v>
      </c>
      <c r="M32">
        <v>2.73</v>
      </c>
      <c r="N32">
        <v>6.1769999999999996</v>
      </c>
      <c r="O32">
        <v>3.4470000000000001</v>
      </c>
      <c r="Q32">
        <v>0.216</v>
      </c>
      <c r="R32">
        <v>1</v>
      </c>
      <c r="S32">
        <v>0</v>
      </c>
      <c r="T32">
        <v>0</v>
      </c>
      <c r="V32">
        <v>0</v>
      </c>
      <c r="Y32" t="s">
        <v>65</v>
      </c>
      <c r="Z32" s="3">
        <v>2.1516203703703704E-2</v>
      </c>
      <c r="AB32">
        <v>1</v>
      </c>
    </row>
    <row r="33" spans="1:48">
      <c r="A33">
        <v>32</v>
      </c>
      <c r="B33">
        <v>18</v>
      </c>
      <c r="C33" t="s">
        <v>66</v>
      </c>
      <c r="D33" t="s">
        <v>24</v>
      </c>
      <c r="E33" t="s">
        <v>52</v>
      </c>
      <c r="G33">
        <v>0.5</v>
      </c>
      <c r="H33">
        <v>0.5</v>
      </c>
      <c r="I33">
        <v>3939</v>
      </c>
      <c r="J33">
        <v>5993</v>
      </c>
      <c r="L33">
        <v>2313</v>
      </c>
      <c r="M33">
        <v>4.9550000000000001</v>
      </c>
      <c r="N33">
        <v>7.444</v>
      </c>
      <c r="O33">
        <v>2.4889999999999999</v>
      </c>
      <c r="Q33">
        <v>0.318</v>
      </c>
      <c r="R33">
        <v>1</v>
      </c>
      <c r="S33">
        <v>0</v>
      </c>
      <c r="T33">
        <v>0</v>
      </c>
      <c r="V33">
        <v>0</v>
      </c>
      <c r="Y33" t="s">
        <v>65</v>
      </c>
      <c r="Z33" s="3">
        <v>3.8599537037037036E-2</v>
      </c>
      <c r="AB33">
        <v>1</v>
      </c>
      <c r="AE33">
        <f>ABS(100*(M33-M34)/(AVERAGE(M33:M34)))</f>
        <v>2.286180853235356</v>
      </c>
      <c r="AF33">
        <f>ABS(100*((AVERAGE(M33:M34)-AVERAGE(M19:M20))/(AVERAGE(M19:M20,M33:M34))))</f>
        <v>3.5630810782735152</v>
      </c>
      <c r="AJ33">
        <f>ABS(100*(O33-O34)/(AVERAGE(O33:O34)))</f>
        <v>5.4328708227477129</v>
      </c>
      <c r="AK33">
        <f>ABS(100*((AVERAGE(O33:O34)-AVERAGE(O19:O20))/(AVERAGE(O19:O20,O33:O34))))</f>
        <v>10.534110895121723</v>
      </c>
      <c r="AO33">
        <f>ABS(100*(Q33-Q34)/(AVERAGE(Q33:Q34)))</f>
        <v>1.8691588785046744</v>
      </c>
      <c r="AP33">
        <f>ABS(100*((AVERAGE(Q33:Q34)-AVERAGE(Q19:Q20))/(AVERAGE(Q19:Q20,Q33:Q34))))</f>
        <v>5.4545454545454426</v>
      </c>
      <c r="AS33">
        <f>AVERAGE(M33:M34)</f>
        <v>4.899</v>
      </c>
      <c r="AT33">
        <f>AVERAGE(N33:N34)</f>
        <v>7.4574999999999996</v>
      </c>
      <c r="AU33">
        <f>AVERAGE(O33:O34)</f>
        <v>2.5585</v>
      </c>
      <c r="AV33">
        <f>AVERAGE(Q33:Q34)</f>
        <v>0.32100000000000001</v>
      </c>
    </row>
    <row r="34" spans="1:48">
      <c r="A34">
        <v>33</v>
      </c>
      <c r="B34">
        <v>18</v>
      </c>
      <c r="C34" t="s">
        <v>66</v>
      </c>
      <c r="D34" t="s">
        <v>24</v>
      </c>
      <c r="E34" t="s">
        <v>52</v>
      </c>
      <c r="G34">
        <v>0.5</v>
      </c>
      <c r="H34">
        <v>0.5</v>
      </c>
      <c r="I34">
        <v>3852</v>
      </c>
      <c r="J34">
        <v>6014</v>
      </c>
      <c r="L34">
        <v>2355</v>
      </c>
      <c r="M34">
        <v>4.843</v>
      </c>
      <c r="N34">
        <v>7.4710000000000001</v>
      </c>
      <c r="O34">
        <v>2.6280000000000001</v>
      </c>
      <c r="Q34">
        <v>0.32400000000000001</v>
      </c>
      <c r="R34">
        <v>1</v>
      </c>
      <c r="S34">
        <v>0</v>
      </c>
      <c r="T34">
        <v>0</v>
      </c>
      <c r="V34">
        <v>0</v>
      </c>
      <c r="Y34" t="s">
        <v>65</v>
      </c>
      <c r="Z34" s="3">
        <v>4.4826388888888895E-2</v>
      </c>
      <c r="AB34">
        <v>1</v>
      </c>
    </row>
    <row r="35" spans="1:48">
      <c r="A35">
        <v>34</v>
      </c>
      <c r="B35">
        <v>19</v>
      </c>
      <c r="C35" t="s">
        <v>67</v>
      </c>
      <c r="D35" t="s">
        <v>24</v>
      </c>
      <c r="E35" t="s">
        <v>52</v>
      </c>
      <c r="G35">
        <v>0.5</v>
      </c>
      <c r="H35">
        <v>0.5</v>
      </c>
      <c r="I35">
        <v>4776</v>
      </c>
      <c r="J35">
        <v>10433</v>
      </c>
      <c r="L35">
        <v>4323</v>
      </c>
      <c r="M35">
        <v>6.0460000000000003</v>
      </c>
      <c r="N35">
        <v>12.91</v>
      </c>
      <c r="O35">
        <v>6.8639999999999999</v>
      </c>
      <c r="Q35">
        <v>0.58299999999999996</v>
      </c>
      <c r="R35">
        <v>1</v>
      </c>
      <c r="S35">
        <v>0</v>
      </c>
      <c r="T35">
        <v>0</v>
      </c>
      <c r="V35">
        <v>0</v>
      </c>
      <c r="Y35" t="s">
        <v>65</v>
      </c>
      <c r="Z35" s="3">
        <v>6.2430555555555552E-2</v>
      </c>
      <c r="AB35">
        <v>1</v>
      </c>
      <c r="AE35">
        <f>ABS(100*(M35-M36)/(AVERAGE(M35:M36)))</f>
        <v>1.6404199475065557</v>
      </c>
      <c r="AG35">
        <f>100*((AVERAGE(M35:M36)*50)-(AVERAGE(M31:M32)*50))/(1000*0.15)</f>
        <v>113.38333333333334</v>
      </c>
      <c r="AJ35">
        <f>ABS(100*(O35-O36)/(AVERAGE(O35:O36)))</f>
        <v>1.9714579961747747</v>
      </c>
      <c r="AL35">
        <f>100*((AVERAGE(O35:O36)*50)-(AVERAGE(O31:O32)*50))/(1000*0.15)</f>
        <v>112.66666666666669</v>
      </c>
      <c r="AO35">
        <f>ABS(100*(Q35-Q36)/(AVERAGE(Q35:Q36)))</f>
        <v>0.34364261168384913</v>
      </c>
      <c r="AQ35">
        <f>100*((AVERAGE(Q35:Q36)*50)-(AVERAGE(Q31:Q32)*50))/(100*0.15)</f>
        <v>124.33333333333331</v>
      </c>
      <c r="AS35">
        <f>AVERAGE(M35:M36)</f>
        <v>6.0960000000000001</v>
      </c>
      <c r="AT35">
        <f>AVERAGE(N35:N36)</f>
        <v>12.8935</v>
      </c>
      <c r="AU35">
        <f>AVERAGE(O35:O36)</f>
        <v>6.7970000000000006</v>
      </c>
      <c r="AV35">
        <f>AVERAGE(Q35:Q36)</f>
        <v>0.58199999999999996</v>
      </c>
    </row>
    <row r="36" spans="1:48">
      <c r="A36">
        <v>35</v>
      </c>
      <c r="B36">
        <v>19</v>
      </c>
      <c r="C36" t="s">
        <v>67</v>
      </c>
      <c r="D36" t="s">
        <v>24</v>
      </c>
      <c r="E36" t="s">
        <v>52</v>
      </c>
      <c r="G36">
        <v>0.5</v>
      </c>
      <c r="H36">
        <v>0.5</v>
      </c>
      <c r="I36">
        <v>4853</v>
      </c>
      <c r="J36">
        <v>10405</v>
      </c>
      <c r="L36">
        <v>4311</v>
      </c>
      <c r="M36">
        <v>6.1459999999999999</v>
      </c>
      <c r="N36">
        <v>12.877000000000001</v>
      </c>
      <c r="O36">
        <v>6.73</v>
      </c>
      <c r="Q36">
        <v>0.58099999999999996</v>
      </c>
      <c r="R36">
        <v>1</v>
      </c>
      <c r="S36">
        <v>0</v>
      </c>
      <c r="T36">
        <v>0</v>
      </c>
      <c r="V36">
        <v>0</v>
      </c>
      <c r="Y36" t="s">
        <v>65</v>
      </c>
      <c r="Z36" s="3">
        <v>6.8761574074074072E-2</v>
      </c>
      <c r="AB36">
        <v>1</v>
      </c>
    </row>
    <row r="37" spans="1:48">
      <c r="A37">
        <v>36</v>
      </c>
      <c r="B37">
        <v>1</v>
      </c>
      <c r="D37" t="s">
        <v>48</v>
      </c>
      <c r="Y37" t="s">
        <v>65</v>
      </c>
      <c r="Z37" s="3">
        <v>7.329861111111112E-2</v>
      </c>
    </row>
    <row r="38" spans="1:48">
      <c r="A38">
        <v>37</v>
      </c>
      <c r="B38">
        <v>2</v>
      </c>
      <c r="C38" t="s">
        <v>45</v>
      </c>
      <c r="D38" t="s">
        <v>24</v>
      </c>
      <c r="E38" t="s">
        <v>52</v>
      </c>
      <c r="G38">
        <v>0.5</v>
      </c>
      <c r="H38">
        <v>0.5</v>
      </c>
      <c r="I38">
        <v>8</v>
      </c>
      <c r="J38">
        <v>698</v>
      </c>
      <c r="L38">
        <v>246</v>
      </c>
      <c r="M38">
        <v>0</v>
      </c>
      <c r="N38">
        <v>0.65</v>
      </c>
      <c r="O38">
        <v>0.65</v>
      </c>
      <c r="Q38">
        <v>4.3999999999999997E-2</v>
      </c>
      <c r="R38">
        <v>1</v>
      </c>
      <c r="S38">
        <v>0</v>
      </c>
      <c r="T38">
        <v>0</v>
      </c>
      <c r="V38">
        <v>0</v>
      </c>
      <c r="Y38" t="s">
        <v>65</v>
      </c>
      <c r="Z38" s="3">
        <v>8.9467592592592585E-2</v>
      </c>
      <c r="AB38">
        <v>1</v>
      </c>
      <c r="AE38" t="e">
        <f>ABS(100*(M38-M39)/(AVERAGE(M38:M39)))</f>
        <v>#DIV/0!</v>
      </c>
      <c r="AJ38">
        <f>ABS(100*(O38-O39)/(AVERAGE(O38:O39)))</f>
        <v>6.4035740878629825</v>
      </c>
      <c r="AO38">
        <f>ABS(100*(Q38-Q39)/(AVERAGE(Q38:Q39)))</f>
        <v>8.6956521739130519</v>
      </c>
      <c r="AR38" s="2"/>
      <c r="AS38">
        <f>AVERAGE(M38:M39)</f>
        <v>0</v>
      </c>
      <c r="AT38">
        <f>AVERAGE(N38:N39)</f>
        <v>0.67149999999999999</v>
      </c>
      <c r="AU38">
        <f>AVERAGE(O38:O39)</f>
        <v>0.67149999999999999</v>
      </c>
      <c r="AV38">
        <f>AVERAGE(Q38:Q39)</f>
        <v>4.5999999999999999E-2</v>
      </c>
    </row>
    <row r="39" spans="1:48">
      <c r="A39">
        <v>38</v>
      </c>
      <c r="B39">
        <v>2</v>
      </c>
      <c r="C39" t="s">
        <v>45</v>
      </c>
      <c r="D39" t="s">
        <v>24</v>
      </c>
      <c r="E39" t="s">
        <v>52</v>
      </c>
      <c r="G39">
        <v>0.5</v>
      </c>
      <c r="H39">
        <v>0.5</v>
      </c>
      <c r="I39">
        <v>17</v>
      </c>
      <c r="J39">
        <v>730</v>
      </c>
      <c r="L39">
        <v>276</v>
      </c>
      <c r="M39">
        <v>0</v>
      </c>
      <c r="N39">
        <v>0.69299999999999995</v>
      </c>
      <c r="O39">
        <v>0.69299999999999995</v>
      </c>
      <c r="Q39">
        <v>4.8000000000000001E-2</v>
      </c>
      <c r="R39">
        <v>1</v>
      </c>
      <c r="S39">
        <v>0</v>
      </c>
      <c r="T39">
        <v>0</v>
      </c>
      <c r="V39">
        <v>0</v>
      </c>
      <c r="Y39" t="s">
        <v>65</v>
      </c>
      <c r="Z39" s="3">
        <v>9.4918981481481479E-2</v>
      </c>
      <c r="AB39">
        <v>1</v>
      </c>
    </row>
    <row r="40" spans="1:48">
      <c r="A40">
        <v>39</v>
      </c>
      <c r="B40">
        <v>5</v>
      </c>
      <c r="C40" t="s">
        <v>47</v>
      </c>
      <c r="D40" t="s">
        <v>24</v>
      </c>
      <c r="E40" t="s">
        <v>52</v>
      </c>
      <c r="G40">
        <v>0.5</v>
      </c>
      <c r="H40">
        <v>0.5</v>
      </c>
      <c r="I40">
        <v>2365</v>
      </c>
      <c r="J40">
        <v>6072</v>
      </c>
      <c r="L40">
        <v>2630</v>
      </c>
      <c r="M40">
        <v>2.9060000000000001</v>
      </c>
      <c r="N40">
        <v>7.5439999999999996</v>
      </c>
      <c r="O40">
        <v>4.6379999999999999</v>
      </c>
      <c r="Q40">
        <v>0.36</v>
      </c>
      <c r="R40">
        <v>1</v>
      </c>
      <c r="S40">
        <v>0</v>
      </c>
      <c r="T40">
        <v>0</v>
      </c>
      <c r="V40">
        <v>0</v>
      </c>
      <c r="Y40" t="s">
        <v>65</v>
      </c>
      <c r="Z40" s="3">
        <v>0.11200231481481482</v>
      </c>
      <c r="AB40">
        <v>1</v>
      </c>
      <c r="AD40">
        <f>ABS(100*(AVERAGE(M40:M41)-3)/3)</f>
        <v>0.49999999999998934</v>
      </c>
      <c r="AE40">
        <f>ABS(100*(M40-M41)/(AVERAGE(M40:M41)))</f>
        <v>5.2931323283082046</v>
      </c>
      <c r="AI40">
        <f>ABS(100*(AVERAGE(O40:O41)-3)/3)</f>
        <v>51.18333333333333</v>
      </c>
      <c r="AJ40">
        <f>ABS(100*(O40-O41)/(AVERAGE(O40:O41)))</f>
        <v>4.5198985778855709</v>
      </c>
      <c r="AN40">
        <f>ABS(100*(AVERAGE(Q40:Q41)-0.3)/0.3)</f>
        <v>20.333333333333332</v>
      </c>
      <c r="AO40">
        <f>ABS(100*(Q40-Q41)/(AVERAGE(Q40:Q41)))</f>
        <v>0.55401662049861544</v>
      </c>
      <c r="AS40">
        <f>AVERAGE(M40:M41)</f>
        <v>2.9850000000000003</v>
      </c>
      <c r="AT40">
        <f>AVERAGE(N40:N41)</f>
        <v>7.5209999999999999</v>
      </c>
      <c r="AU40">
        <f>AVERAGE(O40:O41)</f>
        <v>4.5354999999999999</v>
      </c>
      <c r="AV40">
        <f>AVERAGE(Q40:Q41)</f>
        <v>0.36099999999999999</v>
      </c>
    </row>
    <row r="41" spans="1:48">
      <c r="A41">
        <v>40</v>
      </c>
      <c r="B41">
        <v>5</v>
      </c>
      <c r="C41" t="s">
        <v>47</v>
      </c>
      <c r="D41" t="s">
        <v>24</v>
      </c>
      <c r="E41" t="s">
        <v>52</v>
      </c>
      <c r="G41">
        <v>0.5</v>
      </c>
      <c r="H41">
        <v>0.5</v>
      </c>
      <c r="I41">
        <v>2486</v>
      </c>
      <c r="J41">
        <v>6035</v>
      </c>
      <c r="L41">
        <v>2645</v>
      </c>
      <c r="M41">
        <v>3.0640000000000001</v>
      </c>
      <c r="N41">
        <v>7.4980000000000002</v>
      </c>
      <c r="O41">
        <v>4.4329999999999998</v>
      </c>
      <c r="Q41">
        <v>0.36199999999999999</v>
      </c>
      <c r="R41">
        <v>1</v>
      </c>
      <c r="S41">
        <v>0</v>
      </c>
      <c r="T41">
        <v>0</v>
      </c>
      <c r="V41">
        <v>0</v>
      </c>
      <c r="Y41" t="s">
        <v>65</v>
      </c>
      <c r="Z41" s="3">
        <v>0.11805555555555557</v>
      </c>
      <c r="AB41">
        <v>1</v>
      </c>
    </row>
    <row r="42" spans="1:48">
      <c r="A42">
        <v>41</v>
      </c>
      <c r="B42">
        <v>3</v>
      </c>
      <c r="C42" t="s">
        <v>46</v>
      </c>
      <c r="D42" t="s">
        <v>24</v>
      </c>
      <c r="E42" t="s">
        <v>52</v>
      </c>
      <c r="G42">
        <v>0.5</v>
      </c>
      <c r="H42">
        <v>0.5</v>
      </c>
      <c r="I42">
        <v>8010</v>
      </c>
      <c r="J42">
        <v>9434</v>
      </c>
      <c r="L42">
        <v>8763</v>
      </c>
      <c r="M42">
        <v>10.266999999999999</v>
      </c>
      <c r="N42">
        <v>11.699</v>
      </c>
      <c r="O42">
        <v>1.4319999999999999</v>
      </c>
      <c r="Q42">
        <v>1.1579999999999999</v>
      </c>
      <c r="R42">
        <v>1</v>
      </c>
      <c r="S42">
        <v>0</v>
      </c>
      <c r="T42">
        <v>0</v>
      </c>
      <c r="V42">
        <v>0</v>
      </c>
      <c r="Y42" t="s">
        <v>65</v>
      </c>
      <c r="Z42" s="3">
        <v>0.13528935185185184</v>
      </c>
      <c r="AB42">
        <v>1</v>
      </c>
      <c r="AE42">
        <f>ABS(100*(M42-M43)/(AVERAGE(M42:M43)))</f>
        <v>3.1444732048701098</v>
      </c>
      <c r="AJ42">
        <f>ABS(100*(O42-O43)/(AVERAGE(O42:O43)))</f>
        <v>0.27894002789400307</v>
      </c>
      <c r="AO42">
        <f>ABS(100*(Q42-Q43)/(AVERAGE(Q42:Q43)))</f>
        <v>5.4598908021839696</v>
      </c>
      <c r="AS42">
        <f>AVERAGE(M42:M43)</f>
        <v>10.431000000000001</v>
      </c>
      <c r="AT42">
        <f>AVERAGE(N42:N43)</f>
        <v>11.865</v>
      </c>
      <c r="AU42">
        <f>AVERAGE(O42:O43)</f>
        <v>1.4339999999999999</v>
      </c>
      <c r="AV42">
        <f>AVERAGE(Q42:Q43)</f>
        <v>1.1905000000000001</v>
      </c>
    </row>
    <row r="43" spans="1:48">
      <c r="A43">
        <v>42</v>
      </c>
      <c r="B43">
        <v>3</v>
      </c>
      <c r="C43" t="s">
        <v>46</v>
      </c>
      <c r="D43" t="s">
        <v>24</v>
      </c>
      <c r="E43" t="s">
        <v>52</v>
      </c>
      <c r="G43">
        <v>0.5</v>
      </c>
      <c r="H43">
        <v>0.5</v>
      </c>
      <c r="I43">
        <v>8261</v>
      </c>
      <c r="J43">
        <v>9707</v>
      </c>
      <c r="L43">
        <v>9272</v>
      </c>
      <c r="M43">
        <v>10.595000000000001</v>
      </c>
      <c r="N43">
        <v>12.031000000000001</v>
      </c>
      <c r="O43">
        <v>1.4359999999999999</v>
      </c>
      <c r="Q43">
        <v>1.2230000000000001</v>
      </c>
      <c r="R43">
        <v>1</v>
      </c>
      <c r="S43">
        <v>0</v>
      </c>
      <c r="T43">
        <v>0</v>
      </c>
      <c r="V43">
        <v>0</v>
      </c>
      <c r="Y43" t="s">
        <v>65</v>
      </c>
      <c r="Z43" s="3">
        <v>0.14159722222222224</v>
      </c>
      <c r="AB43">
        <v>1</v>
      </c>
    </row>
    <row r="44" spans="1:48">
      <c r="A44">
        <v>43</v>
      </c>
      <c r="B44">
        <v>20</v>
      </c>
      <c r="C44" t="s">
        <v>68</v>
      </c>
      <c r="D44" t="s">
        <v>24</v>
      </c>
      <c r="E44" t="s">
        <v>52</v>
      </c>
      <c r="G44">
        <v>0.5</v>
      </c>
      <c r="H44">
        <v>0.5</v>
      </c>
      <c r="I44">
        <v>2210</v>
      </c>
      <c r="J44">
        <v>4868</v>
      </c>
      <c r="L44">
        <v>1443</v>
      </c>
      <c r="M44">
        <v>2.7050000000000001</v>
      </c>
      <c r="N44">
        <v>6.0270000000000001</v>
      </c>
      <c r="O44">
        <v>3.3220000000000001</v>
      </c>
      <c r="Q44">
        <v>0.20300000000000001</v>
      </c>
      <c r="R44">
        <v>1</v>
      </c>
      <c r="S44">
        <v>0</v>
      </c>
      <c r="T44">
        <v>0</v>
      </c>
      <c r="V44">
        <v>0</v>
      </c>
      <c r="Y44" t="s">
        <v>65</v>
      </c>
      <c r="Z44" s="3">
        <v>0.15847222222222221</v>
      </c>
      <c r="AB44">
        <v>1</v>
      </c>
      <c r="AE44">
        <f>ABS(100*(M44-M45)/(AVERAGE(M44:M45)))</f>
        <v>3.8789197027369866</v>
      </c>
      <c r="AJ44">
        <f>ABS(100*(O44-O45)/(AVERAGE(O44:O45)))</f>
        <v>0.6341537067794023</v>
      </c>
      <c r="AO44">
        <f>ABS(100*(Q44-Q45)/(AVERAGE(Q44:Q45)))</f>
        <v>4.8076923076922986</v>
      </c>
      <c r="AS44">
        <f>AVERAGE(M44:M45)</f>
        <v>2.7584999999999997</v>
      </c>
      <c r="AT44">
        <f>AVERAGE(N44:N45)</f>
        <v>6.0705</v>
      </c>
      <c r="AU44">
        <f>AVERAGE(O44:O45)</f>
        <v>3.3115000000000001</v>
      </c>
      <c r="AV44">
        <f>AVERAGE(Q44:Q45)</f>
        <v>0.20800000000000002</v>
      </c>
    </row>
    <row r="45" spans="1:48">
      <c r="A45">
        <v>44</v>
      </c>
      <c r="B45">
        <v>20</v>
      </c>
      <c r="C45" t="s">
        <v>68</v>
      </c>
      <c r="D45" t="s">
        <v>24</v>
      </c>
      <c r="E45" t="s">
        <v>52</v>
      </c>
      <c r="G45">
        <v>0.5</v>
      </c>
      <c r="H45">
        <v>0.5</v>
      </c>
      <c r="I45">
        <v>2292</v>
      </c>
      <c r="J45">
        <v>4937</v>
      </c>
      <c r="L45">
        <v>1516</v>
      </c>
      <c r="M45">
        <v>2.8119999999999998</v>
      </c>
      <c r="N45">
        <v>6.1139999999999999</v>
      </c>
      <c r="O45">
        <v>3.3010000000000002</v>
      </c>
      <c r="Q45">
        <v>0.21299999999999999</v>
      </c>
      <c r="R45">
        <v>1</v>
      </c>
      <c r="S45">
        <v>0</v>
      </c>
      <c r="T45">
        <v>0</v>
      </c>
      <c r="V45">
        <v>0</v>
      </c>
      <c r="Y45" t="s">
        <v>65</v>
      </c>
      <c r="Z45" s="3">
        <v>0.16459490740740743</v>
      </c>
      <c r="AB45">
        <v>1</v>
      </c>
    </row>
    <row r="46" spans="1:48">
      <c r="A46">
        <v>45</v>
      </c>
      <c r="B46">
        <v>21</v>
      </c>
      <c r="C46" t="s">
        <v>69</v>
      </c>
      <c r="D46" t="s">
        <v>24</v>
      </c>
      <c r="E46" t="s">
        <v>52</v>
      </c>
      <c r="G46">
        <v>0.5</v>
      </c>
      <c r="H46">
        <v>0.5</v>
      </c>
      <c r="I46">
        <v>4106</v>
      </c>
      <c r="J46">
        <v>5785</v>
      </c>
      <c r="L46">
        <v>3282</v>
      </c>
      <c r="M46">
        <v>5.1740000000000004</v>
      </c>
      <c r="N46">
        <v>7.1840000000000002</v>
      </c>
      <c r="O46">
        <v>2.0099999999999998</v>
      </c>
      <c r="Q46">
        <v>0.44600000000000001</v>
      </c>
      <c r="R46">
        <v>1</v>
      </c>
      <c r="S46">
        <v>0</v>
      </c>
      <c r="T46">
        <v>0</v>
      </c>
      <c r="V46">
        <v>0</v>
      </c>
      <c r="Y46" t="s">
        <v>65</v>
      </c>
      <c r="Z46" s="3">
        <v>0.18166666666666667</v>
      </c>
      <c r="AB46">
        <v>1</v>
      </c>
      <c r="AE46">
        <f>ABS(100*(M46-M47)/(AVERAGE(M46:M47)))</f>
        <v>1.4209245742092533</v>
      </c>
      <c r="AJ46">
        <f>ABS(100*(O46-O47)/(AVERAGE(O46:O47)))</f>
        <v>7.8853046594982104</v>
      </c>
      <c r="AO46">
        <f>ABS(100*(Q46-Q47)/(AVERAGE(Q46:Q47)))</f>
        <v>2.8729281767955825</v>
      </c>
      <c r="AS46">
        <f>AVERAGE(M46:M47)</f>
        <v>5.1375000000000002</v>
      </c>
      <c r="AT46">
        <f>AVERAGE(N46:N47)</f>
        <v>7.23</v>
      </c>
      <c r="AU46">
        <f>AVERAGE(O46:O47)</f>
        <v>2.0924999999999998</v>
      </c>
      <c r="AV46">
        <f>AVERAGE(Q46:Q47)</f>
        <v>0.45250000000000001</v>
      </c>
    </row>
    <row r="47" spans="1:48">
      <c r="A47">
        <v>46</v>
      </c>
      <c r="B47">
        <v>21</v>
      </c>
      <c r="C47" t="s">
        <v>69</v>
      </c>
      <c r="D47" t="s">
        <v>24</v>
      </c>
      <c r="E47" t="s">
        <v>52</v>
      </c>
      <c r="G47">
        <v>0.5</v>
      </c>
      <c r="H47">
        <v>0.5</v>
      </c>
      <c r="I47">
        <v>4051</v>
      </c>
      <c r="J47">
        <v>5859</v>
      </c>
      <c r="L47">
        <v>3380</v>
      </c>
      <c r="M47">
        <v>5.101</v>
      </c>
      <c r="N47">
        <v>7.2759999999999998</v>
      </c>
      <c r="O47">
        <v>2.1749999999999998</v>
      </c>
      <c r="Q47">
        <v>0.45900000000000002</v>
      </c>
      <c r="R47">
        <v>1</v>
      </c>
      <c r="S47">
        <v>0</v>
      </c>
      <c r="T47">
        <v>0</v>
      </c>
      <c r="V47">
        <v>0</v>
      </c>
      <c r="Y47" t="s">
        <v>65</v>
      </c>
      <c r="Z47" s="3">
        <v>0.18782407407407409</v>
      </c>
      <c r="AB47">
        <v>1</v>
      </c>
    </row>
    <row r="48" spans="1:48">
      <c r="A48">
        <v>47</v>
      </c>
      <c r="B48">
        <v>22</v>
      </c>
      <c r="C48" t="s">
        <v>70</v>
      </c>
      <c r="D48" t="s">
        <v>24</v>
      </c>
      <c r="E48" t="s">
        <v>52</v>
      </c>
      <c r="G48">
        <v>0.5</v>
      </c>
      <c r="H48">
        <v>0.5</v>
      </c>
      <c r="I48">
        <v>2296</v>
      </c>
      <c r="J48">
        <v>4082</v>
      </c>
      <c r="L48">
        <v>1052</v>
      </c>
      <c r="M48">
        <v>2.8170000000000002</v>
      </c>
      <c r="N48">
        <v>5.0279999999999996</v>
      </c>
      <c r="O48">
        <v>2.2109999999999999</v>
      </c>
      <c r="Q48">
        <v>0.151</v>
      </c>
      <c r="R48">
        <v>1</v>
      </c>
      <c r="S48">
        <v>0</v>
      </c>
      <c r="T48">
        <v>0</v>
      </c>
      <c r="V48">
        <v>0</v>
      </c>
      <c r="Y48" t="s">
        <v>65</v>
      </c>
      <c r="Z48" s="3">
        <v>0.20466435185185183</v>
      </c>
      <c r="AB48">
        <v>1</v>
      </c>
      <c r="AE48">
        <f>ABS(100*(M48-M49)/(AVERAGE(M48:M49)))</f>
        <v>0.28358738036157416</v>
      </c>
      <c r="AJ48">
        <f>ABS(100*(O48-O49)/(AVERAGE(O48:O49)))</f>
        <v>4.9119555143651468</v>
      </c>
      <c r="AO48">
        <f>ABS(100*(Q48-Q49)/(AVERAGE(Q48:Q49)))</f>
        <v>0.66006600660066062</v>
      </c>
      <c r="AS48">
        <f>AVERAGE(M48:M49)</f>
        <v>2.8210000000000002</v>
      </c>
      <c r="AT48">
        <f>AVERAGE(N48:N49)</f>
        <v>4.9789999999999992</v>
      </c>
      <c r="AU48">
        <f>AVERAGE(O48:O49)</f>
        <v>2.1579999999999999</v>
      </c>
      <c r="AV48">
        <f>AVERAGE(Q48:Q49)</f>
        <v>0.1515</v>
      </c>
    </row>
    <row r="49" spans="1:48">
      <c r="A49">
        <v>48</v>
      </c>
      <c r="B49">
        <v>22</v>
      </c>
      <c r="C49" t="s">
        <v>70</v>
      </c>
      <c r="D49" t="s">
        <v>24</v>
      </c>
      <c r="E49" t="s">
        <v>52</v>
      </c>
      <c r="G49">
        <v>0.5</v>
      </c>
      <c r="H49">
        <v>0.5</v>
      </c>
      <c r="I49">
        <v>2302</v>
      </c>
      <c r="J49">
        <v>4006</v>
      </c>
      <c r="L49">
        <v>1060</v>
      </c>
      <c r="M49">
        <v>2.8250000000000002</v>
      </c>
      <c r="N49">
        <v>4.93</v>
      </c>
      <c r="O49">
        <v>2.105</v>
      </c>
      <c r="Q49">
        <v>0.152</v>
      </c>
      <c r="R49">
        <v>1</v>
      </c>
      <c r="S49">
        <v>0</v>
      </c>
      <c r="T49">
        <v>0</v>
      </c>
      <c r="V49">
        <v>0</v>
      </c>
      <c r="Y49" t="s">
        <v>65</v>
      </c>
      <c r="Z49" s="3">
        <v>0.2106712962962963</v>
      </c>
      <c r="AB49">
        <v>1</v>
      </c>
    </row>
    <row r="50" spans="1:48">
      <c r="A50">
        <v>49</v>
      </c>
      <c r="B50">
        <v>23</v>
      </c>
      <c r="C50" t="s">
        <v>71</v>
      </c>
      <c r="D50" t="s">
        <v>24</v>
      </c>
      <c r="E50" t="s">
        <v>52</v>
      </c>
      <c r="G50">
        <v>0.5</v>
      </c>
      <c r="H50">
        <v>0.5</v>
      </c>
      <c r="I50">
        <v>3593</v>
      </c>
      <c r="J50">
        <v>5673</v>
      </c>
      <c r="L50">
        <v>2301</v>
      </c>
      <c r="M50">
        <v>4.5060000000000002</v>
      </c>
      <c r="N50">
        <v>7.0430000000000001</v>
      </c>
      <c r="O50">
        <v>2.5369999999999999</v>
      </c>
      <c r="Q50">
        <v>0.317</v>
      </c>
      <c r="R50">
        <v>1</v>
      </c>
      <c r="S50">
        <v>0</v>
      </c>
      <c r="T50">
        <v>0</v>
      </c>
      <c r="V50">
        <v>0</v>
      </c>
      <c r="Y50" t="s">
        <v>65</v>
      </c>
      <c r="Z50" s="3">
        <v>0.22747685185185185</v>
      </c>
      <c r="AB50">
        <v>1</v>
      </c>
      <c r="AE50">
        <f>ABS(100*(M50-M51)/(AVERAGE(M50:M51)))</f>
        <v>4.4395116537195738E-2</v>
      </c>
      <c r="AJ50">
        <f>ABS(100*(O50-O51)/(AVERAGE(O50:O51)))</f>
        <v>2.111133240390358</v>
      </c>
      <c r="AO50">
        <f>ABS(100*(Q50-Q51)/(AVERAGE(Q50:Q51)))</f>
        <v>3.5313001605136467</v>
      </c>
      <c r="AS50">
        <f>AVERAGE(M50:M51)</f>
        <v>4.5049999999999999</v>
      </c>
      <c r="AT50">
        <f>AVERAGE(N50:N51)</f>
        <v>7.0155000000000003</v>
      </c>
      <c r="AU50">
        <f>AVERAGE(O50:O51)</f>
        <v>2.5105</v>
      </c>
      <c r="AV50">
        <f>AVERAGE(Q50:Q51)</f>
        <v>0.3115</v>
      </c>
    </row>
    <row r="51" spans="1:48">
      <c r="A51">
        <v>50</v>
      </c>
      <c r="B51">
        <v>23</v>
      </c>
      <c r="C51" t="s">
        <v>71</v>
      </c>
      <c r="D51" t="s">
        <v>24</v>
      </c>
      <c r="E51" t="s">
        <v>52</v>
      </c>
      <c r="G51">
        <v>0.5</v>
      </c>
      <c r="H51">
        <v>0.5</v>
      </c>
      <c r="I51">
        <v>3592</v>
      </c>
      <c r="J51">
        <v>5629</v>
      </c>
      <c r="L51">
        <v>2217</v>
      </c>
      <c r="M51">
        <v>4.5039999999999996</v>
      </c>
      <c r="N51">
        <v>6.9880000000000004</v>
      </c>
      <c r="O51">
        <v>2.484</v>
      </c>
      <c r="Q51">
        <v>0.30599999999999999</v>
      </c>
      <c r="R51">
        <v>1</v>
      </c>
      <c r="S51">
        <v>0</v>
      </c>
      <c r="T51">
        <v>0</v>
      </c>
      <c r="V51">
        <v>0</v>
      </c>
      <c r="Y51" t="s">
        <v>65</v>
      </c>
      <c r="Z51" s="3">
        <v>0.23362268518518517</v>
      </c>
      <c r="AB51">
        <v>1</v>
      </c>
    </row>
    <row r="52" spans="1:48">
      <c r="A52">
        <v>51</v>
      </c>
      <c r="B52">
        <v>24</v>
      </c>
      <c r="C52" t="s">
        <v>72</v>
      </c>
      <c r="D52" t="s">
        <v>24</v>
      </c>
      <c r="E52" t="s">
        <v>52</v>
      </c>
      <c r="G52">
        <v>0.5</v>
      </c>
      <c r="H52">
        <v>0.5</v>
      </c>
      <c r="I52">
        <v>3384</v>
      </c>
      <c r="J52">
        <v>7111</v>
      </c>
      <c r="L52">
        <v>1809</v>
      </c>
      <c r="M52">
        <v>4.2329999999999997</v>
      </c>
      <c r="N52">
        <v>8.8409999999999993</v>
      </c>
      <c r="O52">
        <v>4.6079999999999997</v>
      </c>
      <c r="Q52">
        <v>0.252</v>
      </c>
      <c r="R52">
        <v>1</v>
      </c>
      <c r="S52">
        <v>0</v>
      </c>
      <c r="T52">
        <v>0</v>
      </c>
      <c r="V52">
        <v>0</v>
      </c>
      <c r="Y52" t="s">
        <v>65</v>
      </c>
      <c r="Z52" s="3">
        <v>0.25067129629629631</v>
      </c>
      <c r="AB52">
        <v>1</v>
      </c>
      <c r="AE52">
        <f>ABS(100*(M52-M53)/(AVERAGE(M52:M53)))</f>
        <v>0.18917001655237664</v>
      </c>
      <c r="AJ52">
        <f>ABS(100*(O52-O53)/(AVERAGE(O52:O53)))</f>
        <v>1.3326051338066618</v>
      </c>
      <c r="AO52">
        <f>ABS(100*(Q52-Q53)/(AVERAGE(Q52:Q53)))</f>
        <v>5.2953156822810641</v>
      </c>
      <c r="AS52">
        <f>AVERAGE(M52:M53)</f>
        <v>4.2289999999999992</v>
      </c>
      <c r="AT52">
        <f>AVERAGE(N52:N53)</f>
        <v>8.8064999999999998</v>
      </c>
      <c r="AU52">
        <f>AVERAGE(O52:O53)</f>
        <v>4.5774999999999997</v>
      </c>
      <c r="AV52">
        <f>AVERAGE(Q52:Q53)</f>
        <v>0.2455</v>
      </c>
    </row>
    <row r="53" spans="1:48">
      <c r="A53">
        <v>52</v>
      </c>
      <c r="B53">
        <v>24</v>
      </c>
      <c r="C53" t="s">
        <v>72</v>
      </c>
      <c r="D53" t="s">
        <v>24</v>
      </c>
      <c r="E53" t="s">
        <v>52</v>
      </c>
      <c r="G53">
        <v>0.5</v>
      </c>
      <c r="H53">
        <v>0.5</v>
      </c>
      <c r="I53">
        <v>3378</v>
      </c>
      <c r="J53">
        <v>7056</v>
      </c>
      <c r="L53">
        <v>1712</v>
      </c>
      <c r="M53">
        <v>4.2249999999999996</v>
      </c>
      <c r="N53">
        <v>8.7720000000000002</v>
      </c>
      <c r="O53">
        <v>4.5469999999999997</v>
      </c>
      <c r="Q53">
        <v>0.23899999999999999</v>
      </c>
      <c r="R53">
        <v>1</v>
      </c>
      <c r="S53">
        <v>0</v>
      </c>
      <c r="T53">
        <v>0</v>
      </c>
      <c r="V53">
        <v>0</v>
      </c>
      <c r="Y53" t="s">
        <v>65</v>
      </c>
      <c r="Z53" s="3">
        <v>0.25689814814814815</v>
      </c>
      <c r="AB53">
        <v>1</v>
      </c>
    </row>
    <row r="54" spans="1:48">
      <c r="A54">
        <v>53</v>
      </c>
      <c r="B54">
        <v>25</v>
      </c>
      <c r="C54" t="s">
        <v>73</v>
      </c>
      <c r="D54" t="s">
        <v>24</v>
      </c>
      <c r="E54" t="s">
        <v>52</v>
      </c>
      <c r="G54">
        <v>0.5</v>
      </c>
      <c r="H54">
        <v>0.5</v>
      </c>
      <c r="I54">
        <v>2180</v>
      </c>
      <c r="J54">
        <v>4947</v>
      </c>
      <c r="L54">
        <v>1503</v>
      </c>
      <c r="M54">
        <v>2.6669999999999998</v>
      </c>
      <c r="N54">
        <v>6.1269999999999998</v>
      </c>
      <c r="O54">
        <v>3.46</v>
      </c>
      <c r="Q54">
        <v>0.21099999999999999</v>
      </c>
      <c r="R54">
        <v>1</v>
      </c>
      <c r="S54">
        <v>0</v>
      </c>
      <c r="T54">
        <v>0</v>
      </c>
      <c r="V54">
        <v>0</v>
      </c>
      <c r="Y54" t="s">
        <v>65</v>
      </c>
      <c r="Z54" s="3">
        <v>0.27374999999999999</v>
      </c>
      <c r="AB54">
        <v>1</v>
      </c>
      <c r="AE54">
        <f>ABS(100*(M54-M55)/(AVERAGE(M54:M55)))</f>
        <v>1.3970171795355832</v>
      </c>
      <c r="AJ54">
        <f>ABS(100*(O54-O55)/(AVERAGE(O54:O55)))</f>
        <v>6.7523155064236624</v>
      </c>
      <c r="AO54">
        <f>ABS(100*(Q54-Q55)/(AVERAGE(Q54:Q55)))</f>
        <v>14.213197969543145</v>
      </c>
      <c r="AS54">
        <f>AVERAGE(M54:M55)</f>
        <v>2.6484999999999999</v>
      </c>
      <c r="AT54">
        <f>AVERAGE(N54:N55)</f>
        <v>5.9954999999999998</v>
      </c>
      <c r="AU54">
        <f>AVERAGE(O54:O55)</f>
        <v>3.347</v>
      </c>
      <c r="AV54">
        <f>AVERAGE(Q54:Q55)</f>
        <v>0.19700000000000001</v>
      </c>
    </row>
    <row r="55" spans="1:48">
      <c r="A55">
        <v>54</v>
      </c>
      <c r="B55">
        <v>25</v>
      </c>
      <c r="C55" t="s">
        <v>73</v>
      </c>
      <c r="D55" t="s">
        <v>24</v>
      </c>
      <c r="E55" t="s">
        <v>52</v>
      </c>
      <c r="G55">
        <v>0.5</v>
      </c>
      <c r="H55">
        <v>0.5</v>
      </c>
      <c r="I55">
        <v>2152</v>
      </c>
      <c r="J55">
        <v>4740</v>
      </c>
      <c r="L55">
        <v>1291</v>
      </c>
      <c r="M55">
        <v>2.63</v>
      </c>
      <c r="N55">
        <v>5.8639999999999999</v>
      </c>
      <c r="O55">
        <v>3.234</v>
      </c>
      <c r="Q55">
        <v>0.183</v>
      </c>
      <c r="R55">
        <v>1</v>
      </c>
      <c r="S55">
        <v>0</v>
      </c>
      <c r="T55">
        <v>0</v>
      </c>
      <c r="V55">
        <v>0</v>
      </c>
      <c r="Y55" t="s">
        <v>65</v>
      </c>
      <c r="Z55" s="3">
        <v>0.27988425925925925</v>
      </c>
      <c r="AB55">
        <v>1</v>
      </c>
    </row>
    <row r="56" spans="1:48">
      <c r="A56">
        <v>55</v>
      </c>
      <c r="B56">
        <v>26</v>
      </c>
      <c r="C56" t="s">
        <v>74</v>
      </c>
      <c r="D56" t="s">
        <v>24</v>
      </c>
      <c r="E56" t="s">
        <v>52</v>
      </c>
      <c r="G56">
        <v>0.5</v>
      </c>
      <c r="H56">
        <v>0.5</v>
      </c>
      <c r="I56">
        <v>2408</v>
      </c>
      <c r="J56">
        <v>4468</v>
      </c>
      <c r="L56">
        <v>1740</v>
      </c>
      <c r="M56">
        <v>2.9630000000000001</v>
      </c>
      <c r="N56">
        <v>5.5190000000000001</v>
      </c>
      <c r="O56">
        <v>2.556</v>
      </c>
      <c r="Q56">
        <v>0.24299999999999999</v>
      </c>
      <c r="R56">
        <v>1</v>
      </c>
      <c r="S56">
        <v>0</v>
      </c>
      <c r="T56">
        <v>0</v>
      </c>
      <c r="V56">
        <v>0</v>
      </c>
      <c r="Y56" t="s">
        <v>65</v>
      </c>
      <c r="Z56" s="3">
        <v>0.29667824074074073</v>
      </c>
      <c r="AB56">
        <v>1</v>
      </c>
      <c r="AE56">
        <f>ABS(100*(M56-M57)/(AVERAGE(M56:M57)))</f>
        <v>2.8410063323635182</v>
      </c>
      <c r="AJ56">
        <f>ABS(100*(O56-O57)/(AVERAGE(O56:O57)))</f>
        <v>2.7016595908915413</v>
      </c>
      <c r="AO56">
        <f>ABS(100*(Q56-Q57)/(AVERAGE(Q56:Q57)))</f>
        <v>4.4265593561368251</v>
      </c>
      <c r="AS56">
        <f>AVERAGE(M56:M57)</f>
        <v>2.9215</v>
      </c>
      <c r="AT56">
        <f>AVERAGE(N56:N57)</f>
        <v>5.5125000000000002</v>
      </c>
      <c r="AU56">
        <f>AVERAGE(O56:O57)</f>
        <v>2.5910000000000002</v>
      </c>
      <c r="AV56">
        <f>AVERAGE(Q56:Q57)</f>
        <v>0.2485</v>
      </c>
    </row>
    <row r="57" spans="1:48">
      <c r="A57">
        <v>56</v>
      </c>
      <c r="B57">
        <v>26</v>
      </c>
      <c r="C57" t="s">
        <v>74</v>
      </c>
      <c r="D57" t="s">
        <v>24</v>
      </c>
      <c r="E57" t="s">
        <v>52</v>
      </c>
      <c r="G57">
        <v>0.5</v>
      </c>
      <c r="H57">
        <v>0.5</v>
      </c>
      <c r="I57">
        <v>2344</v>
      </c>
      <c r="J57">
        <v>4458</v>
      </c>
      <c r="L57">
        <v>1823</v>
      </c>
      <c r="M57">
        <v>2.88</v>
      </c>
      <c r="N57">
        <v>5.5060000000000002</v>
      </c>
      <c r="O57">
        <v>2.6259999999999999</v>
      </c>
      <c r="Q57">
        <v>0.254</v>
      </c>
      <c r="R57">
        <v>1</v>
      </c>
      <c r="S57">
        <v>0</v>
      </c>
      <c r="T57">
        <v>0</v>
      </c>
      <c r="V57">
        <v>0</v>
      </c>
      <c r="Y57" t="s">
        <v>65</v>
      </c>
      <c r="Z57" s="3">
        <v>0.30274305555555553</v>
      </c>
      <c r="AB57">
        <v>1</v>
      </c>
    </row>
    <row r="58" spans="1:48">
      <c r="A58">
        <v>57</v>
      </c>
      <c r="B58">
        <v>27</v>
      </c>
      <c r="C58" t="s">
        <v>75</v>
      </c>
      <c r="D58" t="s">
        <v>24</v>
      </c>
      <c r="E58" t="s">
        <v>52</v>
      </c>
      <c r="G58">
        <v>0.5</v>
      </c>
      <c r="H58">
        <v>0.5</v>
      </c>
      <c r="I58">
        <v>3184</v>
      </c>
      <c r="J58">
        <v>4689</v>
      </c>
      <c r="L58">
        <v>903</v>
      </c>
      <c r="M58">
        <v>3.9729999999999999</v>
      </c>
      <c r="N58">
        <v>5.7990000000000004</v>
      </c>
      <c r="O58">
        <v>1.8260000000000001</v>
      </c>
      <c r="Q58">
        <v>0.13200000000000001</v>
      </c>
      <c r="R58">
        <v>1</v>
      </c>
      <c r="S58">
        <v>0</v>
      </c>
      <c r="T58">
        <v>0</v>
      </c>
      <c r="V58">
        <v>0</v>
      </c>
      <c r="Y58" t="s">
        <v>65</v>
      </c>
      <c r="Z58" s="3">
        <v>0.31967592592592592</v>
      </c>
      <c r="AB58">
        <v>1</v>
      </c>
      <c r="AE58">
        <f>ABS(100*(M58-M59)/(AVERAGE(M58:M59)))</f>
        <v>1.4961328768860078</v>
      </c>
      <c r="AJ58">
        <f>ABS(100*(O58-O59)/(AVERAGE(O58:O59)))</f>
        <v>4.9382716049382758</v>
      </c>
      <c r="AO58">
        <f>ABS(100*(Q58-Q59)/(AVERAGE(Q58:Q59)))</f>
        <v>6.2500000000000053</v>
      </c>
      <c r="AS58">
        <f>AVERAGE(M58:M59)</f>
        <v>3.9435000000000002</v>
      </c>
      <c r="AT58">
        <f>AVERAGE(N58:N59)</f>
        <v>5.7249999999999996</v>
      </c>
      <c r="AU58">
        <f>AVERAGE(O58:O59)</f>
        <v>1.782</v>
      </c>
      <c r="AV58">
        <f>AVERAGE(Q58:Q59)</f>
        <v>0.128</v>
      </c>
    </row>
    <row r="59" spans="1:48">
      <c r="A59">
        <v>58</v>
      </c>
      <c r="B59">
        <v>27</v>
      </c>
      <c r="C59" t="s">
        <v>75</v>
      </c>
      <c r="D59" t="s">
        <v>24</v>
      </c>
      <c r="E59" t="s">
        <v>52</v>
      </c>
      <c r="G59">
        <v>0.5</v>
      </c>
      <c r="H59">
        <v>0.5</v>
      </c>
      <c r="I59">
        <v>3139</v>
      </c>
      <c r="J59">
        <v>4572</v>
      </c>
      <c r="L59">
        <v>848</v>
      </c>
      <c r="M59">
        <v>3.9140000000000001</v>
      </c>
      <c r="N59">
        <v>5.6509999999999998</v>
      </c>
      <c r="O59">
        <v>1.738</v>
      </c>
      <c r="Q59">
        <v>0.124</v>
      </c>
      <c r="R59">
        <v>1</v>
      </c>
      <c r="S59">
        <v>0</v>
      </c>
      <c r="T59">
        <v>0</v>
      </c>
      <c r="V59">
        <v>0</v>
      </c>
      <c r="Y59" t="s">
        <v>65</v>
      </c>
      <c r="Z59" s="3">
        <v>0.32577546296296295</v>
      </c>
      <c r="AB59">
        <v>1</v>
      </c>
    </row>
    <row r="60" spans="1:48">
      <c r="A60">
        <v>59</v>
      </c>
      <c r="B60">
        <v>28</v>
      </c>
      <c r="C60" t="s">
        <v>76</v>
      </c>
      <c r="D60" t="s">
        <v>24</v>
      </c>
      <c r="E60" t="s">
        <v>52</v>
      </c>
      <c r="G60">
        <v>0.5</v>
      </c>
      <c r="H60">
        <v>0.5</v>
      </c>
      <c r="I60">
        <v>3014</v>
      </c>
      <c r="J60">
        <v>6207</v>
      </c>
      <c r="L60">
        <v>1708</v>
      </c>
      <c r="M60">
        <v>3.7519999999999998</v>
      </c>
      <c r="N60">
        <v>7.7130000000000001</v>
      </c>
      <c r="O60">
        <v>3.9620000000000002</v>
      </c>
      <c r="Q60">
        <v>0.23799999999999999</v>
      </c>
      <c r="R60">
        <v>1</v>
      </c>
      <c r="S60">
        <v>0</v>
      </c>
      <c r="T60">
        <v>0</v>
      </c>
      <c r="V60">
        <v>0</v>
      </c>
      <c r="Y60" t="s">
        <v>65</v>
      </c>
      <c r="Z60" s="3">
        <v>0.34265046296296298</v>
      </c>
      <c r="AB60">
        <v>1</v>
      </c>
      <c r="AE60">
        <f>ABS(100*(M60-M61)/(AVERAGE(M60:M61)))</f>
        <v>0.84925690021231504</v>
      </c>
      <c r="AJ60">
        <f>ABS(100*(O60-O61)/(AVERAGE(O60:O61)))</f>
        <v>0.37931470476672458</v>
      </c>
      <c r="AO60">
        <f>ABS(100*(Q60-Q61)/(AVERAGE(Q60:Q61)))</f>
        <v>0.42105263157894779</v>
      </c>
      <c r="AS60">
        <f>AVERAGE(M60:M61)</f>
        <v>3.7679999999999998</v>
      </c>
      <c r="AT60">
        <f>AVERAGE(N60:N61)</f>
        <v>7.7225000000000001</v>
      </c>
      <c r="AU60">
        <f>AVERAGE(O60:O61)</f>
        <v>3.9545000000000003</v>
      </c>
      <c r="AV60">
        <f>AVERAGE(Q60:Q61)</f>
        <v>0.23749999999999999</v>
      </c>
    </row>
    <row r="61" spans="1:48">
      <c r="A61">
        <v>60</v>
      </c>
      <c r="B61">
        <v>28</v>
      </c>
      <c r="C61" t="s">
        <v>76</v>
      </c>
      <c r="D61" t="s">
        <v>24</v>
      </c>
      <c r="E61" t="s">
        <v>52</v>
      </c>
      <c r="G61">
        <v>0.5</v>
      </c>
      <c r="H61">
        <v>0.5</v>
      </c>
      <c r="I61">
        <v>3039</v>
      </c>
      <c r="J61">
        <v>6222</v>
      </c>
      <c r="L61">
        <v>1701</v>
      </c>
      <c r="M61">
        <v>3.7839999999999998</v>
      </c>
      <c r="N61">
        <v>7.7320000000000002</v>
      </c>
      <c r="O61">
        <v>3.9470000000000001</v>
      </c>
      <c r="Q61">
        <v>0.23699999999999999</v>
      </c>
      <c r="R61">
        <v>1</v>
      </c>
      <c r="S61">
        <v>0</v>
      </c>
      <c r="T61">
        <v>0</v>
      </c>
      <c r="V61">
        <v>0</v>
      </c>
      <c r="Y61" t="s">
        <v>65</v>
      </c>
      <c r="Z61" s="3">
        <v>0.34883101851851855</v>
      </c>
      <c r="AB61">
        <v>1</v>
      </c>
    </row>
    <row r="62" spans="1:48">
      <c r="A62">
        <v>61</v>
      </c>
      <c r="B62">
        <v>29</v>
      </c>
      <c r="C62" t="s">
        <v>77</v>
      </c>
      <c r="D62" t="s">
        <v>24</v>
      </c>
      <c r="E62" t="s">
        <v>52</v>
      </c>
      <c r="G62">
        <v>0.5</v>
      </c>
      <c r="H62">
        <v>0.5</v>
      </c>
      <c r="I62">
        <v>2953</v>
      </c>
      <c r="J62">
        <v>5975</v>
      </c>
      <c r="L62">
        <v>1546</v>
      </c>
      <c r="M62">
        <v>3.6720000000000002</v>
      </c>
      <c r="N62">
        <v>7.4219999999999997</v>
      </c>
      <c r="O62">
        <v>3.75</v>
      </c>
      <c r="Q62">
        <v>0.217</v>
      </c>
      <c r="R62">
        <v>1</v>
      </c>
      <c r="S62">
        <v>0</v>
      </c>
      <c r="T62">
        <v>0</v>
      </c>
      <c r="V62">
        <v>0</v>
      </c>
      <c r="Y62" t="s">
        <v>65</v>
      </c>
      <c r="Z62" s="3">
        <v>0.36579861111111112</v>
      </c>
      <c r="AB62">
        <v>1</v>
      </c>
      <c r="AE62">
        <f>ABS(100*(M62-M63)/(AVERAGE(M62:M63)))</f>
        <v>0.5735354362966093</v>
      </c>
      <c r="AJ62">
        <f>ABS(100*(O62-O63)/(AVERAGE(O62:O63)))</f>
        <v>4.8340843916427696</v>
      </c>
      <c r="AO62">
        <f>ABS(100*(Q62-Q63)/(AVERAGE(Q62:Q63)))</f>
        <v>11.707317073170728</v>
      </c>
      <c r="AS62">
        <f>AVERAGE(M62:M63)</f>
        <v>3.6615000000000002</v>
      </c>
      <c r="AT62">
        <f>AVERAGE(N62:N63)</f>
        <v>7.3230000000000004</v>
      </c>
      <c r="AU62">
        <f>AVERAGE(O62:O63)</f>
        <v>3.6615000000000002</v>
      </c>
      <c r="AV62">
        <f>AVERAGE(Q62:Q63)</f>
        <v>0.20500000000000002</v>
      </c>
    </row>
    <row r="63" spans="1:48">
      <c r="A63">
        <v>62</v>
      </c>
      <c r="B63">
        <v>29</v>
      </c>
      <c r="C63" t="s">
        <v>77</v>
      </c>
      <c r="D63" t="s">
        <v>24</v>
      </c>
      <c r="E63" t="s">
        <v>52</v>
      </c>
      <c r="G63">
        <v>0.5</v>
      </c>
      <c r="H63">
        <v>0.5</v>
      </c>
      <c r="I63">
        <v>2937</v>
      </c>
      <c r="J63">
        <v>5817</v>
      </c>
      <c r="L63">
        <v>1364</v>
      </c>
      <c r="M63">
        <v>3.6509999999999998</v>
      </c>
      <c r="N63">
        <v>7.2240000000000002</v>
      </c>
      <c r="O63">
        <v>3.573</v>
      </c>
      <c r="Q63">
        <v>0.193</v>
      </c>
      <c r="R63">
        <v>1</v>
      </c>
      <c r="S63">
        <v>0</v>
      </c>
      <c r="T63">
        <v>0</v>
      </c>
      <c r="V63">
        <v>0</v>
      </c>
      <c r="Y63" t="s">
        <v>65</v>
      </c>
      <c r="Z63" s="3">
        <v>0.37194444444444441</v>
      </c>
      <c r="AB63">
        <v>1</v>
      </c>
    </row>
    <row r="64" spans="1:48">
      <c r="A64">
        <v>63</v>
      </c>
      <c r="B64">
        <v>30</v>
      </c>
      <c r="C64" t="s">
        <v>78</v>
      </c>
      <c r="D64" t="s">
        <v>24</v>
      </c>
      <c r="E64" t="s">
        <v>52</v>
      </c>
      <c r="G64">
        <v>0.5</v>
      </c>
      <c r="H64">
        <v>0.5</v>
      </c>
      <c r="I64">
        <v>2387</v>
      </c>
      <c r="J64">
        <v>3929</v>
      </c>
      <c r="L64">
        <v>1035</v>
      </c>
      <c r="M64">
        <v>2.9350000000000001</v>
      </c>
      <c r="N64">
        <v>4.8330000000000002</v>
      </c>
      <c r="O64">
        <v>1.897</v>
      </c>
      <c r="Q64">
        <v>0.14899999999999999</v>
      </c>
      <c r="R64">
        <v>1</v>
      </c>
      <c r="S64">
        <v>0</v>
      </c>
      <c r="T64">
        <v>0</v>
      </c>
      <c r="V64">
        <v>0</v>
      </c>
      <c r="Y64" t="s">
        <v>65</v>
      </c>
      <c r="Z64" s="3">
        <v>0.38873842592592595</v>
      </c>
      <c r="AB64">
        <v>1</v>
      </c>
      <c r="AE64">
        <f>ABS(100*(M64-M65)/(AVERAGE(M64:M65)))</f>
        <v>3.7117538873098068</v>
      </c>
      <c r="AJ64">
        <f>ABS(100*(O64-O65)/(AVERAGE(O64:O65)))</f>
        <v>2.5627335824879895</v>
      </c>
      <c r="AO64">
        <f>ABS(100*(Q64-Q65)/(AVERAGE(Q64:Q65)))</f>
        <v>12.578616352201269</v>
      </c>
      <c r="AS64">
        <f>AVERAGE(M64:M65)</f>
        <v>2.9904999999999999</v>
      </c>
      <c r="AT64">
        <f>AVERAGE(N64:N65)</f>
        <v>4.8639999999999999</v>
      </c>
      <c r="AU64">
        <f>AVERAGE(O64:O65)</f>
        <v>1.873</v>
      </c>
      <c r="AV64">
        <f>AVERAGE(Q64:Q65)</f>
        <v>0.159</v>
      </c>
    </row>
    <row r="65" spans="1:48">
      <c r="A65">
        <v>64</v>
      </c>
      <c r="B65">
        <v>30</v>
      </c>
      <c r="C65" t="s">
        <v>78</v>
      </c>
      <c r="D65" t="s">
        <v>24</v>
      </c>
      <c r="E65" t="s">
        <v>52</v>
      </c>
      <c r="G65">
        <v>0.5</v>
      </c>
      <c r="H65">
        <v>0.5</v>
      </c>
      <c r="I65">
        <v>2472</v>
      </c>
      <c r="J65">
        <v>3978</v>
      </c>
      <c r="L65">
        <v>1188</v>
      </c>
      <c r="M65">
        <v>3.0459999999999998</v>
      </c>
      <c r="N65">
        <v>4.8949999999999996</v>
      </c>
      <c r="O65">
        <v>1.849</v>
      </c>
      <c r="Q65">
        <v>0.16900000000000001</v>
      </c>
      <c r="R65">
        <v>1</v>
      </c>
      <c r="S65">
        <v>0</v>
      </c>
      <c r="T65">
        <v>0</v>
      </c>
      <c r="V65">
        <v>0</v>
      </c>
      <c r="Y65" t="s">
        <v>65</v>
      </c>
      <c r="Z65" s="3">
        <v>0.39479166666666665</v>
      </c>
      <c r="AB65">
        <v>1</v>
      </c>
    </row>
    <row r="66" spans="1:48">
      <c r="A66">
        <v>65</v>
      </c>
      <c r="B66">
        <v>31</v>
      </c>
      <c r="C66" t="s">
        <v>79</v>
      </c>
      <c r="D66" t="s">
        <v>24</v>
      </c>
      <c r="E66" t="s">
        <v>52</v>
      </c>
      <c r="G66">
        <v>0.5</v>
      </c>
      <c r="H66">
        <v>0.5</v>
      </c>
      <c r="I66">
        <v>2979</v>
      </c>
      <c r="J66">
        <v>7082</v>
      </c>
      <c r="L66">
        <v>1913</v>
      </c>
      <c r="M66">
        <v>3.706</v>
      </c>
      <c r="N66">
        <v>8.8049999999999997</v>
      </c>
      <c r="O66">
        <v>5.0999999999999996</v>
      </c>
      <c r="Q66">
        <v>0.26600000000000001</v>
      </c>
      <c r="R66">
        <v>1</v>
      </c>
      <c r="S66">
        <v>0</v>
      </c>
      <c r="T66">
        <v>0</v>
      </c>
      <c r="V66">
        <v>0</v>
      </c>
      <c r="Y66" t="s">
        <v>65</v>
      </c>
      <c r="Z66" s="3">
        <v>0.41170138888888891</v>
      </c>
      <c r="AB66">
        <v>1</v>
      </c>
      <c r="AE66">
        <f>ABS(100*(M66-M67)/(AVERAGE(M66:M67)))</f>
        <v>6.0447468271621059</v>
      </c>
      <c r="AF66">
        <f>ABS(100*((AVERAGE(M66:M67)-AVERAGE(M52:M53))/(AVERAGE(M52:M53,M66:M67))))</f>
        <v>10.123594807775897</v>
      </c>
      <c r="AJ66">
        <f>ABS(100*(O66-O67)/(AVERAGE(O66:O67)))</f>
        <v>7.4013826758845056</v>
      </c>
      <c r="AK66">
        <f>ABS(100*((AVERAGE(O66:O67)-AVERAGE(O52:O53))/(AVERAGE(O52:O53,O66:O67))))</f>
        <v>7.1718182296877373</v>
      </c>
      <c r="AO66">
        <f>ABS(100*(Q66-Q67)/(AVERAGE(Q66:Q67)))</f>
        <v>4.6153846153846194</v>
      </c>
      <c r="AP66">
        <f>ABS(100*((AVERAGE(Q66:Q67)-AVERAGE(Q52:Q53))/(AVERAGE(Q52:Q53,Q66:Q67))))</f>
        <v>5.7368941641938713</v>
      </c>
      <c r="AS66">
        <f>AVERAGE(M66:M67)</f>
        <v>3.8214999999999999</v>
      </c>
      <c r="AT66">
        <f>AVERAGE(N66:N67)</f>
        <v>8.7390000000000008</v>
      </c>
      <c r="AU66">
        <f>AVERAGE(O66:O67)</f>
        <v>4.9179999999999993</v>
      </c>
      <c r="AV66">
        <f>AVERAGE(Q66:Q67)</f>
        <v>0.26</v>
      </c>
    </row>
    <row r="67" spans="1:48">
      <c r="A67">
        <v>66</v>
      </c>
      <c r="B67">
        <v>31</v>
      </c>
      <c r="C67" t="s">
        <v>79</v>
      </c>
      <c r="D67" t="s">
        <v>24</v>
      </c>
      <c r="E67" t="s">
        <v>52</v>
      </c>
      <c r="G67">
        <v>0.5</v>
      </c>
      <c r="H67">
        <v>0.5</v>
      </c>
      <c r="I67">
        <v>3157</v>
      </c>
      <c r="J67">
        <v>6976</v>
      </c>
      <c r="L67">
        <v>1823</v>
      </c>
      <c r="M67">
        <v>3.9369999999999998</v>
      </c>
      <c r="N67">
        <v>8.673</v>
      </c>
      <c r="O67">
        <v>4.7359999999999998</v>
      </c>
      <c r="Q67">
        <v>0.254</v>
      </c>
      <c r="R67">
        <v>1</v>
      </c>
      <c r="S67">
        <v>0</v>
      </c>
      <c r="T67">
        <v>0</v>
      </c>
      <c r="V67">
        <v>0</v>
      </c>
      <c r="Y67" t="s">
        <v>65</v>
      </c>
      <c r="Z67" s="3">
        <v>0.41796296296296293</v>
      </c>
      <c r="AB67">
        <v>1</v>
      </c>
    </row>
    <row r="68" spans="1:48">
      <c r="A68">
        <v>67</v>
      </c>
      <c r="B68">
        <v>32</v>
      </c>
      <c r="C68" t="s">
        <v>80</v>
      </c>
      <c r="D68" t="s">
        <v>24</v>
      </c>
      <c r="E68" t="s">
        <v>52</v>
      </c>
      <c r="G68">
        <v>0.5</v>
      </c>
      <c r="H68">
        <v>0.5</v>
      </c>
      <c r="I68">
        <v>4889</v>
      </c>
      <c r="J68">
        <v>9117</v>
      </c>
      <c r="L68">
        <v>2953</v>
      </c>
      <c r="M68">
        <v>6.1929999999999996</v>
      </c>
      <c r="N68">
        <v>11.311999999999999</v>
      </c>
      <c r="O68">
        <v>5.1189999999999998</v>
      </c>
      <c r="Q68">
        <v>0.40300000000000002</v>
      </c>
      <c r="R68">
        <v>1</v>
      </c>
      <c r="S68">
        <v>0</v>
      </c>
      <c r="T68">
        <v>0</v>
      </c>
      <c r="V68">
        <v>0</v>
      </c>
      <c r="Y68" t="s">
        <v>65</v>
      </c>
      <c r="Z68" s="3">
        <v>0.43509259259259259</v>
      </c>
      <c r="AB68">
        <v>1</v>
      </c>
      <c r="AE68">
        <f>ABS(100*(M68-M69)/(AVERAGE(M68:M69)))</f>
        <v>2.613545816733077</v>
      </c>
      <c r="AG68">
        <f>100*((AVERAGE(M68:M69)*50)-(AVERAGE(M64:M65)*50))/(1000*0.15)</f>
        <v>109.48333333333333</v>
      </c>
      <c r="AJ68">
        <f>ABS(100*(O68-O69)/(AVERAGE(O68:O69)))</f>
        <v>1.3174712417658081</v>
      </c>
      <c r="AL68">
        <f>100*((AVERAGE(O68:O69)*50)-(AVERAGE(O64:O65)*50))/(1000*0.15)</f>
        <v>107.08333333333331</v>
      </c>
      <c r="AO68">
        <f>ABS(100*(Q68-Q69)/(AVERAGE(Q68:Q69)))</f>
        <v>0.98765432098764139</v>
      </c>
      <c r="AQ68">
        <f>100*((AVERAGE(Q68:Q69)*50)-(AVERAGE(Q64:Q65)*50))/(100*0.15)</f>
        <v>82</v>
      </c>
      <c r="AS68">
        <f>AVERAGE(M68:M69)</f>
        <v>6.2750000000000004</v>
      </c>
      <c r="AT68">
        <f>AVERAGE(N68:N69)</f>
        <v>11.3605</v>
      </c>
      <c r="AU68">
        <f>AVERAGE(O68:O69)</f>
        <v>5.0854999999999997</v>
      </c>
      <c r="AV68">
        <f>AVERAGE(Q68:Q69)</f>
        <v>0.40500000000000003</v>
      </c>
    </row>
    <row r="69" spans="1:48">
      <c r="A69">
        <v>68</v>
      </c>
      <c r="B69">
        <v>32</v>
      </c>
      <c r="C69" t="s">
        <v>80</v>
      </c>
      <c r="D69" t="s">
        <v>24</v>
      </c>
      <c r="E69" t="s">
        <v>52</v>
      </c>
      <c r="G69">
        <v>0.5</v>
      </c>
      <c r="H69">
        <v>0.5</v>
      </c>
      <c r="I69">
        <v>5014</v>
      </c>
      <c r="J69">
        <v>9196</v>
      </c>
      <c r="L69">
        <v>2984</v>
      </c>
      <c r="M69">
        <v>6.3570000000000002</v>
      </c>
      <c r="N69">
        <v>11.409000000000001</v>
      </c>
      <c r="O69">
        <v>5.0519999999999996</v>
      </c>
      <c r="Q69">
        <v>0.40699999999999997</v>
      </c>
      <c r="R69">
        <v>1</v>
      </c>
      <c r="S69">
        <v>0</v>
      </c>
      <c r="T69">
        <v>0</v>
      </c>
      <c r="V69">
        <v>0</v>
      </c>
      <c r="Y69" t="s">
        <v>65</v>
      </c>
      <c r="Z69" s="3">
        <v>0.44148148148148153</v>
      </c>
      <c r="AB69">
        <v>1</v>
      </c>
    </row>
    <row r="70" spans="1:48">
      <c r="A70">
        <v>69</v>
      </c>
      <c r="B70">
        <v>1</v>
      </c>
      <c r="D70" t="s">
        <v>48</v>
      </c>
      <c r="Y70" t="s">
        <v>65</v>
      </c>
      <c r="Z70" s="3">
        <v>0.44599537037037035</v>
      </c>
      <c r="AB70">
        <v>1</v>
      </c>
    </row>
    <row r="71" spans="1:48">
      <c r="A71">
        <v>70</v>
      </c>
      <c r="B71">
        <v>2</v>
      </c>
      <c r="C71" t="s">
        <v>45</v>
      </c>
      <c r="D71" t="s">
        <v>24</v>
      </c>
      <c r="E71" t="s">
        <v>52</v>
      </c>
      <c r="G71">
        <v>0.5</v>
      </c>
      <c r="H71">
        <v>0.5</v>
      </c>
      <c r="I71">
        <v>58</v>
      </c>
      <c r="J71">
        <v>357</v>
      </c>
      <c r="L71">
        <v>175</v>
      </c>
      <c r="M71">
        <v>0</v>
      </c>
      <c r="N71">
        <v>0.20300000000000001</v>
      </c>
      <c r="O71">
        <v>0.20300000000000001</v>
      </c>
      <c r="Q71">
        <v>3.5000000000000003E-2</v>
      </c>
      <c r="R71">
        <v>1</v>
      </c>
      <c r="S71">
        <v>0</v>
      </c>
      <c r="T71">
        <v>0</v>
      </c>
      <c r="V71">
        <v>0</v>
      </c>
      <c r="Y71" t="s">
        <v>65</v>
      </c>
      <c r="Z71" s="3">
        <v>0.4619907407407407</v>
      </c>
      <c r="AB71">
        <v>1</v>
      </c>
      <c r="AE71" t="e">
        <f>ABS(100*(M71-M72)/(AVERAGE(M71:M72)))</f>
        <v>#DIV/0!</v>
      </c>
      <c r="AJ71">
        <f>ABS(100*(O71-O72)/(AVERAGE(O71:O72)))</f>
        <v>1.9900497512437827</v>
      </c>
      <c r="AO71">
        <f>ABS(100*(Q71-Q72)/(AVERAGE(Q71:Q72)))</f>
        <v>200</v>
      </c>
      <c r="AS71">
        <f>AVERAGE(M71:M72)</f>
        <v>0</v>
      </c>
      <c r="AT71">
        <f>AVERAGE(N71:N72)</f>
        <v>0.20100000000000001</v>
      </c>
      <c r="AU71">
        <f>AVERAGE(O71:O72)</f>
        <v>0.20100000000000001</v>
      </c>
      <c r="AV71">
        <f>AVERAGE(Q71:Q72)</f>
        <v>1.7500000000000002E-2</v>
      </c>
    </row>
    <row r="72" spans="1:48">
      <c r="A72">
        <v>71</v>
      </c>
      <c r="B72">
        <v>2</v>
      </c>
      <c r="C72" t="s">
        <v>45</v>
      </c>
      <c r="D72" t="s">
        <v>24</v>
      </c>
      <c r="E72" t="s">
        <v>52</v>
      </c>
      <c r="G72">
        <v>0.5</v>
      </c>
      <c r="H72">
        <v>0.5</v>
      </c>
      <c r="I72">
        <v>28</v>
      </c>
      <c r="J72">
        <v>354</v>
      </c>
      <c r="L72">
        <v>0</v>
      </c>
      <c r="M72">
        <v>0</v>
      </c>
      <c r="N72">
        <v>0.19900000000000001</v>
      </c>
      <c r="O72">
        <v>0.19900000000000001</v>
      </c>
      <c r="Q72">
        <v>0</v>
      </c>
      <c r="R72">
        <v>1</v>
      </c>
      <c r="S72">
        <v>0</v>
      </c>
      <c r="T72">
        <v>0</v>
      </c>
      <c r="V72">
        <v>0</v>
      </c>
      <c r="X72" t="s">
        <v>25</v>
      </c>
      <c r="Y72" t="s">
        <v>65</v>
      </c>
      <c r="Z72" s="3">
        <v>0.46736111111111112</v>
      </c>
      <c r="AB72">
        <v>1</v>
      </c>
    </row>
    <row r="73" spans="1:48">
      <c r="A73">
        <v>72</v>
      </c>
      <c r="B73">
        <v>6</v>
      </c>
      <c r="C73" t="s">
        <v>47</v>
      </c>
      <c r="D73" t="s">
        <v>24</v>
      </c>
      <c r="E73" t="s">
        <v>52</v>
      </c>
      <c r="G73">
        <v>0.5</v>
      </c>
      <c r="H73">
        <v>0.5</v>
      </c>
      <c r="I73">
        <v>2094</v>
      </c>
      <c r="J73">
        <v>6744</v>
      </c>
      <c r="L73">
        <v>3068</v>
      </c>
      <c r="M73">
        <v>2.5539999999999998</v>
      </c>
      <c r="N73">
        <v>8.3840000000000003</v>
      </c>
      <c r="O73">
        <v>5.83</v>
      </c>
      <c r="Q73">
        <v>0.41799999999999998</v>
      </c>
      <c r="R73">
        <v>1</v>
      </c>
      <c r="S73">
        <v>0</v>
      </c>
      <c r="T73">
        <v>0</v>
      </c>
      <c r="V73">
        <v>0</v>
      </c>
      <c r="Y73" t="s">
        <v>65</v>
      </c>
      <c r="Z73" s="3">
        <v>0.48439814814814813</v>
      </c>
      <c r="AB73">
        <v>1</v>
      </c>
      <c r="AD73">
        <f>ABS(100*(AVERAGE(M73:M74)-3)/3)</f>
        <v>14.566666666666677</v>
      </c>
      <c r="AE73">
        <f>ABS(100*(M73-M74)/(AVERAGE(M73:M74)))</f>
        <v>0.70230198985564729</v>
      </c>
      <c r="AI73">
        <f>ABS(100*(AVERAGE(O73:O74)-3)/3)</f>
        <v>85.38333333333334</v>
      </c>
      <c r="AJ73">
        <f>ABS(100*(O73-O74)/(AVERAGE(O73:O74)))</f>
        <v>9.6556684347747872</v>
      </c>
      <c r="AN73">
        <f>ABS(100*(AVERAGE(Q73:Q74)-0.3)/0.3)</f>
        <v>30.166666666666657</v>
      </c>
      <c r="AO73">
        <f>ABS(100*(Q73-Q74)/(AVERAGE(Q73:Q74)))</f>
        <v>14.08450704225352</v>
      </c>
      <c r="AR73" s="2"/>
      <c r="AS73">
        <f>AVERAGE(M73:M74)</f>
        <v>2.5629999999999997</v>
      </c>
      <c r="AT73">
        <f>AVERAGE(N73:N74)</f>
        <v>8.1245000000000012</v>
      </c>
      <c r="AU73">
        <f>AVERAGE(O73:O74)</f>
        <v>5.5615000000000006</v>
      </c>
      <c r="AV73">
        <f>AVERAGE(Q73:Q74)</f>
        <v>0.39049999999999996</v>
      </c>
    </row>
    <row r="74" spans="1:48">
      <c r="A74">
        <v>73</v>
      </c>
      <c r="B74">
        <v>6</v>
      </c>
      <c r="C74" t="s">
        <v>47</v>
      </c>
      <c r="D74" t="s">
        <v>24</v>
      </c>
      <c r="E74" t="s">
        <v>52</v>
      </c>
      <c r="G74">
        <v>0.5</v>
      </c>
      <c r="H74">
        <v>0.5</v>
      </c>
      <c r="I74">
        <v>2107</v>
      </c>
      <c r="J74">
        <v>6328</v>
      </c>
      <c r="L74">
        <v>2650</v>
      </c>
      <c r="M74">
        <v>2.5720000000000001</v>
      </c>
      <c r="N74">
        <v>7.8650000000000002</v>
      </c>
      <c r="O74">
        <v>5.2930000000000001</v>
      </c>
      <c r="Q74">
        <v>0.36299999999999999</v>
      </c>
      <c r="R74">
        <v>1</v>
      </c>
      <c r="S74">
        <v>0</v>
      </c>
      <c r="T74">
        <v>0</v>
      </c>
      <c r="V74">
        <v>0</v>
      </c>
      <c r="Y74" t="s">
        <v>65</v>
      </c>
      <c r="Z74" s="3">
        <v>0.49052083333333335</v>
      </c>
      <c r="AB74">
        <v>1</v>
      </c>
    </row>
    <row r="75" spans="1:48">
      <c r="A75">
        <v>74</v>
      </c>
      <c r="B75">
        <v>3</v>
      </c>
      <c r="C75" t="s">
        <v>46</v>
      </c>
      <c r="D75" t="s">
        <v>24</v>
      </c>
      <c r="E75" t="s">
        <v>52</v>
      </c>
      <c r="G75">
        <v>0.5</v>
      </c>
      <c r="H75">
        <v>0.5</v>
      </c>
      <c r="I75">
        <v>4046</v>
      </c>
      <c r="J75">
        <v>10045</v>
      </c>
      <c r="L75">
        <v>8847</v>
      </c>
      <c r="M75">
        <v>5.0949999999999998</v>
      </c>
      <c r="N75">
        <v>12.441000000000001</v>
      </c>
      <c r="O75">
        <v>7.3460000000000001</v>
      </c>
      <c r="Q75">
        <v>1.1679999999999999</v>
      </c>
      <c r="R75">
        <v>1</v>
      </c>
      <c r="S75">
        <v>0</v>
      </c>
      <c r="T75">
        <v>0</v>
      </c>
      <c r="V75">
        <v>0</v>
      </c>
      <c r="Y75" t="s">
        <v>65</v>
      </c>
      <c r="Z75" s="3">
        <v>0.50780092592592596</v>
      </c>
      <c r="AB75">
        <v>1</v>
      </c>
      <c r="AE75">
        <f>ABS(100*(M75-M76)/(AVERAGE(M75:M76)))</f>
        <v>49.282650495488838</v>
      </c>
      <c r="AJ75">
        <f>ABS(100*(O75-O76)/(AVERAGE(O75:O76)))</f>
        <v>92.523643603782986</v>
      </c>
      <c r="AO75">
        <f>ABS(100*(Q75-Q76)/(AVERAGE(Q75:Q76)))</f>
        <v>8.757819481680059</v>
      </c>
      <c r="AS75">
        <f>AVERAGE(M75:M76)</f>
        <v>6.7609999999999992</v>
      </c>
      <c r="AT75">
        <f>AVERAGE(N75:N76)</f>
        <v>11.7835</v>
      </c>
      <c r="AU75">
        <f>AVERAGE(O75:O76)</f>
        <v>5.0225</v>
      </c>
      <c r="AV75">
        <f>AVERAGE(Q75:Q76)</f>
        <v>1.119</v>
      </c>
    </row>
    <row r="76" spans="1:48">
      <c r="A76">
        <v>75</v>
      </c>
      <c r="B76">
        <v>3</v>
      </c>
      <c r="C76" t="s">
        <v>46</v>
      </c>
      <c r="D76" t="s">
        <v>24</v>
      </c>
      <c r="E76" t="s">
        <v>52</v>
      </c>
      <c r="G76">
        <v>0.5</v>
      </c>
      <c r="H76">
        <v>0.5</v>
      </c>
      <c r="I76">
        <v>6601</v>
      </c>
      <c r="J76">
        <v>8965</v>
      </c>
      <c r="L76">
        <v>8078</v>
      </c>
      <c r="M76">
        <v>8.4269999999999996</v>
      </c>
      <c r="N76">
        <v>11.125999999999999</v>
      </c>
      <c r="O76">
        <v>2.6989999999999998</v>
      </c>
      <c r="Q76">
        <v>1.07</v>
      </c>
      <c r="R76">
        <v>1</v>
      </c>
      <c r="S76">
        <v>0</v>
      </c>
      <c r="T76">
        <v>0</v>
      </c>
      <c r="V76">
        <v>0</v>
      </c>
      <c r="Y76" t="s">
        <v>65</v>
      </c>
      <c r="Z76" s="3">
        <v>0.51392361111111107</v>
      </c>
      <c r="AB76">
        <v>1</v>
      </c>
    </row>
    <row r="77" spans="1:48">
      <c r="A77">
        <v>76</v>
      </c>
      <c r="B77">
        <v>1</v>
      </c>
      <c r="D77" t="s">
        <v>48</v>
      </c>
      <c r="Y77" t="s">
        <v>65</v>
      </c>
      <c r="Z77" s="3">
        <v>0.51804398148148145</v>
      </c>
    </row>
    <row r="78" spans="1:48">
      <c r="Z78" s="3"/>
    </row>
    <row r="79" spans="1:48">
      <c r="Z79" s="3"/>
    </row>
    <row r="80" spans="1:48">
      <c r="Z80" s="3"/>
    </row>
    <row r="81" spans="26:26">
      <c r="Z81" s="3"/>
    </row>
    <row r="83" spans="26:26">
      <c r="Z83" s="3"/>
    </row>
    <row r="84" spans="26:26">
      <c r="Z84" s="3"/>
    </row>
    <row r="85" spans="26:26">
      <c r="Z85" s="3"/>
    </row>
    <row r="86" spans="26:26">
      <c r="Z86" s="3"/>
    </row>
    <row r="87" spans="26:26">
      <c r="Z87" s="3"/>
    </row>
    <row r="88" spans="26:26">
      <c r="Z88" s="3"/>
    </row>
    <row r="89" spans="26:26">
      <c r="Z89" s="3"/>
    </row>
    <row r="90" spans="26:26">
      <c r="Z90" s="3"/>
    </row>
    <row r="91" spans="26:26">
      <c r="Z91" s="3"/>
    </row>
    <row r="92" spans="26:26">
      <c r="Z92" s="3"/>
    </row>
    <row r="93" spans="26:26">
      <c r="Z93" s="3"/>
    </row>
    <row r="94" spans="26:26">
      <c r="Z94" s="3"/>
    </row>
    <row r="95" spans="26:26">
      <c r="Z95" s="3"/>
    </row>
    <row r="96" spans="26:26">
      <c r="Z96" s="3"/>
    </row>
    <row r="97" spans="26:26">
      <c r="Z97" s="3"/>
    </row>
    <row r="98" spans="26:26">
      <c r="Z98" s="3"/>
    </row>
    <row r="99" spans="26:26">
      <c r="Z99" s="3"/>
    </row>
    <row r="100" spans="26:26">
      <c r="Z100" s="3"/>
    </row>
    <row r="101" spans="26:26">
      <c r="Z101" s="3"/>
    </row>
    <row r="102" spans="26:26">
      <c r="Z102" s="3"/>
    </row>
    <row r="103" spans="26:26">
      <c r="Z103" s="3"/>
    </row>
    <row r="104" spans="26:26">
      <c r="Z104" s="3"/>
    </row>
    <row r="105" spans="26:26">
      <c r="Z105" s="3"/>
    </row>
    <row r="106" spans="26:26">
      <c r="Z106" s="3"/>
    </row>
    <row r="107" spans="26:26">
      <c r="Z107" s="3"/>
    </row>
    <row r="108" spans="26:26">
      <c r="Z108" s="3"/>
    </row>
    <row r="109" spans="26:26">
      <c r="Z109" s="3"/>
    </row>
    <row r="110" spans="26:26">
      <c r="Z110" s="3"/>
    </row>
    <row r="111" spans="26:26">
      <c r="Z111" s="3"/>
    </row>
    <row r="112" spans="26:26">
      <c r="Z112" s="3"/>
    </row>
    <row r="113" spans="26:26">
      <c r="Z113" s="3"/>
    </row>
    <row r="114" spans="26:26">
      <c r="Z114" s="3"/>
    </row>
    <row r="115" spans="26:26">
      <c r="Z115" s="3"/>
    </row>
    <row r="116" spans="26:26">
      <c r="Z116" s="3"/>
    </row>
    <row r="117" spans="26:26">
      <c r="Z117" s="3"/>
    </row>
    <row r="118" spans="26:26">
      <c r="Z118" s="3"/>
    </row>
    <row r="119" spans="26:26">
      <c r="Z119" s="3"/>
    </row>
    <row r="120" spans="26:26">
      <c r="Z120" s="3"/>
    </row>
    <row r="121" spans="26:26">
      <c r="Z121" s="3"/>
    </row>
    <row r="122" spans="26:26">
      <c r="Z122" s="3"/>
    </row>
    <row r="123" spans="26:26">
      <c r="Z123" s="3"/>
    </row>
    <row r="124" spans="26:26">
      <c r="Z124" s="3"/>
    </row>
    <row r="125" spans="26:26">
      <c r="Z125" s="3"/>
    </row>
    <row r="126" spans="26:26">
      <c r="Z126" s="3"/>
    </row>
    <row r="127" spans="26:26">
      <c r="Z127" s="3"/>
    </row>
    <row r="128" spans="26:26">
      <c r="Z128" s="3"/>
    </row>
    <row r="129" spans="26:26">
      <c r="Z129" s="3"/>
    </row>
    <row r="130" spans="26:26">
      <c r="Z130" s="3"/>
    </row>
    <row r="131" spans="26:26">
      <c r="Z131" s="3"/>
    </row>
    <row r="132" spans="26:26">
      <c r="Z132" s="3"/>
    </row>
    <row r="133" spans="26:26">
      <c r="Z133" s="3"/>
    </row>
    <row r="134" spans="26:26">
      <c r="Z134" s="3"/>
    </row>
    <row r="135" spans="26:26">
      <c r="Z135" s="3"/>
    </row>
    <row r="136" spans="26:26">
      <c r="Z136" s="3"/>
    </row>
    <row r="137" spans="26:26">
      <c r="Z137" s="3"/>
    </row>
    <row r="138" spans="26:26">
      <c r="Z138" s="3"/>
    </row>
    <row r="139" spans="26:26">
      <c r="Z139" s="3"/>
    </row>
    <row r="140" spans="26:26">
      <c r="Z140" s="3"/>
    </row>
    <row r="141" spans="26:26">
      <c r="Z141" s="3"/>
    </row>
    <row r="142" spans="26:26">
      <c r="Z142" s="3"/>
    </row>
    <row r="143" spans="26:26">
      <c r="Z143" s="3"/>
    </row>
    <row r="144" spans="26:26">
      <c r="Z144" s="3"/>
    </row>
    <row r="145" spans="26:44">
      <c r="Z145" s="3"/>
    </row>
    <row r="146" spans="26:44">
      <c r="Z146" s="3"/>
    </row>
    <row r="147" spans="26:44">
      <c r="Z147" s="3"/>
    </row>
    <row r="148" spans="26:44">
      <c r="Z148" s="3"/>
    </row>
    <row r="149" spans="26:44">
      <c r="Z149" s="3"/>
    </row>
    <row r="150" spans="26:44">
      <c r="Z150" s="3"/>
    </row>
    <row r="151" spans="26:44">
      <c r="Z151" s="3"/>
    </row>
    <row r="152" spans="26:44">
      <c r="Z152" s="3"/>
    </row>
    <row r="153" spans="26:44">
      <c r="Z153" s="3"/>
    </row>
    <row r="154" spans="26:44">
      <c r="Z154" s="3"/>
    </row>
    <row r="155" spans="26:44">
      <c r="Z155" s="3"/>
      <c r="AR155" s="2"/>
    </row>
    <row r="156" spans="26:44">
      <c r="Z156" s="3"/>
    </row>
    <row r="157" spans="26:44">
      <c r="Z157" s="3"/>
    </row>
    <row r="158" spans="26:44">
      <c r="Z158" s="3"/>
    </row>
    <row r="159" spans="26:44">
      <c r="Z159" s="3"/>
    </row>
    <row r="160" spans="26:44">
      <c r="Z160" s="3"/>
    </row>
    <row r="161" spans="26:26">
      <c r="Z161" s="3"/>
    </row>
    <row r="162" spans="26:26">
      <c r="Z162" s="3"/>
    </row>
    <row r="163" spans="26:26">
      <c r="Z163" s="3"/>
    </row>
  </sheetData>
  <conditionalFormatting sqref="AD2:AF6 AH2:AK6 AM2:AP6 AM8:AP8 AH8:AK8 AD8:AF8 AM39:AP39 AH39:AK39 AD69:AF70 AD10:AF37 AD77:AF81 AH10:AK32 AM10:AP32 AH69:AK70 AM69:AP70 AM77:AP81 AH77:AK81 AH34:AK37 AH33:AJ33 AM34:AP37 AM33:AO33">
    <cfRule type="cellIs" dxfId="169" priority="399" operator="greaterThan">
      <formula>20</formula>
    </cfRule>
  </conditionalFormatting>
  <conditionalFormatting sqref="AG2:AG6 AQ2:AQ6 AL2:AL6 AL8 AQ8 AG8 AL39 AQ39 AG69:AG70 AG10:AG34 AG77:AG81 AQ10:AQ34 AL10:AL34 AQ69:AQ70 AL69:AL70 AL77:AL81 AQ77:AQ81 AG36:AG37 AL36:AL37 AQ36:AQ37">
    <cfRule type="cellIs" dxfId="168" priority="398" operator="between">
      <formula>80</formula>
      <formula>120</formula>
    </cfRule>
  </conditionalFormatting>
  <conditionalFormatting sqref="AL82 AQ82">
    <cfRule type="cellIs" dxfId="167" priority="211" operator="between">
      <formula>80</formula>
      <formula>120</formula>
    </cfRule>
  </conditionalFormatting>
  <conditionalFormatting sqref="AM82:AP82 AH82:AK82 AD82:AF82">
    <cfRule type="cellIs" dxfId="166" priority="210" operator="greaterThan">
      <formula>20</formula>
    </cfRule>
  </conditionalFormatting>
  <conditionalFormatting sqref="AG82">
    <cfRule type="cellIs" dxfId="165" priority="209" operator="between">
      <formula>80</formula>
      <formula>120</formula>
    </cfRule>
  </conditionalFormatting>
  <conditionalFormatting sqref="AL82">
    <cfRule type="cellIs" dxfId="164" priority="208" operator="between">
      <formula>80</formula>
      <formula>120</formula>
    </cfRule>
  </conditionalFormatting>
  <conditionalFormatting sqref="AQ82">
    <cfRule type="cellIs" dxfId="163" priority="207" operator="between">
      <formula>80</formula>
      <formula>120</formula>
    </cfRule>
  </conditionalFormatting>
  <conditionalFormatting sqref="AD78:AF78 AH78:AK78 AM78:AP78">
    <cfRule type="cellIs" dxfId="162" priority="204" operator="greaterThan">
      <formula>20</formula>
    </cfRule>
  </conditionalFormatting>
  <conditionalFormatting sqref="AG78 AL78 AQ78">
    <cfRule type="cellIs" dxfId="161" priority="203" operator="between">
      <formula>80</formula>
      <formula>120</formula>
    </cfRule>
  </conditionalFormatting>
  <conditionalFormatting sqref="AD80:AF80 AH80:AK80 AM80:AP80">
    <cfRule type="cellIs" dxfId="160" priority="202" operator="greaterThan">
      <formula>20</formula>
    </cfRule>
  </conditionalFormatting>
  <conditionalFormatting sqref="AG80 AL80 AQ80">
    <cfRule type="cellIs" dxfId="159" priority="201" operator="between">
      <formula>80</formula>
      <formula>120</formula>
    </cfRule>
  </conditionalFormatting>
  <conditionalFormatting sqref="AD84:AF84 AH84:AK84 AM84:AP84">
    <cfRule type="cellIs" dxfId="158" priority="200" operator="greaterThan">
      <formula>20</formula>
    </cfRule>
  </conditionalFormatting>
  <conditionalFormatting sqref="AG84 AL84 AQ84">
    <cfRule type="cellIs" dxfId="157" priority="199" operator="between">
      <formula>80</formula>
      <formula>120</formula>
    </cfRule>
  </conditionalFormatting>
  <conditionalFormatting sqref="AM161:AP161 AH161:AK161 AD161:AF161 AD86:AF159 AH86:AK159 AM86:AP159">
    <cfRule type="cellIs" dxfId="156" priority="198" operator="greaterThan">
      <formula>20</formula>
    </cfRule>
  </conditionalFormatting>
  <conditionalFormatting sqref="AG161 AQ161 AL161 AG86:AG159 AL86:AL159 AQ86:AQ159">
    <cfRule type="cellIs" dxfId="155" priority="197" operator="between">
      <formula>80</formula>
      <formula>120</formula>
    </cfRule>
  </conditionalFormatting>
  <conditionalFormatting sqref="AD162:AF162 AH162:AK162 AM162:AP162">
    <cfRule type="cellIs" dxfId="154" priority="189" operator="greaterThan">
      <formula>20</formula>
    </cfRule>
  </conditionalFormatting>
  <conditionalFormatting sqref="AG162 AL162 AQ162">
    <cfRule type="cellIs" dxfId="153" priority="188" operator="between">
      <formula>80</formula>
      <formula>120</formula>
    </cfRule>
  </conditionalFormatting>
  <conditionalFormatting sqref="AD160:AF160 AH160:AK160 AM160:AP160">
    <cfRule type="cellIs" dxfId="152" priority="183" operator="greaterThan">
      <formula>20</formula>
    </cfRule>
  </conditionalFormatting>
  <conditionalFormatting sqref="AG160 AL160 AQ160">
    <cfRule type="cellIs" dxfId="151" priority="182" operator="between">
      <formula>80</formula>
      <formula>120</formula>
    </cfRule>
  </conditionalFormatting>
  <conditionalFormatting sqref="AD79:AF79 AH79:AK79 AM79:AP79">
    <cfRule type="cellIs" dxfId="150" priority="179" operator="greaterThan">
      <formula>20</formula>
    </cfRule>
  </conditionalFormatting>
  <conditionalFormatting sqref="AG79 AL79 AQ79">
    <cfRule type="cellIs" dxfId="149" priority="178" operator="between">
      <formula>80</formula>
      <formula>120</formula>
    </cfRule>
  </conditionalFormatting>
  <conditionalFormatting sqref="AD81:AF81 AH81:AK81 AM81:AP81">
    <cfRule type="cellIs" dxfId="148" priority="177" operator="greaterThan">
      <formula>20</formula>
    </cfRule>
  </conditionalFormatting>
  <conditionalFormatting sqref="AG81 AL81 AQ81">
    <cfRule type="cellIs" dxfId="147" priority="176" operator="between">
      <formula>80</formula>
      <formula>120</formula>
    </cfRule>
  </conditionalFormatting>
  <conditionalFormatting sqref="AL83 AQ83">
    <cfRule type="cellIs" dxfId="146" priority="175" operator="between">
      <formula>80</formula>
      <formula>120</formula>
    </cfRule>
  </conditionalFormatting>
  <conditionalFormatting sqref="AM83:AP83 AH83:AK83 AD83:AF83">
    <cfRule type="cellIs" dxfId="145" priority="174" operator="greaterThan">
      <formula>20</formula>
    </cfRule>
  </conditionalFormatting>
  <conditionalFormatting sqref="AG83">
    <cfRule type="cellIs" dxfId="144" priority="173" operator="between">
      <formula>80</formula>
      <formula>120</formula>
    </cfRule>
  </conditionalFormatting>
  <conditionalFormatting sqref="AL83">
    <cfRule type="cellIs" dxfId="143" priority="172" operator="between">
      <formula>80</formula>
      <formula>120</formula>
    </cfRule>
  </conditionalFormatting>
  <conditionalFormatting sqref="AQ83">
    <cfRule type="cellIs" dxfId="142" priority="171" operator="between">
      <formula>80</formula>
      <formula>120</formula>
    </cfRule>
  </conditionalFormatting>
  <conditionalFormatting sqref="AD82:AF82 AH82:AK82 AM82:AP82">
    <cfRule type="cellIs" dxfId="141" priority="158" operator="greaterThan">
      <formula>20</formula>
    </cfRule>
  </conditionalFormatting>
  <conditionalFormatting sqref="AG82 AL82 AQ82">
    <cfRule type="cellIs" dxfId="140" priority="157" operator="between">
      <formula>80</formula>
      <formula>120</formula>
    </cfRule>
  </conditionalFormatting>
  <conditionalFormatting sqref="AD79:AF79 AH79:AK79 AM79:AP79">
    <cfRule type="cellIs" dxfId="139" priority="168" operator="greaterThan">
      <formula>20</formula>
    </cfRule>
  </conditionalFormatting>
  <conditionalFormatting sqref="AG79 AL79 AQ79">
    <cfRule type="cellIs" dxfId="138" priority="167" operator="between">
      <formula>80</formula>
      <formula>120</formula>
    </cfRule>
  </conditionalFormatting>
  <conditionalFormatting sqref="AD81:AF81 AH81:AK81 AM81:AP81">
    <cfRule type="cellIs" dxfId="137" priority="166" operator="greaterThan">
      <formula>20</formula>
    </cfRule>
  </conditionalFormatting>
  <conditionalFormatting sqref="AG81 AL81 AQ81">
    <cfRule type="cellIs" dxfId="136" priority="165" operator="between">
      <formula>80</formula>
      <formula>120</formula>
    </cfRule>
  </conditionalFormatting>
  <conditionalFormatting sqref="AD85:AF85 AH85:AK85 AM85:AP85">
    <cfRule type="cellIs" dxfId="135" priority="164" operator="greaterThan">
      <formula>20</formula>
    </cfRule>
  </conditionalFormatting>
  <conditionalFormatting sqref="AG85 AL85 AQ85">
    <cfRule type="cellIs" dxfId="134" priority="163" operator="between">
      <formula>80</formula>
      <formula>120</formula>
    </cfRule>
  </conditionalFormatting>
  <conditionalFormatting sqref="AD78:AF78 AH78:AK78 AM78:AP78">
    <cfRule type="cellIs" dxfId="133" priority="162" operator="greaterThan">
      <formula>20</formula>
    </cfRule>
  </conditionalFormatting>
  <conditionalFormatting sqref="AG78 AL78 AQ78">
    <cfRule type="cellIs" dxfId="132" priority="161" operator="between">
      <formula>80</formula>
      <formula>120</formula>
    </cfRule>
  </conditionalFormatting>
  <conditionalFormatting sqref="AD80:AF80 AH80:AK80 AM80:AP80">
    <cfRule type="cellIs" dxfId="131" priority="160" operator="greaterThan">
      <formula>20</formula>
    </cfRule>
  </conditionalFormatting>
  <conditionalFormatting sqref="AG80 AL80 AQ80">
    <cfRule type="cellIs" dxfId="130" priority="159" operator="between">
      <formula>80</formula>
      <formula>120</formula>
    </cfRule>
  </conditionalFormatting>
  <conditionalFormatting sqref="AL83 AQ83">
    <cfRule type="cellIs" dxfId="129" priority="156" operator="between">
      <formula>80</formula>
      <formula>120</formula>
    </cfRule>
  </conditionalFormatting>
  <conditionalFormatting sqref="AM83:AP83 AH83:AK83 AD83:AF83">
    <cfRule type="cellIs" dxfId="128" priority="155" operator="greaterThan">
      <formula>20</formula>
    </cfRule>
  </conditionalFormatting>
  <conditionalFormatting sqref="AG83">
    <cfRule type="cellIs" dxfId="127" priority="154" operator="between">
      <formula>80</formula>
      <formula>120</formula>
    </cfRule>
  </conditionalFormatting>
  <conditionalFormatting sqref="AL83">
    <cfRule type="cellIs" dxfId="126" priority="153" operator="between">
      <formula>80</formula>
      <formula>120</formula>
    </cfRule>
  </conditionalFormatting>
  <conditionalFormatting sqref="AQ83">
    <cfRule type="cellIs" dxfId="125" priority="152" operator="between">
      <formula>80</formula>
      <formula>120</formula>
    </cfRule>
  </conditionalFormatting>
  <conditionalFormatting sqref="AD78:AF78 AH78:AK78 AM78:AP78">
    <cfRule type="cellIs" dxfId="124" priority="139" operator="greaterThan">
      <formula>20</formula>
    </cfRule>
  </conditionalFormatting>
  <conditionalFormatting sqref="AG78 AL78 AQ78">
    <cfRule type="cellIs" dxfId="123" priority="138" operator="between">
      <formula>80</formula>
      <formula>120</formula>
    </cfRule>
  </conditionalFormatting>
  <conditionalFormatting sqref="AD79:AF79 AH79:AK79 AM79:AP79">
    <cfRule type="cellIs" dxfId="122" priority="149" operator="greaterThan">
      <formula>20</formula>
    </cfRule>
  </conditionalFormatting>
  <conditionalFormatting sqref="AG79 AL79 AQ79">
    <cfRule type="cellIs" dxfId="121" priority="148" operator="between">
      <formula>80</formula>
      <formula>120</formula>
    </cfRule>
  </conditionalFormatting>
  <conditionalFormatting sqref="AD81:AF81 AH81:AK81 AM81:AP81">
    <cfRule type="cellIs" dxfId="120" priority="147" operator="greaterThan">
      <formula>20</formula>
    </cfRule>
  </conditionalFormatting>
  <conditionalFormatting sqref="AG81 AL81 AQ81">
    <cfRule type="cellIs" dxfId="119" priority="146" operator="between">
      <formula>80</formula>
      <formula>120</formula>
    </cfRule>
  </conditionalFormatting>
  <conditionalFormatting sqref="AD78:AF78 AH78:AK78 AM78:AP78">
    <cfRule type="cellIs" dxfId="118" priority="145" operator="greaterThan">
      <formula>20</formula>
    </cfRule>
  </conditionalFormatting>
  <conditionalFormatting sqref="AG78 AL78 AQ78">
    <cfRule type="cellIs" dxfId="117" priority="144" operator="between">
      <formula>80</formula>
      <formula>120</formula>
    </cfRule>
  </conditionalFormatting>
  <conditionalFormatting sqref="AD80:AF80 AH80:AK80 AM80:AP80">
    <cfRule type="cellIs" dxfId="116" priority="143" operator="greaterThan">
      <formula>20</formula>
    </cfRule>
  </conditionalFormatting>
  <conditionalFormatting sqref="AG80 AL80 AQ80">
    <cfRule type="cellIs" dxfId="115" priority="142" operator="between">
      <formula>80</formula>
      <formula>120</formula>
    </cfRule>
  </conditionalFormatting>
  <conditionalFormatting sqref="AD82:AF82 AH82:AK82 AM82:AP82">
    <cfRule type="cellIs" dxfId="114" priority="141" operator="greaterThan">
      <formula>20</formula>
    </cfRule>
  </conditionalFormatting>
  <conditionalFormatting sqref="AG82 AL82 AQ82">
    <cfRule type="cellIs" dxfId="113" priority="140" operator="between">
      <formula>80</formula>
      <formula>120</formula>
    </cfRule>
  </conditionalFormatting>
  <conditionalFormatting sqref="AD80:AF80 AH80:AK80 AM80:AP80">
    <cfRule type="cellIs" dxfId="112" priority="137" operator="greaterThan">
      <formula>20</formula>
    </cfRule>
  </conditionalFormatting>
  <conditionalFormatting sqref="AG80 AL80 AQ80">
    <cfRule type="cellIs" dxfId="111" priority="136" operator="between">
      <formula>80</formula>
      <formula>120</formula>
    </cfRule>
  </conditionalFormatting>
  <conditionalFormatting sqref="AD82:AF82 AH82:AK82 AM82:AP82">
    <cfRule type="cellIs" dxfId="110" priority="135" operator="greaterThan">
      <formula>20</formula>
    </cfRule>
  </conditionalFormatting>
  <conditionalFormatting sqref="AG82 AL82 AQ82">
    <cfRule type="cellIs" dxfId="109" priority="134" operator="between">
      <formula>80</formula>
      <formula>120</formula>
    </cfRule>
  </conditionalFormatting>
  <conditionalFormatting sqref="AD79:AF79 AH79:AK79 AM79:AP79">
    <cfRule type="cellIs" dxfId="108" priority="133" operator="greaterThan">
      <formula>20</formula>
    </cfRule>
  </conditionalFormatting>
  <conditionalFormatting sqref="AG79 AL79 AQ79">
    <cfRule type="cellIs" dxfId="107" priority="132" operator="between">
      <formula>80</formula>
      <formula>120</formula>
    </cfRule>
  </conditionalFormatting>
  <conditionalFormatting sqref="AD81:AF81 AH81:AK81 AM81:AP81">
    <cfRule type="cellIs" dxfId="106" priority="131" operator="greaterThan">
      <formula>20</formula>
    </cfRule>
  </conditionalFormatting>
  <conditionalFormatting sqref="AG81 AL81 AQ81">
    <cfRule type="cellIs" dxfId="105" priority="130" operator="between">
      <formula>80</formula>
      <formula>120</formula>
    </cfRule>
  </conditionalFormatting>
  <conditionalFormatting sqref="AD83:AF83 AH83:AK83 AM83:AP83">
    <cfRule type="cellIs" dxfId="104" priority="129" operator="greaterThan">
      <formula>20</formula>
    </cfRule>
  </conditionalFormatting>
  <conditionalFormatting sqref="AG83 AL83 AQ83">
    <cfRule type="cellIs" dxfId="103" priority="128" operator="between">
      <formula>80</formula>
      <formula>120</formula>
    </cfRule>
  </conditionalFormatting>
  <conditionalFormatting sqref="AD9:AF9 AH9:AK9 AM9:AP9">
    <cfRule type="cellIs" dxfId="102" priority="121" operator="greaterThan">
      <formula>20</formula>
    </cfRule>
  </conditionalFormatting>
  <conditionalFormatting sqref="AG9 AQ9 AL9">
    <cfRule type="cellIs" dxfId="101" priority="120" operator="between">
      <formula>80</formula>
      <formula>120</formula>
    </cfRule>
  </conditionalFormatting>
  <conditionalFormatting sqref="AM77:AP77 AH77:AK77 AD77:AF77">
    <cfRule type="cellIs" dxfId="100" priority="125" operator="greaterThan">
      <formula>20</formula>
    </cfRule>
  </conditionalFormatting>
  <conditionalFormatting sqref="AL77 AQ77 AG77">
    <cfRule type="cellIs" dxfId="99" priority="124" operator="between">
      <formula>80</formula>
      <formula>120</formula>
    </cfRule>
  </conditionalFormatting>
  <conditionalFormatting sqref="AM7:AP7 AH7:AK7 AD7:AF7">
    <cfRule type="cellIs" dxfId="98" priority="123" operator="greaterThan">
      <formula>20</formula>
    </cfRule>
  </conditionalFormatting>
  <conditionalFormatting sqref="AL7 AQ7 AG7">
    <cfRule type="cellIs" dxfId="97" priority="122" operator="between">
      <formula>80</formula>
      <formula>120</formula>
    </cfRule>
  </conditionalFormatting>
  <conditionalFormatting sqref="AL83 AQ83">
    <cfRule type="cellIs" dxfId="96" priority="113" operator="between">
      <formula>80</formula>
      <formula>120</formula>
    </cfRule>
  </conditionalFormatting>
  <conditionalFormatting sqref="AM83:AP83 AH83:AK83 AD83:AF83">
    <cfRule type="cellIs" dxfId="95" priority="112" operator="greaterThan">
      <formula>20</formula>
    </cfRule>
  </conditionalFormatting>
  <conditionalFormatting sqref="AG83">
    <cfRule type="cellIs" dxfId="94" priority="111" operator="between">
      <formula>80</formula>
      <formula>120</formula>
    </cfRule>
  </conditionalFormatting>
  <conditionalFormatting sqref="AL83">
    <cfRule type="cellIs" dxfId="93" priority="110" operator="between">
      <formula>80</formula>
      <formula>120</formula>
    </cfRule>
  </conditionalFormatting>
  <conditionalFormatting sqref="AQ83">
    <cfRule type="cellIs" dxfId="92" priority="109" operator="between">
      <formula>80</formula>
      <formula>120</formula>
    </cfRule>
  </conditionalFormatting>
  <conditionalFormatting sqref="AD77:AF77 AH77:AK77 AM77:AP77">
    <cfRule type="cellIs" dxfId="91" priority="108" operator="greaterThan">
      <formula>20</formula>
    </cfRule>
  </conditionalFormatting>
  <conditionalFormatting sqref="AG77 AL77 AQ77">
    <cfRule type="cellIs" dxfId="90" priority="107" operator="between">
      <formula>80</formula>
      <formula>120</formula>
    </cfRule>
  </conditionalFormatting>
  <conditionalFormatting sqref="AD79:AF79 AH79:AK79 AM79:AP79">
    <cfRule type="cellIs" dxfId="89" priority="106" operator="greaterThan">
      <formula>20</formula>
    </cfRule>
  </conditionalFormatting>
  <conditionalFormatting sqref="AG79 AL79 AQ79">
    <cfRule type="cellIs" dxfId="88" priority="105" operator="between">
      <formula>80</formula>
      <formula>120</formula>
    </cfRule>
  </conditionalFormatting>
  <conditionalFormatting sqref="AD81:AF81 AH81:AK81 AM81:AP81">
    <cfRule type="cellIs" dxfId="87" priority="104" operator="greaterThan">
      <formula>20</formula>
    </cfRule>
  </conditionalFormatting>
  <conditionalFormatting sqref="AG81 AL81 AQ81">
    <cfRule type="cellIs" dxfId="86" priority="103" operator="between">
      <formula>80</formula>
      <formula>120</formula>
    </cfRule>
  </conditionalFormatting>
  <conditionalFormatting sqref="AD80:AF80 AH80:AK80 AM80:AP80">
    <cfRule type="cellIs" dxfId="85" priority="102" operator="greaterThan">
      <formula>20</formula>
    </cfRule>
  </conditionalFormatting>
  <conditionalFormatting sqref="AG80 AL80 AQ80">
    <cfRule type="cellIs" dxfId="84" priority="101" operator="between">
      <formula>80</formula>
      <formula>120</formula>
    </cfRule>
  </conditionalFormatting>
  <conditionalFormatting sqref="AD82:AF82 AH82:AK82 AM82:AP82">
    <cfRule type="cellIs" dxfId="83" priority="100" operator="greaterThan">
      <formula>20</formula>
    </cfRule>
  </conditionalFormatting>
  <conditionalFormatting sqref="AG82 AL82 AQ82">
    <cfRule type="cellIs" dxfId="82" priority="99" operator="between">
      <formula>80</formula>
      <formula>120</formula>
    </cfRule>
  </conditionalFormatting>
  <conditionalFormatting sqref="AL84 AQ84">
    <cfRule type="cellIs" dxfId="81" priority="98" operator="between">
      <formula>80</formula>
      <formula>120</formula>
    </cfRule>
  </conditionalFormatting>
  <conditionalFormatting sqref="AM84:AP84 AH84:AK84 AD84:AF84">
    <cfRule type="cellIs" dxfId="80" priority="97" operator="greaterThan">
      <formula>20</formula>
    </cfRule>
  </conditionalFormatting>
  <conditionalFormatting sqref="AG84">
    <cfRule type="cellIs" dxfId="79" priority="96" operator="between">
      <formula>80</formula>
      <formula>120</formula>
    </cfRule>
  </conditionalFormatting>
  <conditionalFormatting sqref="AL84">
    <cfRule type="cellIs" dxfId="78" priority="95" operator="between">
      <formula>80</formula>
      <formula>120</formula>
    </cfRule>
  </conditionalFormatting>
  <conditionalFormatting sqref="AQ84">
    <cfRule type="cellIs" dxfId="77" priority="94" operator="between">
      <formula>80</formula>
      <formula>120</formula>
    </cfRule>
  </conditionalFormatting>
  <conditionalFormatting sqref="AD83:AF83 AH83:AK83 AM83:AP83">
    <cfRule type="cellIs" dxfId="76" priority="85" operator="greaterThan">
      <formula>20</formula>
    </cfRule>
  </conditionalFormatting>
  <conditionalFormatting sqref="AG83 AL83 AQ83">
    <cfRule type="cellIs" dxfId="75" priority="84" operator="between">
      <formula>80</formula>
      <formula>120</formula>
    </cfRule>
  </conditionalFormatting>
  <conditionalFormatting sqref="AD80:AF80 AH80:AK80 AM80:AP80">
    <cfRule type="cellIs" dxfId="74" priority="93" operator="greaterThan">
      <formula>20</formula>
    </cfRule>
  </conditionalFormatting>
  <conditionalFormatting sqref="AG80 AL80 AQ80">
    <cfRule type="cellIs" dxfId="73" priority="92" operator="between">
      <formula>80</formula>
      <formula>120</formula>
    </cfRule>
  </conditionalFormatting>
  <conditionalFormatting sqref="AD82:AF82 AH82:AK82 AM82:AP82">
    <cfRule type="cellIs" dxfId="72" priority="91" operator="greaterThan">
      <formula>20</formula>
    </cfRule>
  </conditionalFormatting>
  <conditionalFormatting sqref="AG82 AL82 AQ82">
    <cfRule type="cellIs" dxfId="71" priority="90" operator="between">
      <formula>80</formula>
      <formula>120</formula>
    </cfRule>
  </conditionalFormatting>
  <conditionalFormatting sqref="AD79:AF79 AH79:AK79 AM79:AP79">
    <cfRule type="cellIs" dxfId="70" priority="89" operator="greaterThan">
      <formula>20</formula>
    </cfRule>
  </conditionalFormatting>
  <conditionalFormatting sqref="AG79 AL79 AQ79">
    <cfRule type="cellIs" dxfId="69" priority="88" operator="between">
      <formula>80</formula>
      <formula>120</formula>
    </cfRule>
  </conditionalFormatting>
  <conditionalFormatting sqref="AD81:AF81 AH81:AK81 AM81:AP81">
    <cfRule type="cellIs" dxfId="68" priority="87" operator="greaterThan">
      <formula>20</formula>
    </cfRule>
  </conditionalFormatting>
  <conditionalFormatting sqref="AG81 AL81 AQ81">
    <cfRule type="cellIs" dxfId="67" priority="86" operator="between">
      <formula>80</formula>
      <formula>120</formula>
    </cfRule>
  </conditionalFormatting>
  <conditionalFormatting sqref="AL84 AQ84">
    <cfRule type="cellIs" dxfId="66" priority="83" operator="between">
      <formula>80</formula>
      <formula>120</formula>
    </cfRule>
  </conditionalFormatting>
  <conditionalFormatting sqref="AM84:AP84 AH84:AK84 AD84:AF84">
    <cfRule type="cellIs" dxfId="65" priority="82" operator="greaterThan">
      <formula>20</formula>
    </cfRule>
  </conditionalFormatting>
  <conditionalFormatting sqref="AG84">
    <cfRule type="cellIs" dxfId="64" priority="81" operator="between">
      <formula>80</formula>
      <formula>120</formula>
    </cfRule>
  </conditionalFormatting>
  <conditionalFormatting sqref="AL84">
    <cfRule type="cellIs" dxfId="63" priority="80" operator="between">
      <formula>80</formula>
      <formula>120</formula>
    </cfRule>
  </conditionalFormatting>
  <conditionalFormatting sqref="AQ84">
    <cfRule type="cellIs" dxfId="62" priority="79" operator="between">
      <formula>80</formula>
      <formula>120</formula>
    </cfRule>
  </conditionalFormatting>
  <conditionalFormatting sqref="AD79:AF79 AH79:AK79 AM79:AP79">
    <cfRule type="cellIs" dxfId="61" priority="68" operator="greaterThan">
      <formula>20</formula>
    </cfRule>
  </conditionalFormatting>
  <conditionalFormatting sqref="AG79 AL79 AQ79">
    <cfRule type="cellIs" dxfId="60" priority="67" operator="between">
      <formula>80</formula>
      <formula>120</formula>
    </cfRule>
  </conditionalFormatting>
  <conditionalFormatting sqref="AD80:AF80 AH80:AK80 AM80:AP80">
    <cfRule type="cellIs" dxfId="59" priority="78" operator="greaterThan">
      <formula>20</formula>
    </cfRule>
  </conditionalFormatting>
  <conditionalFormatting sqref="AG80 AL80 AQ80">
    <cfRule type="cellIs" dxfId="58" priority="77" operator="between">
      <formula>80</formula>
      <formula>120</formula>
    </cfRule>
  </conditionalFormatting>
  <conditionalFormatting sqref="AD82:AF82 AH82:AK82 AM82:AP82">
    <cfRule type="cellIs" dxfId="57" priority="76" operator="greaterThan">
      <formula>20</formula>
    </cfRule>
  </conditionalFormatting>
  <conditionalFormatting sqref="AG82 AL82 AQ82">
    <cfRule type="cellIs" dxfId="56" priority="75" operator="between">
      <formula>80</formula>
      <formula>120</formula>
    </cfRule>
  </conditionalFormatting>
  <conditionalFormatting sqref="AD79:AF79 AH79:AK79 AM79:AP79">
    <cfRule type="cellIs" dxfId="55" priority="74" operator="greaterThan">
      <formula>20</formula>
    </cfRule>
  </conditionalFormatting>
  <conditionalFormatting sqref="AG79 AL79 AQ79">
    <cfRule type="cellIs" dxfId="54" priority="73" operator="between">
      <formula>80</formula>
      <formula>120</formula>
    </cfRule>
  </conditionalFormatting>
  <conditionalFormatting sqref="AD81:AF81 AH81:AK81 AM81:AP81">
    <cfRule type="cellIs" dxfId="53" priority="72" operator="greaterThan">
      <formula>20</formula>
    </cfRule>
  </conditionalFormatting>
  <conditionalFormatting sqref="AG81 AL81 AQ81">
    <cfRule type="cellIs" dxfId="52" priority="71" operator="between">
      <formula>80</formula>
      <formula>120</formula>
    </cfRule>
  </conditionalFormatting>
  <conditionalFormatting sqref="AD83:AF83 AH83:AK83 AM83:AP83">
    <cfRule type="cellIs" dxfId="51" priority="70" operator="greaterThan">
      <formula>20</formula>
    </cfRule>
  </conditionalFormatting>
  <conditionalFormatting sqref="AG83 AL83 AQ83">
    <cfRule type="cellIs" dxfId="50" priority="69" operator="between">
      <formula>80</formula>
      <formula>120</formula>
    </cfRule>
  </conditionalFormatting>
  <conditionalFormatting sqref="AD81:AF81 AH81:AK81 AM81:AP81">
    <cfRule type="cellIs" dxfId="49" priority="66" operator="greaterThan">
      <formula>20</formula>
    </cfRule>
  </conditionalFormatting>
  <conditionalFormatting sqref="AG81 AL81 AQ81">
    <cfRule type="cellIs" dxfId="48" priority="65" operator="between">
      <formula>80</formula>
      <formula>120</formula>
    </cfRule>
  </conditionalFormatting>
  <conditionalFormatting sqref="AD83:AF83 AH83:AK83 AM83:AP83">
    <cfRule type="cellIs" dxfId="47" priority="64" operator="greaterThan">
      <formula>20</formula>
    </cfRule>
  </conditionalFormatting>
  <conditionalFormatting sqref="AG83 AL83 AQ83">
    <cfRule type="cellIs" dxfId="46" priority="63" operator="between">
      <formula>80</formula>
      <formula>120</formula>
    </cfRule>
  </conditionalFormatting>
  <conditionalFormatting sqref="AD80:AF80 AH80:AK80 AM80:AP80">
    <cfRule type="cellIs" dxfId="45" priority="62" operator="greaterThan">
      <formula>20</formula>
    </cfRule>
  </conditionalFormatting>
  <conditionalFormatting sqref="AG80 AL80 AQ80">
    <cfRule type="cellIs" dxfId="44" priority="61" operator="between">
      <formula>80</formula>
      <formula>120</formula>
    </cfRule>
  </conditionalFormatting>
  <conditionalFormatting sqref="AD82:AF82 AH82:AK82 AM82:AP82">
    <cfRule type="cellIs" dxfId="43" priority="60" operator="greaterThan">
      <formula>20</formula>
    </cfRule>
  </conditionalFormatting>
  <conditionalFormatting sqref="AG82 AL82 AQ82">
    <cfRule type="cellIs" dxfId="42" priority="59" operator="between">
      <formula>80</formula>
      <formula>120</formula>
    </cfRule>
  </conditionalFormatting>
  <conditionalFormatting sqref="AD84:AF84 AH84:AK84 AM84:AP84">
    <cfRule type="cellIs" dxfId="41" priority="58" operator="greaterThan">
      <formula>20</formula>
    </cfRule>
  </conditionalFormatting>
  <conditionalFormatting sqref="AG84 AL84 AQ84">
    <cfRule type="cellIs" dxfId="40" priority="57" operator="between">
      <formula>80</formula>
      <formula>120</formula>
    </cfRule>
  </conditionalFormatting>
  <conditionalFormatting sqref="AM78:AP78 AH78:AK78 AD78:AF78">
    <cfRule type="cellIs" dxfId="39" priority="56" operator="greaterThan">
      <formula>20</formula>
    </cfRule>
  </conditionalFormatting>
  <conditionalFormatting sqref="AL78 AQ78 AG78">
    <cfRule type="cellIs" dxfId="38" priority="55" operator="between">
      <formula>80</formula>
      <formula>120</formula>
    </cfRule>
  </conditionalFormatting>
  <conditionalFormatting sqref="AQ38">
    <cfRule type="cellIs" dxfId="37" priority="49" operator="between">
      <formula>80</formula>
      <formula>120</formula>
    </cfRule>
  </conditionalFormatting>
  <conditionalFormatting sqref="AE37:AF37">
    <cfRule type="cellIs" dxfId="36" priority="48" operator="greaterThan">
      <formula>20</formula>
    </cfRule>
  </conditionalFormatting>
  <conditionalFormatting sqref="AG37">
    <cfRule type="cellIs" dxfId="35" priority="47" operator="between">
      <formula>80</formula>
      <formula>120</formula>
    </cfRule>
  </conditionalFormatting>
  <conditionalFormatting sqref="AD39:AF39">
    <cfRule type="cellIs" dxfId="34" priority="46" operator="greaterThan">
      <formula>20</formula>
    </cfRule>
  </conditionalFormatting>
  <conditionalFormatting sqref="AG39">
    <cfRule type="cellIs" dxfId="33" priority="45" operator="between">
      <formula>80</formula>
      <formula>120</formula>
    </cfRule>
  </conditionalFormatting>
  <conditionalFormatting sqref="AM35:AP35 AI35:AK35">
    <cfRule type="cellIs" dxfId="32" priority="34" operator="greaterThan">
      <formula>20</formula>
    </cfRule>
  </conditionalFormatting>
  <conditionalFormatting sqref="AM41:AP41 AH41:AK41 AD41:AF41 AD43:AF65 AH43:AK68 AM43:AP68 AD66:AE68">
    <cfRule type="cellIs" dxfId="31" priority="32" operator="greaterThan">
      <formula>20</formula>
    </cfRule>
  </conditionalFormatting>
  <conditionalFormatting sqref="AL41 AQ41 AG41 AG43:AG65 AQ43:AQ68 AL43:AL68">
    <cfRule type="cellIs" dxfId="30" priority="31" operator="between">
      <formula>80</formula>
      <formula>120</formula>
    </cfRule>
  </conditionalFormatting>
  <conditionalFormatting sqref="AD42:AF42 AH42:AK42 AM42:AP42">
    <cfRule type="cellIs" dxfId="29" priority="28" operator="greaterThan">
      <formula>20</formula>
    </cfRule>
  </conditionalFormatting>
  <conditionalFormatting sqref="AG42 AQ42 AL42">
    <cfRule type="cellIs" dxfId="28" priority="27" operator="between">
      <formula>80</formula>
      <formula>120</formula>
    </cfRule>
  </conditionalFormatting>
  <conditionalFormatting sqref="AM40:AP40 AH40:AK40 AD40:AF40">
    <cfRule type="cellIs" dxfId="27" priority="30" operator="greaterThan">
      <formula>20</formula>
    </cfRule>
  </conditionalFormatting>
  <conditionalFormatting sqref="AL40 AQ40 AG40">
    <cfRule type="cellIs" dxfId="26" priority="29" operator="between">
      <formula>80</formula>
      <formula>120</formula>
    </cfRule>
  </conditionalFormatting>
  <conditionalFormatting sqref="AM68:AP68 AI68:AK68">
    <cfRule type="cellIs" dxfId="25" priority="26" operator="greaterThan">
      <formula>20</formula>
    </cfRule>
  </conditionalFormatting>
  <conditionalFormatting sqref="AL68 AQ68">
    <cfRule type="cellIs" dxfId="24" priority="25" operator="between">
      <formula>80</formula>
      <formula>120</formula>
    </cfRule>
  </conditionalFormatting>
  <conditionalFormatting sqref="AD38:AF38 AH38:AK38 AM38:AP38">
    <cfRule type="cellIs" dxfId="23" priority="24" operator="greaterThan">
      <formula>20</formula>
    </cfRule>
  </conditionalFormatting>
  <conditionalFormatting sqref="AG38 AL38">
    <cfRule type="cellIs" dxfId="22" priority="23" operator="between">
      <formula>80</formula>
      <formula>120</formula>
    </cfRule>
  </conditionalFormatting>
  <conditionalFormatting sqref="AM72:AP72 AH72:AK72">
    <cfRule type="cellIs" dxfId="21" priority="22" operator="greaterThan">
      <formula>20</formula>
    </cfRule>
  </conditionalFormatting>
  <conditionalFormatting sqref="AL72 AQ72">
    <cfRule type="cellIs" dxfId="20" priority="21" operator="between">
      <formula>80</formula>
      <formula>120</formula>
    </cfRule>
  </conditionalFormatting>
  <conditionalFormatting sqref="AQ71">
    <cfRule type="cellIs" dxfId="19" priority="20" operator="between">
      <formula>80</formula>
      <formula>120</formula>
    </cfRule>
  </conditionalFormatting>
  <conditionalFormatting sqref="AD72:AF72">
    <cfRule type="cellIs" dxfId="18" priority="19" operator="greaterThan">
      <formula>20</formula>
    </cfRule>
  </conditionalFormatting>
  <conditionalFormatting sqref="AG72">
    <cfRule type="cellIs" dxfId="17" priority="18" operator="between">
      <formula>80</formula>
      <formula>120</formula>
    </cfRule>
  </conditionalFormatting>
  <conditionalFormatting sqref="AM74:AP74 AH74:AK74 AD74:AF74 AD76:AF76 AH76:AK76 AM76:AP76">
    <cfRule type="cellIs" dxfId="16" priority="17" operator="greaterThan">
      <formula>20</formula>
    </cfRule>
  </conditionalFormatting>
  <conditionalFormatting sqref="AL74 AQ74 AG74 AG76 AQ76 AL76">
    <cfRule type="cellIs" dxfId="15" priority="16" operator="between">
      <formula>80</formula>
      <formula>120</formula>
    </cfRule>
  </conditionalFormatting>
  <conditionalFormatting sqref="AD75:AF75 AH75:AK75 AM75:AP75">
    <cfRule type="cellIs" dxfId="14" priority="13" operator="greaterThan">
      <formula>20</formula>
    </cfRule>
  </conditionalFormatting>
  <conditionalFormatting sqref="AG75 AQ75 AL75">
    <cfRule type="cellIs" dxfId="13" priority="12" operator="between">
      <formula>80</formula>
      <formula>120</formula>
    </cfRule>
  </conditionalFormatting>
  <conditionalFormatting sqref="AM73:AP73 AH73:AK73 AD73:AF73">
    <cfRule type="cellIs" dxfId="12" priority="15" operator="greaterThan">
      <formula>20</formula>
    </cfRule>
  </conditionalFormatting>
  <conditionalFormatting sqref="AL73 AQ73 AG73">
    <cfRule type="cellIs" dxfId="11" priority="14" operator="between">
      <formula>80</formula>
      <formula>120</formula>
    </cfRule>
  </conditionalFormatting>
  <conditionalFormatting sqref="AD71:AF71 AH71:AK71 AM71:AP71">
    <cfRule type="cellIs" dxfId="10" priority="11" operator="greaterThan">
      <formula>20</formula>
    </cfRule>
  </conditionalFormatting>
  <conditionalFormatting sqref="AG71 AL71">
    <cfRule type="cellIs" dxfId="9" priority="10" operator="between">
      <formula>80</formula>
      <formula>120</formula>
    </cfRule>
  </conditionalFormatting>
  <conditionalFormatting sqref="AF66:AF68">
    <cfRule type="cellIs" dxfId="8" priority="9" operator="greaterThan">
      <formula>20</formula>
    </cfRule>
  </conditionalFormatting>
  <conditionalFormatting sqref="AG66:AG68">
    <cfRule type="cellIs" dxfId="7" priority="8" operator="between">
      <formula>80</formula>
      <formula>120</formula>
    </cfRule>
  </conditionalFormatting>
  <conditionalFormatting sqref="AK33">
    <cfRule type="cellIs" dxfId="6" priority="7" operator="greaterThan">
      <formula>20</formula>
    </cfRule>
  </conditionalFormatting>
  <conditionalFormatting sqref="AP33">
    <cfRule type="cellIs" dxfId="5" priority="6" operator="greaterThan">
      <formula>20</formula>
    </cfRule>
  </conditionalFormatting>
  <conditionalFormatting sqref="AG35">
    <cfRule type="cellIs" dxfId="4" priority="5" operator="between">
      <formula>80</formula>
      <formula>120</formula>
    </cfRule>
  </conditionalFormatting>
  <conditionalFormatting sqref="AL35">
    <cfRule type="cellIs" dxfId="3" priority="4" operator="between">
      <formula>80</formula>
      <formula>120</formula>
    </cfRule>
  </conditionalFormatting>
  <conditionalFormatting sqref="AL35">
    <cfRule type="cellIs" dxfId="2" priority="3" operator="between">
      <formula>80</formula>
      <formula>120</formula>
    </cfRule>
  </conditionalFormatting>
  <conditionalFormatting sqref="AQ35">
    <cfRule type="cellIs" dxfId="1" priority="2" operator="between">
      <formula>80</formula>
      <formula>120</formula>
    </cfRule>
  </conditionalFormatting>
  <conditionalFormatting sqref="AQ35">
    <cfRule type="cellIs" dxfId="0" priority="1" operator="between">
      <formula>80</formula>
      <formula>120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QAQC</vt:lpstr>
    </vt:vector>
  </TitlesOfParts>
  <Company>Biological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Heather Wander</cp:lastModifiedBy>
  <cp:lastPrinted>2016-05-06T13:47:05Z</cp:lastPrinted>
  <dcterms:created xsi:type="dcterms:W3CDTF">2016-04-07T12:54:27Z</dcterms:created>
  <dcterms:modified xsi:type="dcterms:W3CDTF">2019-10-03T15:45:04Z</dcterms:modified>
</cp:coreProperties>
</file>