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heatherwander/Downloads/"/>
    </mc:Choice>
  </mc:AlternateContent>
  <xr:revisionPtr revIDLastSave="0" documentId="13_ncr:1_{0ECDF3A2-611E-FD44-A061-5085516DB07C}" xr6:coauthVersionLast="36" xr6:coauthVersionMax="36" xr10:uidLastSave="{00000000-0000-0000-0000-000000000000}"/>
  <bookViews>
    <workbookView xWindow="0" yWindow="460" windowWidth="25600" windowHeight="14240" xr2:uid="{00000000-000D-0000-FFFF-FFFF00000000}"/>
  </bookViews>
  <sheets>
    <sheet name="QAQC" sheetId="5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3" i="58" l="1"/>
  <c r="AF54" i="58"/>
  <c r="AP54" i="58"/>
  <c r="AP33" i="58"/>
  <c r="AQ56" i="58"/>
  <c r="AQ35" i="58"/>
  <c r="AG56" i="58"/>
  <c r="AG35" i="58"/>
  <c r="AL35" i="58"/>
  <c r="AL56" i="58"/>
  <c r="AN64" i="58"/>
  <c r="AI64" i="58"/>
  <c r="AM64" i="58"/>
  <c r="AM40" i="58"/>
  <c r="AN40" i="58"/>
  <c r="AN7" i="58"/>
  <c r="AM7" i="58"/>
  <c r="AH7" i="58"/>
  <c r="AI7" i="58"/>
  <c r="AH40" i="58"/>
  <c r="AI40" i="58"/>
  <c r="AH64" i="58"/>
  <c r="AJ64" i="58"/>
  <c r="AE64" i="58"/>
  <c r="AD64" i="58"/>
  <c r="AC64" i="58"/>
  <c r="AD40" i="58"/>
  <c r="AC40" i="58"/>
  <c r="AD7" i="58"/>
  <c r="AC7" i="58"/>
  <c r="AK54" i="58"/>
  <c r="AK33" i="58"/>
  <c r="AE38" i="58" l="1"/>
  <c r="AV75" i="58" l="1"/>
  <c r="AU75" i="58"/>
  <c r="AT75" i="58"/>
  <c r="AS75" i="58"/>
  <c r="AV73" i="58"/>
  <c r="AU73" i="58"/>
  <c r="AT73" i="58"/>
  <c r="AS73" i="58"/>
  <c r="AV71" i="58"/>
  <c r="AU71" i="58"/>
  <c r="AT71" i="58"/>
  <c r="AS71" i="58"/>
  <c r="AV68" i="58"/>
  <c r="AU68" i="58"/>
  <c r="AT68" i="58"/>
  <c r="AS68" i="58"/>
  <c r="AV66" i="58"/>
  <c r="AU66" i="58"/>
  <c r="AT66" i="58"/>
  <c r="AS66" i="58"/>
  <c r="AV64" i="58"/>
  <c r="AU64" i="58"/>
  <c r="AT64" i="58"/>
  <c r="AS64" i="58"/>
  <c r="AV62" i="58"/>
  <c r="AU62" i="58"/>
  <c r="AT62" i="58"/>
  <c r="AS62" i="58"/>
  <c r="AV60" i="58"/>
  <c r="AU60" i="58"/>
  <c r="AT60" i="58"/>
  <c r="AS60" i="58"/>
  <c r="AV58" i="58"/>
  <c r="AU58" i="58"/>
  <c r="AT58" i="58"/>
  <c r="AS58" i="58"/>
  <c r="AV56" i="58"/>
  <c r="AU56" i="58"/>
  <c r="AT56" i="58"/>
  <c r="AS56" i="58"/>
  <c r="AV54" i="58"/>
  <c r="AU54" i="58"/>
  <c r="AT54" i="58"/>
  <c r="AS54" i="58"/>
  <c r="AV52" i="58"/>
  <c r="AU52" i="58"/>
  <c r="AT52" i="58"/>
  <c r="AS52" i="58"/>
  <c r="AV50" i="58"/>
  <c r="AU50" i="58"/>
  <c r="AT50" i="58"/>
  <c r="AS50" i="58"/>
  <c r="AV48" i="58"/>
  <c r="AU48" i="58"/>
  <c r="AT48" i="58"/>
  <c r="AS48" i="58"/>
  <c r="AV46" i="58"/>
  <c r="AU46" i="58"/>
  <c r="AT46" i="58"/>
  <c r="AS46" i="58"/>
  <c r="AV44" i="58"/>
  <c r="AU44" i="58"/>
  <c r="AT44" i="58"/>
  <c r="AS44" i="58"/>
  <c r="AV42" i="58"/>
  <c r="AU42" i="58"/>
  <c r="AT42" i="58"/>
  <c r="AS42" i="58"/>
  <c r="AV40" i="58"/>
  <c r="AU40" i="58"/>
  <c r="AT40" i="58"/>
  <c r="AS40" i="58"/>
  <c r="AV38" i="58"/>
  <c r="AU38" i="58"/>
  <c r="AT38" i="58"/>
  <c r="AS38" i="58"/>
  <c r="AV35" i="58"/>
  <c r="AU35" i="58"/>
  <c r="AT35" i="58"/>
  <c r="AS35" i="58"/>
  <c r="AV33" i="58"/>
  <c r="AU33" i="58"/>
  <c r="AT33" i="58"/>
  <c r="AS33" i="58"/>
  <c r="AV31" i="58"/>
  <c r="AU31" i="58"/>
  <c r="AT31" i="58"/>
  <c r="AS31" i="58"/>
  <c r="AV29" i="58"/>
  <c r="AU29" i="58"/>
  <c r="AT29" i="58"/>
  <c r="AS29" i="58"/>
  <c r="AV27" i="58"/>
  <c r="AU27" i="58"/>
  <c r="AT27" i="58"/>
  <c r="AS27" i="58"/>
  <c r="AV25" i="58"/>
  <c r="AU25" i="58"/>
  <c r="AT25" i="58"/>
  <c r="AS25" i="58"/>
  <c r="AV23" i="58"/>
  <c r="AU23" i="58"/>
  <c r="AT23" i="58"/>
  <c r="AS23" i="58"/>
  <c r="AV21" i="58"/>
  <c r="AU21" i="58"/>
  <c r="AT21" i="58"/>
  <c r="AS21" i="58"/>
  <c r="AV19" i="58"/>
  <c r="AU19" i="58"/>
  <c r="AT19" i="58"/>
  <c r="AS19" i="58"/>
  <c r="AV17" i="58"/>
  <c r="AU17" i="58"/>
  <c r="AT17" i="58"/>
  <c r="AS17" i="58"/>
  <c r="AV15" i="58"/>
  <c r="AU15" i="58"/>
  <c r="AT15" i="58"/>
  <c r="AS15" i="58"/>
  <c r="AV13" i="58"/>
  <c r="AU13" i="58"/>
  <c r="AT13" i="58"/>
  <c r="AS13" i="58"/>
  <c r="AJ38" i="58"/>
  <c r="AO38" i="58"/>
  <c r="AO64" i="58"/>
  <c r="AO62" i="58"/>
  <c r="AJ62" i="58"/>
  <c r="AE62" i="58"/>
  <c r="AO60" i="58"/>
  <c r="AJ60" i="58"/>
  <c r="AE60" i="58"/>
  <c r="AO58" i="58"/>
  <c r="AJ58" i="58"/>
  <c r="AE58" i="58"/>
  <c r="AO56" i="58"/>
  <c r="AJ56" i="58"/>
  <c r="AE56" i="58"/>
  <c r="AO54" i="58"/>
  <c r="AJ54" i="58"/>
  <c r="AE54" i="58"/>
  <c r="AO52" i="58"/>
  <c r="AJ52" i="58"/>
  <c r="AE52" i="58"/>
  <c r="AO50" i="58"/>
  <c r="AJ50" i="58"/>
  <c r="AE50" i="58"/>
  <c r="AO48" i="58"/>
  <c r="AJ48" i="58"/>
  <c r="AE48" i="58"/>
  <c r="AO46" i="58"/>
  <c r="AJ46" i="58"/>
  <c r="AE46" i="58"/>
  <c r="AO44" i="58"/>
  <c r="AJ44" i="58"/>
  <c r="AE44" i="58"/>
  <c r="AO42" i="58"/>
  <c r="AJ42" i="58"/>
  <c r="AE42" i="58"/>
  <c r="AO40" i="58"/>
  <c r="AJ40" i="58"/>
  <c r="AE40" i="58"/>
  <c r="AV11" i="58"/>
  <c r="AU11" i="58"/>
  <c r="AT11" i="58"/>
  <c r="AS11" i="58"/>
  <c r="AJ13" i="58"/>
  <c r="AJ11" i="58"/>
  <c r="AJ9" i="58"/>
  <c r="AJ7" i="58"/>
  <c r="AJ5" i="58"/>
  <c r="AO35" i="58"/>
  <c r="AJ35" i="58"/>
  <c r="AO33" i="58"/>
  <c r="AJ33" i="58"/>
  <c r="AO31" i="58"/>
  <c r="AJ31" i="58"/>
  <c r="AO29" i="58"/>
  <c r="AJ29" i="58"/>
  <c r="AO27" i="58"/>
  <c r="AJ27" i="58"/>
  <c r="AO25" i="58"/>
  <c r="AJ25" i="58"/>
  <c r="AO23" i="58"/>
  <c r="AJ23" i="58"/>
  <c r="AO21" i="58"/>
  <c r="AJ21" i="58"/>
  <c r="AO19" i="58"/>
  <c r="AJ19" i="58"/>
  <c r="AO17" i="58"/>
  <c r="AJ17" i="58"/>
  <c r="AO15" i="58"/>
  <c r="AJ15" i="58"/>
  <c r="AO13" i="58"/>
  <c r="AO11" i="58"/>
  <c r="AJ2" i="58"/>
  <c r="AE35" i="58"/>
  <c r="AE33" i="58"/>
  <c r="AE31" i="58"/>
  <c r="AE29" i="58"/>
  <c r="AE27" i="58"/>
  <c r="AE25" i="58"/>
  <c r="AE23" i="58"/>
  <c r="AE17" i="58"/>
  <c r="AE21" i="58"/>
  <c r="AE19" i="58"/>
  <c r="AE15" i="58"/>
  <c r="AE13" i="58"/>
  <c r="AE11" i="58"/>
  <c r="AE9" i="58"/>
  <c r="AE7" i="58"/>
  <c r="AE5" i="58"/>
  <c r="AE2" i="58"/>
  <c r="AV9" i="58" l="1"/>
  <c r="AU9" i="58"/>
  <c r="AT9" i="58"/>
  <c r="AS9" i="58"/>
  <c r="AO9" i="58"/>
  <c r="AV7" i="58"/>
  <c r="AU7" i="58"/>
  <c r="AT7" i="58"/>
  <c r="AS7" i="58"/>
  <c r="AO7" i="58"/>
  <c r="AO5" i="58"/>
  <c r="AS5" i="58"/>
  <c r="AT5" i="58"/>
  <c r="AU5" i="58"/>
  <c r="AV5" i="58"/>
  <c r="AO2" i="58"/>
  <c r="AV2" i="58"/>
  <c r="AT2" i="58"/>
  <c r="AU2" i="58"/>
  <c r="AS2" i="58"/>
</calcChain>
</file>

<file path=xl/sharedStrings.xml><?xml version="1.0" encoding="utf-8"?>
<sst xmlns="http://schemas.openxmlformats.org/spreadsheetml/2006/main" count="389" uniqueCount="75">
  <si>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</si>
  <si>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</si>
  <si>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</si>
  <si>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</si>
  <si>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</si>
  <si>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</si>
  <si>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</si>
  <si>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</si>
  <si>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</si>
  <si>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</si>
  <si>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</si>
  <si>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</si>
  <si>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</si>
  <si>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</si>
  <si>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</si>
  <si>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</si>
  <si>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</si>
  <si>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</si>
  <si>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</si>
  <si>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</si>
  <si>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</si>
  <si>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</si>
  <si>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</si>
  <si>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</si>
  <si>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</si>
  <si>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BRN Data Quality Code (1=no problems, 2=note, 3=fatal flaws)</t>
  </si>
  <si>
    <t>BRN Sample Notes</t>
  </si>
  <si>
    <t>TIC Percent Recovery (PR) of spikes</t>
  </si>
  <si>
    <t>TNb Percent Recovery (PR) of spikes</t>
  </si>
  <si>
    <t>TC Mean of 2 reps</t>
  </si>
  <si>
    <t>TOC Mean of 2 reps</t>
  </si>
  <si>
    <t>TNb Mean of 2 reps</t>
  </si>
  <si>
    <t>TOC Percent Recovery (PR) of spikes</t>
  </si>
  <si>
    <t>Misc. Notes</t>
  </si>
  <si>
    <t>TIC Mean of 2 reps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</si>
  <si>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</si>
  <si>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</si>
  <si>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</si>
  <si>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</si>
  <si>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</si>
  <si>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</si>
  <si>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</si>
  <si>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</si>
  <si>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</si>
  <si>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Water Blank</t>
  </si>
  <si>
    <t>Reference</t>
  </si>
  <si>
    <t>Check Std 3/0.3 ppm</t>
  </si>
  <si>
    <t>Flush</t>
  </si>
  <si>
    <t>RunIn</t>
  </si>
  <si>
    <t>Date</t>
  </si>
  <si>
    <t>Time</t>
  </si>
  <si>
    <t>Offset w TIC dec17</t>
  </si>
  <si>
    <t>2019-SEP-25</t>
  </si>
  <si>
    <t>F01Apr19S9.0</t>
  </si>
  <si>
    <t>B27Jun1920SR1</t>
  </si>
  <si>
    <t>B27Jun19100SR1</t>
  </si>
  <si>
    <t>B27Jun19S6.0</t>
  </si>
  <si>
    <t>B08Apr19S0.1</t>
  </si>
  <si>
    <t>F27Jun1901SR2</t>
  </si>
  <si>
    <t>F15Apr19S6.2</t>
  </si>
  <si>
    <t>F18Mar19S8.0</t>
  </si>
  <si>
    <t>F27Jun1945SR1</t>
  </si>
  <si>
    <t>F05Aug19S9.0</t>
  </si>
  <si>
    <t>F22Apr19S6.2</t>
  </si>
  <si>
    <t>B08Apr19S0.1DUP</t>
  </si>
  <si>
    <t>F05Aug19S9.0SPK</t>
  </si>
  <si>
    <t>B27Jun19S9.0</t>
  </si>
  <si>
    <t>B27Jun20SR2</t>
  </si>
  <si>
    <t>F05Aug19S5.0</t>
  </si>
  <si>
    <t>F22Apr19S9.0</t>
  </si>
  <si>
    <t>F18Jul1999SR2</t>
  </si>
  <si>
    <t>F22Apr19S9.0DUP</t>
  </si>
  <si>
    <t>F18Jul1999SR2SPK</t>
  </si>
  <si>
    <t>NA</t>
  </si>
  <si>
    <t>percent error for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</si>
</sst>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9" fontId="0" fillId="0" borderId="0" xfId="0" applyNumberFormat="1"/>
  </cellXfs>
  <cellStyles count="4">
    <cellStyle name="Normal" xfId="0" builtinId="0"/>
    <cellStyle name="Normal 2 2" xfId="2" xr:uid="{00000000-0005-0000-0000-000001000000}"/>
    <cellStyle name="Normal 5 2 2" xfId="3" xr:uid="{00000000-0005-0000-0000-000002000000}"/>
    <cellStyle name="Normal 6" xfId="1" xr:uid="{00000000-0005-0000-0000-000003000000}"/>
  </cellStyles>
  <dxfs count="19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3"/>
  <sheetViews>
    <sheetView tabSelected="1" topLeftCell="AB15" zoomScale="109" zoomScaleNormal="100" workbookViewId="0">
      <selection activeCell="AF34" sqref="AF34"/>
    </sheetView>
  </sheetViews>
  <sheetFormatPr baseColWidth="10" defaultColWidth="8.83203125" defaultRowHeight="15"/>
  <cols>
    <col min="3" max="3" width="18.16406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49</v>
      </c>
      <c r="Z1" t="s">
        <v>50</v>
      </c>
      <c r="AA1" s="1" t="s">
        <v>33</v>
      </c>
      <c r="AB1" s="1" t="s">
        <v>25</v>
      </c>
      <c r="AC1" s="1" t="s">
        <v>26</v>
      </c>
      <c r="AD1" s="1" t="s">
        <v>35</v>
      </c>
      <c r="AE1" s="1" t="s">
        <v>36</v>
      </c>
      <c r="AF1" s="1" t="s">
        <v>37</v>
      </c>
      <c r="AG1" s="1" t="s">
        <v>27</v>
      </c>
      <c r="AH1" s="1" t="s">
        <v>74</v>
      </c>
      <c r="AI1" s="1" t="s">
        <v>38</v>
      </c>
      <c r="AJ1" s="1" t="s">
        <v>39</v>
      </c>
      <c r="AK1" s="1" t="s">
        <v>40</v>
      </c>
      <c r="AL1" s="1" t="s">
        <v>32</v>
      </c>
      <c r="AM1" s="1" t="s">
        <v>74</v>
      </c>
      <c r="AN1" s="1" t="s">
        <v>41</v>
      </c>
      <c r="AO1" s="1" t="s">
        <v>42</v>
      </c>
      <c r="AP1" s="1" t="s">
        <v>43</v>
      </c>
      <c r="AQ1" s="1" t="s">
        <v>28</v>
      </c>
      <c r="AR1" s="1"/>
      <c r="AS1" s="1" t="s">
        <v>34</v>
      </c>
      <c r="AT1" s="1" t="s">
        <v>29</v>
      </c>
      <c r="AU1" s="1" t="s">
        <v>30</v>
      </c>
      <c r="AV1" s="1" t="s">
        <v>31</v>
      </c>
    </row>
    <row r="2" spans="1:48">
      <c r="A2">
        <v>1</v>
      </c>
      <c r="B2">
        <v>3</v>
      </c>
      <c r="C2" t="s">
        <v>48</v>
      </c>
      <c r="D2" t="s">
        <v>24</v>
      </c>
      <c r="E2" t="s">
        <v>51</v>
      </c>
      <c r="G2">
        <v>0.5</v>
      </c>
      <c r="H2">
        <v>0.5</v>
      </c>
      <c r="I2">
        <v>5665</v>
      </c>
      <c r="J2">
        <v>9509</v>
      </c>
      <c r="L2">
        <v>8259</v>
      </c>
      <c r="M2" t="s">
        <v>73</v>
      </c>
      <c r="N2">
        <v>11.79</v>
      </c>
      <c r="O2" t="s">
        <v>73</v>
      </c>
      <c r="Q2" t="s">
        <v>73</v>
      </c>
      <c r="R2">
        <v>1</v>
      </c>
      <c r="S2">
        <v>0</v>
      </c>
      <c r="T2">
        <v>0</v>
      </c>
      <c r="V2">
        <v>0</v>
      </c>
      <c r="Y2" t="s">
        <v>52</v>
      </c>
      <c r="Z2" s="3">
        <v>0.42614583333333328</v>
      </c>
      <c r="AB2">
        <v>1</v>
      </c>
      <c r="AC2" t="s">
        <v>74</v>
      </c>
      <c r="AE2" t="e">
        <f>ABS(100*(M2-M3)/(AVERAGE(M2:M3)))</f>
        <v>#VALUE!</v>
      </c>
      <c r="AJ2" t="e">
        <f>ABS(100*(O2-O3)/(AVERAGE(O2:O3)))</f>
        <v>#VALUE!</v>
      </c>
      <c r="AO2" t="e">
        <f>ABS(100*(Q2-Q3)/(AVERAGE(Q2:Q3)))</f>
        <v>#VALUE!</v>
      </c>
      <c r="AS2">
        <f>AVERAGE(M2:M3)</f>
        <v>10.474</v>
      </c>
      <c r="AT2">
        <f>AVERAGE(N2:N3)</f>
        <v>11.773999999999999</v>
      </c>
      <c r="AU2">
        <f>AVERAGE(O2:O3)</f>
        <v>1.284</v>
      </c>
      <c r="AV2">
        <f>AVERAGE(Q2:Q3)</f>
        <v>1.1040000000000001</v>
      </c>
    </row>
    <row r="3" spans="1:48">
      <c r="A3">
        <v>2</v>
      </c>
      <c r="B3">
        <v>3</v>
      </c>
      <c r="C3" t="s">
        <v>48</v>
      </c>
      <c r="D3" t="s">
        <v>24</v>
      </c>
      <c r="E3" t="s">
        <v>51</v>
      </c>
      <c r="G3">
        <v>0.5</v>
      </c>
      <c r="H3">
        <v>0.5</v>
      </c>
      <c r="I3">
        <v>8168</v>
      </c>
      <c r="J3">
        <v>9483</v>
      </c>
      <c r="L3">
        <v>8344</v>
      </c>
      <c r="M3">
        <v>10.474</v>
      </c>
      <c r="N3">
        <v>11.757999999999999</v>
      </c>
      <c r="O3">
        <v>1.284</v>
      </c>
      <c r="Q3">
        <v>1.1040000000000001</v>
      </c>
      <c r="R3">
        <v>1</v>
      </c>
      <c r="S3">
        <v>0</v>
      </c>
      <c r="T3">
        <v>0</v>
      </c>
      <c r="V3">
        <v>0</v>
      </c>
      <c r="Y3" t="s">
        <v>52</v>
      </c>
      <c r="Z3" s="3">
        <v>0.43233796296296295</v>
      </c>
      <c r="AB3">
        <v>1</v>
      </c>
    </row>
    <row r="4" spans="1:48">
      <c r="A4">
        <v>3</v>
      </c>
      <c r="B4">
        <v>1</v>
      </c>
      <c r="D4" t="s">
        <v>47</v>
      </c>
      <c r="Y4" t="s">
        <v>52</v>
      </c>
      <c r="Z4" s="3">
        <v>0.43649305555555556</v>
      </c>
      <c r="AB4">
        <v>1</v>
      </c>
    </row>
    <row r="5" spans="1:48">
      <c r="A5">
        <v>4</v>
      </c>
      <c r="B5">
        <v>2</v>
      </c>
      <c r="C5" t="s">
        <v>44</v>
      </c>
      <c r="D5" t="s">
        <v>24</v>
      </c>
      <c r="E5" t="s">
        <v>51</v>
      </c>
      <c r="G5">
        <v>0.5</v>
      </c>
      <c r="H5">
        <v>0.5</v>
      </c>
      <c r="I5">
        <v>15</v>
      </c>
      <c r="J5">
        <v>455</v>
      </c>
      <c r="L5">
        <v>158</v>
      </c>
      <c r="M5" t="s">
        <v>73</v>
      </c>
      <c r="N5">
        <v>0.33200000000000002</v>
      </c>
      <c r="O5" t="s">
        <v>73</v>
      </c>
      <c r="Q5" t="s">
        <v>73</v>
      </c>
      <c r="R5">
        <v>1</v>
      </c>
      <c r="S5">
        <v>0</v>
      </c>
      <c r="T5">
        <v>0</v>
      </c>
      <c r="V5">
        <v>0</v>
      </c>
      <c r="Y5" t="s">
        <v>52</v>
      </c>
      <c r="Z5" s="3">
        <v>0.4460069444444445</v>
      </c>
      <c r="AB5">
        <v>1</v>
      </c>
      <c r="AE5" t="e">
        <f>ABS(100*(M5-M6)/(AVERAGE(M5:M6)))</f>
        <v>#VALUE!</v>
      </c>
      <c r="AJ5" t="e">
        <f>ABS(100*(O5-O6)/(AVERAGE(O5:O6)))</f>
        <v>#VALUE!</v>
      </c>
      <c r="AO5" t="e">
        <f>ABS(100*(Q5-Q6)/(AVERAGE(Q5:Q6)))</f>
        <v>#VALUE!</v>
      </c>
      <c r="AS5">
        <f>AVERAGE(M5:M6)</f>
        <v>0</v>
      </c>
      <c r="AT5">
        <f>AVERAGE(N5:N6)</f>
        <v>0.47899999999999998</v>
      </c>
      <c r="AU5">
        <f>AVERAGE(O5:O6)</f>
        <v>0.626</v>
      </c>
      <c r="AV5">
        <f>AVERAGE(Q5:Q6)</f>
        <v>4.9000000000000002E-2</v>
      </c>
    </row>
    <row r="6" spans="1:48">
      <c r="A6">
        <v>5</v>
      </c>
      <c r="B6">
        <v>2</v>
      </c>
      <c r="C6" t="s">
        <v>44</v>
      </c>
      <c r="D6" t="s">
        <v>24</v>
      </c>
      <c r="E6" t="s">
        <v>51</v>
      </c>
      <c r="G6">
        <v>0.5</v>
      </c>
      <c r="H6">
        <v>0.5</v>
      </c>
      <c r="I6">
        <v>126</v>
      </c>
      <c r="J6">
        <v>679</v>
      </c>
      <c r="L6">
        <v>281</v>
      </c>
      <c r="M6">
        <v>0</v>
      </c>
      <c r="N6">
        <v>0.626</v>
      </c>
      <c r="O6">
        <v>0.626</v>
      </c>
      <c r="Q6">
        <v>4.9000000000000002E-2</v>
      </c>
      <c r="R6">
        <v>1</v>
      </c>
      <c r="S6">
        <v>0</v>
      </c>
      <c r="T6">
        <v>0</v>
      </c>
      <c r="V6">
        <v>0</v>
      </c>
      <c r="Y6" t="s">
        <v>52</v>
      </c>
      <c r="Z6" s="3">
        <v>0.45146990740740739</v>
      </c>
      <c r="AB6">
        <v>1</v>
      </c>
    </row>
    <row r="7" spans="1:48">
      <c r="A7">
        <v>6</v>
      </c>
      <c r="B7">
        <v>4</v>
      </c>
      <c r="C7" t="s">
        <v>46</v>
      </c>
      <c r="D7" t="s">
        <v>24</v>
      </c>
      <c r="E7" t="s">
        <v>51</v>
      </c>
      <c r="G7">
        <v>0.5</v>
      </c>
      <c r="H7">
        <v>0.5</v>
      </c>
      <c r="I7">
        <v>890</v>
      </c>
      <c r="J7">
        <v>5388</v>
      </c>
      <c r="L7">
        <v>2186</v>
      </c>
      <c r="M7" t="s">
        <v>73</v>
      </c>
      <c r="N7">
        <v>6.6829999999999998</v>
      </c>
      <c r="O7" t="s">
        <v>73</v>
      </c>
      <c r="Q7" t="s">
        <v>73</v>
      </c>
      <c r="R7">
        <v>1</v>
      </c>
      <c r="S7">
        <v>0</v>
      </c>
      <c r="T7">
        <v>0</v>
      </c>
      <c r="V7">
        <v>0</v>
      </c>
      <c r="Y7" t="s">
        <v>52</v>
      </c>
      <c r="Z7" s="3">
        <v>0.46195601851851853</v>
      </c>
      <c r="AB7">
        <v>1</v>
      </c>
      <c r="AC7">
        <f>ABS(100*(M43-M10)/(AVERAGE(M43,M10)))</f>
        <v>0.11604293588626513</v>
      </c>
      <c r="AD7">
        <f>ABS(100*(M41-M8)/(AVERAGE(M41,M8)))</f>
        <v>16.218181818181808</v>
      </c>
      <c r="AE7" t="e">
        <f>ABS(100*(M7-M8)/(AVERAGE(M7:M8)))</f>
        <v>#VALUE!</v>
      </c>
      <c r="AH7">
        <f>ABS(100*(O43-O10)/(AVERAGE(O43,O10)))</f>
        <v>26.913779210314249</v>
      </c>
      <c r="AI7">
        <f>ABS(100*(O41-O8)/(AVERAGE(O41,O8)))</f>
        <v>5.6522275700358033</v>
      </c>
      <c r="AJ7" t="e">
        <f>ABS(100*(O7-O8)/(AVERAGE(O7:O8)))</f>
        <v>#VALUE!</v>
      </c>
      <c r="AM7">
        <f>ABS(100*(Q43-Q10)/(AVERAGE(Q43,Q10)))</f>
        <v>13.409415121255361</v>
      </c>
      <c r="AN7">
        <f>ABS(100*(Q41-Q8)/(AVERAGE(Q41,Q8)))</f>
        <v>1.6000000000000014</v>
      </c>
      <c r="AO7" t="e">
        <f>ABS(100*(Q7-Q8)/(AVERAGE(Q7:Q8)))</f>
        <v>#VALUE!</v>
      </c>
      <c r="AS7">
        <f>AVERAGE(M7:M8)</f>
        <v>2.5270000000000001</v>
      </c>
      <c r="AT7">
        <f>AVERAGE(N7:N8)</f>
        <v>6.5735000000000001</v>
      </c>
      <c r="AU7">
        <f>AVERAGE(O7:O8)</f>
        <v>3.9369999999999998</v>
      </c>
      <c r="AV7">
        <f>AVERAGE(Q7:Q8)</f>
        <v>0.31</v>
      </c>
    </row>
    <row r="8" spans="1:48">
      <c r="A8">
        <v>7</v>
      </c>
      <c r="B8">
        <v>4</v>
      </c>
      <c r="C8" t="s">
        <v>46</v>
      </c>
      <c r="D8" t="s">
        <v>24</v>
      </c>
      <c r="E8" t="s">
        <v>51</v>
      </c>
      <c r="G8">
        <v>0.5</v>
      </c>
      <c r="H8">
        <v>0.5</v>
      </c>
      <c r="I8">
        <v>2073</v>
      </c>
      <c r="J8">
        <v>5214</v>
      </c>
      <c r="L8">
        <v>2252</v>
      </c>
      <c r="M8">
        <v>2.5270000000000001</v>
      </c>
      <c r="N8">
        <v>6.4640000000000004</v>
      </c>
      <c r="O8">
        <v>3.9369999999999998</v>
      </c>
      <c r="Q8">
        <v>0.31</v>
      </c>
      <c r="R8">
        <v>1</v>
      </c>
      <c r="S8">
        <v>0</v>
      </c>
      <c r="T8">
        <v>0</v>
      </c>
      <c r="V8">
        <v>0</v>
      </c>
      <c r="Y8" t="s">
        <v>52</v>
      </c>
      <c r="Z8" s="3">
        <v>0.46784722222222225</v>
      </c>
      <c r="AB8">
        <v>1</v>
      </c>
    </row>
    <row r="9" spans="1:48">
      <c r="A9">
        <v>8</v>
      </c>
      <c r="B9">
        <v>3</v>
      </c>
      <c r="C9" t="s">
        <v>45</v>
      </c>
      <c r="D9" t="s">
        <v>24</v>
      </c>
      <c r="E9" t="s">
        <v>51</v>
      </c>
      <c r="G9">
        <v>0.5</v>
      </c>
      <c r="H9">
        <v>0.5</v>
      </c>
      <c r="I9">
        <v>8175</v>
      </c>
      <c r="J9">
        <v>8958</v>
      </c>
      <c r="L9">
        <v>7008</v>
      </c>
      <c r="M9" t="s">
        <v>73</v>
      </c>
      <c r="N9">
        <v>11.118</v>
      </c>
      <c r="O9" t="s">
        <v>73</v>
      </c>
      <c r="Q9" t="s">
        <v>73</v>
      </c>
      <c r="R9">
        <v>1</v>
      </c>
      <c r="S9">
        <v>0</v>
      </c>
      <c r="T9">
        <v>0</v>
      </c>
      <c r="V9">
        <v>0</v>
      </c>
      <c r="Y9" t="s">
        <v>52</v>
      </c>
      <c r="Z9" s="3">
        <v>0.47855324074074074</v>
      </c>
      <c r="AB9">
        <v>1</v>
      </c>
      <c r="AE9" t="e">
        <f>ABS(100*(M9-M10)/(AVERAGE(M9:M10)))</f>
        <v>#VALUE!</v>
      </c>
      <c r="AJ9" t="e">
        <f>ABS(100*(O9-O10)/(AVERAGE(O9:O10)))</f>
        <v>#VALUE!</v>
      </c>
      <c r="AO9" t="e">
        <f>ABS(100*(Q9-Q10)/(AVERAGE(Q9:Q10)))</f>
        <v>#VALUE!</v>
      </c>
      <c r="AS9">
        <f>AVERAGE(M9:M10)</f>
        <v>10.335000000000001</v>
      </c>
      <c r="AT9">
        <f>AVERAGE(N9:N10)</f>
        <v>11.4305</v>
      </c>
      <c r="AU9">
        <f>AVERAGE(O9:O10)</f>
        <v>1.4079999999999999</v>
      </c>
      <c r="AV9">
        <f>AVERAGE(Q9:Q10)</f>
        <v>0.98099999999999998</v>
      </c>
    </row>
    <row r="10" spans="1:48">
      <c r="A10">
        <v>9</v>
      </c>
      <c r="B10">
        <v>3</v>
      </c>
      <c r="C10" t="s">
        <v>45</v>
      </c>
      <c r="D10" t="s">
        <v>24</v>
      </c>
      <c r="E10" t="s">
        <v>51</v>
      </c>
      <c r="G10">
        <v>0.5</v>
      </c>
      <c r="H10">
        <v>0.5</v>
      </c>
      <c r="I10">
        <v>8062</v>
      </c>
      <c r="J10">
        <v>9470</v>
      </c>
      <c r="L10">
        <v>7388</v>
      </c>
      <c r="M10">
        <v>10.335000000000001</v>
      </c>
      <c r="N10">
        <v>11.743</v>
      </c>
      <c r="O10">
        <v>1.4079999999999999</v>
      </c>
      <c r="Q10">
        <v>0.98099999999999998</v>
      </c>
      <c r="R10">
        <v>1</v>
      </c>
      <c r="S10">
        <v>0</v>
      </c>
      <c r="T10">
        <v>0</v>
      </c>
      <c r="V10">
        <v>0</v>
      </c>
      <c r="Y10" t="s">
        <v>52</v>
      </c>
      <c r="Z10" s="3">
        <v>0.48478009259259264</v>
      </c>
      <c r="AB10">
        <v>1</v>
      </c>
    </row>
    <row r="11" spans="1:48">
      <c r="A11">
        <v>10</v>
      </c>
      <c r="B11">
        <v>7</v>
      </c>
      <c r="C11" t="s">
        <v>53</v>
      </c>
      <c r="D11" t="s">
        <v>24</v>
      </c>
      <c r="E11" t="s">
        <v>51</v>
      </c>
      <c r="G11">
        <v>0.5</v>
      </c>
      <c r="H11">
        <v>0.5</v>
      </c>
      <c r="I11">
        <v>2599</v>
      </c>
      <c r="J11">
        <v>4324</v>
      </c>
      <c r="L11">
        <v>1389</v>
      </c>
      <c r="M11" t="s">
        <v>73</v>
      </c>
      <c r="N11">
        <v>5.335</v>
      </c>
      <c r="O11" t="s">
        <v>73</v>
      </c>
      <c r="Q11" t="s">
        <v>73</v>
      </c>
      <c r="R11">
        <v>1</v>
      </c>
      <c r="S11">
        <v>0</v>
      </c>
      <c r="T11">
        <v>0</v>
      </c>
      <c r="V11">
        <v>0</v>
      </c>
      <c r="Y11" t="s">
        <v>52</v>
      </c>
      <c r="Z11" s="3">
        <v>0.49532407407407408</v>
      </c>
      <c r="AB11">
        <v>1</v>
      </c>
      <c r="AE11" t="e">
        <f>ABS(100*(M11-M12)/(AVERAGE(M11:M12)))</f>
        <v>#VALUE!</v>
      </c>
      <c r="AJ11" t="e">
        <f>ABS(100*(O11-O12)/(AVERAGE(O11:O12)))</f>
        <v>#VALUE!</v>
      </c>
      <c r="AO11" t="e">
        <f>ABS(100*(Q11-Q12)/(AVERAGE(Q11:Q12)))</f>
        <v>#VALUE!</v>
      </c>
      <c r="AS11">
        <f>AVERAGE(M11:M12)</f>
        <v>3.3929999999999998</v>
      </c>
      <c r="AT11">
        <f>AVERAGE(N11:N12)</f>
        <v>5.3179999999999996</v>
      </c>
      <c r="AU11">
        <f>AVERAGE(O11:O12)</f>
        <v>1.9079999999999999</v>
      </c>
      <c r="AV11">
        <f>AVERAGE(Q11:Q12)</f>
        <v>0.19600000000000001</v>
      </c>
    </row>
    <row r="12" spans="1:48">
      <c r="A12">
        <v>11</v>
      </c>
      <c r="B12">
        <v>7</v>
      </c>
      <c r="C12" t="s">
        <v>53</v>
      </c>
      <c r="D12" t="s">
        <v>24</v>
      </c>
      <c r="E12" t="s">
        <v>51</v>
      </c>
      <c r="G12">
        <v>0.5</v>
      </c>
      <c r="H12">
        <v>0.5</v>
      </c>
      <c r="I12">
        <v>2738</v>
      </c>
      <c r="J12">
        <v>4297</v>
      </c>
      <c r="L12">
        <v>1389</v>
      </c>
      <c r="M12">
        <v>3.3929999999999998</v>
      </c>
      <c r="N12">
        <v>5.3010000000000002</v>
      </c>
      <c r="O12">
        <v>1.9079999999999999</v>
      </c>
      <c r="Q12">
        <v>0.19600000000000001</v>
      </c>
      <c r="R12">
        <v>1</v>
      </c>
      <c r="S12">
        <v>0</v>
      </c>
      <c r="T12">
        <v>0</v>
      </c>
      <c r="V12">
        <v>0</v>
      </c>
      <c r="Y12" t="s">
        <v>52</v>
      </c>
      <c r="Z12" s="3">
        <v>0.5013657407407407</v>
      </c>
      <c r="AB12">
        <v>1</v>
      </c>
    </row>
    <row r="13" spans="1:48">
      <c r="A13">
        <v>12</v>
      </c>
      <c r="B13">
        <v>8</v>
      </c>
      <c r="C13" t="s">
        <v>54</v>
      </c>
      <c r="D13" t="s">
        <v>24</v>
      </c>
      <c r="E13" t="s">
        <v>51</v>
      </c>
      <c r="G13">
        <v>0.5</v>
      </c>
      <c r="H13">
        <v>0.5</v>
      </c>
      <c r="I13">
        <v>1994</v>
      </c>
      <c r="J13">
        <v>4544</v>
      </c>
      <c r="L13">
        <v>1079</v>
      </c>
      <c r="M13" t="s">
        <v>73</v>
      </c>
      <c r="N13">
        <v>5.6159999999999997</v>
      </c>
      <c r="O13" t="s">
        <v>73</v>
      </c>
      <c r="Q13" t="s">
        <v>73</v>
      </c>
      <c r="R13">
        <v>1</v>
      </c>
      <c r="S13">
        <v>0</v>
      </c>
      <c r="T13">
        <v>0</v>
      </c>
      <c r="V13">
        <v>0</v>
      </c>
      <c r="Y13" t="s">
        <v>52</v>
      </c>
      <c r="Z13" s="3">
        <v>0.5116666666666666</v>
      </c>
      <c r="AB13">
        <v>1</v>
      </c>
      <c r="AE13" t="e">
        <f>ABS(100*(M13-M14)/(AVERAGE(M13:M14)))</f>
        <v>#VALUE!</v>
      </c>
      <c r="AJ13" t="e">
        <f>ABS(100*(O13-O14)/(AVERAGE(O13:O14)))</f>
        <v>#VALUE!</v>
      </c>
      <c r="AO13" t="e">
        <f>ABS(100*(Q13-Q14)/(AVERAGE(Q13:Q14)))</f>
        <v>#VALUE!</v>
      </c>
      <c r="AS13">
        <f>AVERAGE(M13:M14)</f>
        <v>2.7040000000000002</v>
      </c>
      <c r="AT13">
        <f>AVERAGE(N13:N14)</f>
        <v>5.6</v>
      </c>
      <c r="AU13">
        <f>AVERAGE(O13:O14)</f>
        <v>2.88</v>
      </c>
      <c r="AV13">
        <f>AVERAGE(Q13:Q14)</f>
        <v>0.152</v>
      </c>
    </row>
    <row r="14" spans="1:48">
      <c r="A14">
        <v>13</v>
      </c>
      <c r="B14">
        <v>8</v>
      </c>
      <c r="C14" t="s">
        <v>54</v>
      </c>
      <c r="D14" t="s">
        <v>24</v>
      </c>
      <c r="E14" t="s">
        <v>51</v>
      </c>
      <c r="G14">
        <v>0.5</v>
      </c>
      <c r="H14">
        <v>0.5</v>
      </c>
      <c r="I14">
        <v>2209</v>
      </c>
      <c r="J14">
        <v>4520</v>
      </c>
      <c r="L14">
        <v>1055</v>
      </c>
      <c r="M14">
        <v>2.7040000000000002</v>
      </c>
      <c r="N14">
        <v>5.5839999999999996</v>
      </c>
      <c r="O14">
        <v>2.88</v>
      </c>
      <c r="Q14">
        <v>0.152</v>
      </c>
      <c r="R14">
        <v>1</v>
      </c>
      <c r="S14">
        <v>0</v>
      </c>
      <c r="T14">
        <v>0</v>
      </c>
      <c r="V14">
        <v>0</v>
      </c>
      <c r="Y14" t="s">
        <v>52</v>
      </c>
      <c r="Z14" s="3">
        <v>0.51768518518518525</v>
      </c>
      <c r="AB14">
        <v>1</v>
      </c>
    </row>
    <row r="15" spans="1:48">
      <c r="A15">
        <v>14</v>
      </c>
      <c r="B15">
        <v>9</v>
      </c>
      <c r="C15" t="s">
        <v>55</v>
      </c>
      <c r="D15" t="s">
        <v>24</v>
      </c>
      <c r="E15" t="s">
        <v>51</v>
      </c>
      <c r="G15">
        <v>0.5</v>
      </c>
      <c r="H15">
        <v>0.5</v>
      </c>
      <c r="I15">
        <v>1346</v>
      </c>
      <c r="J15">
        <v>5023</v>
      </c>
      <c r="L15">
        <v>1107</v>
      </c>
      <c r="M15" t="s">
        <v>73</v>
      </c>
      <c r="N15">
        <v>6.2229999999999999</v>
      </c>
      <c r="O15" t="s">
        <v>73</v>
      </c>
      <c r="Q15" t="s">
        <v>73</v>
      </c>
      <c r="R15">
        <v>1</v>
      </c>
      <c r="S15">
        <v>0</v>
      </c>
      <c r="T15">
        <v>0</v>
      </c>
      <c r="V15">
        <v>0</v>
      </c>
      <c r="Y15" t="s">
        <v>52</v>
      </c>
      <c r="Z15" s="3">
        <v>0.52798611111111116</v>
      </c>
      <c r="AB15">
        <v>1</v>
      </c>
      <c r="AE15" t="e">
        <f>ABS(100*(M15-M16)/(AVERAGE(M15:M16)))</f>
        <v>#VALUE!</v>
      </c>
      <c r="AJ15" t="e">
        <f>ABS(100*(O15-O16)/(AVERAGE(O15:O16)))</f>
        <v>#VALUE!</v>
      </c>
      <c r="AO15" t="e">
        <f>ABS(100*(Q15-Q16)/(AVERAGE(Q15:Q16)))</f>
        <v>#VALUE!</v>
      </c>
      <c r="AS15">
        <f>AVERAGE(M15:M16)</f>
        <v>3.891</v>
      </c>
      <c r="AT15">
        <f>AVERAGE(N15:N16)</f>
        <v>6.2240000000000002</v>
      </c>
      <c r="AU15">
        <f>AVERAGE(O15:O16)</f>
        <v>2.3340000000000001</v>
      </c>
      <c r="AV15">
        <f>AVERAGE(Q15:Q16)</f>
        <v>0.16200000000000001</v>
      </c>
    </row>
    <row r="16" spans="1:48">
      <c r="A16">
        <v>15</v>
      </c>
      <c r="B16">
        <v>9</v>
      </c>
      <c r="C16" t="s">
        <v>55</v>
      </c>
      <c r="D16" t="s">
        <v>24</v>
      </c>
      <c r="E16" t="s">
        <v>51</v>
      </c>
      <c r="G16">
        <v>0.5</v>
      </c>
      <c r="H16">
        <v>0.5</v>
      </c>
      <c r="I16">
        <v>3121</v>
      </c>
      <c r="J16">
        <v>5025</v>
      </c>
      <c r="L16">
        <v>1132</v>
      </c>
      <c r="M16">
        <v>3.891</v>
      </c>
      <c r="N16">
        <v>6.2249999999999996</v>
      </c>
      <c r="O16">
        <v>2.3340000000000001</v>
      </c>
      <c r="Q16">
        <v>0.16200000000000001</v>
      </c>
      <c r="R16">
        <v>1</v>
      </c>
      <c r="S16">
        <v>0</v>
      </c>
      <c r="T16">
        <v>0</v>
      </c>
      <c r="V16">
        <v>0</v>
      </c>
      <c r="Y16" t="s">
        <v>52</v>
      </c>
      <c r="Z16" s="3">
        <v>0.53399305555555554</v>
      </c>
      <c r="AB16">
        <v>1</v>
      </c>
    </row>
    <row r="17" spans="1:48">
      <c r="A17">
        <v>16</v>
      </c>
      <c r="B17">
        <v>10</v>
      </c>
      <c r="C17" t="s">
        <v>56</v>
      </c>
      <c r="D17" t="s">
        <v>24</v>
      </c>
      <c r="E17" t="s">
        <v>51</v>
      </c>
      <c r="G17">
        <v>0.5</v>
      </c>
      <c r="H17">
        <v>0.5</v>
      </c>
      <c r="I17">
        <v>1699</v>
      </c>
      <c r="J17">
        <v>4695</v>
      </c>
      <c r="L17">
        <v>1301</v>
      </c>
      <c r="M17" t="s">
        <v>73</v>
      </c>
      <c r="N17">
        <v>5.8079999999999998</v>
      </c>
      <c r="O17" t="s">
        <v>73</v>
      </c>
      <c r="Q17" t="s">
        <v>73</v>
      </c>
      <c r="R17">
        <v>1</v>
      </c>
      <c r="S17">
        <v>0</v>
      </c>
      <c r="T17">
        <v>0</v>
      </c>
      <c r="V17">
        <v>0</v>
      </c>
      <c r="Y17" t="s">
        <v>52</v>
      </c>
      <c r="Z17" s="3">
        <v>0.54420138888888892</v>
      </c>
      <c r="AB17">
        <v>1</v>
      </c>
      <c r="AE17" t="e">
        <f>ABS(100*(M17-M18)/(AVERAGE(M17:M18)))</f>
        <v>#VALUE!</v>
      </c>
      <c r="AJ17" t="e">
        <f>ABS(100*(O17-O18)/(AVERAGE(O17:O18)))</f>
        <v>#VALUE!</v>
      </c>
      <c r="AO17" t="e">
        <f>ABS(100*(Q17-Q18)/(AVERAGE(Q17:Q18)))</f>
        <v>#VALUE!</v>
      </c>
      <c r="AS17">
        <f>AVERAGE(M17:M18)</f>
        <v>2.706</v>
      </c>
      <c r="AT17">
        <f>AVERAGE(N17:N18)</f>
        <v>5.7759999999999998</v>
      </c>
      <c r="AU17">
        <f>AVERAGE(O17:O18)</f>
        <v>3.0379999999999998</v>
      </c>
      <c r="AV17">
        <f>AVERAGE(Q17:Q18)</f>
        <v>0.182</v>
      </c>
    </row>
    <row r="18" spans="1:48">
      <c r="A18">
        <v>17</v>
      </c>
      <c r="B18">
        <v>10</v>
      </c>
      <c r="C18" t="s">
        <v>56</v>
      </c>
      <c r="D18" t="s">
        <v>24</v>
      </c>
      <c r="E18" t="s">
        <v>51</v>
      </c>
      <c r="G18">
        <v>0.5</v>
      </c>
      <c r="H18">
        <v>0.5</v>
      </c>
      <c r="I18">
        <v>2211</v>
      </c>
      <c r="J18">
        <v>4646</v>
      </c>
      <c r="L18">
        <v>1283</v>
      </c>
      <c r="M18">
        <v>2.706</v>
      </c>
      <c r="N18">
        <v>5.7439999999999998</v>
      </c>
      <c r="O18">
        <v>3.0379999999999998</v>
      </c>
      <c r="Q18">
        <v>0.182</v>
      </c>
      <c r="R18">
        <v>1</v>
      </c>
      <c r="S18">
        <v>0</v>
      </c>
      <c r="T18">
        <v>0</v>
      </c>
      <c r="V18">
        <v>0</v>
      </c>
      <c r="Y18" t="s">
        <v>52</v>
      </c>
      <c r="Z18" s="3">
        <v>0.55027777777777775</v>
      </c>
      <c r="AB18">
        <v>1</v>
      </c>
    </row>
    <row r="19" spans="1:48">
      <c r="A19">
        <v>18</v>
      </c>
      <c r="B19">
        <v>11</v>
      </c>
      <c r="C19" t="s">
        <v>57</v>
      </c>
      <c r="D19" t="s">
        <v>24</v>
      </c>
      <c r="E19" t="s">
        <v>51</v>
      </c>
      <c r="G19">
        <v>0.5</v>
      </c>
      <c r="H19">
        <v>0.5</v>
      </c>
      <c r="I19">
        <v>593</v>
      </c>
      <c r="J19">
        <v>4252</v>
      </c>
      <c r="L19">
        <v>959</v>
      </c>
      <c r="M19" t="s">
        <v>73</v>
      </c>
      <c r="N19">
        <v>5.2439999999999998</v>
      </c>
      <c r="O19" t="s">
        <v>73</v>
      </c>
      <c r="Q19" t="s">
        <v>73</v>
      </c>
      <c r="R19">
        <v>1</v>
      </c>
      <c r="S19">
        <v>0</v>
      </c>
      <c r="T19">
        <v>0</v>
      </c>
      <c r="V19">
        <v>0</v>
      </c>
      <c r="Y19" t="s">
        <v>52</v>
      </c>
      <c r="Z19" s="3">
        <v>0.56055555555555558</v>
      </c>
      <c r="AB19">
        <v>1</v>
      </c>
      <c r="AE19" t="e">
        <f>ABS(100*(M19-M20)/(AVERAGE(M19:M20)))</f>
        <v>#VALUE!</v>
      </c>
      <c r="AJ19" t="e">
        <f>ABS(100*(O19-O20)/(AVERAGE(O19:O20)))</f>
        <v>#VALUE!</v>
      </c>
      <c r="AO19" t="e">
        <f>ABS(100*(Q19-Q20)/(AVERAGE(Q19:Q20)))</f>
        <v>#VALUE!</v>
      </c>
      <c r="AS19">
        <f>AVERAGE(M19:M20)</f>
        <v>2.5219999999999998</v>
      </c>
      <c r="AT19">
        <f>AVERAGE(N19:N20)</f>
        <v>5.2799999999999994</v>
      </c>
      <c r="AU19">
        <f>AVERAGE(O19:O20)</f>
        <v>2.794</v>
      </c>
      <c r="AV19">
        <f>AVERAGE(Q19:Q20)</f>
        <v>0.14699999999999999</v>
      </c>
    </row>
    <row r="20" spans="1:48">
      <c r="A20">
        <v>19</v>
      </c>
      <c r="B20">
        <v>11</v>
      </c>
      <c r="C20" t="s">
        <v>57</v>
      </c>
      <c r="D20" t="s">
        <v>24</v>
      </c>
      <c r="E20" t="s">
        <v>51</v>
      </c>
      <c r="G20">
        <v>0.5</v>
      </c>
      <c r="H20">
        <v>0.5</v>
      </c>
      <c r="I20">
        <v>2069</v>
      </c>
      <c r="J20">
        <v>4308</v>
      </c>
      <c r="L20">
        <v>1022</v>
      </c>
      <c r="M20">
        <v>2.5219999999999998</v>
      </c>
      <c r="N20">
        <v>5.3159999999999998</v>
      </c>
      <c r="O20">
        <v>2.794</v>
      </c>
      <c r="Q20">
        <v>0.14699999999999999</v>
      </c>
      <c r="R20">
        <v>1</v>
      </c>
      <c r="S20">
        <v>0</v>
      </c>
      <c r="T20">
        <v>0</v>
      </c>
      <c r="V20">
        <v>0</v>
      </c>
      <c r="Y20" t="s">
        <v>52</v>
      </c>
      <c r="Z20" s="3">
        <v>0.56664351851851846</v>
      </c>
      <c r="AB20">
        <v>1</v>
      </c>
    </row>
    <row r="21" spans="1:48">
      <c r="A21">
        <v>20</v>
      </c>
      <c r="B21">
        <v>12</v>
      </c>
      <c r="C21" t="s">
        <v>58</v>
      </c>
      <c r="D21" t="s">
        <v>24</v>
      </c>
      <c r="E21" t="s">
        <v>51</v>
      </c>
      <c r="G21">
        <v>0.5</v>
      </c>
      <c r="H21">
        <v>0.5</v>
      </c>
      <c r="I21">
        <v>5285</v>
      </c>
      <c r="J21">
        <v>7226</v>
      </c>
      <c r="L21">
        <v>1757</v>
      </c>
      <c r="M21" t="s">
        <v>73</v>
      </c>
      <c r="N21">
        <v>8.9830000000000005</v>
      </c>
      <c r="O21" t="s">
        <v>73</v>
      </c>
      <c r="Q21" t="s">
        <v>73</v>
      </c>
      <c r="R21">
        <v>1</v>
      </c>
      <c r="S21">
        <v>0</v>
      </c>
      <c r="T21">
        <v>0</v>
      </c>
      <c r="V21">
        <v>0</v>
      </c>
      <c r="Y21" t="s">
        <v>52</v>
      </c>
      <c r="Z21" s="3">
        <v>0.57721064814814815</v>
      </c>
      <c r="AB21">
        <v>1</v>
      </c>
      <c r="AE21" t="e">
        <f>ABS(100*(M21-M22)/(AVERAGE(M21:M22)))</f>
        <v>#VALUE!</v>
      </c>
      <c r="AJ21" t="e">
        <f>ABS(100*(O21-O22)/(AVERAGE(O21:O22)))</f>
        <v>#VALUE!</v>
      </c>
      <c r="AO21" t="e">
        <f>ABS(100*(Q21-Q22)/(AVERAGE(Q21:Q22)))</f>
        <v>#VALUE!</v>
      </c>
      <c r="AS21">
        <f>AVERAGE(M21:M22)</f>
        <v>6.7069999999999999</v>
      </c>
      <c r="AT21">
        <f>AVERAGE(N21:N22)</f>
        <v>8.9375</v>
      </c>
      <c r="AU21">
        <f>AVERAGE(O21:O22)</f>
        <v>2.1850000000000001</v>
      </c>
      <c r="AV21">
        <f>AVERAGE(Q21:Q22)</f>
        <v>0.24399999999999999</v>
      </c>
    </row>
    <row r="22" spans="1:48">
      <c r="A22">
        <v>21</v>
      </c>
      <c r="B22">
        <v>12</v>
      </c>
      <c r="C22" t="s">
        <v>58</v>
      </c>
      <c r="D22" t="s">
        <v>24</v>
      </c>
      <c r="E22" t="s">
        <v>51</v>
      </c>
      <c r="G22">
        <v>0.5</v>
      </c>
      <c r="H22">
        <v>0.5</v>
      </c>
      <c r="I22">
        <v>5283</v>
      </c>
      <c r="J22">
        <v>7152</v>
      </c>
      <c r="L22">
        <v>1751</v>
      </c>
      <c r="M22">
        <v>6.7069999999999999</v>
      </c>
      <c r="N22">
        <v>8.8919999999999995</v>
      </c>
      <c r="O22">
        <v>2.1850000000000001</v>
      </c>
      <c r="Q22">
        <v>0.24399999999999999</v>
      </c>
      <c r="R22">
        <v>1</v>
      </c>
      <c r="S22">
        <v>0</v>
      </c>
      <c r="T22">
        <v>0</v>
      </c>
      <c r="V22">
        <v>0</v>
      </c>
      <c r="Y22" t="s">
        <v>52</v>
      </c>
      <c r="Z22" s="3">
        <v>0.58337962962962964</v>
      </c>
      <c r="AB22">
        <v>1</v>
      </c>
    </row>
    <row r="23" spans="1:48">
      <c r="A23">
        <v>22</v>
      </c>
      <c r="B23">
        <v>13</v>
      </c>
      <c r="C23" t="s">
        <v>59</v>
      </c>
      <c r="D23" t="s">
        <v>24</v>
      </c>
      <c r="E23" t="s">
        <v>51</v>
      </c>
      <c r="G23">
        <v>0.5</v>
      </c>
      <c r="H23">
        <v>0.5</v>
      </c>
      <c r="I23">
        <v>1926</v>
      </c>
      <c r="J23">
        <v>4204</v>
      </c>
      <c r="L23">
        <v>1173</v>
      </c>
      <c r="M23" t="s">
        <v>73</v>
      </c>
      <c r="N23">
        <v>5.1829999999999998</v>
      </c>
      <c r="O23" t="s">
        <v>73</v>
      </c>
      <c r="Q23" t="s">
        <v>73</v>
      </c>
      <c r="R23">
        <v>1</v>
      </c>
      <c r="S23">
        <v>0</v>
      </c>
      <c r="T23">
        <v>0</v>
      </c>
      <c r="V23">
        <v>0</v>
      </c>
      <c r="Y23" t="s">
        <v>52</v>
      </c>
      <c r="Z23" s="3">
        <v>0.59359953703703705</v>
      </c>
      <c r="AB23">
        <v>1</v>
      </c>
      <c r="AE23" t="e">
        <f>ABS(100*(M23-M24)/(AVERAGE(M23:M24)))</f>
        <v>#VALUE!</v>
      </c>
      <c r="AJ23" t="e">
        <f>ABS(100*(O23-O24)/(AVERAGE(O23:O24)))</f>
        <v>#VALUE!</v>
      </c>
      <c r="AO23" t="e">
        <f>ABS(100*(Q23-Q24)/(AVERAGE(Q23:Q24)))</f>
        <v>#VALUE!</v>
      </c>
      <c r="AS23">
        <f>AVERAGE(M23:M24)</f>
        <v>2.9780000000000002</v>
      </c>
      <c r="AT23">
        <f>AVERAGE(N23:N24)</f>
        <v>5.1475</v>
      </c>
      <c r="AU23">
        <f>AVERAGE(O23:O24)</f>
        <v>2.1339999999999999</v>
      </c>
      <c r="AV23">
        <f>AVERAGE(Q23:Q24)</f>
        <v>0.157</v>
      </c>
    </row>
    <row r="24" spans="1:48">
      <c r="A24">
        <v>23</v>
      </c>
      <c r="B24">
        <v>13</v>
      </c>
      <c r="C24" t="s">
        <v>59</v>
      </c>
      <c r="D24" t="s">
        <v>24</v>
      </c>
      <c r="E24" t="s">
        <v>51</v>
      </c>
      <c r="G24">
        <v>0.5</v>
      </c>
      <c r="H24">
        <v>0.5</v>
      </c>
      <c r="I24">
        <v>2419</v>
      </c>
      <c r="J24">
        <v>4148</v>
      </c>
      <c r="L24">
        <v>1098</v>
      </c>
      <c r="M24">
        <v>2.9780000000000002</v>
      </c>
      <c r="N24">
        <v>5.1120000000000001</v>
      </c>
      <c r="O24">
        <v>2.1339999999999999</v>
      </c>
      <c r="Q24">
        <v>0.157</v>
      </c>
      <c r="R24">
        <v>1</v>
      </c>
      <c r="S24">
        <v>0</v>
      </c>
      <c r="T24">
        <v>0</v>
      </c>
      <c r="V24">
        <v>0</v>
      </c>
      <c r="Y24" t="s">
        <v>52</v>
      </c>
      <c r="Z24" s="3">
        <v>0.5995949074074074</v>
      </c>
      <c r="AB24">
        <v>1</v>
      </c>
    </row>
    <row r="25" spans="1:48">
      <c r="A25">
        <v>24</v>
      </c>
      <c r="B25">
        <v>14</v>
      </c>
      <c r="C25" t="s">
        <v>60</v>
      </c>
      <c r="D25" t="s">
        <v>24</v>
      </c>
      <c r="E25" t="s">
        <v>51</v>
      </c>
      <c r="G25">
        <v>0.5</v>
      </c>
      <c r="H25">
        <v>0.5</v>
      </c>
      <c r="I25">
        <v>2225</v>
      </c>
      <c r="J25">
        <v>4034</v>
      </c>
      <c r="L25">
        <v>1120</v>
      </c>
      <c r="M25" t="s">
        <v>73</v>
      </c>
      <c r="N25">
        <v>4.9660000000000002</v>
      </c>
      <c r="O25" t="s">
        <v>73</v>
      </c>
      <c r="Q25" t="s">
        <v>73</v>
      </c>
      <c r="R25">
        <v>1</v>
      </c>
      <c r="S25">
        <v>0</v>
      </c>
      <c r="T25">
        <v>0</v>
      </c>
      <c r="V25">
        <v>0</v>
      </c>
      <c r="Y25" t="s">
        <v>52</v>
      </c>
      <c r="Z25" s="3">
        <v>0.60996527777777776</v>
      </c>
      <c r="AB25">
        <v>1</v>
      </c>
      <c r="AE25" t="e">
        <f>ABS(100*(M25-M26)/(AVERAGE(M25:M26)))</f>
        <v>#VALUE!</v>
      </c>
      <c r="AJ25" t="e">
        <f>ABS(100*(O25-O26)/(AVERAGE(O25:O26)))</f>
        <v>#VALUE!</v>
      </c>
      <c r="AO25" t="e">
        <f>ABS(100*(Q25-Q26)/(AVERAGE(Q25:Q26)))</f>
        <v>#VALUE!</v>
      </c>
      <c r="AS25">
        <f>AVERAGE(M25:M26)</f>
        <v>2.7719999999999998</v>
      </c>
      <c r="AT25">
        <f>AVERAGE(N25:N26)</f>
        <v>4.8870000000000005</v>
      </c>
      <c r="AU25">
        <f>AVERAGE(O25:O26)</f>
        <v>2.036</v>
      </c>
      <c r="AV25">
        <f>AVERAGE(Q25:Q26)</f>
        <v>0.153</v>
      </c>
    </row>
    <row r="26" spans="1:48">
      <c r="A26">
        <v>25</v>
      </c>
      <c r="B26">
        <v>14</v>
      </c>
      <c r="C26" t="s">
        <v>60</v>
      </c>
      <c r="D26" t="s">
        <v>24</v>
      </c>
      <c r="E26" t="s">
        <v>51</v>
      </c>
      <c r="G26">
        <v>0.5</v>
      </c>
      <c r="H26">
        <v>0.5</v>
      </c>
      <c r="I26">
        <v>2261</v>
      </c>
      <c r="J26">
        <v>3910</v>
      </c>
      <c r="L26">
        <v>1067</v>
      </c>
      <c r="M26">
        <v>2.7719999999999998</v>
      </c>
      <c r="N26">
        <v>4.8079999999999998</v>
      </c>
      <c r="O26">
        <v>2.036</v>
      </c>
      <c r="Q26">
        <v>0.153</v>
      </c>
      <c r="R26">
        <v>1</v>
      </c>
      <c r="S26">
        <v>0</v>
      </c>
      <c r="T26">
        <v>0</v>
      </c>
      <c r="V26">
        <v>0</v>
      </c>
      <c r="Y26" t="s">
        <v>52</v>
      </c>
      <c r="Z26" s="3">
        <v>0.61600694444444437</v>
      </c>
      <c r="AB26">
        <v>1</v>
      </c>
    </row>
    <row r="27" spans="1:48">
      <c r="A27">
        <v>26</v>
      </c>
      <c r="B27">
        <v>15</v>
      </c>
      <c r="C27" t="s">
        <v>61</v>
      </c>
      <c r="D27" t="s">
        <v>24</v>
      </c>
      <c r="E27" t="s">
        <v>51</v>
      </c>
      <c r="G27">
        <v>0.5</v>
      </c>
      <c r="H27">
        <v>0.5</v>
      </c>
      <c r="I27">
        <v>2024</v>
      </c>
      <c r="J27">
        <v>5610</v>
      </c>
      <c r="L27">
        <v>1249</v>
      </c>
      <c r="M27" t="s">
        <v>73</v>
      </c>
      <c r="N27">
        <v>6.9630000000000001</v>
      </c>
      <c r="O27" t="s">
        <v>73</v>
      </c>
      <c r="Q27" t="s">
        <v>73</v>
      </c>
      <c r="R27">
        <v>1</v>
      </c>
      <c r="S27">
        <v>0</v>
      </c>
      <c r="T27">
        <v>0</v>
      </c>
      <c r="V27">
        <v>0</v>
      </c>
      <c r="Y27" t="s">
        <v>52</v>
      </c>
      <c r="Z27" s="3">
        <v>0.62646990740740738</v>
      </c>
      <c r="AB27">
        <v>1</v>
      </c>
      <c r="AE27" t="e">
        <f>ABS(100*(M27-M28)/(AVERAGE(M27:M28)))</f>
        <v>#VALUE!</v>
      </c>
      <c r="AJ27" t="e">
        <f>ABS(100*(O27-O28)/(AVERAGE(O27:O28)))</f>
        <v>#VALUE!</v>
      </c>
      <c r="AO27" t="e">
        <f>ABS(100*(Q27-Q28)/(AVERAGE(Q27:Q28)))</f>
        <v>#VALUE!</v>
      </c>
      <c r="AS27">
        <f>AVERAGE(M27:M28)</f>
        <v>3.7679999999999998</v>
      </c>
      <c r="AT27">
        <f>AVERAGE(N27:N28)</f>
        <v>7.0674999999999999</v>
      </c>
      <c r="AU27">
        <f>AVERAGE(O27:O28)</f>
        <v>3.4039999999999999</v>
      </c>
      <c r="AV27">
        <f>AVERAGE(Q27:Q28)</f>
        <v>0.17499999999999999</v>
      </c>
    </row>
    <row r="28" spans="1:48">
      <c r="A28">
        <v>27</v>
      </c>
      <c r="B28">
        <v>15</v>
      </c>
      <c r="C28" t="s">
        <v>61</v>
      </c>
      <c r="D28" t="s">
        <v>24</v>
      </c>
      <c r="E28" t="s">
        <v>51</v>
      </c>
      <c r="G28">
        <v>0.5</v>
      </c>
      <c r="H28">
        <v>0.5</v>
      </c>
      <c r="I28">
        <v>3027</v>
      </c>
      <c r="J28">
        <v>5776</v>
      </c>
      <c r="L28">
        <v>1228</v>
      </c>
      <c r="M28">
        <v>3.7679999999999998</v>
      </c>
      <c r="N28">
        <v>7.1719999999999997</v>
      </c>
      <c r="O28">
        <v>3.4039999999999999</v>
      </c>
      <c r="Q28">
        <v>0.17499999999999999</v>
      </c>
      <c r="R28">
        <v>1</v>
      </c>
      <c r="S28">
        <v>0</v>
      </c>
      <c r="T28">
        <v>0</v>
      </c>
      <c r="V28">
        <v>0</v>
      </c>
      <c r="Y28" t="s">
        <v>52</v>
      </c>
      <c r="Z28" s="3">
        <v>0.63267361111111109</v>
      </c>
      <c r="AB28">
        <v>1</v>
      </c>
    </row>
    <row r="29" spans="1:48">
      <c r="A29">
        <v>28</v>
      </c>
      <c r="B29">
        <v>16</v>
      </c>
      <c r="C29" t="s">
        <v>62</v>
      </c>
      <c r="D29" t="s">
        <v>24</v>
      </c>
      <c r="E29" t="s">
        <v>51</v>
      </c>
      <c r="G29">
        <v>0.5</v>
      </c>
      <c r="H29">
        <v>0.5</v>
      </c>
      <c r="I29">
        <v>5009</v>
      </c>
      <c r="J29">
        <v>7862</v>
      </c>
      <c r="L29">
        <v>6506</v>
      </c>
      <c r="M29" t="s">
        <v>73</v>
      </c>
      <c r="N29">
        <v>9.7710000000000008</v>
      </c>
      <c r="O29" t="s">
        <v>73</v>
      </c>
      <c r="Q29" t="s">
        <v>73</v>
      </c>
      <c r="R29">
        <v>1</v>
      </c>
      <c r="S29">
        <v>0</v>
      </c>
      <c r="T29">
        <v>0</v>
      </c>
      <c r="V29">
        <v>0</v>
      </c>
      <c r="Y29" t="s">
        <v>52</v>
      </c>
      <c r="Z29" s="3">
        <v>0.64325231481481482</v>
      </c>
      <c r="AB29">
        <v>1</v>
      </c>
      <c r="AE29" t="e">
        <f>ABS(100*(M29-M30)/(AVERAGE(M29:M30)))</f>
        <v>#VALUE!</v>
      </c>
      <c r="AJ29" t="e">
        <f>ABS(100*(O29-O30)/(AVERAGE(O29:O30)))</f>
        <v>#VALUE!</v>
      </c>
      <c r="AO29" t="e">
        <f>ABS(100*(Q29-Q30)/(AVERAGE(Q29:Q30)))</f>
        <v>#VALUE!</v>
      </c>
      <c r="AS29">
        <f>AVERAGE(M29:M30)</f>
        <v>6.4420000000000002</v>
      </c>
      <c r="AT29">
        <f>AVERAGE(N29:N30)</f>
        <v>9.8870000000000005</v>
      </c>
      <c r="AU29">
        <f>AVERAGE(O29:O30)</f>
        <v>3.56</v>
      </c>
      <c r="AV29">
        <f>AVERAGE(Q29:Q30)</f>
        <v>0.89200000000000002</v>
      </c>
    </row>
    <row r="30" spans="1:48">
      <c r="A30">
        <v>29</v>
      </c>
      <c r="B30">
        <v>16</v>
      </c>
      <c r="C30" t="s">
        <v>62</v>
      </c>
      <c r="D30" t="s">
        <v>24</v>
      </c>
      <c r="E30" t="s">
        <v>51</v>
      </c>
      <c r="G30">
        <v>0.5</v>
      </c>
      <c r="H30">
        <v>0.5</v>
      </c>
      <c r="I30">
        <v>5080</v>
      </c>
      <c r="J30">
        <v>8050</v>
      </c>
      <c r="L30">
        <v>6696</v>
      </c>
      <c r="M30">
        <v>6.4420000000000002</v>
      </c>
      <c r="N30">
        <v>10.003</v>
      </c>
      <c r="O30">
        <v>3.56</v>
      </c>
      <c r="Q30">
        <v>0.89200000000000002</v>
      </c>
      <c r="R30">
        <v>1</v>
      </c>
      <c r="S30">
        <v>0</v>
      </c>
      <c r="T30">
        <v>0</v>
      </c>
      <c r="V30">
        <v>0</v>
      </c>
      <c r="Y30" t="s">
        <v>52</v>
      </c>
      <c r="Z30" s="3">
        <v>0.64956018518518521</v>
      </c>
      <c r="AB30">
        <v>1</v>
      </c>
    </row>
    <row r="31" spans="1:48">
      <c r="A31">
        <v>30</v>
      </c>
      <c r="B31">
        <v>17</v>
      </c>
      <c r="C31" t="s">
        <v>63</v>
      </c>
      <c r="D31" t="s">
        <v>24</v>
      </c>
      <c r="E31" t="s">
        <v>51</v>
      </c>
      <c r="G31">
        <v>0.5</v>
      </c>
      <c r="H31">
        <v>0.5</v>
      </c>
      <c r="I31">
        <v>1075</v>
      </c>
      <c r="J31">
        <v>4444</v>
      </c>
      <c r="L31">
        <v>1480</v>
      </c>
      <c r="M31" t="s">
        <v>73</v>
      </c>
      <c r="N31">
        <v>5.4889999999999999</v>
      </c>
      <c r="O31" t="s">
        <v>73</v>
      </c>
      <c r="Q31" t="s">
        <v>73</v>
      </c>
      <c r="R31">
        <v>1</v>
      </c>
      <c r="S31">
        <v>0</v>
      </c>
      <c r="T31">
        <v>0</v>
      </c>
      <c r="V31">
        <v>0</v>
      </c>
      <c r="Y31" t="s">
        <v>52</v>
      </c>
      <c r="Z31" s="3">
        <v>0.65986111111111112</v>
      </c>
      <c r="AB31">
        <v>1</v>
      </c>
      <c r="AE31" t="e">
        <f>ABS(100*(M31-M32)/(AVERAGE(M31:M32)))</f>
        <v>#VALUE!</v>
      </c>
      <c r="AJ31" t="e">
        <f>ABS(100*(O31-O32)/(AVERAGE(O31:O32)))</f>
        <v>#VALUE!</v>
      </c>
      <c r="AO31" t="e">
        <f>ABS(100*(Q31-Q32)/(AVERAGE(Q31:Q32)))</f>
        <v>#VALUE!</v>
      </c>
      <c r="AS31">
        <f>AVERAGE(M31:M32)</f>
        <v>3.1589999999999998</v>
      </c>
      <c r="AT31">
        <f>AVERAGE(N31:N32)</f>
        <v>5.4864999999999995</v>
      </c>
      <c r="AU31">
        <f>AVERAGE(O31:O32)</f>
        <v>2.3250000000000002</v>
      </c>
      <c r="AV31">
        <f>AVERAGE(Q31:Q32)</f>
        <v>0.219</v>
      </c>
    </row>
    <row r="32" spans="1:48">
      <c r="A32">
        <v>31</v>
      </c>
      <c r="B32">
        <v>17</v>
      </c>
      <c r="C32" t="s">
        <v>63</v>
      </c>
      <c r="D32" t="s">
        <v>24</v>
      </c>
      <c r="E32" t="s">
        <v>51</v>
      </c>
      <c r="G32">
        <v>0.5</v>
      </c>
      <c r="H32">
        <v>0.5</v>
      </c>
      <c r="I32">
        <v>2558</v>
      </c>
      <c r="J32">
        <v>4441</v>
      </c>
      <c r="L32">
        <v>1565</v>
      </c>
      <c r="M32">
        <v>3.1589999999999998</v>
      </c>
      <c r="N32">
        <v>5.484</v>
      </c>
      <c r="O32">
        <v>2.3250000000000002</v>
      </c>
      <c r="Q32">
        <v>0.219</v>
      </c>
      <c r="R32">
        <v>1</v>
      </c>
      <c r="S32">
        <v>0</v>
      </c>
      <c r="T32">
        <v>0</v>
      </c>
      <c r="V32">
        <v>0</v>
      </c>
      <c r="Y32" t="s">
        <v>52</v>
      </c>
      <c r="Z32" s="3">
        <v>0.6658680555555555</v>
      </c>
      <c r="AB32">
        <v>1</v>
      </c>
    </row>
    <row r="33" spans="1:48">
      <c r="A33">
        <v>32</v>
      </c>
      <c r="B33">
        <v>18</v>
      </c>
      <c r="C33" t="s">
        <v>64</v>
      </c>
      <c r="D33" t="s">
        <v>24</v>
      </c>
      <c r="E33" t="s">
        <v>51</v>
      </c>
      <c r="G33">
        <v>0.5</v>
      </c>
      <c r="H33">
        <v>0.5</v>
      </c>
      <c r="I33">
        <v>1491</v>
      </c>
      <c r="J33">
        <v>4328</v>
      </c>
      <c r="L33">
        <v>1037</v>
      </c>
      <c r="M33" t="s">
        <v>73</v>
      </c>
      <c r="N33">
        <v>5.34</v>
      </c>
      <c r="O33" t="s">
        <v>73</v>
      </c>
      <c r="Q33" t="s">
        <v>73</v>
      </c>
      <c r="R33">
        <v>1</v>
      </c>
      <c r="S33">
        <v>0</v>
      </c>
      <c r="T33">
        <v>0</v>
      </c>
      <c r="V33">
        <v>0</v>
      </c>
      <c r="Y33" t="s">
        <v>52</v>
      </c>
      <c r="Z33" s="3">
        <v>0.67622685185185183</v>
      </c>
      <c r="AB33">
        <v>1</v>
      </c>
      <c r="AE33" t="e">
        <f>ABS(100*(M33-M34)/(AVERAGE(M33:M34)))</f>
        <v>#VALUE!</v>
      </c>
      <c r="AF33">
        <f>ABS(100*((AVERAGE(M33:M34)-AVERAGE(M19:M20))/(AVERAGE(M19:M20,M33:M34))))</f>
        <v>0.43521266073195336</v>
      </c>
      <c r="AJ33" t="e">
        <f>ABS(100*(O33-O34)/(AVERAGE(O33:O34)))</f>
        <v>#VALUE!</v>
      </c>
      <c r="AK33">
        <f>ABS(100*((AVERAGE(O33:O34)-AVERAGE(O19:O20))/(AVERAGE(O19:O20,O33:O34))))</f>
        <v>1.1741682974559657</v>
      </c>
      <c r="AO33" t="e">
        <f>ABS(100*(Q33-Q34)/(AVERAGE(Q33:Q34)))</f>
        <v>#VALUE!</v>
      </c>
      <c r="AP33">
        <f>ABS(100*((AVERAGE(Q33:Q34)-AVERAGE(Q19:Q20))/(AVERAGE(Q19:Q20,Q33:Q34))))</f>
        <v>0.67796610169491589</v>
      </c>
      <c r="AS33">
        <f>AVERAGE(M33:M34)</f>
        <v>2.5329999999999999</v>
      </c>
      <c r="AT33">
        <f>AVERAGE(N33:N34)</f>
        <v>5.35</v>
      </c>
      <c r="AU33">
        <f>AVERAGE(O33:O34)</f>
        <v>2.827</v>
      </c>
      <c r="AV33">
        <f>AVERAGE(Q33:Q34)</f>
        <v>0.14799999999999999</v>
      </c>
    </row>
    <row r="34" spans="1:48">
      <c r="A34">
        <v>33</v>
      </c>
      <c r="B34">
        <v>18</v>
      </c>
      <c r="C34" t="s">
        <v>64</v>
      </c>
      <c r="D34" t="s">
        <v>24</v>
      </c>
      <c r="E34" t="s">
        <v>51</v>
      </c>
      <c r="G34">
        <v>0.5</v>
      </c>
      <c r="H34">
        <v>0.5</v>
      </c>
      <c r="I34">
        <v>2078</v>
      </c>
      <c r="J34">
        <v>4343</v>
      </c>
      <c r="L34">
        <v>1025</v>
      </c>
      <c r="M34">
        <v>2.5329999999999999</v>
      </c>
      <c r="N34">
        <v>5.36</v>
      </c>
      <c r="O34">
        <v>2.827</v>
      </c>
      <c r="Q34">
        <v>0.14799999999999999</v>
      </c>
      <c r="R34">
        <v>1</v>
      </c>
      <c r="S34">
        <v>0</v>
      </c>
      <c r="T34">
        <v>0</v>
      </c>
      <c r="V34">
        <v>0</v>
      </c>
      <c r="Y34" t="s">
        <v>52</v>
      </c>
      <c r="Z34" s="3">
        <v>0.68221064814814814</v>
      </c>
      <c r="AB34">
        <v>1</v>
      </c>
    </row>
    <row r="35" spans="1:48">
      <c r="A35">
        <v>34</v>
      </c>
      <c r="B35">
        <v>19</v>
      </c>
      <c r="C35" t="s">
        <v>65</v>
      </c>
      <c r="D35" t="s">
        <v>24</v>
      </c>
      <c r="E35" t="s">
        <v>51</v>
      </c>
      <c r="G35">
        <v>0.5</v>
      </c>
      <c r="H35">
        <v>0.5</v>
      </c>
      <c r="I35">
        <v>5626</v>
      </c>
      <c r="J35">
        <v>12235</v>
      </c>
      <c r="L35">
        <v>9596</v>
      </c>
      <c r="M35" t="s">
        <v>73</v>
      </c>
      <c r="N35">
        <v>15.068</v>
      </c>
      <c r="O35" t="s">
        <v>73</v>
      </c>
      <c r="Q35" t="s">
        <v>73</v>
      </c>
      <c r="R35">
        <v>1</v>
      </c>
      <c r="S35">
        <v>0</v>
      </c>
      <c r="T35">
        <v>0</v>
      </c>
      <c r="V35">
        <v>0</v>
      </c>
      <c r="Y35" t="s">
        <v>52</v>
      </c>
      <c r="Z35" s="3">
        <v>0.69336805555555558</v>
      </c>
      <c r="AB35">
        <v>1</v>
      </c>
      <c r="AE35" t="e">
        <f>ABS(100*(M35-M36)/(AVERAGE(M35:M36)))</f>
        <v>#VALUE!</v>
      </c>
      <c r="AG35">
        <f>100*((AVERAGE(M35:M36)*50)-(AVERAGE(M29:M30)*50))/(1000*0.15)</f>
        <v>49.633333333333326</v>
      </c>
      <c r="AJ35" t="e">
        <f>ABS(100*(O35-O36)/(AVERAGE(O35:O36)))</f>
        <v>#VALUE!</v>
      </c>
      <c r="AL35">
        <f>100*((AVERAGE(O35:O36)*50)-(AVERAGE(O29:O30)*50))/(1000*0.15)</f>
        <v>110.5</v>
      </c>
      <c r="AO35" t="e">
        <f>ABS(100*(Q35-Q36)/(AVERAGE(Q35:Q36)))</f>
        <v>#VALUE!</v>
      </c>
      <c r="AQ35">
        <f>100*((AVERAGE(Q35:Q36)*50)-(AVERAGE(Q29:Q30)*50))/(100*0.15)</f>
        <v>118.33333333333339</v>
      </c>
      <c r="AS35">
        <f>AVERAGE(M35:M36)</f>
        <v>7.931</v>
      </c>
      <c r="AT35">
        <f>AVERAGE(N35:N36)</f>
        <v>14.936999999999999</v>
      </c>
      <c r="AU35">
        <f>AVERAGE(O35:O36)</f>
        <v>6.875</v>
      </c>
      <c r="AV35">
        <f>AVERAGE(Q35:Q36)</f>
        <v>1.2470000000000001</v>
      </c>
    </row>
    <row r="36" spans="1:48">
      <c r="A36">
        <v>35</v>
      </c>
      <c r="B36">
        <v>19</v>
      </c>
      <c r="C36" t="s">
        <v>65</v>
      </c>
      <c r="D36" t="s">
        <v>24</v>
      </c>
      <c r="E36" t="s">
        <v>51</v>
      </c>
      <c r="G36">
        <v>0.5</v>
      </c>
      <c r="H36">
        <v>0.5</v>
      </c>
      <c r="I36">
        <v>6221</v>
      </c>
      <c r="J36">
        <v>12014</v>
      </c>
      <c r="L36">
        <v>9462</v>
      </c>
      <c r="M36">
        <v>7.931</v>
      </c>
      <c r="N36">
        <v>14.805999999999999</v>
      </c>
      <c r="O36">
        <v>6.875</v>
      </c>
      <c r="Q36">
        <v>1.2470000000000001</v>
      </c>
      <c r="R36">
        <v>1</v>
      </c>
      <c r="S36">
        <v>0</v>
      </c>
      <c r="T36">
        <v>0</v>
      </c>
      <c r="V36">
        <v>0</v>
      </c>
      <c r="Y36" t="s">
        <v>52</v>
      </c>
      <c r="Z36" s="3">
        <v>0.69982638888888893</v>
      </c>
      <c r="AB36">
        <v>1</v>
      </c>
    </row>
    <row r="37" spans="1:48">
      <c r="A37">
        <v>36</v>
      </c>
      <c r="B37">
        <v>1</v>
      </c>
      <c r="D37" t="s">
        <v>47</v>
      </c>
      <c r="Y37" t="s">
        <v>52</v>
      </c>
      <c r="Z37" s="3">
        <v>0.70412037037037034</v>
      </c>
    </row>
    <row r="38" spans="1:48">
      <c r="A38">
        <v>37</v>
      </c>
      <c r="B38">
        <v>2</v>
      </c>
      <c r="C38" t="s">
        <v>44</v>
      </c>
      <c r="D38" t="s">
        <v>24</v>
      </c>
      <c r="E38" t="s">
        <v>51</v>
      </c>
      <c r="G38">
        <v>0.5</v>
      </c>
      <c r="H38">
        <v>0.5</v>
      </c>
      <c r="I38">
        <v>69</v>
      </c>
      <c r="J38">
        <v>532</v>
      </c>
      <c r="L38">
        <v>155</v>
      </c>
      <c r="M38" t="s">
        <v>73</v>
      </c>
      <c r="N38">
        <v>0.432</v>
      </c>
      <c r="O38" t="s">
        <v>73</v>
      </c>
      <c r="Q38" t="s">
        <v>73</v>
      </c>
      <c r="R38">
        <v>1</v>
      </c>
      <c r="S38">
        <v>0</v>
      </c>
      <c r="T38">
        <v>0</v>
      </c>
      <c r="V38">
        <v>0</v>
      </c>
      <c r="Y38" t="s">
        <v>52</v>
      </c>
      <c r="Z38" s="3">
        <v>0.71383101851851849</v>
      </c>
      <c r="AB38">
        <v>1</v>
      </c>
      <c r="AE38" t="e">
        <f>ABS(100*(M38-M39)/(AVERAGE(M38:M39)))</f>
        <v>#VALUE!</v>
      </c>
      <c r="AJ38" t="e">
        <f>ABS(100*(O38-O39)/(AVERAGE(O38:O39)))</f>
        <v>#VALUE!</v>
      </c>
      <c r="AO38" t="e">
        <f>ABS(100*(Q38-Q39)/(AVERAGE(Q38:Q39)))</f>
        <v>#VALUE!</v>
      </c>
      <c r="AR38" s="2"/>
      <c r="AS38">
        <f>AVERAGE(M38:M39)</f>
        <v>0</v>
      </c>
      <c r="AT38">
        <f>AVERAGE(N38:N39)</f>
        <v>0.42949999999999999</v>
      </c>
      <c r="AU38">
        <f>AVERAGE(O38:O39)</f>
        <v>0.42699999999999999</v>
      </c>
      <c r="AV38">
        <f>AVERAGE(Q38:Q39)</f>
        <v>3.4000000000000002E-2</v>
      </c>
    </row>
    <row r="39" spans="1:48">
      <c r="A39">
        <v>38</v>
      </c>
      <c r="B39">
        <v>2</v>
      </c>
      <c r="C39" t="s">
        <v>44</v>
      </c>
      <c r="D39" t="s">
        <v>24</v>
      </c>
      <c r="E39" t="s">
        <v>51</v>
      </c>
      <c r="G39">
        <v>0.5</v>
      </c>
      <c r="H39">
        <v>0.5</v>
      </c>
      <c r="I39">
        <v>78</v>
      </c>
      <c r="J39">
        <v>528</v>
      </c>
      <c r="L39">
        <v>173</v>
      </c>
      <c r="M39">
        <v>0</v>
      </c>
      <c r="N39">
        <v>0.42699999999999999</v>
      </c>
      <c r="O39">
        <v>0.42699999999999999</v>
      </c>
      <c r="Q39">
        <v>3.4000000000000002E-2</v>
      </c>
      <c r="R39">
        <v>1</v>
      </c>
      <c r="S39">
        <v>0</v>
      </c>
      <c r="T39">
        <v>0</v>
      </c>
      <c r="V39">
        <v>0</v>
      </c>
      <c r="Y39" t="s">
        <v>52</v>
      </c>
      <c r="Z39" s="3">
        <v>0.71855324074074067</v>
      </c>
      <c r="AB39">
        <v>1</v>
      </c>
    </row>
    <row r="40" spans="1:48">
      <c r="A40">
        <v>39</v>
      </c>
      <c r="B40">
        <v>5</v>
      </c>
      <c r="C40" t="s">
        <v>46</v>
      </c>
      <c r="D40" t="s">
        <v>24</v>
      </c>
      <c r="E40" t="s">
        <v>51</v>
      </c>
      <c r="G40">
        <v>0.5</v>
      </c>
      <c r="H40">
        <v>0.5</v>
      </c>
      <c r="I40">
        <v>2385</v>
      </c>
      <c r="J40">
        <v>5596</v>
      </c>
      <c r="L40">
        <v>2179</v>
      </c>
      <c r="M40" t="s">
        <v>73</v>
      </c>
      <c r="N40">
        <v>6.9450000000000003</v>
      </c>
      <c r="O40" t="s">
        <v>73</v>
      </c>
      <c r="Q40" t="s">
        <v>73</v>
      </c>
      <c r="R40">
        <v>1</v>
      </c>
      <c r="S40">
        <v>0</v>
      </c>
      <c r="T40">
        <v>0</v>
      </c>
      <c r="V40">
        <v>0</v>
      </c>
      <c r="Y40" t="s">
        <v>52</v>
      </c>
      <c r="Z40" s="3">
        <v>0.72915509259259259</v>
      </c>
      <c r="AB40">
        <v>1</v>
      </c>
      <c r="AC40">
        <f>ABS(100*(M64-M43)/(AVERAGE(M64,M43)))</f>
        <v>0.70303847450282086</v>
      </c>
      <c r="AD40">
        <f>ABS(100*(M62-M41)/(AVERAGE(M62,M41)))</f>
        <v>2.3137121469887738</v>
      </c>
      <c r="AE40" t="e">
        <f>ABS(100*(M40-M41)/(AVERAGE(M40:M41)))</f>
        <v>#VALUE!</v>
      </c>
      <c r="AH40">
        <f>ABS(100*(O64-O43)/(AVERAGE(O64,O43)))</f>
        <v>10.915492957746467</v>
      </c>
      <c r="AI40">
        <f>ABS(100*(O62-O41)/(AVERAGE(O62,O41)))</f>
        <v>4.9944642637470844</v>
      </c>
      <c r="AJ40" t="e">
        <f>ABS(100*(O40-O41)/(AVERAGE(O40:O41)))</f>
        <v>#VALUE!</v>
      </c>
      <c r="AM40">
        <f>ABS(100*(Q64-Q43)/(AVERAGE(Q64,Q43)))</f>
        <v>2.3778071334213928</v>
      </c>
      <c r="AN40">
        <f>ABS(100*(Q62-Q41)/(AVERAGE(Q62,Q41)))</f>
        <v>11.764705882352933</v>
      </c>
      <c r="AO40" t="e">
        <f>ABS(100*(Q40-Q41)/(AVERAGE(Q40:Q41)))</f>
        <v>#VALUE!</v>
      </c>
      <c r="AS40">
        <f>AVERAGE(M40:M41)</f>
        <v>2.9729999999999999</v>
      </c>
      <c r="AT40">
        <f>AVERAGE(N40:N41)</f>
        <v>7.0419999999999998</v>
      </c>
      <c r="AU40">
        <f>AVERAGE(O40:O41)</f>
        <v>4.1660000000000004</v>
      </c>
      <c r="AV40">
        <f>AVERAGE(Q40:Q41)</f>
        <v>0.315</v>
      </c>
    </row>
    <row r="41" spans="1:48">
      <c r="A41">
        <v>40</v>
      </c>
      <c r="B41">
        <v>5</v>
      </c>
      <c r="C41" t="s">
        <v>46</v>
      </c>
      <c r="D41" t="s">
        <v>24</v>
      </c>
      <c r="E41" t="s">
        <v>51</v>
      </c>
      <c r="G41">
        <v>0.5</v>
      </c>
      <c r="H41">
        <v>0.5</v>
      </c>
      <c r="I41">
        <v>2416</v>
      </c>
      <c r="J41">
        <v>5750</v>
      </c>
      <c r="L41">
        <v>2291</v>
      </c>
      <c r="M41">
        <v>2.9729999999999999</v>
      </c>
      <c r="N41">
        <v>7.1390000000000002</v>
      </c>
      <c r="O41">
        <v>4.1660000000000004</v>
      </c>
      <c r="Q41">
        <v>0.315</v>
      </c>
      <c r="R41">
        <v>1</v>
      </c>
      <c r="S41">
        <v>0</v>
      </c>
      <c r="T41">
        <v>0</v>
      </c>
      <c r="V41">
        <v>0</v>
      </c>
      <c r="Y41" t="s">
        <v>52</v>
      </c>
      <c r="Z41" s="3">
        <v>0.73517361111111112</v>
      </c>
      <c r="AB41">
        <v>1</v>
      </c>
    </row>
    <row r="42" spans="1:48">
      <c r="A42">
        <v>41</v>
      </c>
      <c r="B42">
        <v>3</v>
      </c>
      <c r="C42" t="s">
        <v>45</v>
      </c>
      <c r="D42" t="s">
        <v>24</v>
      </c>
      <c r="E42" t="s">
        <v>51</v>
      </c>
      <c r="G42">
        <v>0.5</v>
      </c>
      <c r="H42">
        <v>0.5</v>
      </c>
      <c r="I42">
        <v>7592</v>
      </c>
      <c r="J42">
        <v>9409</v>
      </c>
      <c r="L42">
        <v>8616</v>
      </c>
      <c r="M42" t="s">
        <v>73</v>
      </c>
      <c r="N42">
        <v>11.667999999999999</v>
      </c>
      <c r="O42" t="s">
        <v>73</v>
      </c>
      <c r="Q42" t="s">
        <v>73</v>
      </c>
      <c r="R42">
        <v>1</v>
      </c>
      <c r="S42">
        <v>0</v>
      </c>
      <c r="T42">
        <v>0</v>
      </c>
      <c r="V42">
        <v>0</v>
      </c>
      <c r="Y42" t="s">
        <v>52</v>
      </c>
      <c r="Z42" s="3">
        <v>0.74609953703703702</v>
      </c>
      <c r="AB42">
        <v>1</v>
      </c>
      <c r="AE42" t="e">
        <f>ABS(100*(M42-M43)/(AVERAGE(M42:M43)))</f>
        <v>#VALUE!</v>
      </c>
      <c r="AJ42" t="e">
        <f>ABS(100*(O42-O43)/(AVERAGE(O42:O43)))</f>
        <v>#VALUE!</v>
      </c>
      <c r="AO42" t="e">
        <f>ABS(100*(Q42-Q43)/(AVERAGE(Q42:Q43)))</f>
        <v>#VALUE!</v>
      </c>
      <c r="AS42">
        <f>AVERAGE(M42:M43)</f>
        <v>10.347</v>
      </c>
      <c r="AT42">
        <f>AVERAGE(N42:N43)</f>
        <v>11.544</v>
      </c>
      <c r="AU42">
        <f>AVERAGE(O42:O43)</f>
        <v>1.0740000000000001</v>
      </c>
      <c r="AV42">
        <f>AVERAGE(Q42:Q43)</f>
        <v>1.1220000000000001</v>
      </c>
    </row>
    <row r="43" spans="1:48">
      <c r="A43">
        <v>42</v>
      </c>
      <c r="B43">
        <v>3</v>
      </c>
      <c r="C43" t="s">
        <v>45</v>
      </c>
      <c r="D43" t="s">
        <v>24</v>
      </c>
      <c r="E43" t="s">
        <v>51</v>
      </c>
      <c r="G43">
        <v>0.5</v>
      </c>
      <c r="H43">
        <v>0.5</v>
      </c>
      <c r="I43">
        <v>8071</v>
      </c>
      <c r="J43">
        <v>9205</v>
      </c>
      <c r="L43">
        <v>8483</v>
      </c>
      <c r="M43">
        <v>10.347</v>
      </c>
      <c r="N43">
        <v>11.42</v>
      </c>
      <c r="O43">
        <v>1.0740000000000001</v>
      </c>
      <c r="Q43">
        <v>1.1220000000000001</v>
      </c>
      <c r="R43">
        <v>1</v>
      </c>
      <c r="S43">
        <v>0</v>
      </c>
      <c r="T43">
        <v>0</v>
      </c>
      <c r="V43">
        <v>0</v>
      </c>
      <c r="Y43" t="s">
        <v>52</v>
      </c>
      <c r="Z43" s="3">
        <v>0.75238425925925922</v>
      </c>
      <c r="AB43">
        <v>1</v>
      </c>
    </row>
    <row r="44" spans="1:48">
      <c r="A44">
        <v>43</v>
      </c>
      <c r="B44">
        <v>20</v>
      </c>
      <c r="C44" t="s">
        <v>66</v>
      </c>
      <c r="D44" t="s">
        <v>24</v>
      </c>
      <c r="E44" t="s">
        <v>51</v>
      </c>
      <c r="G44">
        <v>0.5</v>
      </c>
      <c r="H44">
        <v>0.5</v>
      </c>
      <c r="I44">
        <v>3126</v>
      </c>
      <c r="J44">
        <v>5950</v>
      </c>
      <c r="L44">
        <v>5352</v>
      </c>
      <c r="M44" t="s">
        <v>73</v>
      </c>
      <c r="N44">
        <v>7.39</v>
      </c>
      <c r="O44" t="s">
        <v>73</v>
      </c>
      <c r="Q44" t="s">
        <v>73</v>
      </c>
      <c r="R44">
        <v>1</v>
      </c>
      <c r="S44">
        <v>0</v>
      </c>
      <c r="T44">
        <v>0</v>
      </c>
      <c r="V44">
        <v>0</v>
      </c>
      <c r="Y44" t="s">
        <v>52</v>
      </c>
      <c r="Z44" s="3">
        <v>0.7628125</v>
      </c>
      <c r="AB44">
        <v>1</v>
      </c>
      <c r="AE44" t="e">
        <f>ABS(100*(M44-M45)/(AVERAGE(M44:M45)))</f>
        <v>#VALUE!</v>
      </c>
      <c r="AJ44" t="e">
        <f>ABS(100*(O44-O45)/(AVERAGE(O44:O45)))</f>
        <v>#VALUE!</v>
      </c>
      <c r="AO44" t="e">
        <f>ABS(100*(Q44-Q45)/(AVERAGE(Q44:Q45)))</f>
        <v>#VALUE!</v>
      </c>
      <c r="AS44">
        <f>AVERAGE(M44:M45)</f>
        <v>4.1520000000000001</v>
      </c>
      <c r="AT44">
        <f>AVERAGE(N44:N45)</f>
        <v>7.5649999999999995</v>
      </c>
      <c r="AU44">
        <f>AVERAGE(O44:O45)</f>
        <v>3.5880000000000001</v>
      </c>
      <c r="AV44">
        <f>AVERAGE(Q44:Q45)</f>
        <v>0.77</v>
      </c>
    </row>
    <row r="45" spans="1:48">
      <c r="A45">
        <v>44</v>
      </c>
      <c r="B45">
        <v>20</v>
      </c>
      <c r="C45" t="s">
        <v>66</v>
      </c>
      <c r="D45" t="s">
        <v>24</v>
      </c>
      <c r="E45" t="s">
        <v>51</v>
      </c>
      <c r="G45">
        <v>0.5</v>
      </c>
      <c r="H45">
        <v>0.5</v>
      </c>
      <c r="I45">
        <v>3322</v>
      </c>
      <c r="J45">
        <v>6229</v>
      </c>
      <c r="L45">
        <v>5763</v>
      </c>
      <c r="M45">
        <v>4.1520000000000001</v>
      </c>
      <c r="N45">
        <v>7.74</v>
      </c>
      <c r="O45">
        <v>3.5880000000000001</v>
      </c>
      <c r="Q45">
        <v>0.77</v>
      </c>
      <c r="R45">
        <v>1</v>
      </c>
      <c r="S45">
        <v>0</v>
      </c>
      <c r="T45">
        <v>0</v>
      </c>
      <c r="V45">
        <v>0</v>
      </c>
      <c r="Y45" t="s">
        <v>52</v>
      </c>
      <c r="Z45" s="3">
        <v>0.76896990740740734</v>
      </c>
      <c r="AB45">
        <v>1</v>
      </c>
    </row>
    <row r="46" spans="1:48">
      <c r="A46">
        <v>45</v>
      </c>
      <c r="B46">
        <v>21</v>
      </c>
      <c r="C46" t="s">
        <v>67</v>
      </c>
      <c r="D46" t="s">
        <v>24</v>
      </c>
      <c r="E46" t="s">
        <v>51</v>
      </c>
      <c r="G46">
        <v>0.5</v>
      </c>
      <c r="H46">
        <v>0.5</v>
      </c>
      <c r="I46">
        <v>979</v>
      </c>
      <c r="J46">
        <v>4395</v>
      </c>
      <c r="L46">
        <v>1242</v>
      </c>
      <c r="M46" t="s">
        <v>73</v>
      </c>
      <c r="N46">
        <v>5.4260000000000002</v>
      </c>
      <c r="O46" t="s">
        <v>73</v>
      </c>
      <c r="Q46" t="s">
        <v>73</v>
      </c>
      <c r="R46">
        <v>1</v>
      </c>
      <c r="S46">
        <v>0</v>
      </c>
      <c r="T46">
        <v>0</v>
      </c>
      <c r="V46">
        <v>0</v>
      </c>
      <c r="Y46" t="s">
        <v>52</v>
      </c>
      <c r="Z46" s="3">
        <v>0.77921296296296294</v>
      </c>
      <c r="AB46">
        <v>1</v>
      </c>
      <c r="AE46" t="e">
        <f>ABS(100*(M46-M47)/(AVERAGE(M46:M47)))</f>
        <v>#VALUE!</v>
      </c>
      <c r="AJ46" t="e">
        <f>ABS(100*(O46-O47)/(AVERAGE(O46:O47)))</f>
        <v>#VALUE!</v>
      </c>
      <c r="AO46" t="e">
        <f>ABS(100*(Q46-Q47)/(AVERAGE(Q46:Q47)))</f>
        <v>#VALUE!</v>
      </c>
      <c r="AS46">
        <f>AVERAGE(M46:M47)</f>
        <v>2.6880000000000002</v>
      </c>
      <c r="AT46">
        <f>AVERAGE(N46:N47)</f>
        <v>5.4809999999999999</v>
      </c>
      <c r="AU46">
        <f>AVERAGE(O46:O47)</f>
        <v>2.8479999999999999</v>
      </c>
      <c r="AV46">
        <f>AVERAGE(Q46:Q47)</f>
        <v>0.182</v>
      </c>
    </row>
    <row r="47" spans="1:48">
      <c r="A47">
        <v>46</v>
      </c>
      <c r="B47">
        <v>21</v>
      </c>
      <c r="C47" t="s">
        <v>67</v>
      </c>
      <c r="D47" t="s">
        <v>24</v>
      </c>
      <c r="E47" t="s">
        <v>51</v>
      </c>
      <c r="G47">
        <v>0.5</v>
      </c>
      <c r="H47">
        <v>0.5</v>
      </c>
      <c r="I47">
        <v>2197</v>
      </c>
      <c r="J47">
        <v>4482</v>
      </c>
      <c r="L47">
        <v>1284</v>
      </c>
      <c r="M47">
        <v>2.6880000000000002</v>
      </c>
      <c r="N47">
        <v>5.5359999999999996</v>
      </c>
      <c r="O47">
        <v>2.8479999999999999</v>
      </c>
      <c r="Q47">
        <v>0.182</v>
      </c>
      <c r="R47">
        <v>1</v>
      </c>
      <c r="S47">
        <v>0</v>
      </c>
      <c r="T47">
        <v>0</v>
      </c>
      <c r="V47">
        <v>0</v>
      </c>
      <c r="Y47" t="s">
        <v>52</v>
      </c>
      <c r="Z47" s="3">
        <v>0.78525462962962955</v>
      </c>
      <c r="AB47">
        <v>1</v>
      </c>
    </row>
    <row r="48" spans="1:48">
      <c r="A48">
        <v>47</v>
      </c>
      <c r="B48">
        <v>22</v>
      </c>
      <c r="C48" t="s">
        <v>68</v>
      </c>
      <c r="D48" t="s">
        <v>24</v>
      </c>
      <c r="E48" t="s">
        <v>51</v>
      </c>
      <c r="G48">
        <v>0.5</v>
      </c>
      <c r="H48">
        <v>0.5</v>
      </c>
      <c r="I48">
        <v>3540</v>
      </c>
      <c r="J48">
        <v>5544</v>
      </c>
      <c r="L48">
        <v>1588</v>
      </c>
      <c r="M48" t="s">
        <v>73</v>
      </c>
      <c r="N48">
        <v>6.88</v>
      </c>
      <c r="O48" t="s">
        <v>73</v>
      </c>
      <c r="Q48" t="s">
        <v>73</v>
      </c>
      <c r="R48">
        <v>1</v>
      </c>
      <c r="S48">
        <v>0</v>
      </c>
      <c r="T48">
        <v>0</v>
      </c>
      <c r="V48">
        <v>0</v>
      </c>
      <c r="Y48" t="s">
        <v>52</v>
      </c>
      <c r="Z48" s="3">
        <v>0.79568287037037033</v>
      </c>
      <c r="AB48">
        <v>1</v>
      </c>
      <c r="AE48" t="e">
        <f>ABS(100*(M48-M49)/(AVERAGE(M48:M49)))</f>
        <v>#VALUE!</v>
      </c>
      <c r="AJ48" t="e">
        <f>ABS(100*(O48-O49)/(AVERAGE(O48:O49)))</f>
        <v>#VALUE!</v>
      </c>
      <c r="AO48" t="e">
        <f>ABS(100*(Q48-Q49)/(AVERAGE(Q48:Q49)))</f>
        <v>#VALUE!</v>
      </c>
      <c r="AS48">
        <f>AVERAGE(M48:M49)</f>
        <v>4.7430000000000003</v>
      </c>
      <c r="AT48">
        <f>AVERAGE(N48:N49)</f>
        <v>6.8324999999999996</v>
      </c>
      <c r="AU48">
        <f>AVERAGE(O48:O49)</f>
        <v>2.0419999999999998</v>
      </c>
      <c r="AV48">
        <f>AVERAGE(Q48:Q49)</f>
        <v>0.21099999999999999</v>
      </c>
    </row>
    <row r="49" spans="1:48">
      <c r="A49">
        <v>48</v>
      </c>
      <c r="B49">
        <v>22</v>
      </c>
      <c r="C49" t="s">
        <v>68</v>
      </c>
      <c r="D49" t="s">
        <v>24</v>
      </c>
      <c r="E49" t="s">
        <v>51</v>
      </c>
      <c r="G49">
        <v>0.5</v>
      </c>
      <c r="H49">
        <v>0.5</v>
      </c>
      <c r="I49">
        <v>3776</v>
      </c>
      <c r="J49">
        <v>5469</v>
      </c>
      <c r="L49">
        <v>1500</v>
      </c>
      <c r="M49">
        <v>4.7430000000000003</v>
      </c>
      <c r="N49">
        <v>6.7850000000000001</v>
      </c>
      <c r="O49">
        <v>2.0419999999999998</v>
      </c>
      <c r="Q49">
        <v>0.21099999999999999</v>
      </c>
      <c r="R49">
        <v>1</v>
      </c>
      <c r="S49">
        <v>0</v>
      </c>
      <c r="T49">
        <v>0</v>
      </c>
      <c r="V49">
        <v>0</v>
      </c>
      <c r="Y49" t="s">
        <v>52</v>
      </c>
      <c r="Z49" s="3">
        <v>0.80184027777777789</v>
      </c>
      <c r="AB49">
        <v>1</v>
      </c>
    </row>
    <row r="50" spans="1:48">
      <c r="A50">
        <v>49</v>
      </c>
      <c r="B50">
        <v>23</v>
      </c>
      <c r="C50" t="s">
        <v>69</v>
      </c>
      <c r="D50" t="s">
        <v>24</v>
      </c>
      <c r="E50" t="s">
        <v>51</v>
      </c>
      <c r="G50">
        <v>0.5</v>
      </c>
      <c r="H50">
        <v>0.5</v>
      </c>
      <c r="I50">
        <v>2059</v>
      </c>
      <c r="J50">
        <v>4355</v>
      </c>
      <c r="L50">
        <v>1628</v>
      </c>
      <c r="M50" t="s">
        <v>73</v>
      </c>
      <c r="N50">
        <v>5.375</v>
      </c>
      <c r="O50" t="s">
        <v>73</v>
      </c>
      <c r="Q50" t="s">
        <v>73</v>
      </c>
      <c r="R50">
        <v>1</v>
      </c>
      <c r="S50">
        <v>0</v>
      </c>
      <c r="T50">
        <v>0</v>
      </c>
      <c r="V50">
        <v>0</v>
      </c>
      <c r="Y50" t="s">
        <v>52</v>
      </c>
      <c r="Z50" s="3">
        <v>0.81215277777777783</v>
      </c>
      <c r="AB50">
        <v>1</v>
      </c>
      <c r="AE50" t="e">
        <f>ABS(100*(M50-M51)/(AVERAGE(M50:M51)))</f>
        <v>#VALUE!</v>
      </c>
      <c r="AJ50" t="e">
        <f>ABS(100*(O50-O51)/(AVERAGE(O50:O51)))</f>
        <v>#VALUE!</v>
      </c>
      <c r="AO50" t="e">
        <f>ABS(100*(Q50-Q51)/(AVERAGE(Q50:Q51)))</f>
        <v>#VALUE!</v>
      </c>
      <c r="AS50">
        <f>AVERAGE(M50:M51)</f>
        <v>3.157</v>
      </c>
      <c r="AT50">
        <f>AVERAGE(N50:N51)</f>
        <v>5.3435000000000006</v>
      </c>
      <c r="AU50">
        <f>AVERAGE(O50:O51)</f>
        <v>2.1549999999999998</v>
      </c>
      <c r="AV50">
        <f>AVERAGE(Q50:Q51)</f>
        <v>0.218</v>
      </c>
    </row>
    <row r="51" spans="1:48">
      <c r="A51">
        <v>50</v>
      </c>
      <c r="B51">
        <v>23</v>
      </c>
      <c r="C51" t="s">
        <v>69</v>
      </c>
      <c r="D51" t="s">
        <v>24</v>
      </c>
      <c r="E51" t="s">
        <v>51</v>
      </c>
      <c r="G51">
        <v>0.5</v>
      </c>
      <c r="H51">
        <v>0.5</v>
      </c>
      <c r="I51">
        <v>2557</v>
      </c>
      <c r="J51">
        <v>4305</v>
      </c>
      <c r="L51">
        <v>1552</v>
      </c>
      <c r="M51">
        <v>3.157</v>
      </c>
      <c r="N51">
        <v>5.3120000000000003</v>
      </c>
      <c r="O51">
        <v>2.1549999999999998</v>
      </c>
      <c r="Q51">
        <v>0.218</v>
      </c>
      <c r="R51">
        <v>1</v>
      </c>
      <c r="S51">
        <v>0</v>
      </c>
      <c r="T51">
        <v>0</v>
      </c>
      <c r="V51">
        <v>0</v>
      </c>
      <c r="Y51" t="s">
        <v>52</v>
      </c>
      <c r="Z51" s="3">
        <v>0.81817129629629637</v>
      </c>
      <c r="AB51">
        <v>1</v>
      </c>
    </row>
    <row r="52" spans="1:48">
      <c r="A52">
        <v>51</v>
      </c>
      <c r="B52">
        <v>24</v>
      </c>
      <c r="C52" t="s">
        <v>70</v>
      </c>
      <c r="D52" t="s">
        <v>24</v>
      </c>
      <c r="E52" t="s">
        <v>51</v>
      </c>
      <c r="G52">
        <v>0.5</v>
      </c>
      <c r="H52">
        <v>0.5</v>
      </c>
      <c r="I52">
        <v>3014</v>
      </c>
      <c r="J52">
        <v>4601</v>
      </c>
      <c r="L52">
        <v>1614</v>
      </c>
      <c r="M52" t="s">
        <v>73</v>
      </c>
      <c r="N52">
        <v>5.6870000000000003</v>
      </c>
      <c r="O52" t="s">
        <v>73</v>
      </c>
      <c r="Q52" t="s">
        <v>73</v>
      </c>
      <c r="R52">
        <v>1</v>
      </c>
      <c r="S52">
        <v>0</v>
      </c>
      <c r="T52">
        <v>0</v>
      </c>
      <c r="V52">
        <v>0</v>
      </c>
      <c r="Y52" t="s">
        <v>52</v>
      </c>
      <c r="Z52" s="3">
        <v>0.82844907407407409</v>
      </c>
      <c r="AB52">
        <v>1</v>
      </c>
      <c r="AE52" t="e">
        <f>ABS(100*(M52-M53)/(AVERAGE(M52:M53)))</f>
        <v>#VALUE!</v>
      </c>
      <c r="AJ52" t="e">
        <f>ABS(100*(O52-O53)/(AVERAGE(O52:O53)))</f>
        <v>#VALUE!</v>
      </c>
      <c r="AO52" t="e">
        <f>ABS(100*(Q52-Q53)/(AVERAGE(Q52:Q53)))</f>
        <v>#VALUE!</v>
      </c>
      <c r="AS52">
        <f>AVERAGE(M52:M53)</f>
        <v>3.887</v>
      </c>
      <c r="AT52">
        <f>AVERAGE(N52:N53)</f>
        <v>5.6754999999999995</v>
      </c>
      <c r="AU52">
        <f>AVERAGE(O52:O53)</f>
        <v>1.7769999999999999</v>
      </c>
      <c r="AV52">
        <f>AVERAGE(Q52:Q53)</f>
        <v>0.217</v>
      </c>
    </row>
    <row r="53" spans="1:48">
      <c r="A53">
        <v>52</v>
      </c>
      <c r="B53">
        <v>24</v>
      </c>
      <c r="C53" t="s">
        <v>70</v>
      </c>
      <c r="D53" t="s">
        <v>24</v>
      </c>
      <c r="E53" t="s">
        <v>51</v>
      </c>
      <c r="G53">
        <v>0.5</v>
      </c>
      <c r="H53">
        <v>0.5</v>
      </c>
      <c r="I53">
        <v>3118</v>
      </c>
      <c r="J53">
        <v>4583</v>
      </c>
      <c r="L53">
        <v>1544</v>
      </c>
      <c r="M53">
        <v>3.887</v>
      </c>
      <c r="N53">
        <v>5.6639999999999997</v>
      </c>
      <c r="O53">
        <v>1.7769999999999999</v>
      </c>
      <c r="Q53">
        <v>0.217</v>
      </c>
      <c r="R53">
        <v>1</v>
      </c>
      <c r="S53">
        <v>0</v>
      </c>
      <c r="T53">
        <v>0</v>
      </c>
      <c r="V53">
        <v>0</v>
      </c>
      <c r="Y53" t="s">
        <v>52</v>
      </c>
      <c r="Z53" s="3">
        <v>0.83447916666666666</v>
      </c>
      <c r="AB53">
        <v>1</v>
      </c>
    </row>
    <row r="54" spans="1:48">
      <c r="A54">
        <v>53</v>
      </c>
      <c r="B54">
        <v>31</v>
      </c>
      <c r="C54" t="s">
        <v>71</v>
      </c>
      <c r="D54" t="s">
        <v>24</v>
      </c>
      <c r="E54" t="s">
        <v>51</v>
      </c>
      <c r="G54">
        <v>0.5</v>
      </c>
      <c r="H54">
        <v>0.5</v>
      </c>
      <c r="I54">
        <v>1850</v>
      </c>
      <c r="J54">
        <v>4097</v>
      </c>
      <c r="L54">
        <v>1432</v>
      </c>
      <c r="M54" t="s">
        <v>73</v>
      </c>
      <c r="N54">
        <v>5.0460000000000003</v>
      </c>
      <c r="O54" t="s">
        <v>73</v>
      </c>
      <c r="Q54" t="s">
        <v>73</v>
      </c>
      <c r="R54">
        <v>1</v>
      </c>
      <c r="S54">
        <v>0</v>
      </c>
      <c r="T54">
        <v>0</v>
      </c>
      <c r="V54">
        <v>0</v>
      </c>
      <c r="Y54" t="s">
        <v>52</v>
      </c>
      <c r="Z54" s="3">
        <v>0.84478009259259268</v>
      </c>
      <c r="AB54">
        <v>1</v>
      </c>
      <c r="AE54" t="e">
        <f>ABS(100*(M54-M55)/(AVERAGE(M54:M55)))</f>
        <v>#VALUE!</v>
      </c>
      <c r="AF54">
        <f>ABS(100*((AVERAGE(M54:M55)-AVERAGE(M50:M51))/(AVERAGE(M50:M51,M54:M55))))</f>
        <v>3.0225080385852041</v>
      </c>
      <c r="AJ54" t="e">
        <f>ABS(100*(O54-O55)/(AVERAGE(O54:O55)))</f>
        <v>#VALUE!</v>
      </c>
      <c r="AK54">
        <f>ABS(100*((AVERAGE(O54:O55)-AVERAGE(O50:O51))/(AVERAGE(O50:O51,O54:O55))))</f>
        <v>9.8344693281402016</v>
      </c>
      <c r="AO54" t="e">
        <f>ABS(100*(Q54-Q55)/(AVERAGE(Q54:Q55)))</f>
        <v>#VALUE!</v>
      </c>
      <c r="AP54">
        <f>ABS(100*((AVERAGE(Q54:Q55)-AVERAGE(Q50:Q51))/(AVERAGE(Q50:Q51,Q54:Q55))))</f>
        <v>11.138014527845032</v>
      </c>
      <c r="AS54">
        <f>AVERAGE(M54:M55)</f>
        <v>3.0630000000000002</v>
      </c>
      <c r="AT54">
        <f>AVERAGE(N54:N55)</f>
        <v>5.0315000000000003</v>
      </c>
      <c r="AU54">
        <f>AVERAGE(O54:O55)</f>
        <v>1.9530000000000001</v>
      </c>
      <c r="AV54">
        <f>AVERAGE(Q54:Q55)</f>
        <v>0.19500000000000001</v>
      </c>
    </row>
    <row r="55" spans="1:48">
      <c r="A55">
        <v>54</v>
      </c>
      <c r="B55">
        <v>31</v>
      </c>
      <c r="C55" t="s">
        <v>71</v>
      </c>
      <c r="D55" t="s">
        <v>24</v>
      </c>
      <c r="E55" t="s">
        <v>51</v>
      </c>
      <c r="G55">
        <v>0.5</v>
      </c>
      <c r="H55">
        <v>0.5</v>
      </c>
      <c r="I55">
        <v>2485</v>
      </c>
      <c r="J55">
        <v>4074</v>
      </c>
      <c r="L55">
        <v>1378</v>
      </c>
      <c r="M55">
        <v>3.0630000000000002</v>
      </c>
      <c r="N55">
        <v>5.0170000000000003</v>
      </c>
      <c r="O55">
        <v>1.9530000000000001</v>
      </c>
      <c r="Q55">
        <v>0.19500000000000001</v>
      </c>
      <c r="R55">
        <v>1</v>
      </c>
      <c r="S55">
        <v>0</v>
      </c>
      <c r="T55">
        <v>0</v>
      </c>
      <c r="V55">
        <v>0</v>
      </c>
      <c r="Y55" t="s">
        <v>52</v>
      </c>
      <c r="Z55" s="3">
        <v>0.8507407407407408</v>
      </c>
      <c r="AB55">
        <v>1</v>
      </c>
    </row>
    <row r="56" spans="1:48">
      <c r="A56">
        <v>55</v>
      </c>
      <c r="B56">
        <v>32</v>
      </c>
      <c r="C56" t="s">
        <v>72</v>
      </c>
      <c r="D56" t="s">
        <v>24</v>
      </c>
      <c r="E56" t="s">
        <v>51</v>
      </c>
      <c r="G56">
        <v>0.5</v>
      </c>
      <c r="H56">
        <v>0.5</v>
      </c>
      <c r="I56">
        <v>5370</v>
      </c>
      <c r="J56">
        <v>9735</v>
      </c>
      <c r="L56">
        <v>3851</v>
      </c>
      <c r="M56" t="s">
        <v>73</v>
      </c>
      <c r="N56">
        <v>12.065</v>
      </c>
      <c r="O56" t="s">
        <v>73</v>
      </c>
      <c r="Q56" t="s">
        <v>73</v>
      </c>
      <c r="R56">
        <v>1</v>
      </c>
      <c r="S56">
        <v>0</v>
      </c>
      <c r="T56">
        <v>0</v>
      </c>
      <c r="V56">
        <v>0</v>
      </c>
      <c r="Y56" t="s">
        <v>52</v>
      </c>
      <c r="Z56" s="3">
        <v>0.86149305555555555</v>
      </c>
      <c r="AB56">
        <v>1</v>
      </c>
      <c r="AE56" t="e">
        <f>ABS(100*(M56-M57)/(AVERAGE(M56:M57)))</f>
        <v>#VALUE!</v>
      </c>
      <c r="AG56">
        <f>100*((AVERAGE(M56:M57)*50)-(AVERAGE(M52:M53)*50))/(1000*0.15)</f>
        <v>101.80000000000001</v>
      </c>
      <c r="AJ56" t="e">
        <f>ABS(100*(O56-O57)/(AVERAGE(O56:O57)))</f>
        <v>#VALUE!</v>
      </c>
      <c r="AL56">
        <f>100*((AVERAGE(O56:O57)*50)-(AVERAGE(O52:O53)*50))/(1000*0.15)</f>
        <v>119.66666666666669</v>
      </c>
      <c r="AO56" t="e">
        <f>ABS(100*(Q56-Q57)/(AVERAGE(Q56:Q57)))</f>
        <v>#VALUE!</v>
      </c>
      <c r="AQ56">
        <f>100*((AVERAGE(Q56:Q57)*50)-(AVERAGE(Q52:Q53)*50))/(100*0.15)</f>
        <v>108.6666666666667</v>
      </c>
      <c r="AS56">
        <f>AVERAGE(M56:M57)</f>
        <v>6.9409999999999998</v>
      </c>
      <c r="AT56">
        <f>AVERAGE(N56:N57)</f>
        <v>12.186499999999999</v>
      </c>
      <c r="AU56">
        <f>AVERAGE(O56:O57)</f>
        <v>5.367</v>
      </c>
      <c r="AV56">
        <f>AVERAGE(Q56:Q57)</f>
        <v>0.54300000000000004</v>
      </c>
    </row>
    <row r="57" spans="1:48">
      <c r="A57">
        <v>56</v>
      </c>
      <c r="B57">
        <v>32</v>
      </c>
      <c r="C57" t="s">
        <v>72</v>
      </c>
      <c r="D57" t="s">
        <v>24</v>
      </c>
      <c r="E57" t="s">
        <v>51</v>
      </c>
      <c r="G57">
        <v>0.5</v>
      </c>
      <c r="H57">
        <v>0.5</v>
      </c>
      <c r="I57">
        <v>5462</v>
      </c>
      <c r="J57">
        <v>9935</v>
      </c>
      <c r="L57">
        <v>4019</v>
      </c>
      <c r="M57">
        <v>6.9409999999999998</v>
      </c>
      <c r="N57">
        <v>12.308</v>
      </c>
      <c r="O57">
        <v>5.367</v>
      </c>
      <c r="Q57">
        <v>0.54300000000000004</v>
      </c>
      <c r="R57">
        <v>1</v>
      </c>
      <c r="S57">
        <v>0</v>
      </c>
      <c r="T57">
        <v>0</v>
      </c>
      <c r="V57">
        <v>0</v>
      </c>
      <c r="Y57" t="s">
        <v>52</v>
      </c>
      <c r="Z57" s="3">
        <v>0.8678703703703704</v>
      </c>
      <c r="AB57">
        <v>1</v>
      </c>
    </row>
    <row r="58" spans="1:48">
      <c r="A58">
        <v>57</v>
      </c>
      <c r="B58">
        <v>1</v>
      </c>
      <c r="D58" t="s">
        <v>47</v>
      </c>
      <c r="Y58" t="s">
        <v>52</v>
      </c>
      <c r="Z58" s="3">
        <v>0.87211805555555555</v>
      </c>
      <c r="AB58">
        <v>1</v>
      </c>
      <c r="AE58" t="e">
        <f>ABS(100*(M58-M59)/(AVERAGE(M58:M59)))</f>
        <v>#VALUE!</v>
      </c>
      <c r="AJ58" t="e">
        <f>ABS(100*(O58-O59)/(AVERAGE(O58:O59)))</f>
        <v>#VALUE!</v>
      </c>
      <c r="AO58" t="e">
        <f>ABS(100*(Q58-Q59)/(AVERAGE(Q58:Q59)))</f>
        <v>#VALUE!</v>
      </c>
      <c r="AS58" t="e">
        <f>AVERAGE(M58:M59)</f>
        <v>#DIV/0!</v>
      </c>
      <c r="AT58">
        <f>AVERAGE(N58:N59)</f>
        <v>0.57799999999999996</v>
      </c>
      <c r="AU58" t="e">
        <f>AVERAGE(O58:O59)</f>
        <v>#DIV/0!</v>
      </c>
      <c r="AV58" t="e">
        <f>AVERAGE(Q58:Q59)</f>
        <v>#DIV/0!</v>
      </c>
    </row>
    <row r="59" spans="1:48">
      <c r="A59">
        <v>58</v>
      </c>
      <c r="B59">
        <v>2</v>
      </c>
      <c r="C59" t="s">
        <v>44</v>
      </c>
      <c r="D59" t="s">
        <v>24</v>
      </c>
      <c r="E59" t="s">
        <v>51</v>
      </c>
      <c r="G59">
        <v>0.5</v>
      </c>
      <c r="H59">
        <v>0.5</v>
      </c>
      <c r="I59">
        <v>70</v>
      </c>
      <c r="J59">
        <v>642</v>
      </c>
      <c r="L59">
        <v>291</v>
      </c>
      <c r="M59" t="s">
        <v>73</v>
      </c>
      <c r="N59">
        <v>0.57799999999999996</v>
      </c>
      <c r="O59" t="s">
        <v>73</v>
      </c>
      <c r="Q59" t="s">
        <v>73</v>
      </c>
      <c r="R59">
        <v>1</v>
      </c>
      <c r="S59">
        <v>0</v>
      </c>
      <c r="T59">
        <v>0</v>
      </c>
      <c r="V59">
        <v>0</v>
      </c>
      <c r="Y59" t="s">
        <v>52</v>
      </c>
      <c r="Z59" s="3">
        <v>0.88179398148148147</v>
      </c>
      <c r="AB59">
        <v>1</v>
      </c>
    </row>
    <row r="60" spans="1:48">
      <c r="A60">
        <v>59</v>
      </c>
      <c r="B60">
        <v>2</v>
      </c>
      <c r="C60" t="s">
        <v>44</v>
      </c>
      <c r="D60" t="s">
        <v>24</v>
      </c>
      <c r="E60" t="s">
        <v>51</v>
      </c>
      <c r="G60">
        <v>0.5</v>
      </c>
      <c r="H60">
        <v>0.5</v>
      </c>
      <c r="I60">
        <v>85</v>
      </c>
      <c r="J60">
        <v>487</v>
      </c>
      <c r="L60">
        <v>213</v>
      </c>
      <c r="M60">
        <v>0</v>
      </c>
      <c r="N60">
        <v>0.374</v>
      </c>
      <c r="O60">
        <v>0.374</v>
      </c>
      <c r="Q60">
        <v>0.04</v>
      </c>
      <c r="R60">
        <v>1</v>
      </c>
      <c r="S60">
        <v>0</v>
      </c>
      <c r="T60">
        <v>0</v>
      </c>
      <c r="V60">
        <v>0</v>
      </c>
      <c r="Y60" t="s">
        <v>52</v>
      </c>
      <c r="Z60" s="3">
        <v>0.88724537037037043</v>
      </c>
      <c r="AB60">
        <v>1</v>
      </c>
      <c r="AE60" t="e">
        <f>ABS(100*(M60-M61)/(AVERAGE(M60:M61)))</f>
        <v>#VALUE!</v>
      </c>
      <c r="AJ60" t="e">
        <f>ABS(100*(O60-O61)/(AVERAGE(O60:O61)))</f>
        <v>#VALUE!</v>
      </c>
      <c r="AO60" t="e">
        <f>ABS(100*(Q60-Q61)/(AVERAGE(Q60:Q61)))</f>
        <v>#VALUE!</v>
      </c>
      <c r="AS60">
        <f>AVERAGE(M60:M61)</f>
        <v>0</v>
      </c>
      <c r="AT60">
        <f>AVERAGE(N60:N61)</f>
        <v>3.476</v>
      </c>
      <c r="AU60">
        <f>AVERAGE(O60:O61)</f>
        <v>0.374</v>
      </c>
      <c r="AV60">
        <f>AVERAGE(Q60:Q61)</f>
        <v>0.04</v>
      </c>
    </row>
    <row r="61" spans="1:48">
      <c r="A61">
        <v>60</v>
      </c>
      <c r="B61">
        <v>6</v>
      </c>
      <c r="C61" t="s">
        <v>46</v>
      </c>
      <c r="D61" t="s">
        <v>24</v>
      </c>
      <c r="E61" t="s">
        <v>51</v>
      </c>
      <c r="G61">
        <v>0.5</v>
      </c>
      <c r="H61">
        <v>0.5</v>
      </c>
      <c r="I61">
        <v>1309</v>
      </c>
      <c r="J61">
        <v>5304</v>
      </c>
      <c r="L61">
        <v>1945</v>
      </c>
      <c r="M61" t="s">
        <v>73</v>
      </c>
      <c r="N61">
        <v>6.5780000000000003</v>
      </c>
      <c r="O61" t="s">
        <v>73</v>
      </c>
      <c r="Q61" t="s">
        <v>73</v>
      </c>
      <c r="R61">
        <v>1</v>
      </c>
      <c r="S61">
        <v>0</v>
      </c>
      <c r="T61">
        <v>0</v>
      </c>
      <c r="V61">
        <v>0</v>
      </c>
      <c r="Y61" t="s">
        <v>52</v>
      </c>
      <c r="Z61" s="3">
        <v>0.89770833333333344</v>
      </c>
      <c r="AB61">
        <v>1</v>
      </c>
    </row>
    <row r="62" spans="1:48">
      <c r="A62">
        <v>61</v>
      </c>
      <c r="B62">
        <v>6</v>
      </c>
      <c r="C62" t="s">
        <v>46</v>
      </c>
      <c r="D62" t="s">
        <v>24</v>
      </c>
      <c r="E62" t="s">
        <v>51</v>
      </c>
      <c r="G62">
        <v>0.5</v>
      </c>
      <c r="H62">
        <v>0.5</v>
      </c>
      <c r="I62">
        <v>2363</v>
      </c>
      <c r="J62">
        <v>5534</v>
      </c>
      <c r="L62">
        <v>2026</v>
      </c>
      <c r="M62">
        <v>2.9049999999999998</v>
      </c>
      <c r="N62">
        <v>6.8680000000000003</v>
      </c>
      <c r="O62">
        <v>3.9630000000000001</v>
      </c>
      <c r="Q62">
        <v>0.28000000000000003</v>
      </c>
      <c r="R62">
        <v>1</v>
      </c>
      <c r="S62">
        <v>0</v>
      </c>
      <c r="T62">
        <v>0</v>
      </c>
      <c r="V62">
        <v>0</v>
      </c>
      <c r="Y62" t="s">
        <v>52</v>
      </c>
      <c r="Z62" s="3">
        <v>0.9037384259259259</v>
      </c>
      <c r="AB62">
        <v>1</v>
      </c>
      <c r="AE62" t="e">
        <f>ABS(100*(M62-M63)/(AVERAGE(M62:M63)))</f>
        <v>#VALUE!</v>
      </c>
      <c r="AJ62" t="e">
        <f>ABS(100*(O62-O63)/(AVERAGE(O62:O63)))</f>
        <v>#VALUE!</v>
      </c>
      <c r="AO62" t="e">
        <f>ABS(100*(Q62-Q63)/(AVERAGE(Q62:Q63)))</f>
        <v>#VALUE!</v>
      </c>
      <c r="AS62">
        <f>AVERAGE(M62:M63)</f>
        <v>2.9049999999999998</v>
      </c>
      <c r="AT62">
        <f>AVERAGE(N62:N63)</f>
        <v>9.2519999999999989</v>
      </c>
      <c r="AU62">
        <f>AVERAGE(O62:O63)</f>
        <v>3.9630000000000001</v>
      </c>
      <c r="AV62">
        <f>AVERAGE(Q62:Q63)</f>
        <v>0.28000000000000003</v>
      </c>
    </row>
    <row r="63" spans="1:48">
      <c r="A63">
        <v>62</v>
      </c>
      <c r="B63">
        <v>3</v>
      </c>
      <c r="C63" t="s">
        <v>45</v>
      </c>
      <c r="D63" t="s">
        <v>24</v>
      </c>
      <c r="E63" t="s">
        <v>51</v>
      </c>
      <c r="G63">
        <v>0.5</v>
      </c>
      <c r="H63">
        <v>0.5</v>
      </c>
      <c r="I63">
        <v>7885</v>
      </c>
      <c r="J63">
        <v>9382</v>
      </c>
      <c r="L63">
        <v>8568</v>
      </c>
      <c r="M63" t="s">
        <v>73</v>
      </c>
      <c r="N63">
        <v>11.635999999999999</v>
      </c>
      <c r="O63" t="s">
        <v>73</v>
      </c>
      <c r="Q63" t="s">
        <v>73</v>
      </c>
      <c r="R63">
        <v>1</v>
      </c>
      <c r="S63">
        <v>0</v>
      </c>
      <c r="T63">
        <v>0</v>
      </c>
      <c r="V63">
        <v>0</v>
      </c>
      <c r="Y63" t="s">
        <v>52</v>
      </c>
      <c r="Z63" s="3">
        <v>0.91461805555555553</v>
      </c>
      <c r="AB63">
        <v>1</v>
      </c>
    </row>
    <row r="64" spans="1:48">
      <c r="A64">
        <v>63</v>
      </c>
      <c r="B64">
        <v>3</v>
      </c>
      <c r="C64" t="s">
        <v>45</v>
      </c>
      <c r="D64" t="s">
        <v>24</v>
      </c>
      <c r="E64" t="s">
        <v>51</v>
      </c>
      <c r="G64">
        <v>0.5</v>
      </c>
      <c r="H64">
        <v>0.5</v>
      </c>
      <c r="I64">
        <v>8127</v>
      </c>
      <c r="J64">
        <v>9368</v>
      </c>
      <c r="L64">
        <v>8694</v>
      </c>
      <c r="M64">
        <v>10.42</v>
      </c>
      <c r="N64">
        <v>11.618</v>
      </c>
      <c r="O64">
        <v>1.198</v>
      </c>
      <c r="Q64">
        <v>1.149</v>
      </c>
      <c r="R64">
        <v>1</v>
      </c>
      <c r="S64">
        <v>0</v>
      </c>
      <c r="T64">
        <v>0</v>
      </c>
      <c r="V64">
        <v>0</v>
      </c>
      <c r="Y64" t="s">
        <v>52</v>
      </c>
      <c r="Z64" s="3">
        <v>0.92093749999999996</v>
      </c>
      <c r="AB64">
        <v>1</v>
      </c>
      <c r="AC64">
        <f>ABS(100*(M10-M64)/(AVERAGE(M10,M64)))</f>
        <v>0.81907973982172066</v>
      </c>
      <c r="AD64">
        <f>ABS(100*(M8-M62)/(AVERAGE(M8,M62)))</f>
        <v>13.917525773195864</v>
      </c>
      <c r="AE64" t="e">
        <f>ABS(100*(M64-M65)/(AVERAGE(M64:M65)))</f>
        <v>#VALUE!</v>
      </c>
      <c r="AH64">
        <f>ABS(100*(O10-O64)/(AVERAGE(O10,O64)))</f>
        <v>16.116653875671524</v>
      </c>
      <c r="AI64">
        <f>ABS(100*(O8-O62)/(AVERAGE(O8,O62)))</f>
        <v>0.658227848101272</v>
      </c>
      <c r="AJ64" t="e">
        <f>ABS(100*(O64-O65)/(AVERAGE(O64:O65)))</f>
        <v>#VALUE!</v>
      </c>
      <c r="AM64" t="e">
        <f>ABS(100*(T10-T64)/(AVERAGE(T10,T64)))</f>
        <v>#DIV/0!</v>
      </c>
      <c r="AN64">
        <f>ABS(100*(Q8-Q62)/(AVERAGE(Q8,Q62)))</f>
        <v>10.169491525423718</v>
      </c>
      <c r="AO64" t="e">
        <f>ABS(100*(Q64-Q65)/(AVERAGE(Q64:Q65)))</f>
        <v>#VALUE!</v>
      </c>
      <c r="AS64">
        <f>AVERAGE(M64:M65)</f>
        <v>10.42</v>
      </c>
      <c r="AT64">
        <f>AVERAGE(N64:N65)</f>
        <v>11.618</v>
      </c>
      <c r="AU64">
        <f>AVERAGE(O64:O65)</f>
        <v>1.198</v>
      </c>
      <c r="AV64">
        <f>AVERAGE(Q64:Q65)</f>
        <v>1.149</v>
      </c>
    </row>
    <row r="65" spans="1:48">
      <c r="A65">
        <v>64</v>
      </c>
      <c r="B65">
        <v>1</v>
      </c>
      <c r="D65" t="s">
        <v>47</v>
      </c>
      <c r="M65" t="s">
        <v>73</v>
      </c>
      <c r="O65" t="s">
        <v>73</v>
      </c>
      <c r="Q65" t="s">
        <v>73</v>
      </c>
      <c r="Y65" t="s">
        <v>52</v>
      </c>
      <c r="Z65" s="3">
        <v>0.92510416666666673</v>
      </c>
      <c r="AB65">
        <v>1</v>
      </c>
    </row>
    <row r="66" spans="1:48">
      <c r="AS66" t="e">
        <f>AVERAGE(M66:M67)</f>
        <v>#DIV/0!</v>
      </c>
      <c r="AT66" t="e">
        <f>AVERAGE(N66:N67)</f>
        <v>#DIV/0!</v>
      </c>
      <c r="AU66" t="e">
        <f>AVERAGE(O66:O67)</f>
        <v>#DIV/0!</v>
      </c>
      <c r="AV66" t="e">
        <f>AVERAGE(Q66:Q67)</f>
        <v>#DIV/0!</v>
      </c>
    </row>
    <row r="67" spans="1:48">
      <c r="Z67" s="3"/>
    </row>
    <row r="68" spans="1:48">
      <c r="Z68" s="3"/>
      <c r="AS68" t="e">
        <f>AVERAGE(M68:M69)</f>
        <v>#DIV/0!</v>
      </c>
      <c r="AT68" t="e">
        <f>AVERAGE(N68:N69)</f>
        <v>#DIV/0!</v>
      </c>
      <c r="AU68" t="e">
        <f>AVERAGE(O68:O69)</f>
        <v>#DIV/0!</v>
      </c>
      <c r="AV68" t="e">
        <f>AVERAGE(Q68:Q69)</f>
        <v>#DIV/0!</v>
      </c>
    </row>
    <row r="69" spans="1:48">
      <c r="Z69" s="3"/>
    </row>
    <row r="70" spans="1:48">
      <c r="Z70" s="3"/>
    </row>
    <row r="71" spans="1:48">
      <c r="Z71" s="3"/>
      <c r="AS71" t="e">
        <f>AVERAGE(M71:M72)</f>
        <v>#DIV/0!</v>
      </c>
      <c r="AT71" t="e">
        <f>AVERAGE(N71:N72)</f>
        <v>#DIV/0!</v>
      </c>
      <c r="AU71" t="e">
        <f>AVERAGE(O71:O72)</f>
        <v>#DIV/0!</v>
      </c>
      <c r="AV71" t="e">
        <f>AVERAGE(Q71:Q72)</f>
        <v>#DIV/0!</v>
      </c>
    </row>
    <row r="72" spans="1:48">
      <c r="Z72" s="3"/>
    </row>
    <row r="73" spans="1:48">
      <c r="Z73" s="3"/>
      <c r="AR73" s="2"/>
      <c r="AS73" t="e">
        <f>AVERAGE(M73:M74)</f>
        <v>#DIV/0!</v>
      </c>
      <c r="AT73" t="e">
        <f>AVERAGE(N73:N74)</f>
        <v>#DIV/0!</v>
      </c>
      <c r="AU73" t="e">
        <f>AVERAGE(O73:O74)</f>
        <v>#DIV/0!</v>
      </c>
      <c r="AV73" t="e">
        <f>AVERAGE(Q73:Q74)</f>
        <v>#DIV/0!</v>
      </c>
    </row>
    <row r="74" spans="1:48">
      <c r="Z74" s="3"/>
    </row>
    <row r="75" spans="1:48">
      <c r="Z75" s="3"/>
      <c r="AS75" t="e">
        <f>AVERAGE(M75:M76)</f>
        <v>#DIV/0!</v>
      </c>
      <c r="AT75" t="e">
        <f>AVERAGE(N75:N76)</f>
        <v>#DIV/0!</v>
      </c>
      <c r="AU75" t="e">
        <f>AVERAGE(O75:O76)</f>
        <v>#DIV/0!</v>
      </c>
      <c r="AV75" t="e">
        <f>AVERAGE(Q75:Q76)</f>
        <v>#DIV/0!</v>
      </c>
    </row>
    <row r="76" spans="1:48">
      <c r="Z76" s="3"/>
    </row>
    <row r="77" spans="1:48">
      <c r="Z77" s="3"/>
    </row>
    <row r="79" spans="1:48">
      <c r="Z79" s="3"/>
    </row>
    <row r="80" spans="1:48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D2:AF6 AH2:AK6 AM2:AP6 AM8:AP8 AH8:AK8 AD8:AF8 AM39:AP39 AH39:AK39 AD69:AF70 AD10:AF37 AD77:AF81 AH10:AK32 AM10:AP32 AH69:AK70 AM69:AP70 AM77:AP81 AH77:AK81 AH34:AK37 AH33:AJ33 AM34:AP37 AM33:AO33">
    <cfRule type="cellIs" dxfId="194" priority="423" operator="greaterThan">
      <formula>20</formula>
    </cfRule>
  </conditionalFormatting>
  <conditionalFormatting sqref="AG2:AG6 AQ2:AQ6 AL2:AL6 AL8 AQ8 AG8 AL39 AQ39 AG69:AG70 AG10:AG34 AG77:AG81 AQ10:AQ34 AL10:AL34 AQ69:AQ70 AL69:AL70 AL77:AL81 AQ77:AQ81 AG36:AG37 AL36:AL37 AQ36:AQ37">
    <cfRule type="cellIs" dxfId="193" priority="422" operator="between">
      <formula>80</formula>
      <formula>120</formula>
    </cfRule>
  </conditionalFormatting>
  <conditionalFormatting sqref="AL82 AQ82">
    <cfRule type="cellIs" dxfId="192" priority="235" operator="between">
      <formula>80</formula>
      <formula>120</formula>
    </cfRule>
  </conditionalFormatting>
  <conditionalFormatting sqref="AM82:AP82 AH82:AK82 AD82:AF82">
    <cfRule type="cellIs" dxfId="191" priority="234" operator="greaterThan">
      <formula>20</formula>
    </cfRule>
  </conditionalFormatting>
  <conditionalFormatting sqref="AG82">
    <cfRule type="cellIs" dxfId="190" priority="233" operator="between">
      <formula>80</formula>
      <formula>120</formula>
    </cfRule>
  </conditionalFormatting>
  <conditionalFormatting sqref="AL82">
    <cfRule type="cellIs" dxfId="189" priority="232" operator="between">
      <formula>80</formula>
      <formula>120</formula>
    </cfRule>
  </conditionalFormatting>
  <conditionalFormatting sqref="AQ82">
    <cfRule type="cellIs" dxfId="188" priority="231" operator="between">
      <formula>80</formula>
      <formula>120</formula>
    </cfRule>
  </conditionalFormatting>
  <conditionalFormatting sqref="AD78:AF78 AH78:AK78 AM78:AP78">
    <cfRule type="cellIs" dxfId="187" priority="228" operator="greaterThan">
      <formula>20</formula>
    </cfRule>
  </conditionalFormatting>
  <conditionalFormatting sqref="AG78 AL78 AQ78">
    <cfRule type="cellIs" dxfId="186" priority="227" operator="between">
      <formula>80</formula>
      <formula>120</formula>
    </cfRule>
  </conditionalFormatting>
  <conditionalFormatting sqref="AD80:AF80 AH80:AK80 AM80:AP80">
    <cfRule type="cellIs" dxfId="185" priority="226" operator="greaterThan">
      <formula>20</formula>
    </cfRule>
  </conditionalFormatting>
  <conditionalFormatting sqref="AG80 AL80 AQ80">
    <cfRule type="cellIs" dxfId="184" priority="225" operator="between">
      <formula>80</formula>
      <formula>120</formula>
    </cfRule>
  </conditionalFormatting>
  <conditionalFormatting sqref="AD84:AF84 AH84:AK84 AM84:AP84">
    <cfRule type="cellIs" dxfId="183" priority="224" operator="greaterThan">
      <formula>20</formula>
    </cfRule>
  </conditionalFormatting>
  <conditionalFormatting sqref="AG84 AL84 AQ84">
    <cfRule type="cellIs" dxfId="182" priority="223" operator="between">
      <formula>80</formula>
      <formula>120</formula>
    </cfRule>
  </conditionalFormatting>
  <conditionalFormatting sqref="AM161:AP161 AH161:AK161 AD161:AF161 AD86:AF159 AH86:AK159 AM86:AP159">
    <cfRule type="cellIs" dxfId="181" priority="222" operator="greaterThan">
      <formula>20</formula>
    </cfRule>
  </conditionalFormatting>
  <conditionalFormatting sqref="AG161 AQ161 AL161 AG86:AG159 AL86:AL159 AQ86:AQ159">
    <cfRule type="cellIs" dxfId="180" priority="221" operator="between">
      <formula>80</formula>
      <formula>120</formula>
    </cfRule>
  </conditionalFormatting>
  <conditionalFormatting sqref="AD162:AF162 AH162:AK162 AM162:AP162">
    <cfRule type="cellIs" dxfId="179" priority="213" operator="greaterThan">
      <formula>20</formula>
    </cfRule>
  </conditionalFormatting>
  <conditionalFormatting sqref="AG162 AL162 AQ162">
    <cfRule type="cellIs" dxfId="178" priority="212" operator="between">
      <formula>80</formula>
      <formula>120</formula>
    </cfRule>
  </conditionalFormatting>
  <conditionalFormatting sqref="AD160:AF160 AH160:AK160 AM160:AP160">
    <cfRule type="cellIs" dxfId="177" priority="207" operator="greaterThan">
      <formula>20</formula>
    </cfRule>
  </conditionalFormatting>
  <conditionalFormatting sqref="AG160 AL160 AQ160">
    <cfRule type="cellIs" dxfId="176" priority="206" operator="between">
      <formula>80</formula>
      <formula>120</formula>
    </cfRule>
  </conditionalFormatting>
  <conditionalFormatting sqref="AD79:AF79 AH79:AK79 AM79:AP79">
    <cfRule type="cellIs" dxfId="175" priority="203" operator="greaterThan">
      <formula>20</formula>
    </cfRule>
  </conditionalFormatting>
  <conditionalFormatting sqref="AG79 AL79 AQ79">
    <cfRule type="cellIs" dxfId="174" priority="202" operator="between">
      <formula>80</formula>
      <formula>120</formula>
    </cfRule>
  </conditionalFormatting>
  <conditionalFormatting sqref="AD81:AF81 AH81:AK81 AM81:AP81">
    <cfRule type="cellIs" dxfId="173" priority="201" operator="greaterThan">
      <formula>20</formula>
    </cfRule>
  </conditionalFormatting>
  <conditionalFormatting sqref="AG81 AL81 AQ81">
    <cfRule type="cellIs" dxfId="172" priority="200" operator="between">
      <formula>80</formula>
      <formula>120</formula>
    </cfRule>
  </conditionalFormatting>
  <conditionalFormatting sqref="AL83 AQ83">
    <cfRule type="cellIs" dxfId="171" priority="199" operator="between">
      <formula>80</formula>
      <formula>120</formula>
    </cfRule>
  </conditionalFormatting>
  <conditionalFormatting sqref="AM83:AP83 AH83:AK83 AD83:AF83">
    <cfRule type="cellIs" dxfId="170" priority="198" operator="greaterThan">
      <formula>20</formula>
    </cfRule>
  </conditionalFormatting>
  <conditionalFormatting sqref="AG83">
    <cfRule type="cellIs" dxfId="169" priority="197" operator="between">
      <formula>80</formula>
      <formula>120</formula>
    </cfRule>
  </conditionalFormatting>
  <conditionalFormatting sqref="AL83">
    <cfRule type="cellIs" dxfId="168" priority="196" operator="between">
      <formula>80</formula>
      <formula>120</formula>
    </cfRule>
  </conditionalFormatting>
  <conditionalFormatting sqref="AQ83">
    <cfRule type="cellIs" dxfId="167" priority="195" operator="between">
      <formula>80</formula>
      <formula>120</formula>
    </cfRule>
  </conditionalFormatting>
  <conditionalFormatting sqref="AD82:AF82 AH82:AK82 AM82:AP82">
    <cfRule type="cellIs" dxfId="166" priority="182" operator="greaterThan">
      <formula>20</formula>
    </cfRule>
  </conditionalFormatting>
  <conditionalFormatting sqref="AG82 AL82 AQ82">
    <cfRule type="cellIs" dxfId="165" priority="181" operator="between">
      <formula>80</formula>
      <formula>120</formula>
    </cfRule>
  </conditionalFormatting>
  <conditionalFormatting sqref="AD79:AF79 AH79:AK79 AM79:AP79">
    <cfRule type="cellIs" dxfId="164" priority="192" operator="greaterThan">
      <formula>20</formula>
    </cfRule>
  </conditionalFormatting>
  <conditionalFormatting sqref="AG79 AL79 AQ79">
    <cfRule type="cellIs" dxfId="163" priority="191" operator="between">
      <formula>80</formula>
      <formula>120</formula>
    </cfRule>
  </conditionalFormatting>
  <conditionalFormatting sqref="AD81:AF81 AH81:AK81 AM81:AP81">
    <cfRule type="cellIs" dxfId="162" priority="190" operator="greaterThan">
      <formula>20</formula>
    </cfRule>
  </conditionalFormatting>
  <conditionalFormatting sqref="AG81 AL81 AQ81">
    <cfRule type="cellIs" dxfId="161" priority="189" operator="between">
      <formula>80</formula>
      <formula>120</formula>
    </cfRule>
  </conditionalFormatting>
  <conditionalFormatting sqref="AD85:AF85 AH85:AK85 AM85:AP85">
    <cfRule type="cellIs" dxfId="160" priority="188" operator="greaterThan">
      <formula>20</formula>
    </cfRule>
  </conditionalFormatting>
  <conditionalFormatting sqref="AG85 AL85 AQ85">
    <cfRule type="cellIs" dxfId="159" priority="187" operator="between">
      <formula>80</formula>
      <formula>120</formula>
    </cfRule>
  </conditionalFormatting>
  <conditionalFormatting sqref="AD78:AF78 AH78:AK78 AM78:AP78">
    <cfRule type="cellIs" dxfId="158" priority="186" operator="greaterThan">
      <formula>20</formula>
    </cfRule>
  </conditionalFormatting>
  <conditionalFormatting sqref="AG78 AL78 AQ78">
    <cfRule type="cellIs" dxfId="157" priority="185" operator="between">
      <formula>80</formula>
      <formula>120</formula>
    </cfRule>
  </conditionalFormatting>
  <conditionalFormatting sqref="AD80:AF80 AH80:AK80 AM80:AP80">
    <cfRule type="cellIs" dxfId="156" priority="184" operator="greaterThan">
      <formula>20</formula>
    </cfRule>
  </conditionalFormatting>
  <conditionalFormatting sqref="AG80 AL80 AQ80">
    <cfRule type="cellIs" dxfId="155" priority="183" operator="between">
      <formula>80</formula>
      <formula>120</formula>
    </cfRule>
  </conditionalFormatting>
  <conditionalFormatting sqref="AL83 AQ83">
    <cfRule type="cellIs" dxfId="154" priority="180" operator="between">
      <formula>80</formula>
      <formula>120</formula>
    </cfRule>
  </conditionalFormatting>
  <conditionalFormatting sqref="AM83:AP83 AH83:AK83 AD83:AF83">
    <cfRule type="cellIs" dxfId="153" priority="179" operator="greaterThan">
      <formula>20</formula>
    </cfRule>
  </conditionalFormatting>
  <conditionalFormatting sqref="AG83">
    <cfRule type="cellIs" dxfId="152" priority="178" operator="between">
      <formula>80</formula>
      <formula>120</formula>
    </cfRule>
  </conditionalFormatting>
  <conditionalFormatting sqref="AL83">
    <cfRule type="cellIs" dxfId="151" priority="177" operator="between">
      <formula>80</formula>
      <formula>120</formula>
    </cfRule>
  </conditionalFormatting>
  <conditionalFormatting sqref="AQ83">
    <cfRule type="cellIs" dxfId="150" priority="176" operator="between">
      <formula>80</formula>
      <formula>120</formula>
    </cfRule>
  </conditionalFormatting>
  <conditionalFormatting sqref="AD78:AF78 AH78:AK78 AM78:AP78">
    <cfRule type="cellIs" dxfId="149" priority="163" operator="greaterThan">
      <formula>20</formula>
    </cfRule>
  </conditionalFormatting>
  <conditionalFormatting sqref="AG78 AL78 AQ78">
    <cfRule type="cellIs" dxfId="148" priority="162" operator="between">
      <formula>80</formula>
      <formula>120</formula>
    </cfRule>
  </conditionalFormatting>
  <conditionalFormatting sqref="AD79:AF79 AH79:AK79 AM79:AP79">
    <cfRule type="cellIs" dxfId="147" priority="173" operator="greaterThan">
      <formula>20</formula>
    </cfRule>
  </conditionalFormatting>
  <conditionalFormatting sqref="AG79 AL79 AQ79">
    <cfRule type="cellIs" dxfId="146" priority="172" operator="between">
      <formula>80</formula>
      <formula>120</formula>
    </cfRule>
  </conditionalFormatting>
  <conditionalFormatting sqref="AD81:AF81 AH81:AK81 AM81:AP81">
    <cfRule type="cellIs" dxfId="145" priority="171" operator="greaterThan">
      <formula>20</formula>
    </cfRule>
  </conditionalFormatting>
  <conditionalFormatting sqref="AG81 AL81 AQ81">
    <cfRule type="cellIs" dxfId="144" priority="170" operator="between">
      <formula>80</formula>
      <formula>120</formula>
    </cfRule>
  </conditionalFormatting>
  <conditionalFormatting sqref="AD78:AF78 AH78:AK78 AM78:AP78">
    <cfRule type="cellIs" dxfId="143" priority="169" operator="greaterThan">
      <formula>20</formula>
    </cfRule>
  </conditionalFormatting>
  <conditionalFormatting sqref="AG78 AL78 AQ78">
    <cfRule type="cellIs" dxfId="142" priority="168" operator="between">
      <formula>80</formula>
      <formula>120</formula>
    </cfRule>
  </conditionalFormatting>
  <conditionalFormatting sqref="AD80:AF80 AH80:AK80 AM80:AP80">
    <cfRule type="cellIs" dxfId="141" priority="167" operator="greaterThan">
      <formula>20</formula>
    </cfRule>
  </conditionalFormatting>
  <conditionalFormatting sqref="AG80 AL80 AQ80">
    <cfRule type="cellIs" dxfId="140" priority="166" operator="between">
      <formula>80</formula>
      <formula>120</formula>
    </cfRule>
  </conditionalFormatting>
  <conditionalFormatting sqref="AD82:AF82 AH82:AK82 AM82:AP82">
    <cfRule type="cellIs" dxfId="139" priority="165" operator="greaterThan">
      <formula>20</formula>
    </cfRule>
  </conditionalFormatting>
  <conditionalFormatting sqref="AG82 AL82 AQ82">
    <cfRule type="cellIs" dxfId="138" priority="164" operator="between">
      <formula>80</formula>
      <formula>120</formula>
    </cfRule>
  </conditionalFormatting>
  <conditionalFormatting sqref="AD80:AF80 AH80:AK80 AM80:AP80">
    <cfRule type="cellIs" dxfId="137" priority="161" operator="greaterThan">
      <formula>20</formula>
    </cfRule>
  </conditionalFormatting>
  <conditionalFormatting sqref="AG80 AL80 AQ80">
    <cfRule type="cellIs" dxfId="136" priority="160" operator="between">
      <formula>80</formula>
      <formula>120</formula>
    </cfRule>
  </conditionalFormatting>
  <conditionalFormatting sqref="AD82:AF82 AH82:AK82 AM82:AP82">
    <cfRule type="cellIs" dxfId="135" priority="159" operator="greaterThan">
      <formula>20</formula>
    </cfRule>
  </conditionalFormatting>
  <conditionalFormatting sqref="AG82 AL82 AQ82">
    <cfRule type="cellIs" dxfId="134" priority="158" operator="between">
      <formula>80</formula>
      <formula>120</formula>
    </cfRule>
  </conditionalFormatting>
  <conditionalFormatting sqref="AD79:AF79 AH79:AK79 AM79:AP79">
    <cfRule type="cellIs" dxfId="133" priority="157" operator="greaterThan">
      <formula>20</formula>
    </cfRule>
  </conditionalFormatting>
  <conditionalFormatting sqref="AG79 AL79 AQ79">
    <cfRule type="cellIs" dxfId="132" priority="156" operator="between">
      <formula>80</formula>
      <formula>120</formula>
    </cfRule>
  </conditionalFormatting>
  <conditionalFormatting sqref="AD81:AF81 AH81:AK81 AM81:AP81">
    <cfRule type="cellIs" dxfId="131" priority="155" operator="greaterThan">
      <formula>20</formula>
    </cfRule>
  </conditionalFormatting>
  <conditionalFormatting sqref="AG81 AL81 AQ81">
    <cfRule type="cellIs" dxfId="130" priority="154" operator="between">
      <formula>80</formula>
      <formula>120</formula>
    </cfRule>
  </conditionalFormatting>
  <conditionalFormatting sqref="AD83:AF83 AH83:AK83 AM83:AP83">
    <cfRule type="cellIs" dxfId="129" priority="153" operator="greaterThan">
      <formula>20</formula>
    </cfRule>
  </conditionalFormatting>
  <conditionalFormatting sqref="AG83 AL83 AQ83">
    <cfRule type="cellIs" dxfId="128" priority="152" operator="between">
      <formula>80</formula>
      <formula>120</formula>
    </cfRule>
  </conditionalFormatting>
  <conditionalFormatting sqref="AD9:AF9 AH9:AK9 AM9:AP9">
    <cfRule type="cellIs" dxfId="127" priority="145" operator="greaterThan">
      <formula>20</formula>
    </cfRule>
  </conditionalFormatting>
  <conditionalFormatting sqref="AG9 AQ9 AL9">
    <cfRule type="cellIs" dxfId="126" priority="144" operator="between">
      <formula>80</formula>
      <formula>120</formula>
    </cfRule>
  </conditionalFormatting>
  <conditionalFormatting sqref="AM77:AP77 AH77:AK77 AD77:AF77">
    <cfRule type="cellIs" dxfId="125" priority="149" operator="greaterThan">
      <formula>20</formula>
    </cfRule>
  </conditionalFormatting>
  <conditionalFormatting sqref="AL77 AQ77 AG77">
    <cfRule type="cellIs" dxfId="124" priority="148" operator="between">
      <formula>80</formula>
      <formula>120</formula>
    </cfRule>
  </conditionalFormatting>
  <conditionalFormatting sqref="AD7:AF7 AI7:AK7 AN7:AP7">
    <cfRule type="cellIs" dxfId="123" priority="147" operator="greaterThan">
      <formula>20</formula>
    </cfRule>
  </conditionalFormatting>
  <conditionalFormatting sqref="AL7 AQ7 AG7">
    <cfRule type="cellIs" dxfId="122" priority="146" operator="between">
      <formula>80</formula>
      <formula>120</formula>
    </cfRule>
  </conditionalFormatting>
  <conditionalFormatting sqref="AL83 AQ83">
    <cfRule type="cellIs" dxfId="121" priority="137" operator="between">
      <formula>80</formula>
      <formula>120</formula>
    </cfRule>
  </conditionalFormatting>
  <conditionalFormatting sqref="AM83:AP83 AH83:AK83 AD83:AF83">
    <cfRule type="cellIs" dxfId="120" priority="136" operator="greaterThan">
      <formula>20</formula>
    </cfRule>
  </conditionalFormatting>
  <conditionalFormatting sqref="AG83">
    <cfRule type="cellIs" dxfId="119" priority="135" operator="between">
      <formula>80</formula>
      <formula>120</formula>
    </cfRule>
  </conditionalFormatting>
  <conditionalFormatting sqref="AL83">
    <cfRule type="cellIs" dxfId="118" priority="134" operator="between">
      <formula>80</formula>
      <formula>120</formula>
    </cfRule>
  </conditionalFormatting>
  <conditionalFormatting sqref="AQ83">
    <cfRule type="cellIs" dxfId="117" priority="133" operator="between">
      <formula>80</formula>
      <formula>120</formula>
    </cfRule>
  </conditionalFormatting>
  <conditionalFormatting sqref="AD77:AF77 AH77:AK77 AM77:AP77">
    <cfRule type="cellIs" dxfId="116" priority="132" operator="greaterThan">
      <formula>20</formula>
    </cfRule>
  </conditionalFormatting>
  <conditionalFormatting sqref="AG77 AL77 AQ77">
    <cfRule type="cellIs" dxfId="115" priority="131" operator="between">
      <formula>80</formula>
      <formula>120</formula>
    </cfRule>
  </conditionalFormatting>
  <conditionalFormatting sqref="AD79:AF79 AH79:AK79 AM79:AP79">
    <cfRule type="cellIs" dxfId="114" priority="130" operator="greaterThan">
      <formula>20</formula>
    </cfRule>
  </conditionalFormatting>
  <conditionalFormatting sqref="AG79 AL79 AQ79">
    <cfRule type="cellIs" dxfId="113" priority="129" operator="between">
      <formula>80</formula>
      <formula>120</formula>
    </cfRule>
  </conditionalFormatting>
  <conditionalFormatting sqref="AD81:AF81 AH81:AK81 AM81:AP81">
    <cfRule type="cellIs" dxfId="112" priority="128" operator="greaterThan">
      <formula>20</formula>
    </cfRule>
  </conditionalFormatting>
  <conditionalFormatting sqref="AG81 AL81 AQ81">
    <cfRule type="cellIs" dxfId="111" priority="127" operator="between">
      <formula>80</formula>
      <formula>120</formula>
    </cfRule>
  </conditionalFormatting>
  <conditionalFormatting sqref="AD80:AF80 AH80:AK80 AM80:AP80">
    <cfRule type="cellIs" dxfId="110" priority="126" operator="greaterThan">
      <formula>20</formula>
    </cfRule>
  </conditionalFormatting>
  <conditionalFormatting sqref="AG80 AL80 AQ80">
    <cfRule type="cellIs" dxfId="109" priority="125" operator="between">
      <formula>80</formula>
      <formula>120</formula>
    </cfRule>
  </conditionalFormatting>
  <conditionalFormatting sqref="AD82:AF82 AH82:AK82 AM82:AP82">
    <cfRule type="cellIs" dxfId="108" priority="124" operator="greaterThan">
      <formula>20</formula>
    </cfRule>
  </conditionalFormatting>
  <conditionalFormatting sqref="AG82 AL82 AQ82">
    <cfRule type="cellIs" dxfId="107" priority="123" operator="between">
      <formula>80</formula>
      <formula>120</formula>
    </cfRule>
  </conditionalFormatting>
  <conditionalFormatting sqref="AL84 AQ84">
    <cfRule type="cellIs" dxfId="106" priority="122" operator="between">
      <formula>80</formula>
      <formula>120</formula>
    </cfRule>
  </conditionalFormatting>
  <conditionalFormatting sqref="AM84:AP84 AH84:AK84 AD84:AF84">
    <cfRule type="cellIs" dxfId="105" priority="121" operator="greaterThan">
      <formula>20</formula>
    </cfRule>
  </conditionalFormatting>
  <conditionalFormatting sqref="AG84">
    <cfRule type="cellIs" dxfId="104" priority="120" operator="between">
      <formula>80</formula>
      <formula>120</formula>
    </cfRule>
  </conditionalFormatting>
  <conditionalFormatting sqref="AL84">
    <cfRule type="cellIs" dxfId="103" priority="119" operator="between">
      <formula>80</formula>
      <formula>120</formula>
    </cfRule>
  </conditionalFormatting>
  <conditionalFormatting sqref="AQ84">
    <cfRule type="cellIs" dxfId="102" priority="118" operator="between">
      <formula>80</formula>
      <formula>120</formula>
    </cfRule>
  </conditionalFormatting>
  <conditionalFormatting sqref="AD83:AF83 AH83:AK83 AM83:AP83">
    <cfRule type="cellIs" dxfId="101" priority="109" operator="greaterThan">
      <formula>20</formula>
    </cfRule>
  </conditionalFormatting>
  <conditionalFormatting sqref="AG83 AL83 AQ83">
    <cfRule type="cellIs" dxfId="100" priority="108" operator="between">
      <formula>80</formula>
      <formula>120</formula>
    </cfRule>
  </conditionalFormatting>
  <conditionalFormatting sqref="AD80:AF80 AH80:AK80 AM80:AP80">
    <cfRule type="cellIs" dxfId="99" priority="117" operator="greaterThan">
      <formula>20</formula>
    </cfRule>
  </conditionalFormatting>
  <conditionalFormatting sqref="AG80 AL80 AQ80">
    <cfRule type="cellIs" dxfId="98" priority="116" operator="between">
      <formula>80</formula>
      <formula>120</formula>
    </cfRule>
  </conditionalFormatting>
  <conditionalFormatting sqref="AD82:AF82 AH82:AK82 AM82:AP82">
    <cfRule type="cellIs" dxfId="97" priority="115" operator="greaterThan">
      <formula>20</formula>
    </cfRule>
  </conditionalFormatting>
  <conditionalFormatting sqref="AG82 AL82 AQ82">
    <cfRule type="cellIs" dxfId="96" priority="114" operator="between">
      <formula>80</formula>
      <formula>120</formula>
    </cfRule>
  </conditionalFormatting>
  <conditionalFormatting sqref="AD79:AF79 AH79:AK79 AM79:AP79">
    <cfRule type="cellIs" dxfId="95" priority="113" operator="greaterThan">
      <formula>20</formula>
    </cfRule>
  </conditionalFormatting>
  <conditionalFormatting sqref="AG79 AL79 AQ79">
    <cfRule type="cellIs" dxfId="94" priority="112" operator="between">
      <formula>80</formula>
      <formula>120</formula>
    </cfRule>
  </conditionalFormatting>
  <conditionalFormatting sqref="AD81:AF81 AH81:AK81 AM81:AP81">
    <cfRule type="cellIs" dxfId="93" priority="111" operator="greaterThan">
      <formula>20</formula>
    </cfRule>
  </conditionalFormatting>
  <conditionalFormatting sqref="AG81 AL81 AQ81">
    <cfRule type="cellIs" dxfId="92" priority="110" operator="between">
      <formula>80</formula>
      <formula>120</formula>
    </cfRule>
  </conditionalFormatting>
  <conditionalFormatting sqref="AL84 AQ84">
    <cfRule type="cellIs" dxfId="91" priority="107" operator="between">
      <formula>80</formula>
      <formula>120</formula>
    </cfRule>
  </conditionalFormatting>
  <conditionalFormatting sqref="AM84:AP84 AH84:AK84 AD84:AF84">
    <cfRule type="cellIs" dxfId="90" priority="106" operator="greaterThan">
      <formula>20</formula>
    </cfRule>
  </conditionalFormatting>
  <conditionalFormatting sqref="AG84">
    <cfRule type="cellIs" dxfId="89" priority="105" operator="between">
      <formula>80</formula>
      <formula>120</formula>
    </cfRule>
  </conditionalFormatting>
  <conditionalFormatting sqref="AL84">
    <cfRule type="cellIs" dxfId="88" priority="104" operator="between">
      <formula>80</formula>
      <formula>120</formula>
    </cfRule>
  </conditionalFormatting>
  <conditionalFormatting sqref="AQ84">
    <cfRule type="cellIs" dxfId="87" priority="103" operator="between">
      <formula>80</formula>
      <formula>120</formula>
    </cfRule>
  </conditionalFormatting>
  <conditionalFormatting sqref="AD79:AF79 AH79:AK79 AM79:AP79">
    <cfRule type="cellIs" dxfId="86" priority="92" operator="greaterThan">
      <formula>20</formula>
    </cfRule>
  </conditionalFormatting>
  <conditionalFormatting sqref="AG79 AL79 AQ79">
    <cfRule type="cellIs" dxfId="85" priority="91" operator="between">
      <formula>80</formula>
      <formula>120</formula>
    </cfRule>
  </conditionalFormatting>
  <conditionalFormatting sqref="AD80:AF80 AH80:AK80 AM80:AP80">
    <cfRule type="cellIs" dxfId="84" priority="102" operator="greaterThan">
      <formula>20</formula>
    </cfRule>
  </conditionalFormatting>
  <conditionalFormatting sqref="AG80 AL80 AQ80">
    <cfRule type="cellIs" dxfId="83" priority="101" operator="between">
      <formula>80</formula>
      <formula>120</formula>
    </cfRule>
  </conditionalFormatting>
  <conditionalFormatting sqref="AD82:AF82 AH82:AK82 AM82:AP82">
    <cfRule type="cellIs" dxfId="82" priority="100" operator="greaterThan">
      <formula>20</formula>
    </cfRule>
  </conditionalFormatting>
  <conditionalFormatting sqref="AG82 AL82 AQ82">
    <cfRule type="cellIs" dxfId="81" priority="99" operator="between">
      <formula>80</formula>
      <formula>120</formula>
    </cfRule>
  </conditionalFormatting>
  <conditionalFormatting sqref="AD79:AF79 AH79:AK79 AM79:AP79">
    <cfRule type="cellIs" dxfId="80" priority="98" operator="greaterThan">
      <formula>20</formula>
    </cfRule>
  </conditionalFormatting>
  <conditionalFormatting sqref="AG79 AL79 AQ79">
    <cfRule type="cellIs" dxfId="79" priority="97" operator="between">
      <formula>80</formula>
      <formula>120</formula>
    </cfRule>
  </conditionalFormatting>
  <conditionalFormatting sqref="AD81:AF81 AH81:AK81 AM81:AP81">
    <cfRule type="cellIs" dxfId="78" priority="96" operator="greaterThan">
      <formula>20</formula>
    </cfRule>
  </conditionalFormatting>
  <conditionalFormatting sqref="AG81 AL81 AQ81">
    <cfRule type="cellIs" dxfId="77" priority="95" operator="between">
      <formula>80</formula>
      <formula>120</formula>
    </cfRule>
  </conditionalFormatting>
  <conditionalFormatting sqref="AD83:AF83 AH83:AK83 AM83:AP83">
    <cfRule type="cellIs" dxfId="76" priority="94" operator="greaterThan">
      <formula>20</formula>
    </cfRule>
  </conditionalFormatting>
  <conditionalFormatting sqref="AG83 AL83 AQ83">
    <cfRule type="cellIs" dxfId="75" priority="93" operator="between">
      <formula>80</formula>
      <formula>120</formula>
    </cfRule>
  </conditionalFormatting>
  <conditionalFormatting sqref="AD81:AF81 AH81:AK81 AM81:AP81">
    <cfRule type="cellIs" dxfId="74" priority="90" operator="greaterThan">
      <formula>20</formula>
    </cfRule>
  </conditionalFormatting>
  <conditionalFormatting sqref="AG81 AL81 AQ81">
    <cfRule type="cellIs" dxfId="73" priority="89" operator="between">
      <formula>80</formula>
      <formula>120</formula>
    </cfRule>
  </conditionalFormatting>
  <conditionalFormatting sqref="AD83:AF83 AH83:AK83 AM83:AP83">
    <cfRule type="cellIs" dxfId="72" priority="88" operator="greaterThan">
      <formula>20</formula>
    </cfRule>
  </conditionalFormatting>
  <conditionalFormatting sqref="AG83 AL83 AQ83">
    <cfRule type="cellIs" dxfId="71" priority="87" operator="between">
      <formula>80</formula>
      <formula>120</formula>
    </cfRule>
  </conditionalFormatting>
  <conditionalFormatting sqref="AD80:AF80 AH80:AK80 AM80:AP80">
    <cfRule type="cellIs" dxfId="70" priority="86" operator="greaterThan">
      <formula>20</formula>
    </cfRule>
  </conditionalFormatting>
  <conditionalFormatting sqref="AG80 AL80 AQ80">
    <cfRule type="cellIs" dxfId="69" priority="85" operator="between">
      <formula>80</formula>
      <formula>120</formula>
    </cfRule>
  </conditionalFormatting>
  <conditionalFormatting sqref="AD82:AF82 AH82:AK82 AM82:AP82">
    <cfRule type="cellIs" dxfId="68" priority="84" operator="greaterThan">
      <formula>20</formula>
    </cfRule>
  </conditionalFormatting>
  <conditionalFormatting sqref="AG82 AL82 AQ82">
    <cfRule type="cellIs" dxfId="67" priority="83" operator="between">
      <formula>80</formula>
      <formula>120</formula>
    </cfRule>
  </conditionalFormatting>
  <conditionalFormatting sqref="AD84:AF84 AH84:AK84 AM84:AP84">
    <cfRule type="cellIs" dxfId="66" priority="82" operator="greaterThan">
      <formula>20</formula>
    </cfRule>
  </conditionalFormatting>
  <conditionalFormatting sqref="AG84 AL84 AQ84">
    <cfRule type="cellIs" dxfId="65" priority="81" operator="between">
      <formula>80</formula>
      <formula>120</formula>
    </cfRule>
  </conditionalFormatting>
  <conditionalFormatting sqref="AM78:AP78 AH78:AK78 AD78:AF78">
    <cfRule type="cellIs" dxfId="64" priority="80" operator="greaterThan">
      <formula>20</formula>
    </cfRule>
  </conditionalFormatting>
  <conditionalFormatting sqref="AL78 AQ78 AG78">
    <cfRule type="cellIs" dxfId="63" priority="79" operator="between">
      <formula>80</formula>
      <formula>120</formula>
    </cfRule>
  </conditionalFormatting>
  <conditionalFormatting sqref="AQ38">
    <cfRule type="cellIs" dxfId="62" priority="73" operator="between">
      <formula>80</formula>
      <formula>120</formula>
    </cfRule>
  </conditionalFormatting>
  <conditionalFormatting sqref="AE37:AF37">
    <cfRule type="cellIs" dxfId="61" priority="72" operator="greaterThan">
      <formula>20</formula>
    </cfRule>
  </conditionalFormatting>
  <conditionalFormatting sqref="AG37">
    <cfRule type="cellIs" dxfId="60" priority="71" operator="between">
      <formula>80</formula>
      <formula>120</formula>
    </cfRule>
  </conditionalFormatting>
  <conditionalFormatting sqref="AD39:AF39">
    <cfRule type="cellIs" dxfId="59" priority="70" operator="greaterThan">
      <formula>20</formula>
    </cfRule>
  </conditionalFormatting>
  <conditionalFormatting sqref="AG39">
    <cfRule type="cellIs" dxfId="58" priority="69" operator="between">
      <formula>80</formula>
      <formula>120</formula>
    </cfRule>
  </conditionalFormatting>
  <conditionalFormatting sqref="AM35:AP35 AI35:AK35">
    <cfRule type="cellIs" dxfId="57" priority="58" operator="greaterThan">
      <formula>20</formula>
    </cfRule>
  </conditionalFormatting>
  <conditionalFormatting sqref="AM41:AP41 AH41:AK41 AD41:AF41 AD43:AF53 AH43:AK53 AM43:AP53 AD66:AE68 AD55:AF63 AD54:AE54 AH55:AK63 AH54:AJ54 AM55:AP63 AM54:AO54 AD65:AF65 AE64:AF64 AH65:AK68 AJ64:AK64 AM65:AP68 AO64:AP64">
    <cfRule type="cellIs" dxfId="56" priority="56" operator="greaterThan">
      <formula>20</formula>
    </cfRule>
  </conditionalFormatting>
  <conditionalFormatting sqref="AL41 AQ41 AG41 AG43:AG55 AQ43:AQ55 AL43:AL55 AL57:AL68 AG57:AG65 AQ57:AQ68">
    <cfRule type="cellIs" dxfId="55" priority="55" operator="between">
      <formula>80</formula>
      <formula>120</formula>
    </cfRule>
  </conditionalFormatting>
  <conditionalFormatting sqref="AD42:AF42 AH42:AK42 AM42:AP42">
    <cfRule type="cellIs" dxfId="54" priority="52" operator="greaterThan">
      <formula>20</formula>
    </cfRule>
  </conditionalFormatting>
  <conditionalFormatting sqref="AG42 AQ42 AL42">
    <cfRule type="cellIs" dxfId="53" priority="51" operator="between">
      <formula>80</formula>
      <formula>120</formula>
    </cfRule>
  </conditionalFormatting>
  <conditionalFormatting sqref="AO40:AP40 AE40:AF40 AJ40:AK40">
    <cfRule type="cellIs" dxfId="52" priority="54" operator="greaterThan">
      <formula>20</formula>
    </cfRule>
  </conditionalFormatting>
  <conditionalFormatting sqref="AL40 AQ40 AG40">
    <cfRule type="cellIs" dxfId="51" priority="53" operator="between">
      <formula>80</formula>
      <formula>120</formula>
    </cfRule>
  </conditionalFormatting>
  <conditionalFormatting sqref="AM68:AP68 AI68:AK68">
    <cfRule type="cellIs" dxfId="50" priority="50" operator="greaterThan">
      <formula>20</formula>
    </cfRule>
  </conditionalFormatting>
  <conditionalFormatting sqref="AL68 AQ68">
    <cfRule type="cellIs" dxfId="49" priority="49" operator="between">
      <formula>80</formula>
      <formula>120</formula>
    </cfRule>
  </conditionalFormatting>
  <conditionalFormatting sqref="AD38:AF38 AH38:AK38 AM38:AP38">
    <cfRule type="cellIs" dxfId="48" priority="48" operator="greaterThan">
      <formula>20</formula>
    </cfRule>
  </conditionalFormatting>
  <conditionalFormatting sqref="AG38 AL38">
    <cfRule type="cellIs" dxfId="47" priority="47" operator="between">
      <formula>80</formula>
      <formula>120</formula>
    </cfRule>
  </conditionalFormatting>
  <conditionalFormatting sqref="AM72:AP72 AH72:AK72">
    <cfRule type="cellIs" dxfId="46" priority="46" operator="greaterThan">
      <formula>20</formula>
    </cfRule>
  </conditionalFormatting>
  <conditionalFormatting sqref="AL72 AQ72">
    <cfRule type="cellIs" dxfId="45" priority="45" operator="between">
      <formula>80</formula>
      <formula>120</formula>
    </cfRule>
  </conditionalFormatting>
  <conditionalFormatting sqref="AQ71">
    <cfRule type="cellIs" dxfId="44" priority="44" operator="between">
      <formula>80</formula>
      <formula>120</formula>
    </cfRule>
  </conditionalFormatting>
  <conditionalFormatting sqref="AD72:AF72">
    <cfRule type="cellIs" dxfId="43" priority="43" operator="greaterThan">
      <formula>20</formula>
    </cfRule>
  </conditionalFormatting>
  <conditionalFormatting sqref="AG72">
    <cfRule type="cellIs" dxfId="42" priority="42" operator="between">
      <formula>80</formula>
      <formula>120</formula>
    </cfRule>
  </conditionalFormatting>
  <conditionalFormatting sqref="AM74:AP74 AH74:AK74 AD74:AF74 AD76:AF76 AH76:AK76 AM76:AP76">
    <cfRule type="cellIs" dxfId="41" priority="41" operator="greaterThan">
      <formula>20</formula>
    </cfRule>
  </conditionalFormatting>
  <conditionalFormatting sqref="AL74 AQ74 AG74 AG76 AQ76 AL76">
    <cfRule type="cellIs" dxfId="40" priority="40" operator="between">
      <formula>80</formula>
      <formula>120</formula>
    </cfRule>
  </conditionalFormatting>
  <conditionalFormatting sqref="AD75:AF75 AH75:AK75 AM75:AP75">
    <cfRule type="cellIs" dxfId="39" priority="37" operator="greaterThan">
      <formula>20</formula>
    </cfRule>
  </conditionalFormatting>
  <conditionalFormatting sqref="AG75 AQ75 AL75">
    <cfRule type="cellIs" dxfId="38" priority="36" operator="between">
      <formula>80</formula>
      <formula>120</formula>
    </cfRule>
  </conditionalFormatting>
  <conditionalFormatting sqref="AM73:AP73 AH73:AK73 AD73:AF73">
    <cfRule type="cellIs" dxfId="37" priority="39" operator="greaterThan">
      <formula>20</formula>
    </cfRule>
  </conditionalFormatting>
  <conditionalFormatting sqref="AL73 AQ73 AG73">
    <cfRule type="cellIs" dxfId="36" priority="38" operator="between">
      <formula>80</formula>
      <formula>120</formula>
    </cfRule>
  </conditionalFormatting>
  <conditionalFormatting sqref="AD71:AF71 AH71:AK71 AM71:AP71">
    <cfRule type="cellIs" dxfId="35" priority="35" operator="greaterThan">
      <formula>20</formula>
    </cfRule>
  </conditionalFormatting>
  <conditionalFormatting sqref="AG71 AL71">
    <cfRule type="cellIs" dxfId="34" priority="34" operator="between">
      <formula>80</formula>
      <formula>120</formula>
    </cfRule>
  </conditionalFormatting>
  <conditionalFormatting sqref="AF66:AF68">
    <cfRule type="cellIs" dxfId="33" priority="33" operator="greaterThan">
      <formula>20</formula>
    </cfRule>
  </conditionalFormatting>
  <conditionalFormatting sqref="AG66:AG68">
    <cfRule type="cellIs" dxfId="32" priority="32" operator="between">
      <formula>80</formula>
      <formula>120</formula>
    </cfRule>
  </conditionalFormatting>
  <conditionalFormatting sqref="AK33">
    <cfRule type="cellIs" dxfId="31" priority="31" operator="greaterThan">
      <formula>20</formula>
    </cfRule>
  </conditionalFormatting>
  <conditionalFormatting sqref="AP33">
    <cfRule type="cellIs" dxfId="30" priority="30" operator="greaterThan">
      <formula>20</formula>
    </cfRule>
  </conditionalFormatting>
  <conditionalFormatting sqref="AG35">
    <cfRule type="cellIs" dxfId="29" priority="29" operator="between">
      <formula>80</formula>
      <formula>120</formula>
    </cfRule>
  </conditionalFormatting>
  <conditionalFormatting sqref="AL35">
    <cfRule type="cellIs" dxfId="28" priority="28" operator="between">
      <formula>80</formula>
      <formula>120</formula>
    </cfRule>
  </conditionalFormatting>
  <conditionalFormatting sqref="AL35">
    <cfRule type="cellIs" dxfId="27" priority="27" operator="between">
      <formula>80</formula>
      <formula>120</formula>
    </cfRule>
  </conditionalFormatting>
  <conditionalFormatting sqref="AQ35">
    <cfRule type="cellIs" dxfId="26" priority="26" operator="between">
      <formula>80</formula>
      <formula>120</formula>
    </cfRule>
  </conditionalFormatting>
  <conditionalFormatting sqref="AQ35">
    <cfRule type="cellIs" dxfId="25" priority="25" operator="between">
      <formula>80</formula>
      <formula>120</formula>
    </cfRule>
  </conditionalFormatting>
  <conditionalFormatting sqref="AF54">
    <cfRule type="cellIs" dxfId="24" priority="24" operator="greaterThan">
      <formula>20</formula>
    </cfRule>
  </conditionalFormatting>
  <conditionalFormatting sqref="AK54">
    <cfRule type="cellIs" dxfId="23" priority="23" operator="greaterThan">
      <formula>20</formula>
    </cfRule>
  </conditionalFormatting>
  <conditionalFormatting sqref="AP54">
    <cfRule type="cellIs" dxfId="22" priority="22" operator="greaterThan">
      <formula>20</formula>
    </cfRule>
  </conditionalFormatting>
  <conditionalFormatting sqref="AC7">
    <cfRule type="cellIs" dxfId="20" priority="20" operator="greaterThan">
      <formula>20</formula>
    </cfRule>
  </conditionalFormatting>
  <conditionalFormatting sqref="AC40">
    <cfRule type="cellIs" dxfId="19" priority="19" operator="greaterThan">
      <formula>20</formula>
    </cfRule>
  </conditionalFormatting>
  <conditionalFormatting sqref="AD40">
    <cfRule type="cellIs" dxfId="18" priority="18" operator="greaterThan">
      <formula>20</formula>
    </cfRule>
  </conditionalFormatting>
  <conditionalFormatting sqref="AD64">
    <cfRule type="cellIs" dxfId="17" priority="17" operator="greaterThan">
      <formula>20</formula>
    </cfRule>
  </conditionalFormatting>
  <conditionalFormatting sqref="AC64">
    <cfRule type="cellIs" dxfId="16" priority="16" operator="greaterThan">
      <formula>20</formula>
    </cfRule>
  </conditionalFormatting>
  <conditionalFormatting sqref="AI64">
    <cfRule type="cellIs" dxfId="15" priority="15" operator="greaterThan">
      <formula>20</formula>
    </cfRule>
  </conditionalFormatting>
  <conditionalFormatting sqref="AH64">
    <cfRule type="cellIs" dxfId="14" priority="14" operator="greaterThan">
      <formula>20</formula>
    </cfRule>
  </conditionalFormatting>
  <conditionalFormatting sqref="AI40">
    <cfRule type="cellIs" dxfId="13" priority="13" operator="greaterThan">
      <formula>20</formula>
    </cfRule>
  </conditionalFormatting>
  <conditionalFormatting sqref="AH40">
    <cfRule type="cellIs" dxfId="12" priority="12" operator="greaterThan">
      <formula>20</formula>
    </cfRule>
  </conditionalFormatting>
  <conditionalFormatting sqref="AH7">
    <cfRule type="cellIs" dxfId="11" priority="11" operator="greaterThan">
      <formula>20</formula>
    </cfRule>
  </conditionalFormatting>
  <conditionalFormatting sqref="AM7">
    <cfRule type="cellIs" dxfId="10" priority="10" operator="greaterThan">
      <formula>20</formula>
    </cfRule>
  </conditionalFormatting>
  <conditionalFormatting sqref="AM40">
    <cfRule type="cellIs" dxfId="9" priority="9" operator="greaterThan">
      <formula>20</formula>
    </cfRule>
  </conditionalFormatting>
  <conditionalFormatting sqref="AN40">
    <cfRule type="cellIs" dxfId="8" priority="8" operator="greaterThan">
      <formula>20</formula>
    </cfRule>
  </conditionalFormatting>
  <conditionalFormatting sqref="AM64">
    <cfRule type="cellIs" dxfId="7" priority="7" operator="greaterThan">
      <formula>20</formula>
    </cfRule>
  </conditionalFormatting>
  <conditionalFormatting sqref="AN64">
    <cfRule type="cellIs" dxfId="5" priority="6" operator="greaterThan">
      <formula>20</formula>
    </cfRule>
  </conditionalFormatting>
  <conditionalFormatting sqref="AL56">
    <cfRule type="cellIs" dxfId="4" priority="5" operator="between">
      <formula>80</formula>
      <formula>120</formula>
    </cfRule>
  </conditionalFormatting>
  <conditionalFormatting sqref="AL56">
    <cfRule type="cellIs" dxfId="3" priority="4" operator="between">
      <formula>80</formula>
      <formula>120</formula>
    </cfRule>
  </conditionalFormatting>
  <conditionalFormatting sqref="AG56">
    <cfRule type="cellIs" dxfId="2" priority="3" operator="between">
      <formula>80</formula>
      <formula>120</formula>
    </cfRule>
  </conditionalFormatting>
  <conditionalFormatting sqref="AQ56">
    <cfRule type="cellIs" dxfId="1" priority="2" operator="between">
      <formula>80</formula>
      <formula>120</formula>
    </cfRule>
  </conditionalFormatting>
  <conditionalFormatting sqref="AQ56">
    <cfRule type="cellIs" dxfId="0" priority="1" operator="between">
      <formula>80</formula>
      <formula>120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QAQC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2019-10-03T15:27:47Z</dcterms:modified>
</cp:coreProperties>
</file>