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32AB46C3-7B61-2143-B546-E37E14AC1D4D}" xr6:coauthVersionLast="47" xr6:coauthVersionMax="47" xr10:uidLastSave="{00000000-0000-0000-0000-000000000000}"/>
  <bookViews>
    <workbookView xWindow="11920" yWindow="500" windowWidth="1688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" i="3" l="1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X151" i="1" l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27" i="4"/>
  <c r="AN27" i="4"/>
  <c r="AG27" i="4"/>
  <c r="Z27" i="4"/>
  <c r="X27" i="4"/>
  <c r="V27" i="4"/>
  <c r="AP27" i="4" s="1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S27" i="4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27" i="4"/>
  <c r="AC27" i="4" s="1"/>
  <c r="AQ27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I27" i="4"/>
  <c r="AJ27" i="4" s="1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P32" i="4"/>
  <c r="AJ54" i="4"/>
  <c r="AI31" i="4"/>
  <c r="AJ52" i="4"/>
  <c r="AB155" i="4"/>
  <c r="AC155" i="4" s="1"/>
  <c r="AB29" i="4"/>
  <c r="AJ165" i="4"/>
  <c r="AP36" i="4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B151" i="4"/>
  <c r="AC151" i="4" s="1"/>
  <c r="AC140" i="4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E27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36" i="4"/>
  <c r="AC38" i="4"/>
  <c r="AQ173" i="4"/>
  <c r="AS34" i="4"/>
  <c r="AJ157" i="4"/>
  <c r="AC120" i="4"/>
  <c r="AQ142" i="4"/>
  <c r="AJ119" i="4"/>
  <c r="AJ139" i="4"/>
  <c r="AW536" i="4"/>
  <c r="R536" i="4"/>
  <c r="N550" i="4"/>
  <c r="Q550" i="4" s="1"/>
  <c r="AM563" i="4"/>
  <c r="AX563" i="4" s="1"/>
  <c r="AT570" i="4"/>
  <c r="AY570" i="4" s="1"/>
  <c r="AC399" i="4" l="1"/>
  <c r="S13" i="4"/>
  <c r="AE496" i="4"/>
  <c r="AF496" i="4" s="1"/>
  <c r="AQ499" i="4"/>
  <c r="AT499" i="4" s="1"/>
  <c r="AY499" i="4" s="1"/>
  <c r="AE519" i="4"/>
  <c r="AF519" i="4" s="1"/>
  <c r="AT20" i="4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E38" i="4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F38" i="4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T29" i="4" s="1"/>
  <c r="AJ295" i="4"/>
  <c r="AL295" i="4"/>
  <c r="AE20" i="4"/>
  <c r="AC20" i="4"/>
  <c r="AF20" i="4" s="1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Y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B95" i="4"/>
  <c r="AE95" i="4" s="1"/>
  <c r="AQ138" i="4"/>
  <c r="AJ176" i="4"/>
  <c r="AM176" i="4" s="1"/>
  <c r="AX176" i="4" s="1"/>
  <c r="AM423" i="4"/>
  <c r="AX423" i="4" s="1"/>
  <c r="AL27" i="4"/>
  <c r="AM27" i="4" s="1"/>
  <c r="N27" i="4" s="1"/>
  <c r="T27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Y22" i="4"/>
  <c r="AM14" i="4"/>
  <c r="S14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139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F29" i="4" s="1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F136" i="4" s="1"/>
  <c r="AW136" i="4" s="1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38" i="4"/>
  <c r="AW38" i="4"/>
  <c r="M38" i="4"/>
  <c r="P38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F49" i="4" s="1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AY139" i="4"/>
  <c r="O551" i="4"/>
  <c r="AY551" i="4"/>
  <c r="AM329" i="4"/>
  <c r="N329" i="4" s="1"/>
  <c r="Q329" i="4" s="1"/>
  <c r="M22" i="4"/>
  <c r="P22" i="4" s="1"/>
  <c r="T542" i="4"/>
  <c r="AQ123" i="4"/>
  <c r="AT123" i="4" s="1"/>
  <c r="O123" i="4" s="1"/>
  <c r="AC123" i="4"/>
  <c r="AF123" i="4" s="1"/>
  <c r="AQ32" i="4"/>
  <c r="AT32" i="4" s="1"/>
  <c r="AT244" i="4"/>
  <c r="O244" i="4" s="1"/>
  <c r="AQ453" i="4"/>
  <c r="AT453" i="4" s="1"/>
  <c r="AY453" i="4" s="1"/>
  <c r="AC403" i="4"/>
  <c r="R22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F86" i="4" s="1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C34" i="4"/>
  <c r="AF34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F27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M85" i="4"/>
  <c r="AS50" i="4"/>
  <c r="AT50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R26" i="4"/>
  <c r="N528" i="4"/>
  <c r="AY457" i="4"/>
  <c r="O139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L8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Q51" i="4"/>
  <c r="AT51" i="4" s="1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T27" i="4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M138" i="4"/>
  <c r="AX138" i="4" s="1"/>
  <c r="AT109" i="4"/>
  <c r="O109" i="4" s="1"/>
  <c r="AS104" i="4"/>
  <c r="AS46" i="4"/>
  <c r="AT46" i="4" s="1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00" i="4"/>
  <c r="AF100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16" i="4"/>
  <c r="AM116" i="4" s="1"/>
  <c r="S116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E108" i="4"/>
  <c r="AF108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S131" i="4"/>
  <c r="AQ131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E85" i="4"/>
  <c r="AC85" i="4"/>
  <c r="AE17" i="4"/>
  <c r="AC17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C77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C124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E76" i="4"/>
  <c r="AC76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M29" i="4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T83" i="4"/>
  <c r="AY414" i="4"/>
  <c r="O502" i="4"/>
  <c r="AW359" i="4"/>
  <c r="S54" i="4"/>
  <c r="N54" i="4"/>
  <c r="AX487" i="4"/>
  <c r="AQ352" i="4"/>
  <c r="AS352" i="4"/>
  <c r="AL434" i="4"/>
  <c r="AS519" i="4"/>
  <c r="AQ519" i="4"/>
  <c r="AE114" i="4"/>
  <c r="AC114" i="4"/>
  <c r="AQ545" i="4"/>
  <c r="AS545" i="4"/>
  <c r="AE62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E89" i="4"/>
  <c r="AF89" i="4" s="1"/>
  <c r="R89" i="4" s="1"/>
  <c r="AE98" i="4"/>
  <c r="AF98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S115" i="4"/>
  <c r="AQ115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W13" i="4"/>
  <c r="AX292" i="4"/>
  <c r="N293" i="4"/>
  <c r="S293" i="4"/>
  <c r="N458" i="4"/>
  <c r="AM30" i="4"/>
  <c r="AF403" i="4"/>
  <c r="R403" i="4" s="1"/>
  <c r="AF279" i="4"/>
  <c r="S13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S168" i="4" l="1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Q27" i="4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X27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27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N14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M86" i="4"/>
  <c r="P86" i="4" s="1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O485" i="4"/>
  <c r="N567" i="4"/>
  <c r="AL325" i="4"/>
  <c r="AM325" i="4" s="1"/>
  <c r="AX325" i="4" s="1"/>
  <c r="AS47" i="4"/>
  <c r="AT47" i="4" s="1"/>
  <c r="AE130" i="4"/>
  <c r="AF130" i="4" s="1"/>
  <c r="AE167" i="4"/>
  <c r="AF167" i="4" s="1"/>
  <c r="AC94" i="4"/>
  <c r="AF94" i="4" s="1"/>
  <c r="AL94" i="4"/>
  <c r="AM94" i="4" s="1"/>
  <c r="AT104" i="4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Y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34" i="4"/>
  <c r="P34" i="4" s="1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M27" i="4"/>
  <c r="P27" i="4" s="1"/>
  <c r="AW27" i="4"/>
  <c r="R27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X131" i="4"/>
  <c r="N131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O99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F90" i="4" s="1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O51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AF95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F104" i="4" s="1"/>
  <c r="R104" i="4" s="1"/>
  <c r="AJ90" i="4"/>
  <c r="AL90" i="4"/>
  <c r="AE91" i="4"/>
  <c r="AC91" i="4"/>
  <c r="AE74" i="4"/>
  <c r="AC74" i="4"/>
  <c r="AS76" i="4"/>
  <c r="AQ76" i="4"/>
  <c r="AL75" i="4"/>
  <c r="AJ75" i="4"/>
  <c r="AL60" i="4"/>
  <c r="AJ60" i="4"/>
  <c r="AM60" i="4" s="1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N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S132" i="4"/>
  <c r="N132" i="4"/>
  <c r="AX132" i="4"/>
  <c r="Q16" i="4"/>
  <c r="T16" i="4"/>
  <c r="AT146" i="4"/>
  <c r="AY146" i="4" s="1"/>
  <c r="AM529" i="4"/>
  <c r="AX529" i="4" s="1"/>
  <c r="AF17" i="4"/>
  <c r="M17" i="4" s="1"/>
  <c r="P17" i="4" s="1"/>
  <c r="AY166" i="4"/>
  <c r="O167" i="4"/>
  <c r="T371" i="4"/>
  <c r="Q371" i="4"/>
  <c r="Q569" i="4"/>
  <c r="T569" i="4"/>
  <c r="S145" i="4"/>
  <c r="AY27" i="4"/>
  <c r="O27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AY80" i="4"/>
  <c r="O80" i="4"/>
  <c r="AS83" i="4"/>
  <c r="AT83" i="4" s="1"/>
  <c r="O83" i="4" s="1"/>
  <c r="AS73" i="4"/>
  <c r="AT73" i="4" s="1"/>
  <c r="AT58" i="4"/>
  <c r="AY58" i="4" s="1"/>
  <c r="O44" i="4"/>
  <c r="AY44" i="4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116" i="4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AY30" i="4"/>
  <c r="O30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R121" i="4"/>
  <c r="AW121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N118" i="4"/>
  <c r="AX118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AX124" i="4"/>
  <c r="S124" i="4"/>
  <c r="AY47" i="4"/>
  <c r="O47" i="4"/>
  <c r="AW215" i="4"/>
  <c r="O344" i="4"/>
  <c r="AY345" i="4"/>
  <c r="AX462" i="4"/>
  <c r="S463" i="4"/>
  <c r="N463" i="4"/>
  <c r="AY201" i="4"/>
  <c r="S100" i="4"/>
  <c r="N100" i="4"/>
  <c r="AX100" i="4"/>
  <c r="R118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X70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M100" i="4"/>
  <c r="P100" i="4" s="1"/>
  <c r="R100" i="4"/>
  <c r="AW100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S56" i="4"/>
  <c r="AX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AY29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S17" i="4"/>
  <c r="N17" i="4"/>
  <c r="AX1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O79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O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AW95" i="4"/>
  <c r="R95" i="4"/>
  <c r="M95" i="4"/>
  <c r="P95" i="4" s="1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O103" i="4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W67" i="4"/>
  <c r="AX136" i="4"/>
  <c r="S137" i="4"/>
  <c r="O254" i="4"/>
  <c r="AY255" i="4"/>
  <c r="R126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M80" i="4"/>
  <c r="P80" i="4" s="1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AW83" i="4"/>
  <c r="R83" i="4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AY73" i="4"/>
  <c r="O73" i="4"/>
  <c r="M486" i="4"/>
  <c r="P486" i="4" s="1"/>
  <c r="R486" i="4"/>
  <c r="AW487" i="4"/>
  <c r="AW230" i="4"/>
  <c r="R231" i="4"/>
  <c r="M231" i="4"/>
  <c r="P231" i="4" s="1"/>
  <c r="S73" i="4"/>
  <c r="AX73" i="4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R114" i="4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N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M43" i="4"/>
  <c r="P43" i="4" s="1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AY94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T120" i="4" l="1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AM346" i="4"/>
  <c r="AF166" i="4"/>
  <c r="AF103" i="4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Q14" i="4"/>
  <c r="T14" i="4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M103" i="4"/>
  <c r="P103" i="4" s="1"/>
  <c r="AW103" i="4"/>
  <c r="R103" i="4"/>
  <c r="N167" i="4"/>
  <c r="Q167" i="4" s="1"/>
  <c r="AF491" i="4"/>
  <c r="AT372" i="4"/>
  <c r="AY372" i="4" s="1"/>
  <c r="AF185" i="4"/>
  <c r="AW185" i="4" s="1"/>
  <c r="AT424" i="4"/>
  <c r="AY424" i="4" s="1"/>
  <c r="AM140" i="4"/>
  <c r="AM250" i="4"/>
  <c r="AM385" i="4"/>
  <c r="AM112" i="4"/>
  <c r="AF125" i="4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AX140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M111" i="4"/>
  <c r="P111" i="4" s="1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M97" i="4"/>
  <c r="P97" i="4" s="1"/>
  <c r="AW97" i="4"/>
  <c r="R97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R42" i="4"/>
  <c r="AW42" i="4"/>
  <c r="O369" i="4"/>
  <c r="M212" i="4"/>
  <c r="P212" i="4" s="1"/>
  <c r="R212" i="4"/>
  <c r="AM272" i="4"/>
  <c r="AW125" i="4"/>
  <c r="R125" i="4"/>
  <c r="M125" i="4"/>
  <c r="P125" i="4" s="1"/>
  <c r="AY575" i="4"/>
  <c r="O575" i="4"/>
  <c r="S41" i="4"/>
  <c r="AX41" i="4"/>
  <c r="N41" i="4"/>
  <c r="M56" i="4"/>
  <c r="P56" i="4" s="1"/>
  <c r="AW56" i="4"/>
  <c r="R56" i="4"/>
  <c r="N174" i="4"/>
  <c r="S174" i="4"/>
  <c r="AX346" i="4"/>
  <c r="AY489" i="4"/>
  <c r="O488" i="4"/>
  <c r="N93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N55" i="4"/>
  <c r="S55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M68" i="4"/>
  <c r="P68" i="4" s="1"/>
  <c r="AW68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AY116" i="4"/>
  <c r="N130" i="4"/>
  <c r="M165" i="4"/>
  <c r="P165" i="4" s="1"/>
  <c r="AY374" i="4"/>
  <c r="O375" i="4"/>
  <c r="Q86" i="4"/>
  <c r="T86" i="4"/>
  <c r="Q231" i="4"/>
  <c r="T231" i="4"/>
  <c r="O107" i="4"/>
  <c r="S134" i="4"/>
  <c r="N35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AW53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S68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M73" i="4"/>
  <c r="P73" i="4" s="1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AX24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AX35" i="4" l="1"/>
  <c r="S130" i="4"/>
  <c r="S75" i="4"/>
  <c r="M31" i="4"/>
  <c r="P31" i="4" s="1"/>
  <c r="O466" i="4"/>
  <c r="N75" i="4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N68" i="4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Q68" i="4"/>
  <c r="T68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75" i="4"/>
  <c r="Q7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Q58" i="4"/>
  <c r="T58" i="4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59" i="4"/>
  <c r="T65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63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323" i="4" l="1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<sst xmlns="http://schemas.openxmlformats.org/spreadsheetml/2006/main" count="5062" uniqueCount="279">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</sst>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22" fontId="0" fillId="9" borderId="0" xfId="0" applyNumberFormat="1" applyFont="1" applyFill="1"/>
    <xf numFmtId="0" fontId="0" fillId="9" borderId="0" xfId="0" applyFont="1" applyFill="1"/>
    <xf numFmtId="1" fontId="0" fillId="9" borderId="0" xfId="0" applyNumberFormat="1" applyFont="1" applyFill="1"/>
    <xf numFmtId="1" fontId="0" fillId="0" borderId="0" xfId="0" applyNumberFormat="1" applyFont="1" applyFill="1"/>
    <xf numFmtId="1" fontId="0" fillId="0" borderId="0" xfId="0" applyNumberFormat="1" applyFill="1"/>
    <xf numFmtId="22" fontId="0" fillId="9" borderId="0" xfId="0" applyNumberFormat="1" applyFill="1"/>
    <xf numFmtId="0" fontId="0" fillId="9" borderId="0" xfId="0" applyFill="1"/>
    <xf numFmtId="1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8"/>
    </row>
    <row r="545" spans="3:43">
      <c r="C545" s="2"/>
      <c r="H545" s="33"/>
      <c r="Q545" s="2"/>
      <c r="AE545" s="2"/>
      <c r="AJ545" s="33"/>
      <c r="AQ545" s="48"/>
    </row>
    <row r="546" spans="3:43">
      <c r="C546" s="2"/>
      <c r="H546" s="33"/>
      <c r="Q546" s="2"/>
      <c r="AE546" s="2"/>
      <c r="AJ546" s="33"/>
      <c r="AQ546" s="48"/>
    </row>
    <row r="547" spans="3:43">
      <c r="C547" s="2"/>
      <c r="H547" s="33"/>
      <c r="Q547" s="2"/>
      <c r="AE547" s="2"/>
      <c r="AJ547" s="33"/>
      <c r="AQ547" s="48"/>
    </row>
    <row r="548" spans="3:43">
      <c r="C548" s="2"/>
      <c r="H548" s="33"/>
      <c r="Q548" s="2"/>
      <c r="AE548" s="2"/>
      <c r="AJ548" s="33"/>
      <c r="AQ548" s="48"/>
    </row>
    <row r="549" spans="3:43">
      <c r="C549" s="2"/>
      <c r="H549" s="33"/>
      <c r="Q549" s="2"/>
      <c r="AE549" s="2"/>
      <c r="AJ549" s="33"/>
      <c r="AQ549" s="48"/>
    </row>
    <row r="550" spans="3:43">
      <c r="C550" s="2"/>
      <c r="H550" s="33"/>
      <c r="Q550" s="2"/>
      <c r="AE550" s="2"/>
      <c r="AJ550" s="33"/>
      <c r="AQ550" s="48"/>
    </row>
    <row r="551" spans="3:43">
      <c r="C551" s="2"/>
      <c r="H551" s="33"/>
      <c r="Q551" s="2"/>
      <c r="AE551" s="2"/>
      <c r="AJ551" s="33"/>
      <c r="AQ551" s="48"/>
    </row>
    <row r="552" spans="3:43">
      <c r="C552" s="2"/>
      <c r="H552" s="33"/>
      <c r="Q552" s="2"/>
      <c r="AE552" s="2"/>
      <c r="AJ552" s="33"/>
      <c r="AQ552" s="48"/>
    </row>
    <row r="553" spans="3:43">
      <c r="C553" s="2"/>
      <c r="H553" s="33"/>
      <c r="Q553" s="2"/>
      <c r="AE553" s="2"/>
      <c r="AJ553" s="33"/>
      <c r="AQ553" s="48"/>
    </row>
    <row r="554" spans="3:43">
      <c r="C554" s="2"/>
      <c r="H554" s="33"/>
      <c r="Q554" s="2"/>
      <c r="AE554" s="2"/>
      <c r="AJ554" s="33"/>
      <c r="AQ554" s="48"/>
    </row>
    <row r="555" spans="3:43">
      <c r="C555" s="2"/>
      <c r="H555" s="33"/>
      <c r="Q555" s="2"/>
      <c r="AE555" s="2"/>
      <c r="AJ555" s="33"/>
      <c r="AQ555" s="48"/>
    </row>
    <row r="556" spans="3:43">
      <c r="AQ556" s="48"/>
    </row>
    <row r="557" spans="3:43">
      <c r="AQ557" s="48"/>
    </row>
    <row r="558" spans="3:43">
      <c r="AQ558" s="48"/>
    </row>
    <row r="559" spans="3:43">
      <c r="AQ559" s="48"/>
    </row>
    <row r="560" spans="3:43">
      <c r="AQ560" s="48"/>
    </row>
    <row r="561" spans="1:47">
      <c r="AQ561" s="48"/>
    </row>
    <row r="562" spans="1:47">
      <c r="AQ562" s="48"/>
    </row>
    <row r="563" spans="1:47">
      <c r="AQ563" s="48"/>
    </row>
    <row r="564" spans="1:47">
      <c r="AQ564" s="48"/>
    </row>
    <row r="565" spans="1:47">
      <c r="AQ565" s="48"/>
    </row>
    <row r="566" spans="1:47">
      <c r="AQ566" s="48"/>
    </row>
    <row r="567" spans="1:47">
      <c r="AQ567" s="48"/>
    </row>
    <row r="568" spans="1:47">
      <c r="AQ568" s="48"/>
    </row>
    <row r="569" spans="1:47">
      <c r="AQ569" s="48"/>
    </row>
    <row r="570" spans="1:47">
      <c r="AQ570" s="48"/>
    </row>
    <row r="571" spans="1:47">
      <c r="AQ571" s="48"/>
    </row>
    <row r="572" spans="1:47">
      <c r="AQ572" s="48"/>
    </row>
    <row r="573" spans="1:47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21" activePane="bottomLeft" state="frozen"/>
      <selection pane="bottomLeft" activeCell="B30" sqref="B30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1">
        <v>44256.500844907408</v>
      </c>
      <c r="B11">
        <v>0.1</v>
      </c>
      <c r="D11" s="49">
        <v>1</v>
      </c>
      <c r="E11" s="49" t="s">
        <v>129</v>
      </c>
      <c r="F11">
        <v>45</v>
      </c>
      <c r="H11" s="5">
        <v>20</v>
      </c>
      <c r="I11" s="5">
        <v>30</v>
      </c>
      <c r="J11" s="5">
        <v>1</v>
      </c>
      <c r="K11" s="5">
        <v>1</v>
      </c>
      <c r="L11" s="5" t="s">
        <v>88</v>
      </c>
      <c r="M11" s="6">
        <f t="shared" ref="M11:M74" si="0">1000000*(AF11-AD11)/X11</f>
        <v>5.1728162884310709E-3</v>
      </c>
      <c r="N11" s="6">
        <f t="shared" ref="N11:N42" si="1">1000000*(AM11-AK11)/X11</f>
        <v>2.6794554190270953E-2</v>
      </c>
      <c r="O11" s="6" t="e">
        <f t="shared" ref="O11:O74" si="2">1000000*(AT11-AR11)/X11</f>
        <v>#VALUE!</v>
      </c>
      <c r="P11">
        <f t="shared" ref="P11:P74" si="3">(M11*16)</f>
        <v>8.2765060614897135E-2</v>
      </c>
      <c r="Q11">
        <f t="shared" ref="Q11:Q74" si="4">(N11*44)</f>
        <v>1.1789603843719219</v>
      </c>
      <c r="R11">
        <f t="shared" ref="R11:R74" si="5">1000000*(((AF11-AD11)*0.082057*W11)/(V11-Z11))/X11</f>
        <v>0.14349881432745903</v>
      </c>
      <c r="S11">
        <f t="shared" ref="S11:S74" si="6">1000000*(((AM11-AK11)*0.082057*W11)/(V11-Z11))/X11</f>
        <v>0.74330626535800015</v>
      </c>
      <c r="T11">
        <f t="shared" ref="T11:T74" si="7">N11*((1*0.082057*W11)/(V11-Z11))</f>
        <v>0.74330626535800026</v>
      </c>
      <c r="V11" s="4">
        <f t="shared" ref="V11:V12" si="8">((0.001316*((I11*25.4)-(2.5*2053/100)))*(273.15+40))/(273.15+H11)</f>
        <v>0.99905510880095516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9.9905510880095509E-7</v>
      </c>
      <c r="AC11">
        <f t="shared" ref="AC11:AC74" si="12">(AB11*Y11)/(0.082057*W11)</f>
        <v>7.7759129386834936E-11</v>
      </c>
      <c r="AD11">
        <v>0</v>
      </c>
      <c r="AE11" s="11">
        <f t="shared" ref="AE11:AE74" si="13">AB11*AG11*X11</f>
        <v>2.0903724265187424E-11</v>
      </c>
      <c r="AF11" s="11">
        <f t="shared" ref="AF11:AF74" si="14">AC11+AE11</f>
        <v>9.8662853652022362E-11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9.9905510880095509E-7</v>
      </c>
      <c r="AJ11">
        <f t="shared" ref="AJ11:AJ74" si="17">(AI11*Y11)/(0.082057*W11)</f>
        <v>7.7759129386834936E-11</v>
      </c>
      <c r="AK11">
        <v>0</v>
      </c>
      <c r="AL11" s="11">
        <f t="shared" ref="AL11:AL74" si="18">AI11*AN11*X11</f>
        <v>4.333023565310624E-10</v>
      </c>
      <c r="AM11" s="11">
        <f t="shared" ref="AM11:AM74" si="19">AJ11+AL11</f>
        <v>5.1106148591789729E-10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15.215219993965071</v>
      </c>
      <c r="AY11" t="e">
        <f t="shared" ref="AY11:AY74" si="28">100*(AT11-AS11)/AT11</f>
        <v>#VALUE!</v>
      </c>
    </row>
    <row r="12" spans="1:51">
      <c r="A12" s="51">
        <v>44256.522106481483</v>
      </c>
      <c r="B12">
        <v>0.1</v>
      </c>
      <c r="D12" s="49">
        <v>2</v>
      </c>
      <c r="E12" s="49" t="s">
        <v>130</v>
      </c>
      <c r="F12">
        <v>211</v>
      </c>
      <c r="H12" s="5">
        <v>20</v>
      </c>
      <c r="I12" s="5">
        <v>30</v>
      </c>
      <c r="J12" s="5">
        <v>1</v>
      </c>
      <c r="K12" s="5">
        <v>1</v>
      </c>
      <c r="L12" s="5" t="s">
        <v>88</v>
      </c>
      <c r="M12" s="6">
        <f t="shared" si="0"/>
        <v>5.1728162884310709E-3</v>
      </c>
      <c r="N12" s="6">
        <f t="shared" si="1"/>
        <v>2.6794554190270953E-2</v>
      </c>
      <c r="O12" s="6" t="e">
        <f t="shared" si="2"/>
        <v>#VALUE!</v>
      </c>
      <c r="P12">
        <f t="shared" si="3"/>
        <v>8.2765060614897135E-2</v>
      </c>
      <c r="Q12">
        <f t="shared" si="4"/>
        <v>1.1789603843719219</v>
      </c>
      <c r="R12">
        <f t="shared" si="5"/>
        <v>0.14349881432745903</v>
      </c>
      <c r="S12">
        <f t="shared" si="6"/>
        <v>0.74330626535800015</v>
      </c>
      <c r="T12">
        <f t="shared" si="7"/>
        <v>0.74330626535800026</v>
      </c>
      <c r="V12" s="4">
        <f t="shared" si="8"/>
        <v>0.99905510880095516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9.9905510880095509E-7</v>
      </c>
      <c r="AC12">
        <f t="shared" si="12"/>
        <v>7.7759129386834936E-11</v>
      </c>
      <c r="AD12">
        <v>0</v>
      </c>
      <c r="AE12" s="11">
        <f t="shared" si="13"/>
        <v>2.0903724265187424E-11</v>
      </c>
      <c r="AF12" s="11">
        <f t="shared" si="14"/>
        <v>9.8662853652022362E-11</v>
      </c>
      <c r="AG12" s="15">
        <f t="shared" si="15"/>
        <v>1.097002469958351E-3</v>
      </c>
      <c r="AI12">
        <f t="shared" si="16"/>
        <v>9.9905510880095509E-7</v>
      </c>
      <c r="AJ12">
        <f t="shared" si="17"/>
        <v>7.7759129386834936E-11</v>
      </c>
      <c r="AK12">
        <v>0</v>
      </c>
      <c r="AL12" s="11">
        <f t="shared" si="18"/>
        <v>4.333023565310624E-10</v>
      </c>
      <c r="AM12" s="11">
        <f t="shared" si="19"/>
        <v>5.1106148591789729E-10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15.215219993965071</v>
      </c>
      <c r="AY12" t="e">
        <f t="shared" si="28"/>
        <v>#VALUE!</v>
      </c>
    </row>
    <row r="13" spans="1:51">
      <c r="A13" s="51">
        <v>44256.543333333335</v>
      </c>
      <c r="B13">
        <v>1.6</v>
      </c>
      <c r="D13" s="49">
        <v>1</v>
      </c>
      <c r="E13" s="49" t="s">
        <v>131</v>
      </c>
      <c r="F13">
        <v>91</v>
      </c>
      <c r="H13" s="5">
        <v>20</v>
      </c>
      <c r="I13" s="5">
        <v>30</v>
      </c>
      <c r="J13" s="5">
        <v>1</v>
      </c>
      <c r="K13" s="5">
        <v>1</v>
      </c>
      <c r="L13" s="5" t="s">
        <v>88</v>
      </c>
      <c r="M13" s="6">
        <f t="shared" si="0"/>
        <v>5.1728162884310709E-3</v>
      </c>
      <c r="N13" s="6">
        <f t="shared" si="1"/>
        <v>2.6794554190270953E-2</v>
      </c>
      <c r="O13" s="6" t="e">
        <f t="shared" si="2"/>
        <v>#VALUE!</v>
      </c>
      <c r="P13">
        <f t="shared" si="3"/>
        <v>8.2765060614897135E-2</v>
      </c>
      <c r="Q13">
        <f t="shared" si="4"/>
        <v>1.1789603843719219</v>
      </c>
      <c r="R13">
        <f t="shared" si="5"/>
        <v>0.14349881432745903</v>
      </c>
      <c r="S13">
        <f t="shared" si="6"/>
        <v>0.74330626535800015</v>
      </c>
      <c r="T13">
        <f t="shared" si="7"/>
        <v>0.74330626535800026</v>
      </c>
      <c r="V13" s="4">
        <f t="shared" ref="V13:V76" si="29">((0.001316*((I13*25.4)-(2.5*2053/100)))*(273.15+40))/(273.15+H13)</f>
        <v>0.99905510880095516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9.9905510880095509E-7</v>
      </c>
      <c r="AC13">
        <f t="shared" si="12"/>
        <v>7.7759129386834936E-11</v>
      </c>
      <c r="AD13">
        <v>0</v>
      </c>
      <c r="AE13" s="11">
        <f t="shared" si="13"/>
        <v>2.0903724265187424E-11</v>
      </c>
      <c r="AF13" s="11">
        <f t="shared" si="14"/>
        <v>9.8662853652022362E-11</v>
      </c>
      <c r="AG13" s="15">
        <f t="shared" si="15"/>
        <v>1.097002469958351E-3</v>
      </c>
      <c r="AI13">
        <f t="shared" ref="AI13:AI76" si="31">V13*(K13/10^6)</f>
        <v>9.9905510880095509E-7</v>
      </c>
      <c r="AJ13">
        <f t="shared" si="17"/>
        <v>7.7759129386834936E-11</v>
      </c>
      <c r="AK13">
        <v>0</v>
      </c>
      <c r="AL13" s="11">
        <f t="shared" si="18"/>
        <v>4.333023565310624E-10</v>
      </c>
      <c r="AM13" s="11">
        <f t="shared" si="19"/>
        <v>5.1106148591789729E-10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15.215219993965071</v>
      </c>
      <c r="AY13" t="e">
        <f t="shared" si="28"/>
        <v>#VALUE!</v>
      </c>
    </row>
    <row r="14" spans="1:51">
      <c r="A14" s="51">
        <v>44256.564618055556</v>
      </c>
      <c r="B14">
        <v>1.6</v>
      </c>
      <c r="D14" s="49">
        <v>2</v>
      </c>
      <c r="E14" s="49" t="s">
        <v>132</v>
      </c>
      <c r="F14">
        <v>77</v>
      </c>
      <c r="H14" s="5">
        <v>20</v>
      </c>
      <c r="I14" s="5">
        <v>30</v>
      </c>
      <c r="J14" s="5">
        <v>1</v>
      </c>
      <c r="K14" s="5">
        <v>1</v>
      </c>
      <c r="L14" s="5" t="s">
        <v>88</v>
      </c>
      <c r="M14" s="6">
        <f t="shared" si="0"/>
        <v>5.1728162884310709E-3</v>
      </c>
      <c r="N14" s="6">
        <f t="shared" si="1"/>
        <v>2.6794554190270953E-2</v>
      </c>
      <c r="O14" s="6" t="e">
        <f t="shared" si="2"/>
        <v>#VALUE!</v>
      </c>
      <c r="P14">
        <f t="shared" si="3"/>
        <v>8.2765060614897135E-2</v>
      </c>
      <c r="Q14">
        <f t="shared" si="4"/>
        <v>1.1789603843719219</v>
      </c>
      <c r="R14">
        <f t="shared" si="5"/>
        <v>0.14349881432745903</v>
      </c>
      <c r="S14">
        <f t="shared" si="6"/>
        <v>0.74330626535800015</v>
      </c>
      <c r="T14">
        <f t="shared" si="7"/>
        <v>0.74330626535800026</v>
      </c>
      <c r="V14" s="4">
        <f t="shared" si="29"/>
        <v>0.99905510880095516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9.9905510880095509E-7</v>
      </c>
      <c r="AC14">
        <f t="shared" si="12"/>
        <v>7.7759129386834936E-11</v>
      </c>
      <c r="AD14">
        <v>0</v>
      </c>
      <c r="AE14" s="11">
        <f t="shared" si="13"/>
        <v>2.0903724265187424E-11</v>
      </c>
      <c r="AF14" s="11">
        <f t="shared" si="14"/>
        <v>9.8662853652022362E-11</v>
      </c>
      <c r="AG14" s="15">
        <f t="shared" si="15"/>
        <v>1.097002469958351E-3</v>
      </c>
      <c r="AI14">
        <f t="shared" si="31"/>
        <v>9.9905510880095509E-7</v>
      </c>
      <c r="AJ14">
        <f t="shared" si="17"/>
        <v>7.7759129386834936E-11</v>
      </c>
      <c r="AK14">
        <v>0</v>
      </c>
      <c r="AL14" s="11">
        <f t="shared" si="18"/>
        <v>4.333023565310624E-10</v>
      </c>
      <c r="AM14" s="11">
        <f t="shared" si="19"/>
        <v>5.1106148591789729E-10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1">
        <v>44256.585879629631</v>
      </c>
      <c r="B15">
        <v>5</v>
      </c>
      <c r="D15" s="36">
        <v>1</v>
      </c>
      <c r="E15" s="49" t="s">
        <v>133</v>
      </c>
      <c r="F15">
        <v>97</v>
      </c>
      <c r="H15" s="5">
        <v>20</v>
      </c>
      <c r="I15" s="5">
        <v>30</v>
      </c>
      <c r="J15" s="5">
        <v>1</v>
      </c>
      <c r="K15" s="5">
        <v>1</v>
      </c>
      <c r="L15" s="5" t="s">
        <v>88</v>
      </c>
      <c r="M15" s="6">
        <f t="shared" si="0"/>
        <v>5.1728162884310709E-3</v>
      </c>
      <c r="N15" s="6">
        <f t="shared" si="1"/>
        <v>2.6794554190270953E-2</v>
      </c>
      <c r="O15" s="6" t="e">
        <f t="shared" si="2"/>
        <v>#VALUE!</v>
      </c>
      <c r="P15">
        <f t="shared" si="3"/>
        <v>8.2765060614897135E-2</v>
      </c>
      <c r="Q15">
        <f t="shared" si="4"/>
        <v>1.1789603843719219</v>
      </c>
      <c r="R15">
        <f t="shared" si="5"/>
        <v>0.14349881432745903</v>
      </c>
      <c r="S15">
        <f t="shared" si="6"/>
        <v>0.74330626535800015</v>
      </c>
      <c r="T15">
        <f t="shared" si="7"/>
        <v>0.74330626535800026</v>
      </c>
      <c r="V15" s="4">
        <f t="shared" si="29"/>
        <v>0.99905510880095516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9.9905510880095509E-7</v>
      </c>
      <c r="AC15">
        <f t="shared" si="12"/>
        <v>7.7759129386834936E-11</v>
      </c>
      <c r="AD15">
        <v>0</v>
      </c>
      <c r="AE15" s="11">
        <f t="shared" si="13"/>
        <v>2.0903724265187424E-11</v>
      </c>
      <c r="AF15" s="11">
        <f t="shared" si="14"/>
        <v>9.8662853652022362E-11</v>
      </c>
      <c r="AG15" s="15">
        <f t="shared" si="15"/>
        <v>1.097002469958351E-3</v>
      </c>
      <c r="AI15">
        <f t="shared" si="31"/>
        <v>9.9905510880095509E-7</v>
      </c>
      <c r="AJ15">
        <f t="shared" si="17"/>
        <v>7.7759129386834936E-11</v>
      </c>
      <c r="AK15">
        <v>0</v>
      </c>
      <c r="AL15" s="11">
        <f t="shared" si="18"/>
        <v>4.333023565310624E-10</v>
      </c>
      <c r="AM15" s="11">
        <f t="shared" si="19"/>
        <v>5.1106148591789729E-10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>
      <c r="A16" s="51">
        <v>44256.607152777775</v>
      </c>
      <c r="B16">
        <v>5</v>
      </c>
      <c r="D16" s="36">
        <v>2</v>
      </c>
      <c r="E16" s="49" t="s">
        <v>134</v>
      </c>
      <c r="F16">
        <v>170</v>
      </c>
      <c r="H16" s="5">
        <v>20</v>
      </c>
      <c r="I16" s="5">
        <v>30</v>
      </c>
      <c r="J16" s="5">
        <v>1</v>
      </c>
      <c r="K16" s="5">
        <v>1</v>
      </c>
      <c r="L16" s="5" t="s">
        <v>88</v>
      </c>
      <c r="M16" s="6">
        <f t="shared" si="0"/>
        <v>5.1728162884310709E-3</v>
      </c>
      <c r="N16" s="6">
        <f t="shared" si="1"/>
        <v>2.6794554190270953E-2</v>
      </c>
      <c r="O16" s="6" t="e">
        <f t="shared" si="2"/>
        <v>#VALUE!</v>
      </c>
      <c r="P16">
        <f t="shared" si="3"/>
        <v>8.2765060614897135E-2</v>
      </c>
      <c r="Q16">
        <f t="shared" si="4"/>
        <v>1.1789603843719219</v>
      </c>
      <c r="R16">
        <f t="shared" si="5"/>
        <v>0.14349881432745903</v>
      </c>
      <c r="S16">
        <f t="shared" si="6"/>
        <v>0.74330626535800015</v>
      </c>
      <c r="T16">
        <f t="shared" si="7"/>
        <v>0.74330626535800026</v>
      </c>
      <c r="V16" s="4">
        <f t="shared" si="29"/>
        <v>0.99905510880095516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9.9905510880095509E-7</v>
      </c>
      <c r="AC16">
        <f t="shared" si="12"/>
        <v>7.7759129386834936E-11</v>
      </c>
      <c r="AD16">
        <v>0</v>
      </c>
      <c r="AE16" s="11">
        <f t="shared" si="13"/>
        <v>2.0903724265187424E-11</v>
      </c>
      <c r="AF16" s="11">
        <f t="shared" si="14"/>
        <v>9.8662853652022362E-11</v>
      </c>
      <c r="AG16" s="15">
        <f t="shared" si="15"/>
        <v>1.097002469958351E-3</v>
      </c>
      <c r="AI16">
        <f t="shared" si="31"/>
        <v>9.9905510880095509E-7</v>
      </c>
      <c r="AJ16">
        <f t="shared" si="17"/>
        <v>7.7759129386834936E-11</v>
      </c>
      <c r="AK16">
        <v>0</v>
      </c>
      <c r="AL16" s="11">
        <f t="shared" si="18"/>
        <v>4.333023565310624E-10</v>
      </c>
      <c r="AM16" s="11">
        <f t="shared" si="19"/>
        <v>5.1106148591789729E-10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15.215219993965071</v>
      </c>
      <c r="AY16" t="e">
        <f t="shared" si="28"/>
        <v>#VALUE!</v>
      </c>
    </row>
    <row r="17" spans="1:51">
      <c r="A17" s="51">
        <v>44256.62841435185</v>
      </c>
      <c r="B17">
        <v>6.2</v>
      </c>
      <c r="D17" s="36">
        <v>1</v>
      </c>
      <c r="E17" s="49" t="s">
        <v>135</v>
      </c>
      <c r="F17">
        <v>71</v>
      </c>
      <c r="H17" s="5">
        <v>20</v>
      </c>
      <c r="I17" s="5">
        <v>30</v>
      </c>
      <c r="J17" s="5">
        <v>1</v>
      </c>
      <c r="K17" s="5">
        <v>1</v>
      </c>
      <c r="L17" s="5" t="s">
        <v>88</v>
      </c>
      <c r="M17" s="6">
        <f t="shared" si="0"/>
        <v>5.1728162884310709E-3</v>
      </c>
      <c r="N17" s="6">
        <f t="shared" si="1"/>
        <v>2.6794554190270953E-2</v>
      </c>
      <c r="O17" s="6" t="e">
        <f t="shared" si="2"/>
        <v>#VALUE!</v>
      </c>
      <c r="P17">
        <f t="shared" si="3"/>
        <v>8.2765060614897135E-2</v>
      </c>
      <c r="Q17">
        <f t="shared" si="4"/>
        <v>1.1789603843719219</v>
      </c>
      <c r="R17">
        <f t="shared" si="5"/>
        <v>0.14349881432745903</v>
      </c>
      <c r="S17">
        <f t="shared" si="6"/>
        <v>0.74330626535800015</v>
      </c>
      <c r="T17">
        <f t="shared" si="7"/>
        <v>0.74330626535800026</v>
      </c>
      <c r="V17" s="4">
        <f t="shared" si="29"/>
        <v>0.99905510880095516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9.9905510880095509E-7</v>
      </c>
      <c r="AC17">
        <f t="shared" si="12"/>
        <v>7.7759129386834936E-11</v>
      </c>
      <c r="AD17">
        <v>0</v>
      </c>
      <c r="AE17" s="11">
        <f t="shared" si="13"/>
        <v>2.0903724265187424E-11</v>
      </c>
      <c r="AF17" s="11">
        <f t="shared" si="14"/>
        <v>9.8662853652022362E-11</v>
      </c>
      <c r="AG17" s="15">
        <f t="shared" si="15"/>
        <v>1.097002469958351E-3</v>
      </c>
      <c r="AI17">
        <f t="shared" si="31"/>
        <v>9.9905510880095509E-7</v>
      </c>
      <c r="AJ17">
        <f t="shared" si="17"/>
        <v>7.7759129386834936E-11</v>
      </c>
      <c r="AK17">
        <v>0</v>
      </c>
      <c r="AL17" s="11">
        <f t="shared" si="18"/>
        <v>4.333023565310624E-10</v>
      </c>
      <c r="AM17" s="11">
        <f t="shared" si="19"/>
        <v>5.1106148591789729E-10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15.215219993965071</v>
      </c>
      <c r="AY17" t="e">
        <f t="shared" si="28"/>
        <v>#VALUE!</v>
      </c>
    </row>
    <row r="18" spans="1:51">
      <c r="A18" s="51">
        <v>44256.649699074071</v>
      </c>
      <c r="B18">
        <v>6.2</v>
      </c>
      <c r="D18" s="36">
        <v>2</v>
      </c>
      <c r="E18" s="49" t="s">
        <v>136</v>
      </c>
      <c r="F18">
        <v>93</v>
      </c>
      <c r="H18" s="5">
        <v>20</v>
      </c>
      <c r="I18" s="5">
        <v>30</v>
      </c>
      <c r="J18" s="5">
        <v>1</v>
      </c>
      <c r="K18" s="5">
        <v>1</v>
      </c>
      <c r="L18" s="5" t="s">
        <v>88</v>
      </c>
      <c r="M18" s="6">
        <f t="shared" si="0"/>
        <v>5.1728162884310709E-3</v>
      </c>
      <c r="N18" s="6">
        <f t="shared" si="1"/>
        <v>2.6794554190270953E-2</v>
      </c>
      <c r="O18" s="6" t="e">
        <f t="shared" si="2"/>
        <v>#VALUE!</v>
      </c>
      <c r="P18">
        <f t="shared" si="3"/>
        <v>8.2765060614897135E-2</v>
      </c>
      <c r="Q18">
        <f t="shared" si="4"/>
        <v>1.1789603843719219</v>
      </c>
      <c r="R18">
        <f t="shared" si="5"/>
        <v>0.14349881432745903</v>
      </c>
      <c r="S18">
        <f t="shared" si="6"/>
        <v>0.74330626535800015</v>
      </c>
      <c r="T18">
        <f t="shared" si="7"/>
        <v>0.74330626535800026</v>
      </c>
      <c r="V18" s="4">
        <f t="shared" si="29"/>
        <v>0.99905510880095516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9.9905510880095509E-7</v>
      </c>
      <c r="AC18">
        <f t="shared" si="12"/>
        <v>7.7759129386834936E-11</v>
      </c>
      <c r="AD18">
        <v>0</v>
      </c>
      <c r="AE18" s="11">
        <f t="shared" si="13"/>
        <v>2.0903724265187424E-11</v>
      </c>
      <c r="AF18" s="11">
        <f t="shared" si="14"/>
        <v>9.8662853652022362E-11</v>
      </c>
      <c r="AG18" s="15">
        <f t="shared" si="15"/>
        <v>1.097002469958351E-3</v>
      </c>
      <c r="AI18">
        <f t="shared" si="31"/>
        <v>9.9905510880095509E-7</v>
      </c>
      <c r="AJ18">
        <f t="shared" si="17"/>
        <v>7.7759129386834936E-11</v>
      </c>
      <c r="AK18">
        <v>0</v>
      </c>
      <c r="AL18" s="11">
        <f t="shared" si="18"/>
        <v>4.333023565310624E-10</v>
      </c>
      <c r="AM18" s="11">
        <f t="shared" si="19"/>
        <v>5.1106148591789729E-10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>
      <c r="A19" s="51">
        <v>44256.670983796299</v>
      </c>
      <c r="B19">
        <v>8</v>
      </c>
      <c r="D19" s="36">
        <v>1</v>
      </c>
      <c r="E19" s="49" t="s">
        <v>137</v>
      </c>
      <c r="F19">
        <v>76</v>
      </c>
      <c r="H19" s="5">
        <v>20</v>
      </c>
      <c r="I19" s="5">
        <v>30</v>
      </c>
      <c r="J19" s="5">
        <v>1</v>
      </c>
      <c r="K19" s="5">
        <v>1</v>
      </c>
      <c r="L19" s="5" t="s">
        <v>88</v>
      </c>
      <c r="M19" s="6">
        <f t="shared" si="0"/>
        <v>5.1728162884310709E-3</v>
      </c>
      <c r="N19" s="6">
        <f t="shared" si="1"/>
        <v>2.6794554190270953E-2</v>
      </c>
      <c r="O19" s="6" t="e">
        <f t="shared" si="2"/>
        <v>#VALUE!</v>
      </c>
      <c r="P19">
        <f t="shared" si="3"/>
        <v>8.2765060614897135E-2</v>
      </c>
      <c r="Q19">
        <f t="shared" si="4"/>
        <v>1.1789603843719219</v>
      </c>
      <c r="R19">
        <f t="shared" si="5"/>
        <v>0.14349881432745903</v>
      </c>
      <c r="S19">
        <f t="shared" si="6"/>
        <v>0.74330626535800015</v>
      </c>
      <c r="T19">
        <f t="shared" si="7"/>
        <v>0.74330626535800026</v>
      </c>
      <c r="V19" s="4">
        <f t="shared" si="29"/>
        <v>0.99905510880095516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9.9905510880095509E-7</v>
      </c>
      <c r="AC19">
        <f t="shared" si="12"/>
        <v>7.7759129386834936E-11</v>
      </c>
      <c r="AD19">
        <v>0</v>
      </c>
      <c r="AE19" s="11">
        <f t="shared" si="13"/>
        <v>2.0903724265187424E-11</v>
      </c>
      <c r="AF19" s="11">
        <f t="shared" si="14"/>
        <v>9.8662853652022362E-11</v>
      </c>
      <c r="AG19" s="15">
        <f t="shared" si="15"/>
        <v>1.097002469958351E-3</v>
      </c>
      <c r="AI19">
        <f t="shared" si="31"/>
        <v>9.9905510880095509E-7</v>
      </c>
      <c r="AJ19">
        <f t="shared" si="17"/>
        <v>7.7759129386834936E-11</v>
      </c>
      <c r="AK19">
        <v>0</v>
      </c>
      <c r="AL19" s="11">
        <f t="shared" si="18"/>
        <v>4.333023565310624E-10</v>
      </c>
      <c r="AM19" s="11">
        <f t="shared" si="19"/>
        <v>5.1106148591789729E-10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15.215219993965071</v>
      </c>
      <c r="AY19" t="e">
        <f t="shared" si="28"/>
        <v>#VALUE!</v>
      </c>
    </row>
    <row r="20" spans="1:51">
      <c r="A20" s="51">
        <v>44256.692245370374</v>
      </c>
      <c r="B20">
        <v>8</v>
      </c>
      <c r="D20" s="36">
        <v>2</v>
      </c>
      <c r="E20" s="49" t="s">
        <v>138</v>
      </c>
      <c r="F20">
        <v>10</v>
      </c>
      <c r="H20" s="5">
        <v>20</v>
      </c>
      <c r="I20" s="5">
        <v>30</v>
      </c>
      <c r="J20" s="5">
        <v>1</v>
      </c>
      <c r="K20" s="5">
        <v>1</v>
      </c>
      <c r="L20" s="5" t="s">
        <v>88</v>
      </c>
      <c r="M20" s="6">
        <f t="shared" si="0"/>
        <v>5.1728162884310709E-3</v>
      </c>
      <c r="N20" s="6">
        <f t="shared" si="1"/>
        <v>2.6794554190270953E-2</v>
      </c>
      <c r="O20" s="6" t="e">
        <f t="shared" si="2"/>
        <v>#VALUE!</v>
      </c>
      <c r="P20">
        <f t="shared" si="3"/>
        <v>8.2765060614897135E-2</v>
      </c>
      <c r="Q20">
        <f t="shared" si="4"/>
        <v>1.1789603843719219</v>
      </c>
      <c r="R20">
        <f t="shared" si="5"/>
        <v>0.14349881432745903</v>
      </c>
      <c r="S20">
        <f t="shared" si="6"/>
        <v>0.74330626535800015</v>
      </c>
      <c r="T20">
        <f t="shared" si="7"/>
        <v>0.74330626535800026</v>
      </c>
      <c r="V20" s="4">
        <f t="shared" si="29"/>
        <v>0.99905510880095516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9.9905510880095509E-7</v>
      </c>
      <c r="AC20">
        <f t="shared" si="12"/>
        <v>7.7759129386834936E-11</v>
      </c>
      <c r="AD20">
        <v>0</v>
      </c>
      <c r="AE20" s="11">
        <f t="shared" si="13"/>
        <v>2.0903724265187424E-11</v>
      </c>
      <c r="AF20" s="11">
        <f t="shared" si="14"/>
        <v>9.8662853652022362E-11</v>
      </c>
      <c r="AG20" s="15">
        <f t="shared" si="15"/>
        <v>1.097002469958351E-3</v>
      </c>
      <c r="AI20">
        <f t="shared" si="31"/>
        <v>9.9905510880095509E-7</v>
      </c>
      <c r="AJ20">
        <f t="shared" si="17"/>
        <v>7.7759129386834936E-11</v>
      </c>
      <c r="AK20">
        <v>0</v>
      </c>
      <c r="AL20" s="11">
        <f t="shared" si="18"/>
        <v>4.333023565310624E-10</v>
      </c>
      <c r="AM20" s="11">
        <f t="shared" si="19"/>
        <v>5.1106148591789729E-10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1">
        <v>44256.713472222225</v>
      </c>
      <c r="B21">
        <v>9</v>
      </c>
      <c r="D21" s="36">
        <v>1</v>
      </c>
      <c r="E21" s="49" t="s">
        <v>139</v>
      </c>
      <c r="F21">
        <v>194</v>
      </c>
      <c r="H21" s="5">
        <v>20</v>
      </c>
      <c r="I21" s="5">
        <v>30</v>
      </c>
      <c r="J21" s="5">
        <v>1</v>
      </c>
      <c r="K21" s="5">
        <v>1</v>
      </c>
      <c r="L21" s="5" t="s">
        <v>88</v>
      </c>
      <c r="M21" s="6">
        <f t="shared" si="0"/>
        <v>5.1728162884310709E-3</v>
      </c>
      <c r="N21" s="6">
        <f t="shared" si="1"/>
        <v>2.6794554190270953E-2</v>
      </c>
      <c r="O21" s="6" t="e">
        <f t="shared" si="2"/>
        <v>#VALUE!</v>
      </c>
      <c r="P21">
        <f t="shared" si="3"/>
        <v>8.2765060614897135E-2</v>
      </c>
      <c r="Q21">
        <f t="shared" si="4"/>
        <v>1.1789603843719219</v>
      </c>
      <c r="R21">
        <f t="shared" si="5"/>
        <v>0.14349881432745903</v>
      </c>
      <c r="S21">
        <f t="shared" si="6"/>
        <v>0.74330626535800015</v>
      </c>
      <c r="T21">
        <f t="shared" si="7"/>
        <v>0.74330626535800026</v>
      </c>
      <c r="V21" s="4">
        <f t="shared" si="29"/>
        <v>0.99905510880095516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9.9905510880095509E-7</v>
      </c>
      <c r="AC21">
        <f t="shared" si="12"/>
        <v>7.7759129386834936E-11</v>
      </c>
      <c r="AD21">
        <v>0</v>
      </c>
      <c r="AE21" s="11">
        <f t="shared" si="13"/>
        <v>2.0903724265187424E-11</v>
      </c>
      <c r="AF21" s="11">
        <f t="shared" si="14"/>
        <v>9.8662853652022362E-11</v>
      </c>
      <c r="AG21" s="15">
        <f t="shared" si="15"/>
        <v>1.097002469958351E-3</v>
      </c>
      <c r="AI21">
        <f t="shared" si="31"/>
        <v>9.9905510880095509E-7</v>
      </c>
      <c r="AJ21">
        <f t="shared" si="17"/>
        <v>7.7759129386834936E-11</v>
      </c>
      <c r="AK21">
        <v>0</v>
      </c>
      <c r="AL21" s="11">
        <f t="shared" si="18"/>
        <v>4.333023565310624E-10</v>
      </c>
      <c r="AM21" s="11">
        <f t="shared" si="19"/>
        <v>5.1106148591789729E-10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15.215219993965071</v>
      </c>
      <c r="AY21" t="e">
        <f t="shared" si="28"/>
        <v>#VALUE!</v>
      </c>
    </row>
    <row r="22" spans="1:51">
      <c r="A22" s="51">
        <v>44256.73474537037</v>
      </c>
      <c r="B22">
        <v>9</v>
      </c>
      <c r="D22" s="36">
        <v>2</v>
      </c>
      <c r="E22" s="49" t="s">
        <v>140</v>
      </c>
      <c r="F22">
        <v>188</v>
      </c>
      <c r="H22" s="5">
        <v>20</v>
      </c>
      <c r="I22" s="5">
        <v>30</v>
      </c>
      <c r="J22" s="5">
        <v>1</v>
      </c>
      <c r="K22" s="5">
        <v>1</v>
      </c>
      <c r="L22" s="5" t="s">
        <v>88</v>
      </c>
      <c r="M22" s="6">
        <f t="shared" si="0"/>
        <v>5.1728162884310709E-3</v>
      </c>
      <c r="N22" s="6">
        <f t="shared" si="1"/>
        <v>2.6794554190270953E-2</v>
      </c>
      <c r="O22" s="6" t="e">
        <f t="shared" si="2"/>
        <v>#VALUE!</v>
      </c>
      <c r="P22">
        <f t="shared" si="3"/>
        <v>8.2765060614897135E-2</v>
      </c>
      <c r="Q22">
        <f t="shared" si="4"/>
        <v>1.1789603843719219</v>
      </c>
      <c r="R22">
        <f t="shared" si="5"/>
        <v>0.14349881432745903</v>
      </c>
      <c r="S22">
        <f t="shared" si="6"/>
        <v>0.74330626535800015</v>
      </c>
      <c r="T22">
        <f t="shared" si="7"/>
        <v>0.74330626535800026</v>
      </c>
      <c r="V22" s="4">
        <f t="shared" si="29"/>
        <v>0.99905510880095516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9.9905510880095509E-7</v>
      </c>
      <c r="AC22">
        <f t="shared" si="12"/>
        <v>7.7759129386834936E-11</v>
      </c>
      <c r="AD22">
        <v>0</v>
      </c>
      <c r="AE22" s="11">
        <f t="shared" si="13"/>
        <v>2.0903724265187424E-11</v>
      </c>
      <c r="AF22" s="11">
        <f t="shared" si="14"/>
        <v>9.8662853652022362E-11</v>
      </c>
      <c r="AG22" s="15">
        <f t="shared" si="15"/>
        <v>1.097002469958351E-3</v>
      </c>
      <c r="AI22">
        <f t="shared" si="31"/>
        <v>9.9905510880095509E-7</v>
      </c>
      <c r="AJ22">
        <f t="shared" si="17"/>
        <v>7.7759129386834936E-11</v>
      </c>
      <c r="AK22">
        <v>0</v>
      </c>
      <c r="AL22" s="11">
        <f t="shared" si="18"/>
        <v>4.333023565310624E-10</v>
      </c>
      <c r="AM22" s="11">
        <f t="shared" si="19"/>
        <v>5.1106148591789729E-10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15.215219993965071</v>
      </c>
      <c r="AY22" t="e">
        <f t="shared" si="28"/>
        <v>#VALUE!</v>
      </c>
    </row>
    <row r="23" spans="1:51">
      <c r="A23" s="51">
        <v>44256.756006944444</v>
      </c>
      <c r="B23">
        <v>3.8</v>
      </c>
      <c r="D23" s="36">
        <v>1</v>
      </c>
      <c r="E23" s="49" t="s">
        <v>141</v>
      </c>
      <c r="F23">
        <v>190</v>
      </c>
      <c r="H23" s="5">
        <v>20</v>
      </c>
      <c r="I23" s="5">
        <v>30</v>
      </c>
      <c r="J23" s="5">
        <v>1</v>
      </c>
      <c r="K23" s="5">
        <v>1</v>
      </c>
      <c r="L23" s="5" t="s">
        <v>88</v>
      </c>
      <c r="M23" s="6">
        <f t="shared" si="0"/>
        <v>5.1728162884310709E-3</v>
      </c>
      <c r="N23" s="6">
        <f t="shared" si="1"/>
        <v>2.6794554190270953E-2</v>
      </c>
      <c r="O23" s="6" t="e">
        <f t="shared" si="2"/>
        <v>#VALUE!</v>
      </c>
      <c r="P23">
        <f t="shared" si="3"/>
        <v>8.2765060614897135E-2</v>
      </c>
      <c r="Q23">
        <f t="shared" si="4"/>
        <v>1.1789603843719219</v>
      </c>
      <c r="R23">
        <f t="shared" si="5"/>
        <v>0.14349881432745903</v>
      </c>
      <c r="S23">
        <f t="shared" si="6"/>
        <v>0.74330626535800015</v>
      </c>
      <c r="T23">
        <f t="shared" si="7"/>
        <v>0.74330626535800026</v>
      </c>
      <c r="V23" s="4">
        <f t="shared" si="29"/>
        <v>0.99905510880095516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9.9905510880095509E-7</v>
      </c>
      <c r="AC23">
        <f t="shared" si="12"/>
        <v>7.7759129386834936E-11</v>
      </c>
      <c r="AD23">
        <v>0</v>
      </c>
      <c r="AE23" s="11">
        <f t="shared" si="13"/>
        <v>2.0903724265187424E-11</v>
      </c>
      <c r="AF23" s="11">
        <f t="shared" si="14"/>
        <v>9.8662853652022362E-11</v>
      </c>
      <c r="AG23" s="15">
        <f t="shared" si="15"/>
        <v>1.097002469958351E-3</v>
      </c>
      <c r="AI23">
        <f t="shared" si="31"/>
        <v>9.9905510880095509E-7</v>
      </c>
      <c r="AJ23">
        <f t="shared" si="17"/>
        <v>7.7759129386834936E-11</v>
      </c>
      <c r="AK23">
        <v>0</v>
      </c>
      <c r="AL23" s="11">
        <f t="shared" si="18"/>
        <v>4.333023565310624E-10</v>
      </c>
      <c r="AM23" s="11">
        <f t="shared" si="19"/>
        <v>5.1106148591789729E-10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15.215219993965071</v>
      </c>
      <c r="AY23" t="e">
        <f t="shared" si="28"/>
        <v>#VALUE!</v>
      </c>
    </row>
    <row r="24" spans="1:51">
      <c r="A24" s="51">
        <v>44256.777256944442</v>
      </c>
      <c r="B24">
        <v>3.8</v>
      </c>
      <c r="D24" s="36">
        <v>2</v>
      </c>
      <c r="E24" s="49" t="s">
        <v>142</v>
      </c>
      <c r="F24">
        <v>133</v>
      </c>
      <c r="H24" s="5">
        <v>20</v>
      </c>
      <c r="I24" s="5">
        <v>30</v>
      </c>
      <c r="J24" s="5">
        <v>1</v>
      </c>
      <c r="K24" s="5">
        <v>1</v>
      </c>
      <c r="L24" s="5" t="s">
        <v>88</v>
      </c>
      <c r="M24" s="6">
        <f t="shared" si="0"/>
        <v>5.1728162884310709E-3</v>
      </c>
      <c r="N24" s="6">
        <f t="shared" si="1"/>
        <v>2.6794554190270953E-2</v>
      </c>
      <c r="O24" s="6" t="e">
        <f t="shared" si="2"/>
        <v>#VALUE!</v>
      </c>
      <c r="P24">
        <f t="shared" si="3"/>
        <v>8.2765060614897135E-2</v>
      </c>
      <c r="Q24">
        <f t="shared" si="4"/>
        <v>1.1789603843719219</v>
      </c>
      <c r="R24">
        <f t="shared" si="5"/>
        <v>0.14349881432745903</v>
      </c>
      <c r="S24">
        <f t="shared" si="6"/>
        <v>0.74330626535800015</v>
      </c>
      <c r="T24">
        <f t="shared" si="7"/>
        <v>0.74330626535800026</v>
      </c>
      <c r="V24" s="4">
        <f t="shared" si="29"/>
        <v>0.99905510880095516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9.9905510880095509E-7</v>
      </c>
      <c r="AC24">
        <f t="shared" si="12"/>
        <v>7.7759129386834936E-11</v>
      </c>
      <c r="AD24">
        <v>0</v>
      </c>
      <c r="AE24" s="11">
        <f t="shared" si="13"/>
        <v>2.0903724265187424E-11</v>
      </c>
      <c r="AF24" s="11">
        <f t="shared" si="14"/>
        <v>9.8662853652022362E-11</v>
      </c>
      <c r="AG24" s="15">
        <f t="shared" si="15"/>
        <v>1.097002469958351E-3</v>
      </c>
      <c r="AI24">
        <f t="shared" si="31"/>
        <v>9.9905510880095509E-7</v>
      </c>
      <c r="AJ24">
        <f t="shared" si="17"/>
        <v>7.7759129386834936E-11</v>
      </c>
      <c r="AK24">
        <v>0</v>
      </c>
      <c r="AL24" s="11">
        <f t="shared" si="18"/>
        <v>4.333023565310624E-10</v>
      </c>
      <c r="AM24" s="11">
        <f t="shared" si="19"/>
        <v>5.1106148591789729E-10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15.215219993965071</v>
      </c>
      <c r="AY24" t="e">
        <f t="shared" si="28"/>
        <v>#VALUE!</v>
      </c>
    </row>
    <row r="25" spans="1:51">
      <c r="A25" s="58">
        <v>44256.798518518517</v>
      </c>
      <c r="B25" s="59" t="s">
        <v>278</v>
      </c>
      <c r="C25" s="59"/>
      <c r="D25" s="60">
        <v>1</v>
      </c>
      <c r="E25" s="59" t="s">
        <v>143</v>
      </c>
      <c r="H25" s="5">
        <v>20</v>
      </c>
      <c r="I25" s="5">
        <v>30</v>
      </c>
      <c r="J25" s="5">
        <v>1</v>
      </c>
      <c r="K25" s="5">
        <v>1</v>
      </c>
      <c r="L25" s="5" t="s">
        <v>88</v>
      </c>
      <c r="M25" s="6">
        <f t="shared" si="0"/>
        <v>5.1728162884310709E-3</v>
      </c>
      <c r="N25" s="6">
        <f t="shared" si="1"/>
        <v>2.6794554190270953E-2</v>
      </c>
      <c r="O25" s="6" t="e">
        <f t="shared" si="2"/>
        <v>#VALUE!</v>
      </c>
      <c r="P25">
        <f t="shared" si="3"/>
        <v>8.2765060614897135E-2</v>
      </c>
      <c r="Q25">
        <f t="shared" si="4"/>
        <v>1.1789603843719219</v>
      </c>
      <c r="R25">
        <f t="shared" si="5"/>
        <v>0.14349881432745903</v>
      </c>
      <c r="S25">
        <f t="shared" si="6"/>
        <v>0.74330626535800015</v>
      </c>
      <c r="T25">
        <f t="shared" si="7"/>
        <v>0.74330626535800026</v>
      </c>
      <c r="V25" s="4">
        <f t="shared" si="29"/>
        <v>0.99905510880095516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9.9905510880095509E-7</v>
      </c>
      <c r="AC25">
        <f t="shared" si="12"/>
        <v>7.7759129386834936E-11</v>
      </c>
      <c r="AD25">
        <v>0</v>
      </c>
      <c r="AE25" s="11">
        <f t="shared" si="13"/>
        <v>2.0903724265187424E-11</v>
      </c>
      <c r="AF25" s="11">
        <f t="shared" si="14"/>
        <v>9.8662853652022362E-11</v>
      </c>
      <c r="AG25" s="15">
        <f t="shared" si="15"/>
        <v>1.097002469958351E-3</v>
      </c>
      <c r="AI25">
        <f t="shared" si="31"/>
        <v>9.9905510880095509E-7</v>
      </c>
      <c r="AJ25">
        <f t="shared" si="17"/>
        <v>7.7759129386834936E-11</v>
      </c>
      <c r="AK25">
        <v>0</v>
      </c>
      <c r="AL25" s="11">
        <f t="shared" si="18"/>
        <v>4.333023565310624E-10</v>
      </c>
      <c r="AM25" s="11">
        <f t="shared" si="19"/>
        <v>5.1106148591789729E-10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>
      <c r="A26" s="58">
        <v>44256.819780092592</v>
      </c>
      <c r="B26" s="59" t="s">
        <v>278</v>
      </c>
      <c r="C26" s="59"/>
      <c r="D26" s="60">
        <v>2</v>
      </c>
      <c r="E26" s="59" t="s">
        <v>144</v>
      </c>
      <c r="H26" s="5">
        <v>20</v>
      </c>
      <c r="I26" s="5">
        <v>30</v>
      </c>
      <c r="J26" s="5">
        <v>1</v>
      </c>
      <c r="K26" s="5">
        <v>1</v>
      </c>
      <c r="L26" s="5" t="s">
        <v>88</v>
      </c>
      <c r="M26" s="6">
        <f t="shared" si="0"/>
        <v>5.1728162884310709E-3</v>
      </c>
      <c r="N26" s="6">
        <f t="shared" si="1"/>
        <v>2.6794554190270953E-2</v>
      </c>
      <c r="O26" s="6" t="e">
        <f t="shared" si="2"/>
        <v>#VALUE!</v>
      </c>
      <c r="P26">
        <f t="shared" si="3"/>
        <v>8.2765060614897135E-2</v>
      </c>
      <c r="Q26">
        <f t="shared" si="4"/>
        <v>1.1789603843719219</v>
      </c>
      <c r="R26">
        <f t="shared" si="5"/>
        <v>0.14349881432745903</v>
      </c>
      <c r="S26">
        <f t="shared" si="6"/>
        <v>0.74330626535800015</v>
      </c>
      <c r="T26">
        <f t="shared" si="7"/>
        <v>0.74330626535800026</v>
      </c>
      <c r="V26" s="4">
        <f t="shared" si="29"/>
        <v>0.99905510880095516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9.9905510880095509E-7</v>
      </c>
      <c r="AC26">
        <f t="shared" si="12"/>
        <v>7.7759129386834936E-11</v>
      </c>
      <c r="AD26">
        <v>0</v>
      </c>
      <c r="AE26" s="11">
        <f t="shared" si="13"/>
        <v>2.0903724265187424E-11</v>
      </c>
      <c r="AF26" s="11">
        <f t="shared" si="14"/>
        <v>9.8662853652022362E-11</v>
      </c>
      <c r="AG26" s="15">
        <f t="shared" si="15"/>
        <v>1.097002469958351E-3</v>
      </c>
      <c r="AI26">
        <f t="shared" si="31"/>
        <v>9.9905510880095509E-7</v>
      </c>
      <c r="AJ26">
        <f t="shared" si="17"/>
        <v>7.7759129386834936E-11</v>
      </c>
      <c r="AK26">
        <v>0</v>
      </c>
      <c r="AL26" s="11">
        <f t="shared" si="18"/>
        <v>4.333023565310624E-10</v>
      </c>
      <c r="AM26" s="11">
        <f t="shared" si="19"/>
        <v>5.1106148591789729E-10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15.215219993965071</v>
      </c>
      <c r="AY26" t="e">
        <f t="shared" si="28"/>
        <v>#VALUE!</v>
      </c>
    </row>
    <row r="27" spans="1:51">
      <c r="A27" s="51">
        <v>44320.443414351852</v>
      </c>
      <c r="B27" s="49"/>
      <c r="C27" s="49"/>
      <c r="D27" s="36">
        <v>1</v>
      </c>
      <c r="E27" s="49" t="s">
        <v>145</v>
      </c>
      <c r="F27" s="49"/>
      <c r="H27" s="5">
        <v>20</v>
      </c>
      <c r="I27" s="5">
        <v>30</v>
      </c>
      <c r="J27" s="5">
        <v>1</v>
      </c>
      <c r="K27" s="5">
        <v>1</v>
      </c>
      <c r="L27" s="5" t="s">
        <v>88</v>
      </c>
      <c r="M27" s="6">
        <f t="shared" si="0"/>
        <v>5.1728162884310709E-3</v>
      </c>
      <c r="N27" s="6">
        <f t="shared" si="1"/>
        <v>2.6794554190270953E-2</v>
      </c>
      <c r="O27" s="6" t="e">
        <f t="shared" si="2"/>
        <v>#VALUE!</v>
      </c>
      <c r="P27">
        <f t="shared" si="3"/>
        <v>8.2765060614897135E-2</v>
      </c>
      <c r="Q27">
        <f t="shared" si="4"/>
        <v>1.1789603843719219</v>
      </c>
      <c r="R27">
        <f t="shared" si="5"/>
        <v>0.14349881432745903</v>
      </c>
      <c r="S27">
        <f t="shared" si="6"/>
        <v>0.74330626535800015</v>
      </c>
      <c r="T27">
        <f t="shared" si="7"/>
        <v>0.74330626535800026</v>
      </c>
      <c r="V27" s="4">
        <f t="shared" si="29"/>
        <v>0.99905510880095516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9.9905510880095509E-7</v>
      </c>
      <c r="AC27">
        <f t="shared" si="12"/>
        <v>7.7759129386834936E-11</v>
      </c>
      <c r="AD27">
        <v>0</v>
      </c>
      <c r="AE27" s="11">
        <f t="shared" si="13"/>
        <v>2.0903724265187424E-11</v>
      </c>
      <c r="AF27" s="11">
        <f t="shared" si="14"/>
        <v>9.8662853652022362E-11</v>
      </c>
      <c r="AG27" s="15">
        <f t="shared" si="15"/>
        <v>1.097002469958351E-3</v>
      </c>
      <c r="AI27">
        <f t="shared" si="31"/>
        <v>9.9905510880095509E-7</v>
      </c>
      <c r="AJ27">
        <f t="shared" si="17"/>
        <v>7.7759129386834936E-11</v>
      </c>
      <c r="AK27">
        <v>0</v>
      </c>
      <c r="AL27" s="11">
        <f t="shared" si="18"/>
        <v>4.333023565310624E-10</v>
      </c>
      <c r="AM27" s="11">
        <f t="shared" si="19"/>
        <v>5.1106148591789729E-10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15.215219993965071</v>
      </c>
      <c r="AY27" t="e">
        <f t="shared" si="28"/>
        <v>#VALUE!</v>
      </c>
    </row>
    <row r="28" spans="1:51">
      <c r="A28" s="51">
        <v>44320.46471064815</v>
      </c>
      <c r="D28" s="36">
        <v>2</v>
      </c>
      <c r="E28" s="49" t="s">
        <v>146</v>
      </c>
      <c r="H28" s="5">
        <v>20</v>
      </c>
      <c r="I28" s="5">
        <v>30</v>
      </c>
      <c r="J28" s="5">
        <v>1</v>
      </c>
      <c r="K28" s="5">
        <v>1</v>
      </c>
      <c r="L28" s="5" t="s">
        <v>88</v>
      </c>
      <c r="M28" s="6">
        <f t="shared" si="0"/>
        <v>5.1728162884310709E-3</v>
      </c>
      <c r="N28" s="6">
        <f t="shared" si="1"/>
        <v>2.6794554190270953E-2</v>
      </c>
      <c r="O28" s="6" t="e">
        <f t="shared" si="2"/>
        <v>#VALUE!</v>
      </c>
      <c r="P28">
        <f t="shared" si="3"/>
        <v>8.2765060614897135E-2</v>
      </c>
      <c r="Q28">
        <f t="shared" si="4"/>
        <v>1.1789603843719219</v>
      </c>
      <c r="R28">
        <f t="shared" si="5"/>
        <v>0.14349881432745903</v>
      </c>
      <c r="S28">
        <f t="shared" si="6"/>
        <v>0.74330626535800015</v>
      </c>
      <c r="T28">
        <f t="shared" si="7"/>
        <v>0.74330626535800026</v>
      </c>
      <c r="V28" s="4">
        <f t="shared" si="29"/>
        <v>0.99905510880095516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9.9905510880095509E-7</v>
      </c>
      <c r="AC28">
        <f t="shared" si="12"/>
        <v>7.7759129386834936E-11</v>
      </c>
      <c r="AD28">
        <v>0</v>
      </c>
      <c r="AE28" s="11">
        <f t="shared" si="13"/>
        <v>2.0903724265187424E-11</v>
      </c>
      <c r="AF28" s="11">
        <f t="shared" si="14"/>
        <v>9.8662853652022362E-11</v>
      </c>
      <c r="AG28" s="15">
        <f t="shared" si="15"/>
        <v>1.097002469958351E-3</v>
      </c>
      <c r="AI28">
        <f t="shared" si="31"/>
        <v>9.9905510880095509E-7</v>
      </c>
      <c r="AJ28">
        <f t="shared" si="17"/>
        <v>7.7759129386834936E-11</v>
      </c>
      <c r="AK28">
        <v>0</v>
      </c>
      <c r="AL28" s="11">
        <f t="shared" si="18"/>
        <v>4.333023565310624E-10</v>
      </c>
      <c r="AM28" s="11">
        <f t="shared" si="19"/>
        <v>5.1106148591789729E-10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15.215219993965071</v>
      </c>
      <c r="AY28" t="e">
        <f t="shared" si="28"/>
        <v>#VALUE!</v>
      </c>
    </row>
    <row r="29" spans="1:51">
      <c r="A29" s="51">
        <v>44320.48605324074</v>
      </c>
      <c r="D29" s="36">
        <v>1</v>
      </c>
      <c r="E29" s="49" t="s">
        <v>147</v>
      </c>
      <c r="H29" s="5">
        <v>20</v>
      </c>
      <c r="I29" s="5">
        <v>30</v>
      </c>
      <c r="J29" s="5">
        <v>1</v>
      </c>
      <c r="K29" s="5">
        <v>1</v>
      </c>
      <c r="L29" s="5" t="s">
        <v>88</v>
      </c>
      <c r="M29" s="6">
        <f t="shared" si="0"/>
        <v>5.1728162884310709E-3</v>
      </c>
      <c r="N29" s="6">
        <f t="shared" si="1"/>
        <v>2.6794554190270953E-2</v>
      </c>
      <c r="O29" s="6" t="e">
        <f t="shared" si="2"/>
        <v>#VALUE!</v>
      </c>
      <c r="P29">
        <f t="shared" si="3"/>
        <v>8.2765060614897135E-2</v>
      </c>
      <c r="Q29">
        <f t="shared" si="4"/>
        <v>1.1789603843719219</v>
      </c>
      <c r="R29">
        <f t="shared" si="5"/>
        <v>0.14349881432745903</v>
      </c>
      <c r="S29">
        <f t="shared" si="6"/>
        <v>0.74330626535800015</v>
      </c>
      <c r="T29">
        <f t="shared" si="7"/>
        <v>0.74330626535800026</v>
      </c>
      <c r="V29" s="4">
        <f t="shared" si="29"/>
        <v>0.99905510880095516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9.9905510880095509E-7</v>
      </c>
      <c r="AC29">
        <f t="shared" si="12"/>
        <v>7.7759129386834936E-11</v>
      </c>
      <c r="AD29">
        <v>0</v>
      </c>
      <c r="AE29" s="11">
        <f t="shared" si="13"/>
        <v>2.0903724265187424E-11</v>
      </c>
      <c r="AF29" s="11">
        <f t="shared" si="14"/>
        <v>9.8662853652022362E-11</v>
      </c>
      <c r="AG29" s="15">
        <f t="shared" si="15"/>
        <v>1.097002469958351E-3</v>
      </c>
      <c r="AI29">
        <f t="shared" si="31"/>
        <v>9.9905510880095509E-7</v>
      </c>
      <c r="AJ29">
        <f t="shared" si="17"/>
        <v>7.7759129386834936E-11</v>
      </c>
      <c r="AK29">
        <v>0</v>
      </c>
      <c r="AL29" s="11">
        <f t="shared" si="18"/>
        <v>4.333023565310624E-10</v>
      </c>
      <c r="AM29" s="11">
        <f t="shared" si="19"/>
        <v>5.1106148591789729E-10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15.215219993965071</v>
      </c>
      <c r="AY29" t="e">
        <f t="shared" si="28"/>
        <v>#VALUE!</v>
      </c>
    </row>
    <row r="30" spans="1:51">
      <c r="A30" s="51">
        <v>44320.507349537038</v>
      </c>
      <c r="B30" s="49"/>
      <c r="C30" s="49"/>
      <c r="D30" s="36">
        <v>2</v>
      </c>
      <c r="E30" s="49" t="s">
        <v>148</v>
      </c>
      <c r="F30" s="49"/>
      <c r="H30" s="5">
        <v>20</v>
      </c>
      <c r="I30" s="5">
        <v>30</v>
      </c>
      <c r="J30" s="5">
        <v>1</v>
      </c>
      <c r="K30" s="5">
        <v>1</v>
      </c>
      <c r="L30" s="5" t="s">
        <v>88</v>
      </c>
      <c r="M30" s="6">
        <f t="shared" si="0"/>
        <v>5.1728162884310709E-3</v>
      </c>
      <c r="N30" s="6">
        <f t="shared" si="1"/>
        <v>2.6794554190270953E-2</v>
      </c>
      <c r="O30" s="6" t="e">
        <f t="shared" si="2"/>
        <v>#VALUE!</v>
      </c>
      <c r="P30">
        <f t="shared" si="3"/>
        <v>8.2765060614897135E-2</v>
      </c>
      <c r="Q30">
        <f t="shared" si="4"/>
        <v>1.1789603843719219</v>
      </c>
      <c r="R30">
        <f t="shared" si="5"/>
        <v>0.14349881432745903</v>
      </c>
      <c r="S30">
        <f t="shared" si="6"/>
        <v>0.74330626535800015</v>
      </c>
      <c r="T30">
        <f t="shared" si="7"/>
        <v>0.74330626535800026</v>
      </c>
      <c r="V30" s="4">
        <f t="shared" si="29"/>
        <v>0.99905510880095516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9.9905510880095509E-7</v>
      </c>
      <c r="AC30">
        <f t="shared" si="12"/>
        <v>7.7759129386834936E-11</v>
      </c>
      <c r="AD30">
        <v>0</v>
      </c>
      <c r="AE30" s="11">
        <f t="shared" si="13"/>
        <v>2.0903724265187424E-11</v>
      </c>
      <c r="AF30" s="11">
        <f t="shared" si="14"/>
        <v>9.8662853652022362E-11</v>
      </c>
      <c r="AG30" s="15">
        <f t="shared" si="15"/>
        <v>1.097002469958351E-3</v>
      </c>
      <c r="AI30">
        <f t="shared" si="31"/>
        <v>9.9905510880095509E-7</v>
      </c>
      <c r="AJ30">
        <f t="shared" si="17"/>
        <v>7.7759129386834936E-11</v>
      </c>
      <c r="AK30">
        <v>0</v>
      </c>
      <c r="AL30" s="11">
        <f t="shared" si="18"/>
        <v>4.333023565310624E-10</v>
      </c>
      <c r="AM30" s="11">
        <f t="shared" si="19"/>
        <v>5.1106148591789729E-10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15.215219993965071</v>
      </c>
      <c r="AY30" t="e">
        <f t="shared" si="28"/>
        <v>#VALUE!</v>
      </c>
    </row>
    <row r="31" spans="1:51">
      <c r="A31" s="51">
        <v>44320.528657407405</v>
      </c>
      <c r="D31" s="36">
        <v>1</v>
      </c>
      <c r="E31" s="49" t="s">
        <v>149</v>
      </c>
      <c r="H31" s="5">
        <v>20</v>
      </c>
      <c r="I31" s="5">
        <v>30</v>
      </c>
      <c r="J31" s="5">
        <v>1</v>
      </c>
      <c r="K31" s="5">
        <v>1</v>
      </c>
      <c r="L31" s="5" t="s">
        <v>88</v>
      </c>
      <c r="M31" s="6">
        <f t="shared" si="0"/>
        <v>5.1728162884310709E-3</v>
      </c>
      <c r="N31" s="6">
        <f t="shared" si="1"/>
        <v>2.6794554190270953E-2</v>
      </c>
      <c r="O31" s="6" t="e">
        <f t="shared" si="2"/>
        <v>#VALUE!</v>
      </c>
      <c r="P31">
        <f t="shared" si="3"/>
        <v>8.2765060614897135E-2</v>
      </c>
      <c r="Q31">
        <f t="shared" si="4"/>
        <v>1.1789603843719219</v>
      </c>
      <c r="R31">
        <f t="shared" si="5"/>
        <v>0.14349881432745903</v>
      </c>
      <c r="S31">
        <f t="shared" si="6"/>
        <v>0.74330626535800015</v>
      </c>
      <c r="T31">
        <f t="shared" si="7"/>
        <v>0.74330626535800026</v>
      </c>
      <c r="V31" s="4">
        <f t="shared" si="29"/>
        <v>0.99905510880095516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9.9905510880095509E-7</v>
      </c>
      <c r="AC31">
        <f t="shared" si="12"/>
        <v>7.7759129386834936E-11</v>
      </c>
      <c r="AD31">
        <v>0</v>
      </c>
      <c r="AE31" s="11">
        <f t="shared" si="13"/>
        <v>2.0903724265187424E-11</v>
      </c>
      <c r="AF31" s="11">
        <f t="shared" si="14"/>
        <v>9.8662853652022362E-11</v>
      </c>
      <c r="AG31" s="15">
        <f t="shared" si="15"/>
        <v>1.097002469958351E-3</v>
      </c>
      <c r="AI31">
        <f t="shared" si="31"/>
        <v>9.9905510880095509E-7</v>
      </c>
      <c r="AJ31">
        <f t="shared" si="17"/>
        <v>7.7759129386834936E-11</v>
      </c>
      <c r="AK31">
        <v>0</v>
      </c>
      <c r="AL31" s="11">
        <f t="shared" si="18"/>
        <v>4.333023565310624E-10</v>
      </c>
      <c r="AM31" s="11">
        <f t="shared" si="19"/>
        <v>5.1106148591789729E-10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15.215219993965071</v>
      </c>
      <c r="AY31" t="e">
        <f t="shared" si="28"/>
        <v>#VALUE!</v>
      </c>
    </row>
    <row r="32" spans="1:51">
      <c r="A32" s="51">
        <v>44320.54996527778</v>
      </c>
      <c r="D32" s="36">
        <v>2</v>
      </c>
      <c r="E32" s="49" t="s">
        <v>150</v>
      </c>
      <c r="H32" s="5">
        <v>20</v>
      </c>
      <c r="I32" s="5">
        <v>30</v>
      </c>
      <c r="J32" s="5">
        <v>1</v>
      </c>
      <c r="K32" s="5">
        <v>1</v>
      </c>
      <c r="L32" s="5" t="s">
        <v>88</v>
      </c>
      <c r="M32" s="6">
        <f t="shared" si="0"/>
        <v>5.1728162884310709E-3</v>
      </c>
      <c r="N32" s="6">
        <f t="shared" si="1"/>
        <v>2.6794554190270953E-2</v>
      </c>
      <c r="O32" s="6" t="e">
        <f t="shared" si="2"/>
        <v>#VALUE!</v>
      </c>
      <c r="P32">
        <f t="shared" si="3"/>
        <v>8.2765060614897135E-2</v>
      </c>
      <c r="Q32">
        <f t="shared" si="4"/>
        <v>1.1789603843719219</v>
      </c>
      <c r="R32">
        <f t="shared" si="5"/>
        <v>0.14349881432745903</v>
      </c>
      <c r="S32">
        <f t="shared" si="6"/>
        <v>0.74330626535800015</v>
      </c>
      <c r="T32">
        <f t="shared" si="7"/>
        <v>0.74330626535800026</v>
      </c>
      <c r="V32" s="4">
        <f t="shared" si="29"/>
        <v>0.99905510880095516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9.9905510880095509E-7</v>
      </c>
      <c r="AC32">
        <f t="shared" si="12"/>
        <v>7.7759129386834936E-11</v>
      </c>
      <c r="AD32">
        <v>0</v>
      </c>
      <c r="AE32" s="11">
        <f t="shared" si="13"/>
        <v>2.0903724265187424E-11</v>
      </c>
      <c r="AF32" s="11">
        <f t="shared" si="14"/>
        <v>9.8662853652022362E-11</v>
      </c>
      <c r="AG32" s="15">
        <f t="shared" si="15"/>
        <v>1.097002469958351E-3</v>
      </c>
      <c r="AI32">
        <f t="shared" si="31"/>
        <v>9.9905510880095509E-7</v>
      </c>
      <c r="AJ32">
        <f t="shared" si="17"/>
        <v>7.7759129386834936E-11</v>
      </c>
      <c r="AK32">
        <v>0</v>
      </c>
      <c r="AL32" s="11">
        <f t="shared" si="18"/>
        <v>4.333023565310624E-10</v>
      </c>
      <c r="AM32" s="11">
        <f t="shared" si="19"/>
        <v>5.1106148591789729E-10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15.215219993965071</v>
      </c>
      <c r="AY32" t="e">
        <f t="shared" si="28"/>
        <v>#VALUE!</v>
      </c>
    </row>
    <row r="33" spans="1:51">
      <c r="A33" s="51">
        <v>44320.571273148147</v>
      </c>
      <c r="D33" s="36">
        <v>1</v>
      </c>
      <c r="E33" s="49" t="s">
        <v>151</v>
      </c>
      <c r="H33" s="5">
        <v>20</v>
      </c>
      <c r="I33" s="5">
        <v>30</v>
      </c>
      <c r="J33" s="5">
        <v>1</v>
      </c>
      <c r="K33" s="5">
        <v>1</v>
      </c>
      <c r="L33" s="5" t="s">
        <v>88</v>
      </c>
      <c r="M33" s="6">
        <f t="shared" si="0"/>
        <v>5.1728162884310709E-3</v>
      </c>
      <c r="N33" s="6">
        <f t="shared" si="1"/>
        <v>2.6794554190270953E-2</v>
      </c>
      <c r="O33" s="6" t="e">
        <f t="shared" si="2"/>
        <v>#VALUE!</v>
      </c>
      <c r="P33">
        <f t="shared" si="3"/>
        <v>8.2765060614897135E-2</v>
      </c>
      <c r="Q33">
        <f t="shared" si="4"/>
        <v>1.1789603843719219</v>
      </c>
      <c r="R33">
        <f t="shared" si="5"/>
        <v>0.14349881432745903</v>
      </c>
      <c r="S33">
        <f t="shared" si="6"/>
        <v>0.74330626535800015</v>
      </c>
      <c r="T33">
        <f t="shared" si="7"/>
        <v>0.74330626535800026</v>
      </c>
      <c r="V33" s="4">
        <f t="shared" si="29"/>
        <v>0.99905510880095516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9.9905510880095509E-7</v>
      </c>
      <c r="AC33">
        <f t="shared" si="12"/>
        <v>7.7759129386834936E-11</v>
      </c>
      <c r="AD33">
        <v>0</v>
      </c>
      <c r="AE33" s="11">
        <f t="shared" si="13"/>
        <v>2.0903724265187424E-11</v>
      </c>
      <c r="AF33" s="11">
        <f t="shared" si="14"/>
        <v>9.8662853652022362E-11</v>
      </c>
      <c r="AG33" s="15">
        <f t="shared" si="15"/>
        <v>1.097002469958351E-3</v>
      </c>
      <c r="AI33">
        <f t="shared" si="31"/>
        <v>9.9905510880095509E-7</v>
      </c>
      <c r="AJ33">
        <f t="shared" si="17"/>
        <v>7.7759129386834936E-11</v>
      </c>
      <c r="AK33">
        <v>0</v>
      </c>
      <c r="AL33" s="11">
        <f t="shared" si="18"/>
        <v>4.333023565310624E-10</v>
      </c>
      <c r="AM33" s="11">
        <f t="shared" si="19"/>
        <v>5.1106148591789729E-10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15.215219993965071</v>
      </c>
      <c r="AY33" t="e">
        <f t="shared" si="28"/>
        <v>#VALUE!</v>
      </c>
    </row>
    <row r="34" spans="1:51">
      <c r="A34" s="51">
        <v>44320.592592592591</v>
      </c>
      <c r="D34" s="36">
        <v>2</v>
      </c>
      <c r="E34" s="49" t="s">
        <v>152</v>
      </c>
      <c r="H34" s="5">
        <v>20</v>
      </c>
      <c r="I34" s="5">
        <v>30</v>
      </c>
      <c r="J34" s="5">
        <v>1</v>
      </c>
      <c r="K34" s="5">
        <v>1</v>
      </c>
      <c r="L34" s="5" t="s">
        <v>88</v>
      </c>
      <c r="M34" s="6">
        <f t="shared" si="0"/>
        <v>5.1728162884310709E-3</v>
      </c>
      <c r="N34" s="6">
        <f t="shared" si="1"/>
        <v>2.6794554190270953E-2</v>
      </c>
      <c r="O34" s="6" t="e">
        <f t="shared" si="2"/>
        <v>#VALUE!</v>
      </c>
      <c r="P34">
        <f t="shared" si="3"/>
        <v>8.2765060614897135E-2</v>
      </c>
      <c r="Q34">
        <f t="shared" si="4"/>
        <v>1.1789603843719219</v>
      </c>
      <c r="R34">
        <f t="shared" si="5"/>
        <v>0.14349881432745903</v>
      </c>
      <c r="S34">
        <f t="shared" si="6"/>
        <v>0.74330626535800015</v>
      </c>
      <c r="T34">
        <f t="shared" si="7"/>
        <v>0.74330626535800026</v>
      </c>
      <c r="V34" s="4">
        <f t="shared" si="29"/>
        <v>0.99905510880095516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9.9905510880095509E-7</v>
      </c>
      <c r="AC34">
        <f t="shared" si="12"/>
        <v>7.7759129386834936E-11</v>
      </c>
      <c r="AD34">
        <v>0</v>
      </c>
      <c r="AE34" s="11">
        <f t="shared" si="13"/>
        <v>2.0903724265187424E-11</v>
      </c>
      <c r="AF34" s="11">
        <f t="shared" si="14"/>
        <v>9.8662853652022362E-11</v>
      </c>
      <c r="AG34" s="15">
        <f t="shared" si="15"/>
        <v>1.097002469958351E-3</v>
      </c>
      <c r="AI34">
        <f t="shared" si="31"/>
        <v>9.9905510880095509E-7</v>
      </c>
      <c r="AJ34">
        <f t="shared" si="17"/>
        <v>7.7759129386834936E-11</v>
      </c>
      <c r="AK34">
        <v>0</v>
      </c>
      <c r="AL34" s="11">
        <f t="shared" si="18"/>
        <v>4.333023565310624E-10</v>
      </c>
      <c r="AM34" s="11">
        <f t="shared" si="19"/>
        <v>5.1106148591789729E-10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1:51">
      <c r="A35" s="51">
        <v>44320.613912037035</v>
      </c>
      <c r="D35" s="36">
        <v>1</v>
      </c>
      <c r="E35" s="49" t="s">
        <v>153</v>
      </c>
      <c r="H35" s="5">
        <v>20</v>
      </c>
      <c r="I35" s="5">
        <v>30</v>
      </c>
      <c r="J35" s="5">
        <v>1</v>
      </c>
      <c r="K35" s="5">
        <v>1</v>
      </c>
      <c r="L35" s="5" t="s">
        <v>88</v>
      </c>
      <c r="M35" s="6">
        <f t="shared" si="0"/>
        <v>5.1728162884310709E-3</v>
      </c>
      <c r="N35" s="6">
        <f t="shared" si="1"/>
        <v>2.6794554190270953E-2</v>
      </c>
      <c r="O35" s="6" t="e">
        <f t="shared" si="2"/>
        <v>#VALUE!</v>
      </c>
      <c r="P35">
        <f t="shared" si="3"/>
        <v>8.2765060614897135E-2</v>
      </c>
      <c r="Q35">
        <f t="shared" si="4"/>
        <v>1.1789603843719219</v>
      </c>
      <c r="R35">
        <f t="shared" si="5"/>
        <v>0.14349881432745903</v>
      </c>
      <c r="S35">
        <f t="shared" si="6"/>
        <v>0.74330626535800015</v>
      </c>
      <c r="T35">
        <f t="shared" si="7"/>
        <v>0.74330626535800026</v>
      </c>
      <c r="V35" s="4">
        <f t="shared" si="29"/>
        <v>0.99905510880095516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9.9905510880095509E-7</v>
      </c>
      <c r="AC35">
        <f t="shared" si="12"/>
        <v>7.7759129386834936E-11</v>
      </c>
      <c r="AD35">
        <v>0</v>
      </c>
      <c r="AE35" s="11">
        <f t="shared" si="13"/>
        <v>2.0903724265187424E-11</v>
      </c>
      <c r="AF35" s="11">
        <f t="shared" si="14"/>
        <v>9.8662853652022362E-11</v>
      </c>
      <c r="AG35" s="15">
        <f t="shared" si="15"/>
        <v>1.097002469958351E-3</v>
      </c>
      <c r="AI35">
        <f t="shared" si="31"/>
        <v>9.9905510880095509E-7</v>
      </c>
      <c r="AJ35">
        <f t="shared" si="17"/>
        <v>7.7759129386834936E-11</v>
      </c>
      <c r="AK35">
        <v>0</v>
      </c>
      <c r="AL35" s="11">
        <f t="shared" si="18"/>
        <v>4.333023565310624E-10</v>
      </c>
      <c r="AM35" s="11">
        <f t="shared" si="19"/>
        <v>5.1106148591789729E-10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15.215219993965071</v>
      </c>
      <c r="AY35" t="e">
        <f t="shared" si="28"/>
        <v>#VALUE!</v>
      </c>
    </row>
    <row r="36" spans="1:51">
      <c r="A36" s="51">
        <v>44320.635208333333</v>
      </c>
      <c r="D36" s="36">
        <v>2</v>
      </c>
      <c r="E36" s="49" t="s">
        <v>154</v>
      </c>
      <c r="H36" s="5">
        <v>20</v>
      </c>
      <c r="I36" s="5">
        <v>30</v>
      </c>
      <c r="J36" s="5">
        <v>1</v>
      </c>
      <c r="K36" s="5">
        <v>1</v>
      </c>
      <c r="L36" s="5" t="s">
        <v>88</v>
      </c>
      <c r="M36" s="6">
        <f t="shared" si="0"/>
        <v>5.1728162884310709E-3</v>
      </c>
      <c r="N36" s="6">
        <f t="shared" si="1"/>
        <v>2.6794554190270953E-2</v>
      </c>
      <c r="O36" s="6" t="e">
        <f t="shared" si="2"/>
        <v>#VALUE!</v>
      </c>
      <c r="P36">
        <f t="shared" si="3"/>
        <v>8.2765060614897135E-2</v>
      </c>
      <c r="Q36">
        <f t="shared" si="4"/>
        <v>1.1789603843719219</v>
      </c>
      <c r="R36">
        <f t="shared" si="5"/>
        <v>0.14349881432745903</v>
      </c>
      <c r="S36">
        <f t="shared" si="6"/>
        <v>0.74330626535800015</v>
      </c>
      <c r="T36">
        <f t="shared" si="7"/>
        <v>0.74330626535800026</v>
      </c>
      <c r="V36" s="4">
        <f t="shared" si="29"/>
        <v>0.99905510880095516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9.9905510880095509E-7</v>
      </c>
      <c r="AC36">
        <f t="shared" si="12"/>
        <v>7.7759129386834936E-11</v>
      </c>
      <c r="AD36">
        <v>0</v>
      </c>
      <c r="AE36" s="11">
        <f t="shared" si="13"/>
        <v>2.0903724265187424E-11</v>
      </c>
      <c r="AF36" s="11">
        <f t="shared" si="14"/>
        <v>9.8662853652022362E-11</v>
      </c>
      <c r="AG36" s="15">
        <f t="shared" si="15"/>
        <v>1.097002469958351E-3</v>
      </c>
      <c r="AI36">
        <f t="shared" si="31"/>
        <v>9.9905510880095509E-7</v>
      </c>
      <c r="AJ36">
        <f t="shared" si="17"/>
        <v>7.7759129386834936E-11</v>
      </c>
      <c r="AK36">
        <v>0</v>
      </c>
      <c r="AL36" s="11">
        <f t="shared" si="18"/>
        <v>4.333023565310624E-10</v>
      </c>
      <c r="AM36" s="11">
        <f t="shared" si="19"/>
        <v>5.1106148591789729E-10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15.215219993965071</v>
      </c>
      <c r="AY36" t="e">
        <f t="shared" si="28"/>
        <v>#VALUE!</v>
      </c>
    </row>
    <row r="37" spans="1:51">
      <c r="A37" s="51">
        <v>44320.656493055554</v>
      </c>
      <c r="D37" s="36">
        <v>1</v>
      </c>
      <c r="E37" s="49" t="s">
        <v>155</v>
      </c>
      <c r="H37" s="5">
        <v>20</v>
      </c>
      <c r="I37" s="5">
        <v>30</v>
      </c>
      <c r="J37" s="5">
        <v>1</v>
      </c>
      <c r="K37" s="5">
        <v>1</v>
      </c>
      <c r="L37" s="5" t="s">
        <v>88</v>
      </c>
      <c r="M37" s="6">
        <f t="shared" si="0"/>
        <v>5.1728162884310709E-3</v>
      </c>
      <c r="N37" s="6">
        <f t="shared" si="1"/>
        <v>2.6794554190270953E-2</v>
      </c>
      <c r="O37" s="6" t="e">
        <f t="shared" si="2"/>
        <v>#VALUE!</v>
      </c>
      <c r="P37">
        <f t="shared" si="3"/>
        <v>8.2765060614897135E-2</v>
      </c>
      <c r="Q37">
        <f t="shared" si="4"/>
        <v>1.1789603843719219</v>
      </c>
      <c r="R37">
        <f t="shared" si="5"/>
        <v>0.14349881432745903</v>
      </c>
      <c r="S37">
        <f t="shared" si="6"/>
        <v>0.74330626535800015</v>
      </c>
      <c r="T37">
        <f t="shared" si="7"/>
        <v>0.74330626535800026</v>
      </c>
      <c r="V37" s="4">
        <f t="shared" si="29"/>
        <v>0.99905510880095516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9.9905510880095509E-7</v>
      </c>
      <c r="AC37">
        <f t="shared" si="12"/>
        <v>7.7759129386834936E-11</v>
      </c>
      <c r="AD37">
        <v>0</v>
      </c>
      <c r="AE37" s="11">
        <f t="shared" si="13"/>
        <v>2.0903724265187424E-11</v>
      </c>
      <c r="AF37" s="11">
        <f t="shared" si="14"/>
        <v>9.8662853652022362E-11</v>
      </c>
      <c r="AG37" s="15">
        <f t="shared" si="15"/>
        <v>1.097002469958351E-3</v>
      </c>
      <c r="AI37">
        <f t="shared" si="31"/>
        <v>9.9905510880095509E-7</v>
      </c>
      <c r="AJ37">
        <f t="shared" si="17"/>
        <v>7.7759129386834936E-11</v>
      </c>
      <c r="AK37">
        <v>0</v>
      </c>
      <c r="AL37" s="11">
        <f t="shared" si="18"/>
        <v>4.333023565310624E-10</v>
      </c>
      <c r="AM37" s="11">
        <f t="shared" si="19"/>
        <v>5.1106148591789729E-10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15.215219993965071</v>
      </c>
      <c r="AY37" t="e">
        <f t="shared" si="28"/>
        <v>#VALUE!</v>
      </c>
    </row>
    <row r="38" spans="1:51">
      <c r="A38" s="51">
        <v>44320.677789351852</v>
      </c>
      <c r="D38" s="36">
        <v>2</v>
      </c>
      <c r="E38" s="49" t="s">
        <v>156</v>
      </c>
      <c r="H38" s="5">
        <v>20</v>
      </c>
      <c r="I38" s="5">
        <v>30</v>
      </c>
      <c r="J38" s="5">
        <v>1</v>
      </c>
      <c r="K38" s="5">
        <v>1</v>
      </c>
      <c r="L38" s="5" t="s">
        <v>88</v>
      </c>
      <c r="M38" s="6">
        <f t="shared" si="0"/>
        <v>5.1728162884310709E-3</v>
      </c>
      <c r="N38" s="6">
        <f t="shared" si="1"/>
        <v>2.6794554190270953E-2</v>
      </c>
      <c r="O38" s="6" t="e">
        <f t="shared" si="2"/>
        <v>#VALUE!</v>
      </c>
      <c r="P38">
        <f t="shared" si="3"/>
        <v>8.2765060614897135E-2</v>
      </c>
      <c r="Q38">
        <f t="shared" si="4"/>
        <v>1.1789603843719219</v>
      </c>
      <c r="R38">
        <f t="shared" si="5"/>
        <v>0.14349881432745903</v>
      </c>
      <c r="S38">
        <f t="shared" si="6"/>
        <v>0.74330626535800015</v>
      </c>
      <c r="T38">
        <f t="shared" si="7"/>
        <v>0.74330626535800026</v>
      </c>
      <c r="V38" s="4">
        <f t="shared" si="29"/>
        <v>0.99905510880095516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9.9905510880095509E-7</v>
      </c>
      <c r="AC38">
        <f t="shared" si="12"/>
        <v>7.7759129386834936E-11</v>
      </c>
      <c r="AD38">
        <v>0</v>
      </c>
      <c r="AE38" s="11">
        <f t="shared" si="13"/>
        <v>2.0903724265187424E-11</v>
      </c>
      <c r="AF38" s="11">
        <f t="shared" si="14"/>
        <v>9.8662853652022362E-11</v>
      </c>
      <c r="AG38" s="15">
        <f t="shared" si="15"/>
        <v>1.097002469958351E-3</v>
      </c>
      <c r="AI38">
        <f t="shared" si="31"/>
        <v>9.9905510880095509E-7</v>
      </c>
      <c r="AJ38">
        <f t="shared" si="17"/>
        <v>7.7759129386834936E-11</v>
      </c>
      <c r="AK38">
        <v>0</v>
      </c>
      <c r="AL38" s="11">
        <f t="shared" si="18"/>
        <v>4.333023565310624E-10</v>
      </c>
      <c r="AM38" s="11">
        <f t="shared" si="19"/>
        <v>5.1106148591789729E-10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1">
        <v>44292.535810185182</v>
      </c>
      <c r="D39" s="36">
        <v>1</v>
      </c>
      <c r="E39" s="49" t="s">
        <v>157</v>
      </c>
      <c r="H39" s="5">
        <v>20</v>
      </c>
      <c r="I39" s="5">
        <v>30</v>
      </c>
      <c r="J39" s="5">
        <v>1</v>
      </c>
      <c r="K39" s="5">
        <v>1</v>
      </c>
      <c r="L39" s="5" t="s">
        <v>88</v>
      </c>
      <c r="M39" s="6">
        <f t="shared" si="0"/>
        <v>5.1728162884310709E-3</v>
      </c>
      <c r="N39" s="6">
        <f t="shared" si="1"/>
        <v>2.6794554190270953E-2</v>
      </c>
      <c r="O39" s="6" t="e">
        <f t="shared" si="2"/>
        <v>#VALUE!</v>
      </c>
      <c r="P39">
        <f t="shared" si="3"/>
        <v>8.2765060614897135E-2</v>
      </c>
      <c r="Q39">
        <f t="shared" si="4"/>
        <v>1.1789603843719219</v>
      </c>
      <c r="R39">
        <f t="shared" si="5"/>
        <v>0.14349881432745903</v>
      </c>
      <c r="S39">
        <f t="shared" si="6"/>
        <v>0.74330626535800015</v>
      </c>
      <c r="T39">
        <f t="shared" si="7"/>
        <v>0.74330626535800026</v>
      </c>
      <c r="V39" s="4">
        <f t="shared" si="29"/>
        <v>0.99905510880095516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9.9905510880095509E-7</v>
      </c>
      <c r="AC39">
        <f t="shared" si="12"/>
        <v>7.7759129386834936E-11</v>
      </c>
      <c r="AD39">
        <v>0</v>
      </c>
      <c r="AE39" s="11">
        <f t="shared" si="13"/>
        <v>2.0903724265187424E-11</v>
      </c>
      <c r="AF39" s="11">
        <f t="shared" si="14"/>
        <v>9.8662853652022362E-11</v>
      </c>
      <c r="AG39" s="15">
        <f t="shared" si="15"/>
        <v>1.097002469958351E-3</v>
      </c>
      <c r="AI39">
        <f t="shared" si="31"/>
        <v>9.9905510880095509E-7</v>
      </c>
      <c r="AJ39">
        <f t="shared" si="17"/>
        <v>7.7759129386834936E-11</v>
      </c>
      <c r="AK39">
        <v>0</v>
      </c>
      <c r="AL39" s="11">
        <f t="shared" si="18"/>
        <v>4.333023565310624E-10</v>
      </c>
      <c r="AM39" s="11">
        <f t="shared" si="19"/>
        <v>5.1106148591789729E-10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78.812974192989046</v>
      </c>
      <c r="AX39">
        <f t="shared" si="27"/>
        <v>15.215219993965071</v>
      </c>
      <c r="AY39" t="e">
        <f t="shared" si="28"/>
        <v>#VALUE!</v>
      </c>
    </row>
    <row r="40" spans="1:51">
      <c r="A40" s="51">
        <v>44292.557071759256</v>
      </c>
      <c r="D40" s="36">
        <v>2</v>
      </c>
      <c r="E40" s="49" t="s">
        <v>158</v>
      </c>
      <c r="H40" s="5">
        <v>20</v>
      </c>
      <c r="I40" s="5">
        <v>30</v>
      </c>
      <c r="J40" s="5">
        <v>1</v>
      </c>
      <c r="K40" s="5">
        <v>1</v>
      </c>
      <c r="L40" s="5" t="s">
        <v>88</v>
      </c>
      <c r="M40" s="6">
        <f t="shared" si="0"/>
        <v>5.1728162884310709E-3</v>
      </c>
      <c r="N40" s="6">
        <f t="shared" si="1"/>
        <v>2.6794554190270953E-2</v>
      </c>
      <c r="O40" s="6" t="e">
        <f t="shared" si="2"/>
        <v>#VALUE!</v>
      </c>
      <c r="P40">
        <f t="shared" si="3"/>
        <v>8.2765060614897135E-2</v>
      </c>
      <c r="Q40">
        <f t="shared" si="4"/>
        <v>1.1789603843719219</v>
      </c>
      <c r="R40">
        <f t="shared" si="5"/>
        <v>0.14349881432745903</v>
      </c>
      <c r="S40">
        <f t="shared" si="6"/>
        <v>0.74330626535800015</v>
      </c>
      <c r="T40">
        <f t="shared" si="7"/>
        <v>0.74330626535800026</v>
      </c>
      <c r="V40" s="4">
        <f t="shared" si="29"/>
        <v>0.99905510880095516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9.9905510880095509E-7</v>
      </c>
      <c r="AC40">
        <f t="shared" si="12"/>
        <v>7.7759129386834936E-11</v>
      </c>
      <c r="AD40">
        <v>0</v>
      </c>
      <c r="AE40" s="11">
        <f t="shared" si="13"/>
        <v>2.0903724265187424E-11</v>
      </c>
      <c r="AF40" s="11">
        <f t="shared" si="14"/>
        <v>9.8662853652022362E-11</v>
      </c>
      <c r="AG40" s="15">
        <f t="shared" si="15"/>
        <v>1.097002469958351E-3</v>
      </c>
      <c r="AI40">
        <f t="shared" si="31"/>
        <v>9.9905510880095509E-7</v>
      </c>
      <c r="AJ40">
        <f t="shared" si="17"/>
        <v>7.7759129386834936E-11</v>
      </c>
      <c r="AK40">
        <v>0</v>
      </c>
      <c r="AL40" s="11">
        <f t="shared" si="18"/>
        <v>4.333023565310624E-10</v>
      </c>
      <c r="AM40" s="11">
        <f t="shared" si="19"/>
        <v>5.1106148591789729E-10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15.215219993965071</v>
      </c>
      <c r="AY40" t="e">
        <f t="shared" si="28"/>
        <v>#VALUE!</v>
      </c>
    </row>
    <row r="41" spans="1:51">
      <c r="A41" s="51">
        <v>44292.578379629631</v>
      </c>
      <c r="D41" s="36">
        <v>1</v>
      </c>
      <c r="E41" s="49" t="s">
        <v>159</v>
      </c>
      <c r="H41" s="5">
        <v>20</v>
      </c>
      <c r="I41" s="5">
        <v>30</v>
      </c>
      <c r="J41" s="5">
        <v>1</v>
      </c>
      <c r="K41" s="5">
        <v>1</v>
      </c>
      <c r="L41" s="5" t="s">
        <v>88</v>
      </c>
      <c r="M41" s="6">
        <f t="shared" si="0"/>
        <v>5.1728162884310709E-3</v>
      </c>
      <c r="N41" s="6">
        <f t="shared" si="1"/>
        <v>2.6794554190270953E-2</v>
      </c>
      <c r="O41" s="6" t="e">
        <f t="shared" si="2"/>
        <v>#VALUE!</v>
      </c>
      <c r="P41">
        <f t="shared" si="3"/>
        <v>8.2765060614897135E-2</v>
      </c>
      <c r="Q41">
        <f t="shared" si="4"/>
        <v>1.1789603843719219</v>
      </c>
      <c r="R41">
        <f t="shared" si="5"/>
        <v>0.14349881432745903</v>
      </c>
      <c r="S41">
        <f t="shared" si="6"/>
        <v>0.74330626535800015</v>
      </c>
      <c r="T41">
        <f t="shared" si="7"/>
        <v>0.74330626535800026</v>
      </c>
      <c r="V41" s="4">
        <f t="shared" si="29"/>
        <v>0.99905510880095516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9.9905510880095509E-7</v>
      </c>
      <c r="AC41">
        <f t="shared" si="12"/>
        <v>7.7759129386834936E-11</v>
      </c>
      <c r="AD41">
        <v>0</v>
      </c>
      <c r="AE41" s="11">
        <f t="shared" si="13"/>
        <v>2.0903724265187424E-11</v>
      </c>
      <c r="AF41" s="11">
        <f t="shared" si="14"/>
        <v>9.8662853652022362E-11</v>
      </c>
      <c r="AG41" s="15">
        <f t="shared" si="15"/>
        <v>1.097002469958351E-3</v>
      </c>
      <c r="AI41">
        <f t="shared" si="31"/>
        <v>9.9905510880095509E-7</v>
      </c>
      <c r="AJ41">
        <f t="shared" si="17"/>
        <v>7.7759129386834936E-11</v>
      </c>
      <c r="AK41">
        <v>0</v>
      </c>
      <c r="AL41" s="11">
        <f t="shared" si="18"/>
        <v>4.333023565310624E-10</v>
      </c>
      <c r="AM41" s="11">
        <f t="shared" si="19"/>
        <v>5.1106148591789729E-10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78.812974192989046</v>
      </c>
      <c r="AX41">
        <f t="shared" si="27"/>
        <v>15.215219993965071</v>
      </c>
      <c r="AY41" t="e">
        <f t="shared" si="28"/>
        <v>#VALUE!</v>
      </c>
    </row>
    <row r="42" spans="1:51">
      <c r="A42" s="51">
        <v>44292.599664351852</v>
      </c>
      <c r="D42" s="36">
        <v>2</v>
      </c>
      <c r="E42" s="49" t="s">
        <v>160</v>
      </c>
      <c r="H42" s="5">
        <v>20</v>
      </c>
      <c r="I42" s="5">
        <v>30</v>
      </c>
      <c r="J42" s="5">
        <v>1</v>
      </c>
      <c r="K42" s="5">
        <v>1</v>
      </c>
      <c r="L42" s="5" t="s">
        <v>88</v>
      </c>
      <c r="M42" s="6">
        <f t="shared" si="0"/>
        <v>5.1728162884310709E-3</v>
      </c>
      <c r="N42" s="6">
        <f t="shared" si="1"/>
        <v>2.6794554190270953E-2</v>
      </c>
      <c r="O42" s="6" t="e">
        <f t="shared" si="2"/>
        <v>#VALUE!</v>
      </c>
      <c r="P42">
        <f t="shared" si="3"/>
        <v>8.2765060614897135E-2</v>
      </c>
      <c r="Q42">
        <f t="shared" si="4"/>
        <v>1.1789603843719219</v>
      </c>
      <c r="R42">
        <f t="shared" si="5"/>
        <v>0.14349881432745903</v>
      </c>
      <c r="S42">
        <f t="shared" si="6"/>
        <v>0.74330626535800015</v>
      </c>
      <c r="T42">
        <f t="shared" si="7"/>
        <v>0.74330626535800026</v>
      </c>
      <c r="V42" s="4">
        <f t="shared" si="29"/>
        <v>0.99905510880095516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9.9905510880095509E-7</v>
      </c>
      <c r="AC42">
        <f t="shared" si="12"/>
        <v>7.7759129386834936E-11</v>
      </c>
      <c r="AD42">
        <v>0</v>
      </c>
      <c r="AE42" s="11">
        <f t="shared" si="13"/>
        <v>2.0903724265187424E-11</v>
      </c>
      <c r="AF42" s="11">
        <f t="shared" si="14"/>
        <v>9.8662853652022362E-11</v>
      </c>
      <c r="AG42" s="15">
        <f t="shared" si="15"/>
        <v>1.097002469958351E-3</v>
      </c>
      <c r="AI42">
        <f t="shared" si="31"/>
        <v>9.9905510880095509E-7</v>
      </c>
      <c r="AJ42">
        <f t="shared" si="17"/>
        <v>7.7759129386834936E-11</v>
      </c>
      <c r="AK42">
        <v>0</v>
      </c>
      <c r="AL42" s="11">
        <f t="shared" si="18"/>
        <v>4.333023565310624E-10</v>
      </c>
      <c r="AM42" s="11">
        <f t="shared" si="19"/>
        <v>5.1106148591789729E-10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15.215219993965071</v>
      </c>
      <c r="AY42" t="e">
        <f t="shared" si="28"/>
        <v>#VALUE!</v>
      </c>
    </row>
    <row r="43" spans="1:51">
      <c r="A43" s="51">
        <v>44292.620983796296</v>
      </c>
      <c r="D43" s="36">
        <v>1</v>
      </c>
      <c r="E43" s="49" t="s">
        <v>161</v>
      </c>
      <c r="H43" s="5">
        <v>20</v>
      </c>
      <c r="I43" s="5">
        <v>30</v>
      </c>
      <c r="J43" s="5">
        <v>1</v>
      </c>
      <c r="K43" s="5">
        <v>1</v>
      </c>
      <c r="L43" s="5" t="s">
        <v>88</v>
      </c>
      <c r="M43" s="6">
        <f t="shared" si="0"/>
        <v>5.1728162884310709E-3</v>
      </c>
      <c r="N43" s="6">
        <f t="shared" ref="N43:N74" si="32">1000000*(AM43-AK43)/X43</f>
        <v>2.6794554190270953E-2</v>
      </c>
      <c r="O43" s="6" t="e">
        <f t="shared" si="2"/>
        <v>#VALUE!</v>
      </c>
      <c r="P43">
        <f t="shared" si="3"/>
        <v>8.2765060614897135E-2</v>
      </c>
      <c r="Q43">
        <f t="shared" si="4"/>
        <v>1.1789603843719219</v>
      </c>
      <c r="R43">
        <f t="shared" si="5"/>
        <v>0.14349881432745903</v>
      </c>
      <c r="S43">
        <f t="shared" si="6"/>
        <v>0.74330626535800015</v>
      </c>
      <c r="T43">
        <f t="shared" si="7"/>
        <v>0.74330626535800026</v>
      </c>
      <c r="V43" s="4">
        <f t="shared" si="29"/>
        <v>0.99905510880095516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9.9905510880095509E-7</v>
      </c>
      <c r="AC43">
        <f t="shared" si="12"/>
        <v>7.7759129386834936E-11</v>
      </c>
      <c r="AD43">
        <v>0</v>
      </c>
      <c r="AE43" s="11">
        <f t="shared" si="13"/>
        <v>2.0903724265187424E-11</v>
      </c>
      <c r="AF43" s="11">
        <f t="shared" si="14"/>
        <v>9.8662853652022362E-11</v>
      </c>
      <c r="AG43" s="15">
        <f t="shared" si="15"/>
        <v>1.097002469958351E-3</v>
      </c>
      <c r="AI43">
        <f t="shared" si="31"/>
        <v>9.9905510880095509E-7</v>
      </c>
      <c r="AJ43">
        <f t="shared" si="17"/>
        <v>7.7759129386834936E-11</v>
      </c>
      <c r="AK43">
        <v>0</v>
      </c>
      <c r="AL43" s="11">
        <f t="shared" si="18"/>
        <v>4.333023565310624E-10</v>
      </c>
      <c r="AM43" s="11">
        <f t="shared" si="19"/>
        <v>5.1106148591789729E-10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15.215219993965071</v>
      </c>
      <c r="AY43" t="e">
        <f t="shared" si="28"/>
        <v>#VALUE!</v>
      </c>
    </row>
    <row r="44" spans="1:51">
      <c r="A44" s="51">
        <v>44292.642245370371</v>
      </c>
      <c r="D44" s="36">
        <v>2</v>
      </c>
      <c r="E44" s="49" t="s">
        <v>162</v>
      </c>
      <c r="H44" s="5">
        <v>20</v>
      </c>
      <c r="I44" s="5">
        <v>30</v>
      </c>
      <c r="J44" s="5">
        <v>1</v>
      </c>
      <c r="K44" s="5">
        <v>1</v>
      </c>
      <c r="L44" s="5" t="s">
        <v>88</v>
      </c>
      <c r="M44" s="6">
        <f t="shared" si="0"/>
        <v>5.1728162884310709E-3</v>
      </c>
      <c r="N44" s="6">
        <f t="shared" si="32"/>
        <v>2.6794554190270953E-2</v>
      </c>
      <c r="O44" s="6" t="e">
        <f t="shared" si="2"/>
        <v>#VALUE!</v>
      </c>
      <c r="P44">
        <f t="shared" si="3"/>
        <v>8.2765060614897135E-2</v>
      </c>
      <c r="Q44">
        <f t="shared" si="4"/>
        <v>1.1789603843719219</v>
      </c>
      <c r="R44">
        <f t="shared" si="5"/>
        <v>0.14349881432745903</v>
      </c>
      <c r="S44">
        <f t="shared" si="6"/>
        <v>0.74330626535800015</v>
      </c>
      <c r="T44">
        <f t="shared" si="7"/>
        <v>0.74330626535800026</v>
      </c>
      <c r="V44" s="4">
        <f t="shared" si="29"/>
        <v>0.99905510880095516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9.9905510880095509E-7</v>
      </c>
      <c r="AC44">
        <f t="shared" si="12"/>
        <v>7.7759129386834936E-11</v>
      </c>
      <c r="AD44">
        <v>0</v>
      </c>
      <c r="AE44" s="11">
        <f t="shared" si="13"/>
        <v>2.0903724265187424E-11</v>
      </c>
      <c r="AF44" s="11">
        <f t="shared" si="14"/>
        <v>9.8662853652022362E-11</v>
      </c>
      <c r="AG44" s="15">
        <f t="shared" si="15"/>
        <v>1.097002469958351E-3</v>
      </c>
      <c r="AI44">
        <f t="shared" si="31"/>
        <v>9.9905510880095509E-7</v>
      </c>
      <c r="AJ44">
        <f t="shared" si="17"/>
        <v>7.7759129386834936E-11</v>
      </c>
      <c r="AK44">
        <v>0</v>
      </c>
      <c r="AL44" s="11">
        <f t="shared" si="18"/>
        <v>4.333023565310624E-10</v>
      </c>
      <c r="AM44" s="11">
        <f t="shared" si="19"/>
        <v>5.1106148591789729E-10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15.215219993965071</v>
      </c>
      <c r="AY44" t="e">
        <f t="shared" si="28"/>
        <v>#VALUE!</v>
      </c>
    </row>
    <row r="45" spans="1:51">
      <c r="A45" s="51">
        <v>44292.663564814815</v>
      </c>
      <c r="B45" s="4"/>
      <c r="C45" s="4"/>
      <c r="D45" s="36">
        <v>1</v>
      </c>
      <c r="E45" s="49" t="s">
        <v>163</v>
      </c>
      <c r="F45" s="4"/>
      <c r="H45" s="5">
        <v>20</v>
      </c>
      <c r="I45" s="5">
        <v>30</v>
      </c>
      <c r="J45" s="5">
        <v>1</v>
      </c>
      <c r="K45" s="5">
        <v>1</v>
      </c>
      <c r="L45" s="5" t="s">
        <v>88</v>
      </c>
      <c r="M45" s="6">
        <f t="shared" si="0"/>
        <v>5.1728162884310709E-3</v>
      </c>
      <c r="N45" s="6">
        <f t="shared" si="32"/>
        <v>2.6794554190270953E-2</v>
      </c>
      <c r="O45" s="6" t="e">
        <f t="shared" si="2"/>
        <v>#VALUE!</v>
      </c>
      <c r="P45">
        <f t="shared" si="3"/>
        <v>8.2765060614897135E-2</v>
      </c>
      <c r="Q45">
        <f t="shared" si="4"/>
        <v>1.1789603843719219</v>
      </c>
      <c r="R45">
        <f t="shared" si="5"/>
        <v>0.14349881432745903</v>
      </c>
      <c r="S45">
        <f t="shared" si="6"/>
        <v>0.74330626535800015</v>
      </c>
      <c r="T45">
        <f t="shared" si="7"/>
        <v>0.74330626535800026</v>
      </c>
      <c r="V45" s="4">
        <f t="shared" si="29"/>
        <v>0.99905510880095516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9.9905510880095509E-7</v>
      </c>
      <c r="AC45">
        <f t="shared" si="12"/>
        <v>7.7759129386834936E-11</v>
      </c>
      <c r="AD45">
        <v>0</v>
      </c>
      <c r="AE45" s="11">
        <f t="shared" si="13"/>
        <v>2.0903724265187424E-11</v>
      </c>
      <c r="AF45" s="11">
        <f t="shared" si="14"/>
        <v>9.8662853652022362E-11</v>
      </c>
      <c r="AG45" s="15">
        <f t="shared" si="15"/>
        <v>1.097002469958351E-3</v>
      </c>
      <c r="AI45">
        <f t="shared" si="31"/>
        <v>9.9905510880095509E-7</v>
      </c>
      <c r="AJ45">
        <f t="shared" si="17"/>
        <v>7.7759129386834936E-11</v>
      </c>
      <c r="AK45">
        <v>0</v>
      </c>
      <c r="AL45" s="11">
        <f t="shared" si="18"/>
        <v>4.333023565310624E-10</v>
      </c>
      <c r="AM45" s="11">
        <f t="shared" si="19"/>
        <v>5.1106148591789729E-10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15.215219993965071</v>
      </c>
      <c r="AY45" t="e">
        <f t="shared" si="28"/>
        <v>#VALUE!</v>
      </c>
    </row>
    <row r="46" spans="1:51">
      <c r="A46" s="51">
        <v>44292.684953703705</v>
      </c>
      <c r="B46" s="4"/>
      <c r="D46" s="36">
        <v>2</v>
      </c>
      <c r="E46" s="49" t="s">
        <v>164</v>
      </c>
      <c r="H46" s="5">
        <v>20</v>
      </c>
      <c r="I46" s="5">
        <v>30</v>
      </c>
      <c r="J46" s="5">
        <v>1</v>
      </c>
      <c r="K46" s="5">
        <v>1</v>
      </c>
      <c r="L46" s="5" t="s">
        <v>88</v>
      </c>
      <c r="M46" s="6">
        <f t="shared" si="0"/>
        <v>5.1728162884310709E-3</v>
      </c>
      <c r="N46" s="6">
        <f t="shared" si="32"/>
        <v>2.6794554190270953E-2</v>
      </c>
      <c r="O46" s="6" t="e">
        <f t="shared" si="2"/>
        <v>#VALUE!</v>
      </c>
      <c r="P46">
        <f t="shared" si="3"/>
        <v>8.2765060614897135E-2</v>
      </c>
      <c r="Q46">
        <f t="shared" si="4"/>
        <v>1.1789603843719219</v>
      </c>
      <c r="R46">
        <f t="shared" si="5"/>
        <v>0.14349881432745903</v>
      </c>
      <c r="S46">
        <f t="shared" si="6"/>
        <v>0.74330626535800015</v>
      </c>
      <c r="T46">
        <f t="shared" si="7"/>
        <v>0.74330626535800026</v>
      </c>
      <c r="V46" s="4">
        <f t="shared" si="29"/>
        <v>0.99905510880095516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9.9905510880095509E-7</v>
      </c>
      <c r="AC46">
        <f t="shared" si="12"/>
        <v>7.7759129386834936E-11</v>
      </c>
      <c r="AD46">
        <v>0</v>
      </c>
      <c r="AE46" s="11">
        <f t="shared" si="13"/>
        <v>2.0903724265187424E-11</v>
      </c>
      <c r="AF46" s="11">
        <f t="shared" si="14"/>
        <v>9.8662853652022362E-11</v>
      </c>
      <c r="AG46" s="15">
        <f t="shared" si="15"/>
        <v>1.097002469958351E-3</v>
      </c>
      <c r="AI46">
        <f t="shared" si="31"/>
        <v>9.9905510880095509E-7</v>
      </c>
      <c r="AJ46">
        <f t="shared" si="17"/>
        <v>7.7759129386834936E-11</v>
      </c>
      <c r="AK46">
        <v>0</v>
      </c>
      <c r="AL46" s="11">
        <f t="shared" si="18"/>
        <v>4.333023565310624E-10</v>
      </c>
      <c r="AM46" s="11">
        <f t="shared" si="19"/>
        <v>5.1106148591789729E-10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>
      <c r="A47" s="51">
        <v>44292.706261574072</v>
      </c>
      <c r="B47" s="4"/>
      <c r="D47" s="36">
        <v>1</v>
      </c>
      <c r="E47" s="49" t="s">
        <v>165</v>
      </c>
      <c r="H47" s="5">
        <v>20</v>
      </c>
      <c r="I47" s="5">
        <v>30</v>
      </c>
      <c r="J47" s="5">
        <v>1</v>
      </c>
      <c r="K47" s="5">
        <v>1</v>
      </c>
      <c r="L47" s="5" t="s">
        <v>88</v>
      </c>
      <c r="M47" s="6">
        <f t="shared" si="0"/>
        <v>5.1728162884310709E-3</v>
      </c>
      <c r="N47" s="6">
        <f t="shared" si="32"/>
        <v>2.6794554190270953E-2</v>
      </c>
      <c r="O47" s="6" t="e">
        <f t="shared" si="2"/>
        <v>#VALUE!</v>
      </c>
      <c r="P47">
        <f t="shared" si="3"/>
        <v>8.2765060614897135E-2</v>
      </c>
      <c r="Q47">
        <f t="shared" si="4"/>
        <v>1.1789603843719219</v>
      </c>
      <c r="R47">
        <f t="shared" si="5"/>
        <v>0.14349881432745903</v>
      </c>
      <c r="S47">
        <f t="shared" si="6"/>
        <v>0.74330626535800015</v>
      </c>
      <c r="T47">
        <f t="shared" si="7"/>
        <v>0.74330626535800026</v>
      </c>
      <c r="V47" s="4">
        <f t="shared" si="29"/>
        <v>0.99905510880095516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9.9905510880095509E-7</v>
      </c>
      <c r="AC47">
        <f t="shared" si="12"/>
        <v>7.7759129386834936E-11</v>
      </c>
      <c r="AD47">
        <v>0</v>
      </c>
      <c r="AE47" s="11">
        <f t="shared" si="13"/>
        <v>2.0903724265187424E-11</v>
      </c>
      <c r="AF47" s="11">
        <f t="shared" si="14"/>
        <v>9.8662853652022362E-11</v>
      </c>
      <c r="AG47" s="15">
        <f t="shared" si="15"/>
        <v>1.097002469958351E-3</v>
      </c>
      <c r="AI47">
        <f t="shared" si="31"/>
        <v>9.9905510880095509E-7</v>
      </c>
      <c r="AJ47">
        <f t="shared" si="17"/>
        <v>7.7759129386834936E-11</v>
      </c>
      <c r="AK47">
        <v>0</v>
      </c>
      <c r="AL47" s="11">
        <f t="shared" si="18"/>
        <v>4.333023565310624E-10</v>
      </c>
      <c r="AM47" s="11">
        <f t="shared" si="19"/>
        <v>5.1106148591789729E-10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15.215219993965071</v>
      </c>
      <c r="AY47" t="e">
        <f t="shared" si="28"/>
        <v>#VALUE!</v>
      </c>
    </row>
    <row r="48" spans="1:51">
      <c r="A48" s="51">
        <v>44292.727523148147</v>
      </c>
      <c r="B48" s="4"/>
      <c r="C48" s="4"/>
      <c r="D48" s="36">
        <v>2</v>
      </c>
      <c r="E48" s="49" t="s">
        <v>166</v>
      </c>
      <c r="F48" s="4"/>
      <c r="H48" s="5">
        <v>20</v>
      </c>
      <c r="I48" s="5">
        <v>30</v>
      </c>
      <c r="J48" s="5">
        <v>1</v>
      </c>
      <c r="K48" s="5">
        <v>1</v>
      </c>
      <c r="L48" s="5" t="s">
        <v>88</v>
      </c>
      <c r="M48" s="6">
        <f t="shared" si="0"/>
        <v>5.1728162884310709E-3</v>
      </c>
      <c r="N48" s="6">
        <f t="shared" si="32"/>
        <v>2.6794554190270953E-2</v>
      </c>
      <c r="O48" s="6" t="e">
        <f t="shared" si="2"/>
        <v>#VALUE!</v>
      </c>
      <c r="P48">
        <f t="shared" si="3"/>
        <v>8.2765060614897135E-2</v>
      </c>
      <c r="Q48">
        <f t="shared" si="4"/>
        <v>1.1789603843719219</v>
      </c>
      <c r="R48">
        <f t="shared" si="5"/>
        <v>0.14349881432745903</v>
      </c>
      <c r="S48">
        <f t="shared" si="6"/>
        <v>0.74330626535800015</v>
      </c>
      <c r="T48">
        <f t="shared" si="7"/>
        <v>0.74330626535800026</v>
      </c>
      <c r="V48" s="4">
        <f t="shared" si="29"/>
        <v>0.99905510880095516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9.9905510880095509E-7</v>
      </c>
      <c r="AC48">
        <f t="shared" si="12"/>
        <v>7.7759129386834936E-11</v>
      </c>
      <c r="AD48">
        <v>0</v>
      </c>
      <c r="AE48" s="11">
        <f t="shared" si="13"/>
        <v>2.0903724265187424E-11</v>
      </c>
      <c r="AF48" s="11">
        <f t="shared" si="14"/>
        <v>9.8662853652022362E-11</v>
      </c>
      <c r="AG48" s="15">
        <f t="shared" si="15"/>
        <v>1.097002469958351E-3</v>
      </c>
      <c r="AI48">
        <f t="shared" si="31"/>
        <v>9.9905510880095509E-7</v>
      </c>
      <c r="AJ48">
        <f t="shared" si="17"/>
        <v>7.7759129386834936E-11</v>
      </c>
      <c r="AK48">
        <v>0</v>
      </c>
      <c r="AL48" s="11">
        <f t="shared" si="18"/>
        <v>4.333023565310624E-10</v>
      </c>
      <c r="AM48" s="11">
        <f t="shared" si="19"/>
        <v>5.1106148591789729E-10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78.812974192989046</v>
      </c>
      <c r="AX48">
        <f t="shared" si="27"/>
        <v>15.215219993965071</v>
      </c>
      <c r="AY48" t="e">
        <f t="shared" si="28"/>
        <v>#VALUE!</v>
      </c>
    </row>
    <row r="49" spans="1:51">
      <c r="A49" s="51">
        <v>44292.748900462961</v>
      </c>
      <c r="B49" s="49"/>
      <c r="C49" s="49"/>
      <c r="D49" s="36">
        <v>1</v>
      </c>
      <c r="E49" s="49" t="s">
        <v>167</v>
      </c>
      <c r="F49" s="49"/>
      <c r="H49" s="5">
        <v>20</v>
      </c>
      <c r="I49" s="5">
        <v>30</v>
      </c>
      <c r="J49" s="5">
        <v>1</v>
      </c>
      <c r="K49" s="5">
        <v>1</v>
      </c>
      <c r="L49" s="5" t="s">
        <v>88</v>
      </c>
      <c r="M49" s="6">
        <f t="shared" si="0"/>
        <v>5.1728162884310709E-3</v>
      </c>
      <c r="N49" s="6">
        <f t="shared" si="32"/>
        <v>2.6794554190270953E-2</v>
      </c>
      <c r="O49" s="6" t="e">
        <f t="shared" si="2"/>
        <v>#VALUE!</v>
      </c>
      <c r="P49">
        <f t="shared" si="3"/>
        <v>8.2765060614897135E-2</v>
      </c>
      <c r="Q49">
        <f t="shared" si="4"/>
        <v>1.1789603843719219</v>
      </c>
      <c r="R49">
        <f t="shared" si="5"/>
        <v>0.14349881432745903</v>
      </c>
      <c r="S49">
        <f t="shared" si="6"/>
        <v>0.74330626535800015</v>
      </c>
      <c r="T49">
        <f t="shared" si="7"/>
        <v>0.74330626535800026</v>
      </c>
      <c r="V49" s="4">
        <f t="shared" si="29"/>
        <v>0.99905510880095516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9.9905510880095509E-7</v>
      </c>
      <c r="AC49">
        <f t="shared" si="12"/>
        <v>7.7759129386834936E-11</v>
      </c>
      <c r="AD49">
        <v>0</v>
      </c>
      <c r="AE49" s="11">
        <f t="shared" si="13"/>
        <v>2.0903724265187424E-11</v>
      </c>
      <c r="AF49" s="11">
        <f t="shared" si="14"/>
        <v>9.8662853652022362E-11</v>
      </c>
      <c r="AG49" s="15">
        <f t="shared" si="15"/>
        <v>1.097002469958351E-3</v>
      </c>
      <c r="AI49">
        <f t="shared" si="31"/>
        <v>9.9905510880095509E-7</v>
      </c>
      <c r="AJ49">
        <f t="shared" si="17"/>
        <v>7.7759129386834936E-11</v>
      </c>
      <c r="AK49">
        <v>0</v>
      </c>
      <c r="AL49" s="11">
        <f t="shared" si="18"/>
        <v>4.333023565310624E-10</v>
      </c>
      <c r="AM49" s="11">
        <f t="shared" si="19"/>
        <v>5.1106148591789729E-10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15.215219993965071</v>
      </c>
      <c r="AY49" t="e">
        <f t="shared" si="28"/>
        <v>#VALUE!</v>
      </c>
    </row>
    <row r="50" spans="1:51">
      <c r="A50" s="51">
        <v>44292.770173611112</v>
      </c>
      <c r="B50" s="49"/>
      <c r="C50" s="49"/>
      <c r="D50" s="36">
        <v>2</v>
      </c>
      <c r="E50" s="49" t="s">
        <v>168</v>
      </c>
      <c r="F50" s="49"/>
      <c r="H50" s="5">
        <v>20</v>
      </c>
      <c r="I50" s="5">
        <v>30</v>
      </c>
      <c r="J50" s="5">
        <v>1</v>
      </c>
      <c r="K50" s="5">
        <v>1</v>
      </c>
      <c r="L50" s="5" t="s">
        <v>88</v>
      </c>
      <c r="M50" s="6">
        <f t="shared" si="0"/>
        <v>5.1728162884310709E-3</v>
      </c>
      <c r="N50" s="6">
        <f t="shared" si="32"/>
        <v>2.6794554190270953E-2</v>
      </c>
      <c r="O50" s="6" t="e">
        <f t="shared" si="2"/>
        <v>#VALUE!</v>
      </c>
      <c r="P50">
        <f t="shared" si="3"/>
        <v>8.2765060614897135E-2</v>
      </c>
      <c r="Q50">
        <f t="shared" si="4"/>
        <v>1.1789603843719219</v>
      </c>
      <c r="R50">
        <f t="shared" si="5"/>
        <v>0.14349881432745903</v>
      </c>
      <c r="S50">
        <f t="shared" si="6"/>
        <v>0.74330626535800015</v>
      </c>
      <c r="T50">
        <f t="shared" si="7"/>
        <v>0.74330626535800026</v>
      </c>
      <c r="V50" s="4">
        <f t="shared" si="29"/>
        <v>0.99905510880095516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9.9905510880095509E-7</v>
      </c>
      <c r="AC50">
        <f t="shared" si="12"/>
        <v>7.7759129386834936E-11</v>
      </c>
      <c r="AD50">
        <v>0</v>
      </c>
      <c r="AE50" s="11">
        <f t="shared" si="13"/>
        <v>2.0903724265187424E-11</v>
      </c>
      <c r="AF50" s="11">
        <f t="shared" si="14"/>
        <v>9.8662853652022362E-11</v>
      </c>
      <c r="AG50" s="15">
        <f t="shared" si="15"/>
        <v>1.097002469958351E-3</v>
      </c>
      <c r="AI50">
        <f t="shared" si="31"/>
        <v>9.9905510880095509E-7</v>
      </c>
      <c r="AJ50">
        <f t="shared" si="17"/>
        <v>7.7759129386834936E-11</v>
      </c>
      <c r="AK50">
        <v>0</v>
      </c>
      <c r="AL50" s="11">
        <f t="shared" si="18"/>
        <v>4.333023565310624E-10</v>
      </c>
      <c r="AM50" s="11">
        <f t="shared" si="19"/>
        <v>5.1106148591789729E-10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15.215219993965071</v>
      </c>
      <c r="AY50" t="e">
        <f t="shared" si="28"/>
        <v>#VALUE!</v>
      </c>
    </row>
    <row r="51" spans="1:51">
      <c r="A51" s="51">
        <v>44323.459027777775</v>
      </c>
      <c r="B51" s="49"/>
      <c r="C51" s="49"/>
      <c r="D51" s="36">
        <v>1</v>
      </c>
      <c r="E51" s="49" t="s">
        <v>169</v>
      </c>
      <c r="F51" s="49"/>
      <c r="H51" s="5">
        <v>20</v>
      </c>
      <c r="I51" s="5">
        <v>30</v>
      </c>
      <c r="J51" s="5">
        <v>1</v>
      </c>
      <c r="K51" s="5">
        <v>1</v>
      </c>
      <c r="L51" s="5" t="s">
        <v>88</v>
      </c>
      <c r="M51" s="6">
        <f t="shared" si="0"/>
        <v>5.1728162884310709E-3</v>
      </c>
      <c r="N51" s="6">
        <f t="shared" si="32"/>
        <v>2.6794554190270953E-2</v>
      </c>
      <c r="O51" s="6" t="e">
        <f t="shared" si="2"/>
        <v>#VALUE!</v>
      </c>
      <c r="P51">
        <f t="shared" si="3"/>
        <v>8.2765060614897135E-2</v>
      </c>
      <c r="Q51">
        <f t="shared" si="4"/>
        <v>1.1789603843719219</v>
      </c>
      <c r="R51">
        <f t="shared" si="5"/>
        <v>0.14349881432745903</v>
      </c>
      <c r="S51">
        <f t="shared" si="6"/>
        <v>0.74330626535800015</v>
      </c>
      <c r="T51">
        <f t="shared" si="7"/>
        <v>0.74330626535800026</v>
      </c>
      <c r="V51" s="4">
        <f t="shared" si="29"/>
        <v>0.99905510880095516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9.9905510880095509E-7</v>
      </c>
      <c r="AC51">
        <f t="shared" si="12"/>
        <v>7.7759129386834936E-11</v>
      </c>
      <c r="AD51">
        <v>0</v>
      </c>
      <c r="AE51" s="11">
        <f t="shared" si="13"/>
        <v>2.0903724265187424E-11</v>
      </c>
      <c r="AF51" s="11">
        <f t="shared" si="14"/>
        <v>9.8662853652022362E-11</v>
      </c>
      <c r="AG51" s="15">
        <f t="shared" si="15"/>
        <v>1.097002469958351E-3</v>
      </c>
      <c r="AI51">
        <f t="shared" si="31"/>
        <v>9.9905510880095509E-7</v>
      </c>
      <c r="AJ51">
        <f t="shared" si="17"/>
        <v>7.7759129386834936E-11</v>
      </c>
      <c r="AK51">
        <v>0</v>
      </c>
      <c r="AL51" s="11">
        <f t="shared" si="18"/>
        <v>4.333023565310624E-10</v>
      </c>
      <c r="AM51" s="11">
        <f t="shared" si="19"/>
        <v>5.1106148591789729E-10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15.215219993965071</v>
      </c>
      <c r="AY51" t="e">
        <f t="shared" si="28"/>
        <v>#VALUE!</v>
      </c>
    </row>
    <row r="52" spans="1:51">
      <c r="A52" s="51">
        <v>44323.48033564815</v>
      </c>
      <c r="B52" s="49"/>
      <c r="C52" s="49"/>
      <c r="D52" s="36">
        <v>2</v>
      </c>
      <c r="E52" s="49" t="s">
        <v>170</v>
      </c>
      <c r="F52" s="49"/>
      <c r="H52" s="5">
        <v>20</v>
      </c>
      <c r="I52" s="5">
        <v>30</v>
      </c>
      <c r="J52" s="5">
        <v>1</v>
      </c>
      <c r="K52" s="5">
        <v>1</v>
      </c>
      <c r="L52" s="5" t="s">
        <v>88</v>
      </c>
      <c r="M52" s="6">
        <f t="shared" si="0"/>
        <v>5.1728162884310709E-3</v>
      </c>
      <c r="N52" s="6">
        <f t="shared" si="32"/>
        <v>2.6794554190270953E-2</v>
      </c>
      <c r="O52" s="6" t="e">
        <f t="shared" si="2"/>
        <v>#VALUE!</v>
      </c>
      <c r="P52">
        <f t="shared" si="3"/>
        <v>8.2765060614897135E-2</v>
      </c>
      <c r="Q52">
        <f t="shared" si="4"/>
        <v>1.1789603843719219</v>
      </c>
      <c r="R52">
        <f t="shared" si="5"/>
        <v>0.14349881432745903</v>
      </c>
      <c r="S52">
        <f t="shared" si="6"/>
        <v>0.74330626535800015</v>
      </c>
      <c r="T52">
        <f t="shared" si="7"/>
        <v>0.74330626535800026</v>
      </c>
      <c r="V52" s="4">
        <f t="shared" si="29"/>
        <v>0.99905510880095516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9.9905510880095509E-7</v>
      </c>
      <c r="AC52">
        <f t="shared" si="12"/>
        <v>7.7759129386834936E-11</v>
      </c>
      <c r="AD52">
        <v>0</v>
      </c>
      <c r="AE52" s="11">
        <f t="shared" si="13"/>
        <v>2.0903724265187424E-11</v>
      </c>
      <c r="AF52" s="11">
        <f t="shared" si="14"/>
        <v>9.8662853652022362E-11</v>
      </c>
      <c r="AG52" s="15">
        <f t="shared" si="15"/>
        <v>1.097002469958351E-3</v>
      </c>
      <c r="AI52">
        <f t="shared" si="31"/>
        <v>9.9905510880095509E-7</v>
      </c>
      <c r="AJ52">
        <f t="shared" si="17"/>
        <v>7.7759129386834936E-11</v>
      </c>
      <c r="AK52">
        <v>0</v>
      </c>
      <c r="AL52" s="11">
        <f t="shared" si="18"/>
        <v>4.333023565310624E-10</v>
      </c>
      <c r="AM52" s="11">
        <f t="shared" si="19"/>
        <v>5.1106148591789729E-10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15.215219993965071</v>
      </c>
      <c r="AY52" t="e">
        <f t="shared" si="28"/>
        <v>#VALUE!</v>
      </c>
    </row>
    <row r="53" spans="1:51">
      <c r="A53" s="51">
        <v>44323.501655092594</v>
      </c>
      <c r="B53" s="49"/>
      <c r="C53" s="49"/>
      <c r="D53" s="36">
        <v>1</v>
      </c>
      <c r="E53" s="49" t="s">
        <v>171</v>
      </c>
      <c r="F53" s="49"/>
      <c r="H53" s="5">
        <v>20</v>
      </c>
      <c r="I53" s="5">
        <v>30</v>
      </c>
      <c r="J53" s="5">
        <v>1</v>
      </c>
      <c r="K53" s="5">
        <v>1</v>
      </c>
      <c r="L53" s="5" t="s">
        <v>88</v>
      </c>
      <c r="M53" s="6">
        <f t="shared" si="0"/>
        <v>5.1728162884310709E-3</v>
      </c>
      <c r="N53" s="6">
        <f t="shared" si="32"/>
        <v>2.6794554190270953E-2</v>
      </c>
      <c r="O53" s="6" t="e">
        <f t="shared" si="2"/>
        <v>#VALUE!</v>
      </c>
      <c r="P53">
        <f t="shared" si="3"/>
        <v>8.2765060614897135E-2</v>
      </c>
      <c r="Q53">
        <f t="shared" si="4"/>
        <v>1.1789603843719219</v>
      </c>
      <c r="R53">
        <f t="shared" si="5"/>
        <v>0.14349881432745903</v>
      </c>
      <c r="S53">
        <f t="shared" si="6"/>
        <v>0.74330626535800015</v>
      </c>
      <c r="T53">
        <f t="shared" si="7"/>
        <v>0.74330626535800026</v>
      </c>
      <c r="V53" s="4">
        <f t="shared" si="29"/>
        <v>0.99905510880095516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9.9905510880095509E-7</v>
      </c>
      <c r="AC53">
        <f t="shared" si="12"/>
        <v>7.7759129386834936E-11</v>
      </c>
      <c r="AD53">
        <v>0</v>
      </c>
      <c r="AE53" s="11">
        <f t="shared" si="13"/>
        <v>2.0903724265187424E-11</v>
      </c>
      <c r="AF53" s="11">
        <f t="shared" si="14"/>
        <v>9.8662853652022362E-11</v>
      </c>
      <c r="AG53" s="15">
        <f t="shared" si="15"/>
        <v>1.097002469958351E-3</v>
      </c>
      <c r="AI53">
        <f t="shared" si="31"/>
        <v>9.9905510880095509E-7</v>
      </c>
      <c r="AJ53">
        <f t="shared" si="17"/>
        <v>7.7759129386834936E-11</v>
      </c>
      <c r="AK53">
        <v>0</v>
      </c>
      <c r="AL53" s="11">
        <f t="shared" si="18"/>
        <v>4.333023565310624E-10</v>
      </c>
      <c r="AM53" s="11">
        <f t="shared" si="19"/>
        <v>5.1106148591789729E-10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15.215219993965071</v>
      </c>
      <c r="AY53" t="e">
        <f t="shared" si="28"/>
        <v>#VALUE!</v>
      </c>
    </row>
    <row r="54" spans="1:51">
      <c r="A54" s="51">
        <v>44323.522951388892</v>
      </c>
      <c r="B54" s="49"/>
      <c r="C54" s="49"/>
      <c r="D54" s="36">
        <v>2</v>
      </c>
      <c r="E54" s="49" t="s">
        <v>172</v>
      </c>
      <c r="F54" s="49"/>
      <c r="H54" s="5">
        <v>20</v>
      </c>
      <c r="I54" s="5">
        <v>30</v>
      </c>
      <c r="J54" s="5">
        <v>1</v>
      </c>
      <c r="K54" s="5">
        <v>1</v>
      </c>
      <c r="L54" s="5" t="s">
        <v>88</v>
      </c>
      <c r="M54" s="6">
        <f t="shared" si="0"/>
        <v>5.1728162884310709E-3</v>
      </c>
      <c r="N54" s="6">
        <f t="shared" si="32"/>
        <v>2.6794554190270953E-2</v>
      </c>
      <c r="O54" s="6" t="e">
        <f t="shared" si="2"/>
        <v>#VALUE!</v>
      </c>
      <c r="P54">
        <f t="shared" si="3"/>
        <v>8.2765060614897135E-2</v>
      </c>
      <c r="Q54">
        <f t="shared" si="4"/>
        <v>1.1789603843719219</v>
      </c>
      <c r="R54">
        <f t="shared" si="5"/>
        <v>0.14349881432745903</v>
      </c>
      <c r="S54">
        <f t="shared" si="6"/>
        <v>0.74330626535800015</v>
      </c>
      <c r="T54">
        <f t="shared" si="7"/>
        <v>0.74330626535800026</v>
      </c>
      <c r="V54" s="4">
        <f t="shared" si="29"/>
        <v>0.99905510880095516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9.9905510880095509E-7</v>
      </c>
      <c r="AC54">
        <f t="shared" si="12"/>
        <v>7.7759129386834936E-11</v>
      </c>
      <c r="AD54">
        <v>0</v>
      </c>
      <c r="AE54" s="11">
        <f t="shared" si="13"/>
        <v>2.0903724265187424E-11</v>
      </c>
      <c r="AF54" s="11">
        <f t="shared" si="14"/>
        <v>9.8662853652022362E-11</v>
      </c>
      <c r="AG54" s="15">
        <f t="shared" si="15"/>
        <v>1.097002469958351E-3</v>
      </c>
      <c r="AI54">
        <f t="shared" si="31"/>
        <v>9.9905510880095509E-7</v>
      </c>
      <c r="AJ54">
        <f t="shared" si="17"/>
        <v>7.7759129386834936E-11</v>
      </c>
      <c r="AK54">
        <v>0</v>
      </c>
      <c r="AL54" s="11">
        <f t="shared" si="18"/>
        <v>4.333023565310624E-10</v>
      </c>
      <c r="AM54" s="11">
        <f t="shared" si="19"/>
        <v>5.1106148591789729E-10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15.215219993965071</v>
      </c>
      <c r="AY54" t="e">
        <f t="shared" si="28"/>
        <v>#VALUE!</v>
      </c>
    </row>
    <row r="55" spans="1:51">
      <c r="A55" s="51">
        <v>44323.544270833336</v>
      </c>
      <c r="B55" s="49"/>
      <c r="C55" s="49"/>
      <c r="D55" s="36">
        <v>1</v>
      </c>
      <c r="E55" s="49" t="s">
        <v>173</v>
      </c>
      <c r="F55" s="49"/>
      <c r="H55" s="5">
        <v>20</v>
      </c>
      <c r="I55" s="5">
        <v>30</v>
      </c>
      <c r="J55" s="5">
        <v>1</v>
      </c>
      <c r="K55" s="5">
        <v>1</v>
      </c>
      <c r="L55" s="5" t="s">
        <v>88</v>
      </c>
      <c r="M55" s="6">
        <f t="shared" si="0"/>
        <v>5.1728162884310709E-3</v>
      </c>
      <c r="N55" s="6">
        <f t="shared" si="32"/>
        <v>2.6794554190270953E-2</v>
      </c>
      <c r="O55" s="6" t="e">
        <f t="shared" si="2"/>
        <v>#VALUE!</v>
      </c>
      <c r="P55">
        <f t="shared" si="3"/>
        <v>8.2765060614897135E-2</v>
      </c>
      <c r="Q55">
        <f t="shared" si="4"/>
        <v>1.1789603843719219</v>
      </c>
      <c r="R55">
        <f t="shared" si="5"/>
        <v>0.14349881432745903</v>
      </c>
      <c r="S55">
        <f t="shared" si="6"/>
        <v>0.74330626535800015</v>
      </c>
      <c r="T55">
        <f t="shared" si="7"/>
        <v>0.74330626535800026</v>
      </c>
      <c r="V55" s="4">
        <f t="shared" si="29"/>
        <v>0.99905510880095516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9.9905510880095509E-7</v>
      </c>
      <c r="AC55">
        <f t="shared" si="12"/>
        <v>7.7759129386834936E-11</v>
      </c>
      <c r="AD55">
        <v>0</v>
      </c>
      <c r="AE55" s="11">
        <f t="shared" si="13"/>
        <v>2.0903724265187424E-11</v>
      </c>
      <c r="AF55" s="11">
        <f t="shared" si="14"/>
        <v>9.8662853652022362E-11</v>
      </c>
      <c r="AG55" s="15">
        <f t="shared" si="15"/>
        <v>1.097002469958351E-3</v>
      </c>
      <c r="AI55">
        <f t="shared" si="31"/>
        <v>9.9905510880095509E-7</v>
      </c>
      <c r="AJ55">
        <f t="shared" si="17"/>
        <v>7.7759129386834936E-11</v>
      </c>
      <c r="AK55">
        <v>0</v>
      </c>
      <c r="AL55" s="11">
        <f t="shared" si="18"/>
        <v>4.333023565310624E-10</v>
      </c>
      <c r="AM55" s="11">
        <f t="shared" si="19"/>
        <v>5.1106148591789729E-10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15.215219993965071</v>
      </c>
      <c r="AY55" t="e">
        <f t="shared" si="28"/>
        <v>#VALUE!</v>
      </c>
    </row>
    <row r="56" spans="1:51">
      <c r="A56" s="51">
        <v>44323.565567129626</v>
      </c>
      <c r="B56" s="49"/>
      <c r="C56" s="49"/>
      <c r="D56" s="36">
        <v>2</v>
      </c>
      <c r="E56" s="49" t="s">
        <v>174</v>
      </c>
      <c r="F56" s="49"/>
      <c r="H56" s="5">
        <v>20</v>
      </c>
      <c r="I56" s="5">
        <v>30</v>
      </c>
      <c r="J56" s="5">
        <v>1</v>
      </c>
      <c r="K56" s="5">
        <v>1</v>
      </c>
      <c r="L56" s="5" t="s">
        <v>88</v>
      </c>
      <c r="M56" s="6">
        <f t="shared" si="0"/>
        <v>5.1728162884310709E-3</v>
      </c>
      <c r="N56" s="6">
        <f t="shared" si="32"/>
        <v>2.6794554190270953E-2</v>
      </c>
      <c r="O56" s="6" t="e">
        <f t="shared" si="2"/>
        <v>#VALUE!</v>
      </c>
      <c r="P56">
        <f t="shared" si="3"/>
        <v>8.2765060614897135E-2</v>
      </c>
      <c r="Q56">
        <f t="shared" si="4"/>
        <v>1.1789603843719219</v>
      </c>
      <c r="R56">
        <f t="shared" si="5"/>
        <v>0.14349881432745903</v>
      </c>
      <c r="S56">
        <f t="shared" si="6"/>
        <v>0.74330626535800015</v>
      </c>
      <c r="T56">
        <f t="shared" si="7"/>
        <v>0.74330626535800026</v>
      </c>
      <c r="V56" s="4">
        <f t="shared" si="29"/>
        <v>0.99905510880095516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9.9905510880095509E-7</v>
      </c>
      <c r="AC56">
        <f t="shared" si="12"/>
        <v>7.7759129386834936E-11</v>
      </c>
      <c r="AD56">
        <v>0</v>
      </c>
      <c r="AE56" s="11">
        <f t="shared" si="13"/>
        <v>2.0903724265187424E-11</v>
      </c>
      <c r="AF56" s="11">
        <f t="shared" si="14"/>
        <v>9.8662853652022362E-11</v>
      </c>
      <c r="AG56" s="15">
        <f t="shared" si="15"/>
        <v>1.097002469958351E-3</v>
      </c>
      <c r="AI56">
        <f t="shared" si="31"/>
        <v>9.9905510880095509E-7</v>
      </c>
      <c r="AJ56">
        <f t="shared" si="17"/>
        <v>7.7759129386834936E-11</v>
      </c>
      <c r="AK56">
        <v>0</v>
      </c>
      <c r="AL56" s="11">
        <f t="shared" si="18"/>
        <v>4.333023565310624E-10</v>
      </c>
      <c r="AM56" s="11">
        <f t="shared" si="19"/>
        <v>5.1106148591789729E-10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15.215219993965071</v>
      </c>
      <c r="AY56" t="e">
        <f t="shared" si="28"/>
        <v>#VALUE!</v>
      </c>
    </row>
    <row r="57" spans="1:51">
      <c r="A57" s="51">
        <v>44323.586863425924</v>
      </c>
      <c r="B57" s="49"/>
      <c r="C57" s="49"/>
      <c r="D57" s="36">
        <v>1</v>
      </c>
      <c r="E57" s="49" t="s">
        <v>175</v>
      </c>
      <c r="F57" s="49"/>
      <c r="H57" s="5">
        <v>20</v>
      </c>
      <c r="I57" s="5">
        <v>30</v>
      </c>
      <c r="J57" s="5">
        <v>1</v>
      </c>
      <c r="K57" s="5">
        <v>1</v>
      </c>
      <c r="L57" s="5" t="s">
        <v>88</v>
      </c>
      <c r="M57" s="6">
        <f t="shared" si="0"/>
        <v>5.1728162884310709E-3</v>
      </c>
      <c r="N57" s="6">
        <f t="shared" si="32"/>
        <v>2.6794554190270953E-2</v>
      </c>
      <c r="O57" s="6" t="e">
        <f t="shared" si="2"/>
        <v>#VALUE!</v>
      </c>
      <c r="P57">
        <f t="shared" si="3"/>
        <v>8.2765060614897135E-2</v>
      </c>
      <c r="Q57">
        <f t="shared" si="4"/>
        <v>1.1789603843719219</v>
      </c>
      <c r="R57">
        <f t="shared" si="5"/>
        <v>0.14349881432745903</v>
      </c>
      <c r="S57">
        <f t="shared" si="6"/>
        <v>0.74330626535800015</v>
      </c>
      <c r="T57">
        <f t="shared" si="7"/>
        <v>0.74330626535800026</v>
      </c>
      <c r="V57" s="4">
        <f t="shared" si="29"/>
        <v>0.99905510880095516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9.9905510880095509E-7</v>
      </c>
      <c r="AC57">
        <f t="shared" si="12"/>
        <v>7.7759129386834936E-11</v>
      </c>
      <c r="AD57">
        <v>0</v>
      </c>
      <c r="AE57" s="11">
        <f t="shared" si="13"/>
        <v>2.0903724265187424E-11</v>
      </c>
      <c r="AF57" s="11">
        <f t="shared" si="14"/>
        <v>9.8662853652022362E-11</v>
      </c>
      <c r="AG57" s="15">
        <f t="shared" si="15"/>
        <v>1.097002469958351E-3</v>
      </c>
      <c r="AI57">
        <f t="shared" si="31"/>
        <v>9.9905510880095509E-7</v>
      </c>
      <c r="AJ57">
        <f t="shared" si="17"/>
        <v>7.7759129386834936E-11</v>
      </c>
      <c r="AK57">
        <v>0</v>
      </c>
      <c r="AL57" s="11">
        <f t="shared" si="18"/>
        <v>4.333023565310624E-10</v>
      </c>
      <c r="AM57" s="11">
        <f t="shared" si="19"/>
        <v>5.1106148591789729E-10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15.215219993965071</v>
      </c>
      <c r="AY57" t="e">
        <f t="shared" si="28"/>
        <v>#VALUE!</v>
      </c>
    </row>
    <row r="58" spans="1:51">
      <c r="A58" s="51">
        <v>44323.608171296299</v>
      </c>
      <c r="B58" s="49"/>
      <c r="C58" s="49"/>
      <c r="D58" s="36">
        <v>2</v>
      </c>
      <c r="E58" s="49" t="s">
        <v>176</v>
      </c>
      <c r="F58" s="49"/>
      <c r="H58" s="5">
        <v>20</v>
      </c>
      <c r="I58" s="5">
        <v>30</v>
      </c>
      <c r="J58" s="5">
        <v>1</v>
      </c>
      <c r="K58" s="5">
        <v>1</v>
      </c>
      <c r="L58" s="5" t="s">
        <v>88</v>
      </c>
      <c r="M58" s="6">
        <f t="shared" si="0"/>
        <v>5.1728162884310709E-3</v>
      </c>
      <c r="N58" s="6">
        <f t="shared" si="32"/>
        <v>2.6794554190270953E-2</v>
      </c>
      <c r="O58" s="6" t="e">
        <f t="shared" si="2"/>
        <v>#VALUE!</v>
      </c>
      <c r="P58">
        <f t="shared" si="3"/>
        <v>8.2765060614897135E-2</v>
      </c>
      <c r="Q58">
        <f t="shared" si="4"/>
        <v>1.1789603843719219</v>
      </c>
      <c r="R58">
        <f t="shared" si="5"/>
        <v>0.14349881432745903</v>
      </c>
      <c r="S58">
        <f t="shared" si="6"/>
        <v>0.74330626535800015</v>
      </c>
      <c r="T58">
        <f t="shared" si="7"/>
        <v>0.74330626535800026</v>
      </c>
      <c r="V58" s="4">
        <f t="shared" si="29"/>
        <v>0.99905510880095516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9.9905510880095509E-7</v>
      </c>
      <c r="AC58">
        <f t="shared" si="12"/>
        <v>7.7759129386834936E-11</v>
      </c>
      <c r="AD58">
        <v>0</v>
      </c>
      <c r="AE58" s="11">
        <f t="shared" si="13"/>
        <v>2.0903724265187424E-11</v>
      </c>
      <c r="AF58" s="11">
        <f t="shared" si="14"/>
        <v>9.8662853652022362E-11</v>
      </c>
      <c r="AG58" s="15">
        <f t="shared" si="15"/>
        <v>1.097002469958351E-3</v>
      </c>
      <c r="AI58">
        <f t="shared" si="31"/>
        <v>9.9905510880095509E-7</v>
      </c>
      <c r="AJ58">
        <f t="shared" si="17"/>
        <v>7.7759129386834936E-11</v>
      </c>
      <c r="AK58">
        <v>0</v>
      </c>
      <c r="AL58" s="11">
        <f t="shared" si="18"/>
        <v>4.333023565310624E-10</v>
      </c>
      <c r="AM58" s="11">
        <f t="shared" si="19"/>
        <v>5.1106148591789729E-10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15.215219993965071</v>
      </c>
      <c r="AY58" t="e">
        <f t="shared" si="28"/>
        <v>#VALUE!</v>
      </c>
    </row>
    <row r="59" spans="1:51">
      <c r="A59" s="51">
        <v>44323.629467592589</v>
      </c>
      <c r="B59" s="49"/>
      <c r="C59" s="49"/>
      <c r="D59" s="36">
        <v>1</v>
      </c>
      <c r="E59" s="49" t="s">
        <v>177</v>
      </c>
      <c r="F59" s="49"/>
      <c r="H59" s="5">
        <v>20</v>
      </c>
      <c r="I59" s="5">
        <v>30</v>
      </c>
      <c r="J59" s="5">
        <v>1</v>
      </c>
      <c r="K59" s="5">
        <v>1</v>
      </c>
      <c r="L59" s="5" t="s">
        <v>88</v>
      </c>
      <c r="M59" s="6">
        <f t="shared" si="0"/>
        <v>5.1728162884310709E-3</v>
      </c>
      <c r="N59" s="6">
        <f t="shared" si="32"/>
        <v>2.6794554190270953E-2</v>
      </c>
      <c r="O59" s="6" t="e">
        <f t="shared" si="2"/>
        <v>#VALUE!</v>
      </c>
      <c r="P59">
        <f t="shared" si="3"/>
        <v>8.2765060614897135E-2</v>
      </c>
      <c r="Q59">
        <f t="shared" si="4"/>
        <v>1.1789603843719219</v>
      </c>
      <c r="R59">
        <f t="shared" si="5"/>
        <v>0.14349881432745903</v>
      </c>
      <c r="S59">
        <f t="shared" si="6"/>
        <v>0.74330626535800015</v>
      </c>
      <c r="T59">
        <f t="shared" si="7"/>
        <v>0.74330626535800026</v>
      </c>
      <c r="V59" s="4">
        <f t="shared" si="29"/>
        <v>0.99905510880095516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9.9905510880095509E-7</v>
      </c>
      <c r="AC59">
        <f t="shared" si="12"/>
        <v>7.7759129386834936E-11</v>
      </c>
      <c r="AD59">
        <v>0</v>
      </c>
      <c r="AE59" s="11">
        <f t="shared" si="13"/>
        <v>2.0903724265187424E-11</v>
      </c>
      <c r="AF59" s="11">
        <f t="shared" si="14"/>
        <v>9.8662853652022362E-11</v>
      </c>
      <c r="AG59" s="15">
        <f t="shared" si="15"/>
        <v>1.097002469958351E-3</v>
      </c>
      <c r="AI59">
        <f t="shared" si="31"/>
        <v>9.9905510880095509E-7</v>
      </c>
      <c r="AJ59">
        <f t="shared" si="17"/>
        <v>7.7759129386834936E-11</v>
      </c>
      <c r="AK59">
        <v>0</v>
      </c>
      <c r="AL59" s="11">
        <f t="shared" si="18"/>
        <v>4.333023565310624E-10</v>
      </c>
      <c r="AM59" s="11">
        <f t="shared" si="19"/>
        <v>5.1106148591789729E-10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>
      <c r="A60" s="51">
        <v>44323.650752314818</v>
      </c>
      <c r="B60" s="49"/>
      <c r="C60" s="49"/>
      <c r="D60" s="36">
        <v>2</v>
      </c>
      <c r="E60" s="49" t="s">
        <v>178</v>
      </c>
      <c r="F60" s="49"/>
      <c r="H60" s="5">
        <v>20</v>
      </c>
      <c r="I60" s="5">
        <v>30</v>
      </c>
      <c r="J60" s="5">
        <v>1</v>
      </c>
      <c r="K60" s="5">
        <v>1</v>
      </c>
      <c r="L60" s="5" t="s">
        <v>88</v>
      </c>
      <c r="M60" s="6">
        <f t="shared" si="0"/>
        <v>5.1728162884310709E-3</v>
      </c>
      <c r="N60" s="6">
        <f t="shared" si="32"/>
        <v>2.6794554190270953E-2</v>
      </c>
      <c r="O60" s="6" t="e">
        <f t="shared" si="2"/>
        <v>#VALUE!</v>
      </c>
      <c r="P60">
        <f t="shared" si="3"/>
        <v>8.2765060614897135E-2</v>
      </c>
      <c r="Q60">
        <f t="shared" si="4"/>
        <v>1.1789603843719219</v>
      </c>
      <c r="R60">
        <f t="shared" si="5"/>
        <v>0.14349881432745903</v>
      </c>
      <c r="S60">
        <f t="shared" si="6"/>
        <v>0.74330626535800015</v>
      </c>
      <c r="T60">
        <f t="shared" si="7"/>
        <v>0.74330626535800026</v>
      </c>
      <c r="V60" s="4">
        <f t="shared" si="29"/>
        <v>0.99905510880095516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9.9905510880095509E-7</v>
      </c>
      <c r="AC60">
        <f t="shared" si="12"/>
        <v>7.7759129386834936E-11</v>
      </c>
      <c r="AD60">
        <v>0</v>
      </c>
      <c r="AE60" s="11">
        <f t="shared" si="13"/>
        <v>2.0903724265187424E-11</v>
      </c>
      <c r="AF60" s="11">
        <f t="shared" si="14"/>
        <v>9.8662853652022362E-11</v>
      </c>
      <c r="AG60" s="15">
        <f t="shared" si="15"/>
        <v>1.097002469958351E-3</v>
      </c>
      <c r="AI60">
        <f t="shared" si="31"/>
        <v>9.9905510880095509E-7</v>
      </c>
      <c r="AJ60">
        <f t="shared" si="17"/>
        <v>7.7759129386834936E-11</v>
      </c>
      <c r="AK60">
        <v>0</v>
      </c>
      <c r="AL60" s="11">
        <f t="shared" si="18"/>
        <v>4.333023565310624E-10</v>
      </c>
      <c r="AM60" s="11">
        <f t="shared" si="19"/>
        <v>5.1106148591789729E-10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15.215219993965071</v>
      </c>
      <c r="AY60" t="e">
        <f t="shared" si="28"/>
        <v>#VALUE!</v>
      </c>
    </row>
    <row r="61" spans="1:51">
      <c r="A61" s="51">
        <v>44323.672060185185</v>
      </c>
      <c r="B61" s="49"/>
      <c r="C61" s="49"/>
      <c r="D61" s="36">
        <v>1</v>
      </c>
      <c r="E61" s="49" t="s">
        <v>179</v>
      </c>
      <c r="F61" s="49"/>
      <c r="H61" s="5">
        <v>20</v>
      </c>
      <c r="I61" s="5">
        <v>30</v>
      </c>
      <c r="J61" s="5">
        <v>1</v>
      </c>
      <c r="K61" s="5">
        <v>1</v>
      </c>
      <c r="L61" s="5" t="s">
        <v>88</v>
      </c>
      <c r="M61" s="6">
        <f t="shared" si="0"/>
        <v>5.1728162884310709E-3</v>
      </c>
      <c r="N61" s="6">
        <f t="shared" si="32"/>
        <v>2.6794554190270953E-2</v>
      </c>
      <c r="O61" s="6" t="e">
        <f t="shared" si="2"/>
        <v>#VALUE!</v>
      </c>
      <c r="P61">
        <f t="shared" si="3"/>
        <v>8.2765060614897135E-2</v>
      </c>
      <c r="Q61">
        <f t="shared" si="4"/>
        <v>1.1789603843719219</v>
      </c>
      <c r="R61">
        <f t="shared" si="5"/>
        <v>0.14349881432745903</v>
      </c>
      <c r="S61">
        <f t="shared" si="6"/>
        <v>0.74330626535800015</v>
      </c>
      <c r="T61">
        <f t="shared" si="7"/>
        <v>0.74330626535800026</v>
      </c>
      <c r="V61" s="4">
        <f t="shared" si="29"/>
        <v>0.99905510880095516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9.9905510880095509E-7</v>
      </c>
      <c r="AC61">
        <f t="shared" si="12"/>
        <v>7.7759129386834936E-11</v>
      </c>
      <c r="AD61">
        <v>0</v>
      </c>
      <c r="AE61" s="11">
        <f t="shared" si="13"/>
        <v>2.0903724265187424E-11</v>
      </c>
      <c r="AF61" s="11">
        <f t="shared" si="14"/>
        <v>9.8662853652022362E-11</v>
      </c>
      <c r="AG61" s="15">
        <f t="shared" si="15"/>
        <v>1.097002469958351E-3</v>
      </c>
      <c r="AI61">
        <f t="shared" si="31"/>
        <v>9.9905510880095509E-7</v>
      </c>
      <c r="AJ61">
        <f t="shared" si="17"/>
        <v>7.7759129386834936E-11</v>
      </c>
      <c r="AK61">
        <v>0</v>
      </c>
      <c r="AL61" s="11">
        <f t="shared" si="18"/>
        <v>4.333023565310624E-10</v>
      </c>
      <c r="AM61" s="11">
        <f t="shared" si="19"/>
        <v>5.1106148591789729E-10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15.215219993965071</v>
      </c>
      <c r="AY61" t="e">
        <f t="shared" si="28"/>
        <v>#VALUE!</v>
      </c>
    </row>
    <row r="62" spans="1:51">
      <c r="A62" s="51">
        <v>44323.693356481483</v>
      </c>
      <c r="B62" s="49"/>
      <c r="C62" s="49"/>
      <c r="D62" s="36">
        <v>2</v>
      </c>
      <c r="E62" s="49" t="s">
        <v>180</v>
      </c>
      <c r="F62" s="49"/>
      <c r="H62" s="5">
        <v>20</v>
      </c>
      <c r="I62" s="5">
        <v>30</v>
      </c>
      <c r="J62" s="5">
        <v>1</v>
      </c>
      <c r="K62" s="5">
        <v>1</v>
      </c>
      <c r="L62" s="5" t="s">
        <v>88</v>
      </c>
      <c r="M62" s="6">
        <f t="shared" si="0"/>
        <v>5.1728162884310709E-3</v>
      </c>
      <c r="N62" s="6">
        <f t="shared" si="32"/>
        <v>2.6794554190270953E-2</v>
      </c>
      <c r="O62" s="6" t="e">
        <f t="shared" si="2"/>
        <v>#VALUE!</v>
      </c>
      <c r="P62">
        <f t="shared" si="3"/>
        <v>8.2765060614897135E-2</v>
      </c>
      <c r="Q62">
        <f t="shared" si="4"/>
        <v>1.1789603843719219</v>
      </c>
      <c r="R62">
        <f t="shared" si="5"/>
        <v>0.14349881432745903</v>
      </c>
      <c r="S62">
        <f t="shared" si="6"/>
        <v>0.74330626535800015</v>
      </c>
      <c r="T62">
        <f t="shared" si="7"/>
        <v>0.74330626535800026</v>
      </c>
      <c r="V62" s="4">
        <f t="shared" si="29"/>
        <v>0.99905510880095516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9.9905510880095509E-7</v>
      </c>
      <c r="AC62">
        <f t="shared" si="12"/>
        <v>7.7759129386834936E-11</v>
      </c>
      <c r="AD62">
        <v>0</v>
      </c>
      <c r="AE62" s="11">
        <f t="shared" si="13"/>
        <v>2.0903724265187424E-11</v>
      </c>
      <c r="AF62" s="11">
        <f t="shared" si="14"/>
        <v>9.8662853652022362E-11</v>
      </c>
      <c r="AG62" s="15">
        <f t="shared" si="15"/>
        <v>1.097002469958351E-3</v>
      </c>
      <c r="AI62">
        <f t="shared" si="31"/>
        <v>9.9905510880095509E-7</v>
      </c>
      <c r="AJ62">
        <f t="shared" si="17"/>
        <v>7.7759129386834936E-11</v>
      </c>
      <c r="AK62">
        <v>0</v>
      </c>
      <c r="AL62" s="11">
        <f t="shared" si="18"/>
        <v>4.333023565310624E-10</v>
      </c>
      <c r="AM62" s="11">
        <f t="shared" si="19"/>
        <v>5.1106148591789729E-10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15.215219993965071</v>
      </c>
      <c r="AY62" t="e">
        <f t="shared" si="28"/>
        <v>#VALUE!</v>
      </c>
    </row>
    <row r="63" spans="1:51">
      <c r="A63" s="51">
        <v>44323.71465277778</v>
      </c>
      <c r="B63" s="49"/>
      <c r="C63" s="49"/>
      <c r="D63" s="36">
        <v>1</v>
      </c>
      <c r="E63" s="49" t="s">
        <v>181</v>
      </c>
      <c r="F63" s="49"/>
      <c r="H63" s="5">
        <v>20</v>
      </c>
      <c r="I63" s="5">
        <v>30</v>
      </c>
      <c r="J63" s="5">
        <v>1</v>
      </c>
      <c r="K63" s="5">
        <v>1</v>
      </c>
      <c r="L63" s="5" t="s">
        <v>88</v>
      </c>
      <c r="M63" s="6">
        <f t="shared" si="0"/>
        <v>5.1728162884310709E-3</v>
      </c>
      <c r="N63" s="6">
        <f t="shared" si="32"/>
        <v>2.6794554190270953E-2</v>
      </c>
      <c r="O63" s="6" t="e">
        <f t="shared" si="2"/>
        <v>#VALUE!</v>
      </c>
      <c r="P63">
        <f t="shared" si="3"/>
        <v>8.2765060614897135E-2</v>
      </c>
      <c r="Q63">
        <f t="shared" si="4"/>
        <v>1.1789603843719219</v>
      </c>
      <c r="R63">
        <f t="shared" si="5"/>
        <v>0.14349881432745903</v>
      </c>
      <c r="S63">
        <f t="shared" si="6"/>
        <v>0.74330626535800015</v>
      </c>
      <c r="T63">
        <f t="shared" si="7"/>
        <v>0.74330626535800026</v>
      </c>
      <c r="V63" s="4">
        <f t="shared" si="29"/>
        <v>0.99905510880095516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9.9905510880095509E-7</v>
      </c>
      <c r="AC63">
        <f t="shared" si="12"/>
        <v>7.7759129386834936E-11</v>
      </c>
      <c r="AD63">
        <v>0</v>
      </c>
      <c r="AE63" s="11">
        <f t="shared" si="13"/>
        <v>2.0903724265187424E-11</v>
      </c>
      <c r="AF63" s="11">
        <f t="shared" si="14"/>
        <v>9.8662853652022362E-11</v>
      </c>
      <c r="AG63" s="15">
        <f t="shared" si="15"/>
        <v>1.097002469958351E-3</v>
      </c>
      <c r="AI63">
        <f t="shared" si="31"/>
        <v>9.9905510880095509E-7</v>
      </c>
      <c r="AJ63">
        <f t="shared" si="17"/>
        <v>7.7759129386834936E-11</v>
      </c>
      <c r="AK63">
        <v>0</v>
      </c>
      <c r="AL63" s="11">
        <f t="shared" si="18"/>
        <v>4.333023565310624E-10</v>
      </c>
      <c r="AM63" s="11">
        <f t="shared" si="19"/>
        <v>5.1106148591789729E-10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1">
        <v>44323.735972222225</v>
      </c>
      <c r="D64" s="36">
        <v>2</v>
      </c>
      <c r="E64" s="49" t="s">
        <v>182</v>
      </c>
      <c r="H64" s="5">
        <v>20</v>
      </c>
      <c r="I64" s="5">
        <v>30</v>
      </c>
      <c r="J64" s="5">
        <v>1</v>
      </c>
      <c r="K64" s="5">
        <v>1</v>
      </c>
      <c r="L64" s="5" t="s">
        <v>88</v>
      </c>
      <c r="M64" s="6">
        <f t="shared" si="0"/>
        <v>5.1728162884310709E-3</v>
      </c>
      <c r="N64" s="6">
        <f t="shared" si="32"/>
        <v>2.6794554190270953E-2</v>
      </c>
      <c r="O64" s="6" t="e">
        <f t="shared" si="2"/>
        <v>#VALUE!</v>
      </c>
      <c r="P64">
        <f t="shared" si="3"/>
        <v>8.2765060614897135E-2</v>
      </c>
      <c r="Q64">
        <f t="shared" si="4"/>
        <v>1.1789603843719219</v>
      </c>
      <c r="R64">
        <f t="shared" si="5"/>
        <v>0.14349881432745903</v>
      </c>
      <c r="S64">
        <f t="shared" si="6"/>
        <v>0.74330626535800015</v>
      </c>
      <c r="T64">
        <f t="shared" si="7"/>
        <v>0.74330626535800026</v>
      </c>
      <c r="V64" s="4">
        <f t="shared" si="29"/>
        <v>0.99905510880095516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9.9905510880095509E-7</v>
      </c>
      <c r="AC64">
        <f t="shared" si="12"/>
        <v>7.7759129386834936E-11</v>
      </c>
      <c r="AD64">
        <v>0</v>
      </c>
      <c r="AE64" s="11">
        <f t="shared" si="13"/>
        <v>2.0903724265187424E-11</v>
      </c>
      <c r="AF64" s="11">
        <f t="shared" si="14"/>
        <v>9.8662853652022362E-11</v>
      </c>
      <c r="AG64" s="15">
        <f t="shared" si="15"/>
        <v>1.097002469958351E-3</v>
      </c>
      <c r="AI64">
        <f t="shared" si="31"/>
        <v>9.9905510880095509E-7</v>
      </c>
      <c r="AJ64">
        <f t="shared" si="17"/>
        <v>7.7759129386834936E-11</v>
      </c>
      <c r="AK64">
        <v>0</v>
      </c>
      <c r="AL64" s="11">
        <f t="shared" si="18"/>
        <v>4.333023565310624E-10</v>
      </c>
      <c r="AM64" s="11">
        <f t="shared" si="19"/>
        <v>5.1106148591789729E-10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15.215219993965071</v>
      </c>
      <c r="AY64" t="e">
        <f t="shared" si="28"/>
        <v>#VALUE!</v>
      </c>
    </row>
    <row r="65" spans="1:51">
      <c r="A65" s="51">
        <v>44323.757280092592</v>
      </c>
      <c r="B65" s="49"/>
      <c r="C65" s="49"/>
      <c r="D65" s="36">
        <v>1</v>
      </c>
      <c r="E65" s="49" t="s">
        <v>183</v>
      </c>
      <c r="F65" s="49"/>
      <c r="H65" s="5">
        <v>20</v>
      </c>
      <c r="I65" s="5">
        <v>30</v>
      </c>
      <c r="J65" s="5">
        <v>1</v>
      </c>
      <c r="K65" s="5">
        <v>1</v>
      </c>
      <c r="L65" s="5" t="s">
        <v>88</v>
      </c>
      <c r="M65" s="6">
        <f t="shared" si="0"/>
        <v>5.1728162884310709E-3</v>
      </c>
      <c r="N65" s="6">
        <f t="shared" si="32"/>
        <v>2.6794554190270953E-2</v>
      </c>
      <c r="O65" s="6" t="e">
        <f t="shared" si="2"/>
        <v>#VALUE!</v>
      </c>
      <c r="P65">
        <f t="shared" si="3"/>
        <v>8.2765060614897135E-2</v>
      </c>
      <c r="Q65">
        <f t="shared" si="4"/>
        <v>1.1789603843719219</v>
      </c>
      <c r="R65">
        <f t="shared" si="5"/>
        <v>0.14349881432745903</v>
      </c>
      <c r="S65">
        <f t="shared" si="6"/>
        <v>0.74330626535800015</v>
      </c>
      <c r="T65">
        <f t="shared" si="7"/>
        <v>0.74330626535800026</v>
      </c>
      <c r="V65" s="4">
        <f t="shared" si="29"/>
        <v>0.99905510880095516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9.9905510880095509E-7</v>
      </c>
      <c r="AC65">
        <f t="shared" si="12"/>
        <v>7.7759129386834936E-11</v>
      </c>
      <c r="AD65">
        <v>0</v>
      </c>
      <c r="AE65" s="11">
        <f t="shared" si="13"/>
        <v>2.0903724265187424E-11</v>
      </c>
      <c r="AF65" s="11">
        <f t="shared" si="14"/>
        <v>9.8662853652022362E-11</v>
      </c>
      <c r="AG65" s="15">
        <f t="shared" si="15"/>
        <v>1.097002469958351E-3</v>
      </c>
      <c r="AI65">
        <f t="shared" si="31"/>
        <v>9.9905510880095509E-7</v>
      </c>
      <c r="AJ65">
        <f t="shared" si="17"/>
        <v>7.7759129386834936E-11</v>
      </c>
      <c r="AK65">
        <v>0</v>
      </c>
      <c r="AL65" s="11">
        <f t="shared" si="18"/>
        <v>4.333023565310624E-10</v>
      </c>
      <c r="AM65" s="11">
        <f t="shared" si="19"/>
        <v>5.1106148591789729E-10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15.215219993965071</v>
      </c>
      <c r="AY65" t="e">
        <f t="shared" si="28"/>
        <v>#VALUE!</v>
      </c>
    </row>
    <row r="66" spans="1:51">
      <c r="A66" s="51">
        <v>44305.429097222222</v>
      </c>
      <c r="B66" s="49">
        <v>0.1</v>
      </c>
      <c r="C66" s="49"/>
      <c r="D66" s="36">
        <v>2</v>
      </c>
      <c r="E66" s="49" t="s">
        <v>214</v>
      </c>
      <c r="F66" s="49"/>
      <c r="H66" s="5">
        <v>20</v>
      </c>
      <c r="I66" s="5">
        <v>30</v>
      </c>
      <c r="J66" s="5">
        <v>1</v>
      </c>
      <c r="K66" s="5">
        <v>1</v>
      </c>
      <c r="L66" s="5" t="s">
        <v>88</v>
      </c>
      <c r="M66" s="6">
        <f t="shared" si="0"/>
        <v>5.1728162884310709E-3</v>
      </c>
      <c r="N66" s="6">
        <f t="shared" si="32"/>
        <v>2.6794554190270953E-2</v>
      </c>
      <c r="O66" s="6" t="e">
        <f t="shared" si="2"/>
        <v>#VALUE!</v>
      </c>
      <c r="P66">
        <f t="shared" si="3"/>
        <v>8.2765060614897135E-2</v>
      </c>
      <c r="Q66">
        <f t="shared" si="4"/>
        <v>1.1789603843719219</v>
      </c>
      <c r="R66">
        <f t="shared" si="5"/>
        <v>0.14349881432745903</v>
      </c>
      <c r="S66">
        <f t="shared" si="6"/>
        <v>0.74330626535800015</v>
      </c>
      <c r="T66">
        <f t="shared" si="7"/>
        <v>0.74330626535800026</v>
      </c>
      <c r="V66" s="4">
        <f t="shared" si="29"/>
        <v>0.99905510880095516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9.9905510880095509E-7</v>
      </c>
      <c r="AC66">
        <f t="shared" si="12"/>
        <v>7.7759129386834936E-11</v>
      </c>
      <c r="AD66">
        <v>0</v>
      </c>
      <c r="AE66" s="11">
        <f t="shared" si="13"/>
        <v>2.0903724265187424E-11</v>
      </c>
      <c r="AF66" s="11">
        <f t="shared" si="14"/>
        <v>9.8662853652022362E-11</v>
      </c>
      <c r="AG66" s="15">
        <f t="shared" si="15"/>
        <v>1.097002469958351E-3</v>
      </c>
      <c r="AI66">
        <f t="shared" si="31"/>
        <v>9.9905510880095509E-7</v>
      </c>
      <c r="AJ66">
        <f t="shared" si="17"/>
        <v>7.7759129386834936E-11</v>
      </c>
      <c r="AK66">
        <v>0</v>
      </c>
      <c r="AL66" s="11">
        <f t="shared" si="18"/>
        <v>4.333023565310624E-10</v>
      </c>
      <c r="AM66" s="11">
        <f t="shared" si="19"/>
        <v>5.1106148591789729E-10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78.812974192989046</v>
      </c>
      <c r="AX66">
        <f t="shared" si="27"/>
        <v>15.215219993965071</v>
      </c>
      <c r="AY66" t="e">
        <f t="shared" si="28"/>
        <v>#VALUE!</v>
      </c>
    </row>
    <row r="67" spans="1:51">
      <c r="A67" s="51">
        <v>44305.45039351852</v>
      </c>
      <c r="B67" s="42">
        <v>0.1</v>
      </c>
      <c r="C67" s="42"/>
      <c r="D67" s="36">
        <v>1</v>
      </c>
      <c r="E67" s="49" t="s">
        <v>215</v>
      </c>
      <c r="F67" s="42"/>
      <c r="H67" s="5">
        <v>20</v>
      </c>
      <c r="I67" s="5">
        <v>30</v>
      </c>
      <c r="J67" s="5">
        <v>1</v>
      </c>
      <c r="K67" s="5">
        <v>1</v>
      </c>
      <c r="L67" s="5" t="s">
        <v>88</v>
      </c>
      <c r="M67" s="6">
        <f t="shared" si="0"/>
        <v>5.1728162884310709E-3</v>
      </c>
      <c r="N67" s="6">
        <f t="shared" si="32"/>
        <v>2.6794554190270953E-2</v>
      </c>
      <c r="O67" s="6" t="e">
        <f t="shared" si="2"/>
        <v>#VALUE!</v>
      </c>
      <c r="P67">
        <f t="shared" si="3"/>
        <v>8.2765060614897135E-2</v>
      </c>
      <c r="Q67">
        <f t="shared" si="4"/>
        <v>1.1789603843719219</v>
      </c>
      <c r="R67">
        <f t="shared" si="5"/>
        <v>0.14349881432745903</v>
      </c>
      <c r="S67">
        <f t="shared" si="6"/>
        <v>0.74330626535800015</v>
      </c>
      <c r="T67">
        <f t="shared" si="7"/>
        <v>0.74330626535800026</v>
      </c>
      <c r="V67" s="4">
        <f t="shared" si="29"/>
        <v>0.99905510880095516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9.9905510880095509E-7</v>
      </c>
      <c r="AC67">
        <f t="shared" si="12"/>
        <v>7.7759129386834936E-11</v>
      </c>
      <c r="AD67">
        <v>0</v>
      </c>
      <c r="AE67" s="11">
        <f t="shared" si="13"/>
        <v>2.0903724265187424E-11</v>
      </c>
      <c r="AF67" s="11">
        <f t="shared" si="14"/>
        <v>9.8662853652022362E-11</v>
      </c>
      <c r="AG67" s="15">
        <f t="shared" si="15"/>
        <v>1.097002469958351E-3</v>
      </c>
      <c r="AI67">
        <f t="shared" si="31"/>
        <v>9.9905510880095509E-7</v>
      </c>
      <c r="AJ67">
        <f t="shared" si="17"/>
        <v>7.7759129386834936E-11</v>
      </c>
      <c r="AK67">
        <v>0</v>
      </c>
      <c r="AL67" s="11">
        <f t="shared" si="18"/>
        <v>4.333023565310624E-10</v>
      </c>
      <c r="AM67" s="11">
        <f t="shared" si="19"/>
        <v>5.1106148591789729E-10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15.215219993965071</v>
      </c>
      <c r="AY67" t="e">
        <f t="shared" si="28"/>
        <v>#VALUE!</v>
      </c>
    </row>
    <row r="68" spans="1:51">
      <c r="A68" s="51">
        <v>44305.471736111111</v>
      </c>
      <c r="B68" s="42">
        <v>1.6</v>
      </c>
      <c r="C68" s="42"/>
      <c r="D68" s="36">
        <v>2</v>
      </c>
      <c r="E68" s="49" t="s">
        <v>216</v>
      </c>
      <c r="F68" s="42"/>
      <c r="H68" s="5">
        <v>20</v>
      </c>
      <c r="I68" s="5">
        <v>30</v>
      </c>
      <c r="J68" s="5">
        <v>1</v>
      </c>
      <c r="K68" s="5">
        <v>1</v>
      </c>
      <c r="L68" s="5" t="s">
        <v>88</v>
      </c>
      <c r="M68" s="6">
        <f t="shared" si="0"/>
        <v>5.1728162884310709E-3</v>
      </c>
      <c r="N68" s="6">
        <f t="shared" si="32"/>
        <v>2.6794554190270953E-2</v>
      </c>
      <c r="O68" s="6" t="e">
        <f t="shared" si="2"/>
        <v>#VALUE!</v>
      </c>
      <c r="P68">
        <f t="shared" si="3"/>
        <v>8.2765060614897135E-2</v>
      </c>
      <c r="Q68">
        <f t="shared" si="4"/>
        <v>1.1789603843719219</v>
      </c>
      <c r="R68">
        <f t="shared" si="5"/>
        <v>0.14349881432745903</v>
      </c>
      <c r="S68">
        <f t="shared" si="6"/>
        <v>0.74330626535800015</v>
      </c>
      <c r="T68">
        <f t="shared" si="7"/>
        <v>0.74330626535800026</v>
      </c>
      <c r="V68" s="4">
        <f t="shared" si="29"/>
        <v>0.99905510880095516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9.9905510880095509E-7</v>
      </c>
      <c r="AC68">
        <f t="shared" si="12"/>
        <v>7.7759129386834936E-11</v>
      </c>
      <c r="AD68">
        <v>0</v>
      </c>
      <c r="AE68" s="11">
        <f t="shared" si="13"/>
        <v>2.0903724265187424E-11</v>
      </c>
      <c r="AF68" s="11">
        <f t="shared" si="14"/>
        <v>9.8662853652022362E-11</v>
      </c>
      <c r="AG68" s="15">
        <f t="shared" si="15"/>
        <v>1.097002469958351E-3</v>
      </c>
      <c r="AI68">
        <f t="shared" si="31"/>
        <v>9.9905510880095509E-7</v>
      </c>
      <c r="AJ68">
        <f t="shared" si="17"/>
        <v>7.7759129386834936E-11</v>
      </c>
      <c r="AK68">
        <v>0</v>
      </c>
      <c r="AL68" s="11">
        <f t="shared" si="18"/>
        <v>4.333023565310624E-10</v>
      </c>
      <c r="AM68" s="11">
        <f t="shared" si="19"/>
        <v>5.1106148591789729E-10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15.215219993965071</v>
      </c>
      <c r="AY68" t="e">
        <f t="shared" si="28"/>
        <v>#VALUE!</v>
      </c>
    </row>
    <row r="69" spans="1:51">
      <c r="A69" s="51">
        <v>44305.492986111109</v>
      </c>
      <c r="B69" s="42">
        <v>1.6</v>
      </c>
      <c r="C69" s="42"/>
      <c r="D69" s="36">
        <v>1</v>
      </c>
      <c r="E69" s="49" t="s">
        <v>217</v>
      </c>
      <c r="F69" s="42"/>
      <c r="H69" s="5">
        <v>20</v>
      </c>
      <c r="I69" s="5">
        <v>30</v>
      </c>
      <c r="J69" s="5">
        <v>1</v>
      </c>
      <c r="K69" s="5">
        <v>1</v>
      </c>
      <c r="L69" s="5" t="s">
        <v>88</v>
      </c>
      <c r="M69" s="6">
        <f t="shared" si="0"/>
        <v>5.1728162884310709E-3</v>
      </c>
      <c r="N69" s="6">
        <f t="shared" si="32"/>
        <v>2.6794554190270953E-2</v>
      </c>
      <c r="O69" s="6" t="e">
        <f t="shared" si="2"/>
        <v>#VALUE!</v>
      </c>
      <c r="P69">
        <f t="shared" si="3"/>
        <v>8.2765060614897135E-2</v>
      </c>
      <c r="Q69">
        <f t="shared" si="4"/>
        <v>1.1789603843719219</v>
      </c>
      <c r="R69">
        <f t="shared" si="5"/>
        <v>0.14349881432745903</v>
      </c>
      <c r="S69">
        <f t="shared" si="6"/>
        <v>0.74330626535800015</v>
      </c>
      <c r="T69">
        <f t="shared" si="7"/>
        <v>0.74330626535800026</v>
      </c>
      <c r="V69" s="4">
        <f t="shared" si="29"/>
        <v>0.99905510880095516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9.9905510880095509E-7</v>
      </c>
      <c r="AC69">
        <f t="shared" si="12"/>
        <v>7.7759129386834936E-11</v>
      </c>
      <c r="AD69">
        <v>0</v>
      </c>
      <c r="AE69" s="11">
        <f t="shared" si="13"/>
        <v>2.0903724265187424E-11</v>
      </c>
      <c r="AF69" s="11">
        <f t="shared" si="14"/>
        <v>9.8662853652022362E-11</v>
      </c>
      <c r="AG69" s="15">
        <f t="shared" si="15"/>
        <v>1.097002469958351E-3</v>
      </c>
      <c r="AI69">
        <f t="shared" si="31"/>
        <v>9.9905510880095509E-7</v>
      </c>
      <c r="AJ69">
        <f t="shared" si="17"/>
        <v>7.7759129386834936E-11</v>
      </c>
      <c r="AK69">
        <v>0</v>
      </c>
      <c r="AL69" s="11">
        <f t="shared" si="18"/>
        <v>4.333023565310624E-10</v>
      </c>
      <c r="AM69" s="11">
        <f t="shared" si="19"/>
        <v>5.1106148591789729E-10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15.215219993965071</v>
      </c>
      <c r="AY69" t="e">
        <f t="shared" si="28"/>
        <v>#VALUE!</v>
      </c>
    </row>
    <row r="70" spans="1:51">
      <c r="A70" s="51">
        <v>44305.514305555553</v>
      </c>
      <c r="B70" s="42">
        <v>3.8</v>
      </c>
      <c r="C70" s="42"/>
      <c r="D70" s="61">
        <v>2</v>
      </c>
      <c r="E70" s="49" t="s">
        <v>218</v>
      </c>
      <c r="F70" s="42"/>
      <c r="H70" s="5">
        <v>20</v>
      </c>
      <c r="I70" s="5">
        <v>30</v>
      </c>
      <c r="J70" s="5">
        <v>1</v>
      </c>
      <c r="K70" s="5">
        <v>1</v>
      </c>
      <c r="L70" s="5" t="s">
        <v>88</v>
      </c>
      <c r="M70" s="6">
        <f t="shared" si="0"/>
        <v>5.1728162884310709E-3</v>
      </c>
      <c r="N70" s="6">
        <f t="shared" si="32"/>
        <v>2.6794554190270953E-2</v>
      </c>
      <c r="O70" s="6" t="e">
        <f t="shared" si="2"/>
        <v>#VALUE!</v>
      </c>
      <c r="P70">
        <f t="shared" si="3"/>
        <v>8.2765060614897135E-2</v>
      </c>
      <c r="Q70">
        <f t="shared" si="4"/>
        <v>1.1789603843719219</v>
      </c>
      <c r="R70">
        <f t="shared" si="5"/>
        <v>0.14349881432745903</v>
      </c>
      <c r="S70">
        <f t="shared" si="6"/>
        <v>0.74330626535800015</v>
      </c>
      <c r="T70">
        <f t="shared" si="7"/>
        <v>0.74330626535800026</v>
      </c>
      <c r="V70" s="4">
        <f t="shared" si="29"/>
        <v>0.99905510880095516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9.9905510880095509E-7</v>
      </c>
      <c r="AC70">
        <f t="shared" si="12"/>
        <v>7.7759129386834936E-11</v>
      </c>
      <c r="AD70">
        <v>0</v>
      </c>
      <c r="AE70" s="11">
        <f t="shared" si="13"/>
        <v>2.0903724265187424E-11</v>
      </c>
      <c r="AF70" s="11">
        <f t="shared" si="14"/>
        <v>9.8662853652022362E-11</v>
      </c>
      <c r="AG70" s="15">
        <f t="shared" si="15"/>
        <v>1.097002469958351E-3</v>
      </c>
      <c r="AI70">
        <f t="shared" si="31"/>
        <v>9.9905510880095509E-7</v>
      </c>
      <c r="AJ70">
        <f t="shared" si="17"/>
        <v>7.7759129386834936E-11</v>
      </c>
      <c r="AK70">
        <v>0</v>
      </c>
      <c r="AL70" s="11">
        <f t="shared" si="18"/>
        <v>4.333023565310624E-10</v>
      </c>
      <c r="AM70" s="11">
        <f t="shared" si="19"/>
        <v>5.1106148591789729E-10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1">
        <v>44305.535624999997</v>
      </c>
      <c r="B71" s="42">
        <v>3.8</v>
      </c>
      <c r="C71" s="42"/>
      <c r="D71" s="36">
        <v>1</v>
      </c>
      <c r="E71" s="49" t="s">
        <v>219</v>
      </c>
      <c r="F71" s="42"/>
      <c r="H71" s="5">
        <v>20</v>
      </c>
      <c r="I71" s="5">
        <v>30</v>
      </c>
      <c r="J71" s="5">
        <v>1</v>
      </c>
      <c r="K71" s="5">
        <v>1</v>
      </c>
      <c r="L71" s="5" t="s">
        <v>88</v>
      </c>
      <c r="M71" s="6">
        <f t="shared" si="0"/>
        <v>5.1728162884310709E-3</v>
      </c>
      <c r="N71" s="6">
        <f t="shared" si="32"/>
        <v>2.6794554190270953E-2</v>
      </c>
      <c r="O71" s="6" t="e">
        <f t="shared" si="2"/>
        <v>#VALUE!</v>
      </c>
      <c r="P71">
        <f t="shared" si="3"/>
        <v>8.2765060614897135E-2</v>
      </c>
      <c r="Q71">
        <f t="shared" si="4"/>
        <v>1.1789603843719219</v>
      </c>
      <c r="R71">
        <f t="shared" si="5"/>
        <v>0.14349881432745903</v>
      </c>
      <c r="S71">
        <f t="shared" si="6"/>
        <v>0.74330626535800015</v>
      </c>
      <c r="T71">
        <f t="shared" si="7"/>
        <v>0.74330626535800026</v>
      </c>
      <c r="V71" s="4">
        <f t="shared" si="29"/>
        <v>0.99905510880095516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9.9905510880095509E-7</v>
      </c>
      <c r="AC71">
        <f t="shared" si="12"/>
        <v>7.7759129386834936E-11</v>
      </c>
      <c r="AD71">
        <v>0</v>
      </c>
      <c r="AE71" s="11">
        <f t="shared" si="13"/>
        <v>2.0903724265187424E-11</v>
      </c>
      <c r="AF71" s="11">
        <f t="shared" si="14"/>
        <v>9.8662853652022362E-11</v>
      </c>
      <c r="AG71" s="15">
        <f t="shared" si="15"/>
        <v>1.097002469958351E-3</v>
      </c>
      <c r="AI71">
        <f t="shared" si="31"/>
        <v>9.9905510880095509E-7</v>
      </c>
      <c r="AJ71">
        <f t="shared" si="17"/>
        <v>7.7759129386834936E-11</v>
      </c>
      <c r="AK71">
        <v>0</v>
      </c>
      <c r="AL71" s="11">
        <f t="shared" si="18"/>
        <v>4.333023565310624E-10</v>
      </c>
      <c r="AM71" s="11">
        <f t="shared" si="19"/>
        <v>5.1106148591789729E-10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15.215219993965071</v>
      </c>
      <c r="AY71" t="e">
        <f t="shared" si="28"/>
        <v>#VALUE!</v>
      </c>
    </row>
    <row r="72" spans="1:51">
      <c r="A72" s="51">
        <v>44305.556944444441</v>
      </c>
      <c r="B72" s="42">
        <v>5</v>
      </c>
      <c r="C72" s="42"/>
      <c r="D72" s="36">
        <v>2</v>
      </c>
      <c r="E72" s="49" t="s">
        <v>220</v>
      </c>
      <c r="F72" s="42"/>
      <c r="H72" s="5">
        <v>20</v>
      </c>
      <c r="I72" s="5">
        <v>30</v>
      </c>
      <c r="J72" s="5">
        <v>1</v>
      </c>
      <c r="K72" s="5">
        <v>1</v>
      </c>
      <c r="L72" s="5" t="s">
        <v>88</v>
      </c>
      <c r="M72" s="6">
        <f t="shared" si="0"/>
        <v>5.1728162884310709E-3</v>
      </c>
      <c r="N72" s="6">
        <f t="shared" si="32"/>
        <v>2.6794554190270953E-2</v>
      </c>
      <c r="O72" s="6" t="e">
        <f t="shared" si="2"/>
        <v>#VALUE!</v>
      </c>
      <c r="P72">
        <f t="shared" si="3"/>
        <v>8.2765060614897135E-2</v>
      </c>
      <c r="Q72">
        <f t="shared" si="4"/>
        <v>1.1789603843719219</v>
      </c>
      <c r="R72">
        <f t="shared" si="5"/>
        <v>0.14349881432745903</v>
      </c>
      <c r="S72">
        <f t="shared" si="6"/>
        <v>0.74330626535800015</v>
      </c>
      <c r="T72">
        <f t="shared" si="7"/>
        <v>0.74330626535800026</v>
      </c>
      <c r="V72" s="4">
        <f t="shared" si="29"/>
        <v>0.99905510880095516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9.9905510880095509E-7</v>
      </c>
      <c r="AC72">
        <f t="shared" si="12"/>
        <v>7.7759129386834936E-11</v>
      </c>
      <c r="AD72">
        <v>0</v>
      </c>
      <c r="AE72" s="11">
        <f t="shared" si="13"/>
        <v>2.0903724265187424E-11</v>
      </c>
      <c r="AF72" s="11">
        <f t="shared" si="14"/>
        <v>9.8662853652022362E-11</v>
      </c>
      <c r="AG72" s="15">
        <f t="shared" si="15"/>
        <v>1.097002469958351E-3</v>
      </c>
      <c r="AI72">
        <f t="shared" si="31"/>
        <v>9.9905510880095509E-7</v>
      </c>
      <c r="AJ72">
        <f t="shared" si="17"/>
        <v>7.7759129386834936E-11</v>
      </c>
      <c r="AK72">
        <v>0</v>
      </c>
      <c r="AL72" s="11">
        <f t="shared" si="18"/>
        <v>4.333023565310624E-10</v>
      </c>
      <c r="AM72" s="11">
        <f t="shared" si="19"/>
        <v>5.1106148591789729E-10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15.215219993965071</v>
      </c>
      <c r="AY72" t="e">
        <f t="shared" si="28"/>
        <v>#VALUE!</v>
      </c>
    </row>
    <row r="73" spans="1:51">
      <c r="A73" s="51">
        <v>44305.578194444446</v>
      </c>
      <c r="B73" s="42">
        <v>5</v>
      </c>
      <c r="C73" s="42"/>
      <c r="D73" s="36">
        <v>1</v>
      </c>
      <c r="E73" s="49" t="s">
        <v>221</v>
      </c>
      <c r="F73" s="42"/>
      <c r="H73" s="5">
        <v>20</v>
      </c>
      <c r="I73" s="5">
        <v>30</v>
      </c>
      <c r="J73" s="5">
        <v>1</v>
      </c>
      <c r="K73" s="5">
        <v>1</v>
      </c>
      <c r="L73" s="5" t="s">
        <v>88</v>
      </c>
      <c r="M73" s="6">
        <f t="shared" si="0"/>
        <v>5.1728162884310709E-3</v>
      </c>
      <c r="N73" s="6">
        <f t="shared" si="32"/>
        <v>2.6794554190270953E-2</v>
      </c>
      <c r="O73" s="6" t="e">
        <f t="shared" si="2"/>
        <v>#VALUE!</v>
      </c>
      <c r="P73">
        <f t="shared" si="3"/>
        <v>8.2765060614897135E-2</v>
      </c>
      <c r="Q73">
        <f t="shared" si="4"/>
        <v>1.1789603843719219</v>
      </c>
      <c r="R73">
        <f t="shared" si="5"/>
        <v>0.14349881432745903</v>
      </c>
      <c r="S73">
        <f t="shared" si="6"/>
        <v>0.74330626535800015</v>
      </c>
      <c r="T73">
        <f t="shared" si="7"/>
        <v>0.74330626535800026</v>
      </c>
      <c r="V73" s="4">
        <f t="shared" si="29"/>
        <v>0.99905510880095516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9.9905510880095509E-7</v>
      </c>
      <c r="AC73">
        <f t="shared" si="12"/>
        <v>7.7759129386834936E-11</v>
      </c>
      <c r="AD73">
        <v>0</v>
      </c>
      <c r="AE73" s="11">
        <f t="shared" si="13"/>
        <v>2.0903724265187424E-11</v>
      </c>
      <c r="AF73" s="11">
        <f t="shared" si="14"/>
        <v>9.8662853652022362E-11</v>
      </c>
      <c r="AG73" s="15">
        <f t="shared" si="15"/>
        <v>1.097002469958351E-3</v>
      </c>
      <c r="AI73">
        <f t="shared" si="31"/>
        <v>9.9905510880095509E-7</v>
      </c>
      <c r="AJ73">
        <f t="shared" si="17"/>
        <v>7.7759129386834936E-11</v>
      </c>
      <c r="AK73">
        <v>0</v>
      </c>
      <c r="AL73" s="11">
        <f t="shared" si="18"/>
        <v>4.333023565310624E-10</v>
      </c>
      <c r="AM73" s="11">
        <f t="shared" si="19"/>
        <v>5.1106148591789729E-10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15.215219993965071</v>
      </c>
      <c r="AY73" t="e">
        <f t="shared" si="28"/>
        <v>#VALUE!</v>
      </c>
    </row>
    <row r="74" spans="1:51">
      <c r="A74" s="51">
        <v>44305.599502314813</v>
      </c>
      <c r="B74" s="42">
        <v>6.2</v>
      </c>
      <c r="C74" s="42"/>
      <c r="D74" s="36">
        <v>2</v>
      </c>
      <c r="E74" s="49" t="s">
        <v>222</v>
      </c>
      <c r="F74" s="42"/>
      <c r="H74" s="5">
        <v>20</v>
      </c>
      <c r="I74" s="5">
        <v>30</v>
      </c>
      <c r="J74" s="5">
        <v>1</v>
      </c>
      <c r="K74" s="5">
        <v>1</v>
      </c>
      <c r="L74" s="5" t="s">
        <v>88</v>
      </c>
      <c r="M74" s="6">
        <f t="shared" si="0"/>
        <v>5.1728162884310709E-3</v>
      </c>
      <c r="N74" s="6">
        <f t="shared" si="32"/>
        <v>2.6794554190270953E-2</v>
      </c>
      <c r="O74" s="6" t="e">
        <f t="shared" si="2"/>
        <v>#VALUE!</v>
      </c>
      <c r="P74">
        <f t="shared" si="3"/>
        <v>8.2765060614897135E-2</v>
      </c>
      <c r="Q74">
        <f t="shared" si="4"/>
        <v>1.1789603843719219</v>
      </c>
      <c r="R74">
        <f t="shared" si="5"/>
        <v>0.14349881432745903</v>
      </c>
      <c r="S74">
        <f t="shared" si="6"/>
        <v>0.74330626535800015</v>
      </c>
      <c r="T74">
        <f t="shared" si="7"/>
        <v>0.74330626535800026</v>
      </c>
      <c r="V74" s="4">
        <f t="shared" si="29"/>
        <v>0.99905510880095516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9.9905510880095509E-7</v>
      </c>
      <c r="AC74">
        <f t="shared" si="12"/>
        <v>7.7759129386834936E-11</v>
      </c>
      <c r="AD74">
        <v>0</v>
      </c>
      <c r="AE74" s="11">
        <f t="shared" si="13"/>
        <v>2.0903724265187424E-11</v>
      </c>
      <c r="AF74" s="11">
        <f t="shared" si="14"/>
        <v>9.8662853652022362E-11</v>
      </c>
      <c r="AG74" s="15">
        <f t="shared" si="15"/>
        <v>1.097002469958351E-3</v>
      </c>
      <c r="AI74">
        <f t="shared" si="31"/>
        <v>9.9905510880095509E-7</v>
      </c>
      <c r="AJ74">
        <f t="shared" si="17"/>
        <v>7.7759129386834936E-11</v>
      </c>
      <c r="AK74">
        <v>0</v>
      </c>
      <c r="AL74" s="11">
        <f t="shared" si="18"/>
        <v>4.333023565310624E-10</v>
      </c>
      <c r="AM74" s="11">
        <f t="shared" si="19"/>
        <v>5.1106148591789729E-10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15.215219993965071</v>
      </c>
      <c r="AY74" t="e">
        <f t="shared" si="28"/>
        <v>#VALUE!</v>
      </c>
    </row>
    <row r="75" spans="1:51">
      <c r="A75" s="51">
        <v>44305.620810185188</v>
      </c>
      <c r="B75" s="42">
        <v>6.2</v>
      </c>
      <c r="C75" s="42"/>
      <c r="D75" s="36">
        <v>1</v>
      </c>
      <c r="E75" s="49" t="s">
        <v>223</v>
      </c>
      <c r="F75" s="42"/>
      <c r="H75" s="5">
        <v>20</v>
      </c>
      <c r="I75" s="5">
        <v>30</v>
      </c>
      <c r="J75" s="5">
        <v>1</v>
      </c>
      <c r="K75" s="5">
        <v>1</v>
      </c>
      <c r="L75" s="5" t="s">
        <v>88</v>
      </c>
      <c r="M75" s="6">
        <f t="shared" ref="M75:M138" si="33">1000000*(AF75-AD75)/X75</f>
        <v>5.1728162884310709E-3</v>
      </c>
      <c r="N75" s="6">
        <f t="shared" ref="N75:N106" si="34">1000000*(AM75-AK75)/X75</f>
        <v>2.6794554190270953E-2</v>
      </c>
      <c r="O75" s="6" t="e">
        <f t="shared" ref="O75:O138" si="35">1000000*(AT75-AR75)/X75</f>
        <v>#VALUE!</v>
      </c>
      <c r="P75">
        <f t="shared" ref="P75:P138" si="36">(M75*16)</f>
        <v>8.2765060614897135E-2</v>
      </c>
      <c r="Q75">
        <f t="shared" ref="Q75:Q138" si="37">(N75*44)</f>
        <v>1.1789603843719219</v>
      </c>
      <c r="R75">
        <f t="shared" ref="R75:R138" si="38">1000000*(((AF75-AD75)*0.082057*W75)/(V75-Z75))/X75</f>
        <v>0.14349881432745903</v>
      </c>
      <c r="S75">
        <f t="shared" ref="S75:S138" si="39">1000000*(((AM75-AK75)*0.082057*W75)/(V75-Z75))/X75</f>
        <v>0.74330626535800015</v>
      </c>
      <c r="T75">
        <f t="shared" ref="T75:T138" si="40">N75*((1*0.082057*W75)/(V75-Z75))</f>
        <v>0.74330626535800026</v>
      </c>
      <c r="V75" s="4">
        <f t="shared" si="29"/>
        <v>0.99905510880095516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9.9905510880095509E-7</v>
      </c>
      <c r="AC75">
        <f t="shared" ref="AC75:AC138" si="43">(AB75*Y75)/(0.082057*W75)</f>
        <v>7.7759129386834936E-11</v>
      </c>
      <c r="AD75">
        <v>0</v>
      </c>
      <c r="AE75" s="11">
        <f t="shared" ref="AE75:AE138" si="44">AB75*AG75*X75</f>
        <v>2.0903724265187424E-11</v>
      </c>
      <c r="AF75" s="11">
        <f t="shared" ref="AF75:AF138" si="45">AC75+AE75</f>
        <v>9.8662853652022362E-11</v>
      </c>
      <c r="AG75" s="15">
        <f t="shared" ref="AG75:AG138" si="46">101.325*(0.000014*EXP(1600*((1/W75)-(1/298.15))))</f>
        <v>1.097002469958351E-3</v>
      </c>
      <c r="AI75">
        <f t="shared" si="31"/>
        <v>9.9905510880095509E-7</v>
      </c>
      <c r="AJ75">
        <f t="shared" ref="AJ75:AJ138" si="47">(AI75*Y75)/(0.082057*W75)</f>
        <v>7.7759129386834936E-11</v>
      </c>
      <c r="AK75">
        <v>0</v>
      </c>
      <c r="AL75" s="11">
        <f t="shared" ref="AL75:AL138" si="48">AI75*AN75*X75</f>
        <v>4.333023565310624E-10</v>
      </c>
      <c r="AM75" s="11">
        <f t="shared" ref="AM75:AM138" si="49">AJ75+AL75</f>
        <v>5.1106148591789729E-10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15.215219993965071</v>
      </c>
      <c r="AY75" t="e">
        <f t="shared" ref="AY75:AY138" si="58">100*(AT75-AS75)/AT75</f>
        <v>#VALUE!</v>
      </c>
    </row>
    <row r="76" spans="1:51">
      <c r="A76" s="51">
        <v>44305.642106481479</v>
      </c>
      <c r="B76" s="42">
        <v>8</v>
      </c>
      <c r="C76" s="42"/>
      <c r="D76" s="36">
        <v>2</v>
      </c>
      <c r="E76" s="49" t="s">
        <v>224</v>
      </c>
      <c r="F76" s="42"/>
      <c r="H76" s="5">
        <v>20</v>
      </c>
      <c r="I76" s="5">
        <v>30</v>
      </c>
      <c r="J76" s="5">
        <v>1</v>
      </c>
      <c r="K76" s="5">
        <v>1</v>
      </c>
      <c r="L76" s="5" t="s">
        <v>88</v>
      </c>
      <c r="M76" s="6">
        <f t="shared" si="33"/>
        <v>5.1728162884310709E-3</v>
      </c>
      <c r="N76" s="6">
        <f t="shared" si="34"/>
        <v>2.6794554190270953E-2</v>
      </c>
      <c r="O76" s="6" t="e">
        <f t="shared" si="35"/>
        <v>#VALUE!</v>
      </c>
      <c r="P76">
        <f t="shared" si="36"/>
        <v>8.2765060614897135E-2</v>
      </c>
      <c r="Q76">
        <f t="shared" si="37"/>
        <v>1.1789603843719219</v>
      </c>
      <c r="R76">
        <f t="shared" si="38"/>
        <v>0.14349881432745903</v>
      </c>
      <c r="S76">
        <f t="shared" si="39"/>
        <v>0.74330626535800015</v>
      </c>
      <c r="T76">
        <f t="shared" si="40"/>
        <v>0.74330626535800026</v>
      </c>
      <c r="V76" s="4">
        <f t="shared" si="29"/>
        <v>0.99905510880095516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9.9905510880095509E-7</v>
      </c>
      <c r="AC76">
        <f t="shared" si="43"/>
        <v>7.7759129386834936E-11</v>
      </c>
      <c r="AD76">
        <v>0</v>
      </c>
      <c r="AE76" s="11">
        <f t="shared" si="44"/>
        <v>2.0903724265187424E-11</v>
      </c>
      <c r="AF76" s="11">
        <f t="shared" si="45"/>
        <v>9.8662853652022362E-11</v>
      </c>
      <c r="AG76" s="15">
        <f t="shared" si="46"/>
        <v>1.097002469958351E-3</v>
      </c>
      <c r="AI76">
        <f t="shared" si="31"/>
        <v>9.9905510880095509E-7</v>
      </c>
      <c r="AJ76">
        <f t="shared" si="47"/>
        <v>7.7759129386834936E-11</v>
      </c>
      <c r="AK76">
        <v>0</v>
      </c>
      <c r="AL76" s="11">
        <f t="shared" si="48"/>
        <v>4.333023565310624E-10</v>
      </c>
      <c r="AM76" s="11">
        <f t="shared" si="49"/>
        <v>5.1106148591789729E-10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78.812974192989046</v>
      </c>
      <c r="AX76">
        <f t="shared" si="57"/>
        <v>15.215219993965071</v>
      </c>
      <c r="AY76" t="e">
        <f t="shared" si="58"/>
        <v>#VALUE!</v>
      </c>
    </row>
    <row r="77" spans="1:51">
      <c r="A77" s="51">
        <v>44305.663402777776</v>
      </c>
      <c r="B77" s="42">
        <v>8</v>
      </c>
      <c r="C77" s="42"/>
      <c r="D77" s="36">
        <v>1</v>
      </c>
      <c r="E77" s="49" t="s">
        <v>225</v>
      </c>
      <c r="F77" s="42"/>
      <c r="H77" s="5">
        <v>20</v>
      </c>
      <c r="I77" s="5">
        <v>30</v>
      </c>
      <c r="J77" s="5">
        <v>1</v>
      </c>
      <c r="K77" s="5">
        <v>1</v>
      </c>
      <c r="L77" s="5" t="s">
        <v>88</v>
      </c>
      <c r="M77" s="6">
        <f t="shared" si="33"/>
        <v>5.1728162884310709E-3</v>
      </c>
      <c r="N77" s="6">
        <f t="shared" si="34"/>
        <v>2.6794554190270953E-2</v>
      </c>
      <c r="O77" s="6" t="e">
        <f t="shared" si="35"/>
        <v>#VALUE!</v>
      </c>
      <c r="P77">
        <f t="shared" si="36"/>
        <v>8.2765060614897135E-2</v>
      </c>
      <c r="Q77">
        <f t="shared" si="37"/>
        <v>1.1789603843719219</v>
      </c>
      <c r="R77">
        <f t="shared" si="38"/>
        <v>0.14349881432745903</v>
      </c>
      <c r="S77">
        <f t="shared" si="39"/>
        <v>0.74330626535800015</v>
      </c>
      <c r="T77">
        <f t="shared" si="40"/>
        <v>0.74330626535800026</v>
      </c>
      <c r="V77" s="4">
        <f t="shared" ref="V77:V140" si="59">((0.001316*((I77*25.4)-(2.5*2053/100)))*(273.15+40))/(273.15+H77)</f>
        <v>0.99905510880095516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9.9905510880095509E-7</v>
      </c>
      <c r="AC77">
        <f t="shared" si="43"/>
        <v>7.7759129386834936E-11</v>
      </c>
      <c r="AD77">
        <v>0</v>
      </c>
      <c r="AE77" s="11">
        <f t="shared" si="44"/>
        <v>2.0903724265187424E-11</v>
      </c>
      <c r="AF77" s="11">
        <f t="shared" si="45"/>
        <v>9.8662853652022362E-11</v>
      </c>
      <c r="AG77" s="15">
        <f t="shared" si="46"/>
        <v>1.097002469958351E-3</v>
      </c>
      <c r="AI77">
        <f t="shared" ref="AI77:AI140" si="61">V77*(K77/10^6)</f>
        <v>9.9905510880095509E-7</v>
      </c>
      <c r="AJ77">
        <f t="shared" si="47"/>
        <v>7.7759129386834936E-11</v>
      </c>
      <c r="AK77">
        <v>0</v>
      </c>
      <c r="AL77" s="11">
        <f t="shared" si="48"/>
        <v>4.333023565310624E-10</v>
      </c>
      <c r="AM77" s="11">
        <f t="shared" si="49"/>
        <v>5.1106148591789729E-10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15.215219993965071</v>
      </c>
      <c r="AY77" t="e">
        <f t="shared" si="58"/>
        <v>#VALUE!</v>
      </c>
    </row>
    <row r="78" spans="1:51">
      <c r="A78" s="51">
        <v>44305.684687499997</v>
      </c>
      <c r="B78" s="42">
        <v>9</v>
      </c>
      <c r="C78" s="42"/>
      <c r="D78" s="36">
        <v>2</v>
      </c>
      <c r="E78" s="49" t="s">
        <v>226</v>
      </c>
      <c r="F78" s="42"/>
      <c r="H78" s="5">
        <v>20</v>
      </c>
      <c r="I78" s="5">
        <v>30</v>
      </c>
      <c r="J78" s="5">
        <v>1</v>
      </c>
      <c r="K78" s="5">
        <v>1</v>
      </c>
      <c r="L78" s="5" t="s">
        <v>88</v>
      </c>
      <c r="M78" s="6">
        <f t="shared" si="33"/>
        <v>5.1728162884310709E-3</v>
      </c>
      <c r="N78" s="6">
        <f t="shared" si="34"/>
        <v>2.6794554190270953E-2</v>
      </c>
      <c r="O78" s="6" t="e">
        <f t="shared" si="35"/>
        <v>#VALUE!</v>
      </c>
      <c r="P78">
        <f t="shared" si="36"/>
        <v>8.2765060614897135E-2</v>
      </c>
      <c r="Q78">
        <f t="shared" si="37"/>
        <v>1.1789603843719219</v>
      </c>
      <c r="R78">
        <f t="shared" si="38"/>
        <v>0.14349881432745903</v>
      </c>
      <c r="S78">
        <f t="shared" si="39"/>
        <v>0.74330626535800015</v>
      </c>
      <c r="T78">
        <f t="shared" si="40"/>
        <v>0.74330626535800026</v>
      </c>
      <c r="V78" s="4">
        <f t="shared" si="59"/>
        <v>0.99905510880095516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9.9905510880095509E-7</v>
      </c>
      <c r="AC78">
        <f t="shared" si="43"/>
        <v>7.7759129386834936E-11</v>
      </c>
      <c r="AD78">
        <v>0</v>
      </c>
      <c r="AE78" s="11">
        <f t="shared" si="44"/>
        <v>2.0903724265187424E-11</v>
      </c>
      <c r="AF78" s="11">
        <f t="shared" si="45"/>
        <v>9.8662853652022362E-11</v>
      </c>
      <c r="AG78" s="15">
        <f t="shared" si="46"/>
        <v>1.097002469958351E-3</v>
      </c>
      <c r="AI78">
        <f t="shared" si="61"/>
        <v>9.9905510880095509E-7</v>
      </c>
      <c r="AJ78">
        <f t="shared" si="47"/>
        <v>7.7759129386834936E-11</v>
      </c>
      <c r="AK78">
        <v>0</v>
      </c>
      <c r="AL78" s="11">
        <f t="shared" si="48"/>
        <v>4.333023565310624E-10</v>
      </c>
      <c r="AM78" s="11">
        <f t="shared" si="49"/>
        <v>5.1106148591789729E-10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15.215219993965071</v>
      </c>
      <c r="AY78" t="e">
        <f t="shared" si="58"/>
        <v>#VALUE!</v>
      </c>
    </row>
    <row r="79" spans="1:51">
      <c r="A79" s="51">
        <v>44305.705995370372</v>
      </c>
      <c r="B79" s="42">
        <v>9</v>
      </c>
      <c r="C79" s="42"/>
      <c r="D79" s="36">
        <v>1</v>
      </c>
      <c r="E79" s="49" t="s">
        <v>227</v>
      </c>
      <c r="F79" s="42"/>
      <c r="H79" s="5">
        <v>20</v>
      </c>
      <c r="I79" s="5">
        <v>30</v>
      </c>
      <c r="J79" s="5">
        <v>1</v>
      </c>
      <c r="K79" s="5">
        <v>1</v>
      </c>
      <c r="L79" s="5" t="s">
        <v>88</v>
      </c>
      <c r="M79" s="6">
        <f t="shared" si="33"/>
        <v>5.1728162884310709E-3</v>
      </c>
      <c r="N79" s="6">
        <f t="shared" si="34"/>
        <v>2.6794554190270953E-2</v>
      </c>
      <c r="O79" s="6" t="e">
        <f t="shared" si="35"/>
        <v>#VALUE!</v>
      </c>
      <c r="P79">
        <f t="shared" si="36"/>
        <v>8.2765060614897135E-2</v>
      </c>
      <c r="Q79">
        <f t="shared" si="37"/>
        <v>1.1789603843719219</v>
      </c>
      <c r="R79">
        <f t="shared" si="38"/>
        <v>0.14349881432745903</v>
      </c>
      <c r="S79">
        <f t="shared" si="39"/>
        <v>0.74330626535800015</v>
      </c>
      <c r="T79">
        <f t="shared" si="40"/>
        <v>0.74330626535800026</v>
      </c>
      <c r="V79" s="4">
        <f t="shared" si="59"/>
        <v>0.99905510880095516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9.9905510880095509E-7</v>
      </c>
      <c r="AC79">
        <f t="shared" si="43"/>
        <v>7.7759129386834936E-11</v>
      </c>
      <c r="AD79">
        <v>0</v>
      </c>
      <c r="AE79" s="11">
        <f t="shared" si="44"/>
        <v>2.0903724265187424E-11</v>
      </c>
      <c r="AF79" s="11">
        <f t="shared" si="45"/>
        <v>9.8662853652022362E-11</v>
      </c>
      <c r="AG79" s="15">
        <f t="shared" si="46"/>
        <v>1.097002469958351E-3</v>
      </c>
      <c r="AI79">
        <f t="shared" si="61"/>
        <v>9.9905510880095509E-7</v>
      </c>
      <c r="AJ79">
        <f t="shared" si="47"/>
        <v>7.7759129386834936E-11</v>
      </c>
      <c r="AK79">
        <v>0</v>
      </c>
      <c r="AL79" s="11">
        <f t="shared" si="48"/>
        <v>4.333023565310624E-10</v>
      </c>
      <c r="AM79" s="11">
        <f t="shared" si="49"/>
        <v>5.1106148591789729E-10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15.215219993965071</v>
      </c>
      <c r="AY79" t="e">
        <f t="shared" si="58"/>
        <v>#VALUE!</v>
      </c>
    </row>
    <row r="80" spans="1:51">
      <c r="A80" s="51">
        <v>44305.727314814816</v>
      </c>
      <c r="B80" s="42">
        <v>100</v>
      </c>
      <c r="C80" s="42"/>
      <c r="D80" s="36">
        <v>2</v>
      </c>
      <c r="E80" s="49" t="s">
        <v>228</v>
      </c>
      <c r="F80" s="42"/>
      <c r="H80" s="5">
        <v>20</v>
      </c>
      <c r="I80" s="5">
        <v>30</v>
      </c>
      <c r="J80" s="5">
        <v>1</v>
      </c>
      <c r="K80" s="5">
        <v>1</v>
      </c>
      <c r="L80" s="5" t="s">
        <v>88</v>
      </c>
      <c r="M80" s="6">
        <f t="shared" si="33"/>
        <v>5.1728162884310709E-3</v>
      </c>
      <c r="N80" s="6">
        <f t="shared" si="34"/>
        <v>2.6794554190270953E-2</v>
      </c>
      <c r="O80" s="6" t="e">
        <f t="shared" si="35"/>
        <v>#VALUE!</v>
      </c>
      <c r="P80">
        <f t="shared" si="36"/>
        <v>8.2765060614897135E-2</v>
      </c>
      <c r="Q80">
        <f t="shared" si="37"/>
        <v>1.1789603843719219</v>
      </c>
      <c r="R80">
        <f t="shared" si="38"/>
        <v>0.14349881432745903</v>
      </c>
      <c r="S80">
        <f t="shared" si="39"/>
        <v>0.74330626535800015</v>
      </c>
      <c r="T80">
        <f t="shared" si="40"/>
        <v>0.74330626535800026</v>
      </c>
      <c r="V80" s="4">
        <f t="shared" si="59"/>
        <v>0.99905510880095516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9.9905510880095509E-7</v>
      </c>
      <c r="AC80">
        <f t="shared" si="43"/>
        <v>7.7759129386834936E-11</v>
      </c>
      <c r="AD80">
        <v>0</v>
      </c>
      <c r="AE80" s="11">
        <f t="shared" si="44"/>
        <v>2.0903724265187424E-11</v>
      </c>
      <c r="AF80" s="11">
        <f t="shared" si="45"/>
        <v>9.8662853652022362E-11</v>
      </c>
      <c r="AG80" s="15">
        <f t="shared" si="46"/>
        <v>1.097002469958351E-3</v>
      </c>
      <c r="AI80">
        <f t="shared" si="61"/>
        <v>9.9905510880095509E-7</v>
      </c>
      <c r="AJ80">
        <f t="shared" si="47"/>
        <v>7.7759129386834936E-11</v>
      </c>
      <c r="AK80">
        <v>0</v>
      </c>
      <c r="AL80" s="11">
        <f t="shared" si="48"/>
        <v>4.333023565310624E-10</v>
      </c>
      <c r="AM80" s="11">
        <f t="shared" si="49"/>
        <v>5.1106148591789729E-10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15.215219993965071</v>
      </c>
      <c r="AY80" t="e">
        <f t="shared" si="58"/>
        <v>#VALUE!</v>
      </c>
    </row>
    <row r="81" spans="1:51">
      <c r="A81" s="51">
        <v>44305.74863425926</v>
      </c>
      <c r="B81" s="42">
        <v>100</v>
      </c>
      <c r="C81" s="42"/>
      <c r="D81" s="36">
        <v>1</v>
      </c>
      <c r="E81" s="49" t="s">
        <v>229</v>
      </c>
      <c r="F81" s="42"/>
      <c r="H81" s="5">
        <v>20</v>
      </c>
      <c r="I81" s="5">
        <v>30</v>
      </c>
      <c r="J81" s="5">
        <v>1</v>
      </c>
      <c r="K81" s="5">
        <v>1</v>
      </c>
      <c r="L81" s="5" t="s">
        <v>88</v>
      </c>
      <c r="M81" s="6">
        <f t="shared" si="33"/>
        <v>5.1728162884310709E-3</v>
      </c>
      <c r="N81" s="6">
        <f t="shared" si="34"/>
        <v>2.6794554190270953E-2</v>
      </c>
      <c r="O81" s="6" t="e">
        <f t="shared" si="35"/>
        <v>#VALUE!</v>
      </c>
      <c r="P81">
        <f t="shared" si="36"/>
        <v>8.2765060614897135E-2</v>
      </c>
      <c r="Q81">
        <f t="shared" si="37"/>
        <v>1.1789603843719219</v>
      </c>
      <c r="R81">
        <f t="shared" si="38"/>
        <v>0.14349881432745903</v>
      </c>
      <c r="S81">
        <f t="shared" si="39"/>
        <v>0.74330626535800015</v>
      </c>
      <c r="T81">
        <f t="shared" si="40"/>
        <v>0.74330626535800026</v>
      </c>
      <c r="V81" s="4">
        <f t="shared" si="59"/>
        <v>0.99905510880095516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9.9905510880095509E-7</v>
      </c>
      <c r="AC81">
        <f t="shared" si="43"/>
        <v>7.7759129386834936E-11</v>
      </c>
      <c r="AD81">
        <v>0</v>
      </c>
      <c r="AE81" s="11">
        <f t="shared" si="44"/>
        <v>2.0903724265187424E-11</v>
      </c>
      <c r="AF81" s="11">
        <f t="shared" si="45"/>
        <v>9.8662853652022362E-11</v>
      </c>
      <c r="AG81" s="15">
        <f t="shared" si="46"/>
        <v>1.097002469958351E-3</v>
      </c>
      <c r="AI81">
        <f t="shared" si="61"/>
        <v>9.9905510880095509E-7</v>
      </c>
      <c r="AJ81">
        <f t="shared" si="47"/>
        <v>7.7759129386834936E-11</v>
      </c>
      <c r="AK81">
        <v>0</v>
      </c>
      <c r="AL81" s="11">
        <f t="shared" si="48"/>
        <v>4.333023565310624E-10</v>
      </c>
      <c r="AM81" s="11">
        <f t="shared" si="49"/>
        <v>5.1106148591789729E-10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15.215219993965071</v>
      </c>
      <c r="AY81" t="e">
        <f t="shared" si="58"/>
        <v>#VALUE!</v>
      </c>
    </row>
    <row r="82" spans="1:51">
      <c r="A82" s="63">
        <v>44305.769942129627</v>
      </c>
      <c r="B82" s="64" t="s">
        <v>278</v>
      </c>
      <c r="C82" s="64"/>
      <c r="D82" s="65">
        <v>2</v>
      </c>
      <c r="E82" s="64" t="s">
        <v>230</v>
      </c>
      <c r="H82" s="5">
        <v>20</v>
      </c>
      <c r="I82" s="5">
        <v>30</v>
      </c>
      <c r="J82" s="5">
        <v>1</v>
      </c>
      <c r="K82" s="5">
        <v>1</v>
      </c>
      <c r="L82" s="5" t="s">
        <v>88</v>
      </c>
      <c r="M82" s="6">
        <f t="shared" si="33"/>
        <v>5.1728162884310709E-3</v>
      </c>
      <c r="N82" s="6">
        <f t="shared" si="34"/>
        <v>2.6794554190270953E-2</v>
      </c>
      <c r="O82" s="6" t="e">
        <f t="shared" si="35"/>
        <v>#VALUE!</v>
      </c>
      <c r="P82">
        <f t="shared" si="36"/>
        <v>8.2765060614897135E-2</v>
      </c>
      <c r="Q82">
        <f t="shared" si="37"/>
        <v>1.1789603843719219</v>
      </c>
      <c r="R82">
        <f t="shared" si="38"/>
        <v>0.14349881432745903</v>
      </c>
      <c r="S82">
        <f t="shared" si="39"/>
        <v>0.74330626535800015</v>
      </c>
      <c r="T82">
        <f t="shared" si="40"/>
        <v>0.74330626535800026</v>
      </c>
      <c r="V82" s="4">
        <f t="shared" si="59"/>
        <v>0.99905510880095516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9.9905510880095509E-7</v>
      </c>
      <c r="AC82">
        <f t="shared" si="43"/>
        <v>7.7759129386834936E-11</v>
      </c>
      <c r="AD82">
        <v>0</v>
      </c>
      <c r="AE82" s="11">
        <f t="shared" si="44"/>
        <v>2.0903724265187424E-11</v>
      </c>
      <c r="AF82" s="11">
        <f t="shared" si="45"/>
        <v>9.8662853652022362E-11</v>
      </c>
      <c r="AG82" s="15">
        <f t="shared" si="46"/>
        <v>1.097002469958351E-3</v>
      </c>
      <c r="AI82">
        <f t="shared" si="61"/>
        <v>9.9905510880095509E-7</v>
      </c>
      <c r="AJ82">
        <f t="shared" si="47"/>
        <v>7.7759129386834936E-11</v>
      </c>
      <c r="AK82">
        <v>0</v>
      </c>
      <c r="AL82" s="11">
        <f t="shared" si="48"/>
        <v>4.333023565310624E-10</v>
      </c>
      <c r="AM82" s="11">
        <f t="shared" si="49"/>
        <v>5.1106148591789729E-10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63">
        <v>44305.791261574072</v>
      </c>
      <c r="B83" s="64" t="s">
        <v>278</v>
      </c>
      <c r="C83" s="59"/>
      <c r="D83" s="65">
        <v>1</v>
      </c>
      <c r="E83" s="64" t="s">
        <v>231</v>
      </c>
      <c r="F83" s="42"/>
      <c r="H83" s="5">
        <v>20</v>
      </c>
      <c r="I83" s="5">
        <v>30</v>
      </c>
      <c r="J83" s="5">
        <v>1</v>
      </c>
      <c r="K83" s="5">
        <v>1</v>
      </c>
      <c r="L83" s="5" t="s">
        <v>88</v>
      </c>
      <c r="M83" s="6">
        <f t="shared" si="33"/>
        <v>5.1728162884310709E-3</v>
      </c>
      <c r="N83" s="6">
        <f t="shared" si="34"/>
        <v>2.6794554190270953E-2</v>
      </c>
      <c r="O83" s="6" t="e">
        <f t="shared" si="35"/>
        <v>#VALUE!</v>
      </c>
      <c r="P83">
        <f t="shared" si="36"/>
        <v>8.2765060614897135E-2</v>
      </c>
      <c r="Q83">
        <f t="shared" si="37"/>
        <v>1.1789603843719219</v>
      </c>
      <c r="R83">
        <f t="shared" si="38"/>
        <v>0.14349881432745903</v>
      </c>
      <c r="S83">
        <f t="shared" si="39"/>
        <v>0.74330626535800015</v>
      </c>
      <c r="T83">
        <f t="shared" si="40"/>
        <v>0.74330626535800026</v>
      </c>
      <c r="V83" s="4">
        <f t="shared" si="59"/>
        <v>0.99905510880095516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9.9905510880095509E-7</v>
      </c>
      <c r="AC83">
        <f t="shared" si="43"/>
        <v>7.7759129386834936E-11</v>
      </c>
      <c r="AD83">
        <v>0</v>
      </c>
      <c r="AE83" s="11">
        <f t="shared" si="44"/>
        <v>2.0903724265187424E-11</v>
      </c>
      <c r="AF83" s="11">
        <f t="shared" si="45"/>
        <v>9.8662853652022362E-11</v>
      </c>
      <c r="AG83" s="15">
        <f t="shared" si="46"/>
        <v>1.097002469958351E-3</v>
      </c>
      <c r="AI83">
        <f t="shared" si="61"/>
        <v>9.9905510880095509E-7</v>
      </c>
      <c r="AJ83">
        <f t="shared" si="47"/>
        <v>7.7759129386834936E-11</v>
      </c>
      <c r="AK83">
        <v>0</v>
      </c>
      <c r="AL83" s="11">
        <f t="shared" si="48"/>
        <v>4.333023565310624E-10</v>
      </c>
      <c r="AM83" s="11">
        <f t="shared" si="49"/>
        <v>5.1106148591789729E-10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15.215219993965071</v>
      </c>
      <c r="AY83" t="e">
        <f t="shared" si="58"/>
        <v>#VALUE!</v>
      </c>
    </row>
    <row r="84" spans="1:51">
      <c r="A84" s="51">
        <v>44334.443414351852</v>
      </c>
      <c r="B84" s="42"/>
      <c r="C84" s="42"/>
      <c r="D84" s="61">
        <v>2</v>
      </c>
      <c r="E84" s="49" t="s">
        <v>232</v>
      </c>
      <c r="F84" s="42"/>
      <c r="H84" s="5">
        <v>20</v>
      </c>
      <c r="I84" s="5">
        <v>30</v>
      </c>
      <c r="J84" s="5">
        <v>1</v>
      </c>
      <c r="K84" s="5">
        <v>1</v>
      </c>
      <c r="L84" s="5" t="s">
        <v>88</v>
      </c>
      <c r="M84" s="6">
        <f t="shared" si="33"/>
        <v>5.1728162884310709E-3</v>
      </c>
      <c r="N84" s="6">
        <f t="shared" si="34"/>
        <v>2.6794554190270953E-2</v>
      </c>
      <c r="O84" s="6" t="e">
        <f t="shared" si="35"/>
        <v>#VALUE!</v>
      </c>
      <c r="P84">
        <f t="shared" si="36"/>
        <v>8.2765060614897135E-2</v>
      </c>
      <c r="Q84">
        <f t="shared" si="37"/>
        <v>1.1789603843719219</v>
      </c>
      <c r="R84">
        <f t="shared" si="38"/>
        <v>0.14349881432745903</v>
      </c>
      <c r="S84">
        <f t="shared" si="39"/>
        <v>0.74330626535800015</v>
      </c>
      <c r="T84">
        <f t="shared" si="40"/>
        <v>0.74330626535800026</v>
      </c>
      <c r="V84" s="4">
        <f t="shared" si="59"/>
        <v>0.99905510880095516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9.9905510880095509E-7</v>
      </c>
      <c r="AC84">
        <f t="shared" si="43"/>
        <v>7.7759129386834936E-11</v>
      </c>
      <c r="AD84">
        <v>0</v>
      </c>
      <c r="AE84" s="11">
        <f t="shared" si="44"/>
        <v>2.0903724265187424E-11</v>
      </c>
      <c r="AF84" s="11">
        <f t="shared" si="45"/>
        <v>9.8662853652022362E-11</v>
      </c>
      <c r="AG84" s="15">
        <f t="shared" si="46"/>
        <v>1.097002469958351E-3</v>
      </c>
      <c r="AI84">
        <f t="shared" si="61"/>
        <v>9.9905510880095509E-7</v>
      </c>
      <c r="AJ84">
        <f t="shared" si="47"/>
        <v>7.7759129386834936E-11</v>
      </c>
      <c r="AK84">
        <v>0</v>
      </c>
      <c r="AL84" s="11">
        <f t="shared" si="48"/>
        <v>4.333023565310624E-10</v>
      </c>
      <c r="AM84" s="11">
        <f t="shared" si="49"/>
        <v>5.1106148591789729E-10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15.215219993965071</v>
      </c>
      <c r="AY84" t="e">
        <f t="shared" si="58"/>
        <v>#VALUE!</v>
      </c>
    </row>
    <row r="85" spans="1:51">
      <c r="A85" s="51">
        <v>44334.464699074073</v>
      </c>
      <c r="B85" s="49"/>
      <c r="C85" s="49"/>
      <c r="D85" s="36">
        <v>1</v>
      </c>
      <c r="E85" s="49" t="s">
        <v>233</v>
      </c>
      <c r="F85" s="49"/>
      <c r="H85" s="5">
        <v>20</v>
      </c>
      <c r="I85" s="5">
        <v>30</v>
      </c>
      <c r="J85" s="5">
        <v>1</v>
      </c>
      <c r="K85" s="5">
        <v>1</v>
      </c>
      <c r="L85" s="5" t="s">
        <v>88</v>
      </c>
      <c r="M85" s="6">
        <f t="shared" si="33"/>
        <v>5.1728162884310709E-3</v>
      </c>
      <c r="N85" s="6">
        <f t="shared" si="34"/>
        <v>2.6794554190270953E-2</v>
      </c>
      <c r="O85" s="6" t="e">
        <f t="shared" si="35"/>
        <v>#VALUE!</v>
      </c>
      <c r="P85">
        <f t="shared" si="36"/>
        <v>8.2765060614897135E-2</v>
      </c>
      <c r="Q85">
        <f t="shared" si="37"/>
        <v>1.1789603843719219</v>
      </c>
      <c r="R85">
        <f t="shared" si="38"/>
        <v>0.14349881432745903</v>
      </c>
      <c r="S85">
        <f t="shared" si="39"/>
        <v>0.74330626535800015</v>
      </c>
      <c r="T85">
        <f t="shared" si="40"/>
        <v>0.74330626535800026</v>
      </c>
      <c r="V85" s="4">
        <f t="shared" si="59"/>
        <v>0.99905510880095516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9.9905510880095509E-7</v>
      </c>
      <c r="AC85">
        <f t="shared" si="43"/>
        <v>7.7759129386834936E-11</v>
      </c>
      <c r="AD85">
        <v>0</v>
      </c>
      <c r="AE85" s="11">
        <f t="shared" si="44"/>
        <v>2.0903724265187424E-11</v>
      </c>
      <c r="AF85" s="11">
        <f t="shared" si="45"/>
        <v>9.8662853652022362E-11</v>
      </c>
      <c r="AG85" s="15">
        <f t="shared" si="46"/>
        <v>1.097002469958351E-3</v>
      </c>
      <c r="AI85">
        <f t="shared" si="61"/>
        <v>9.9905510880095509E-7</v>
      </c>
      <c r="AJ85">
        <f t="shared" si="47"/>
        <v>7.7759129386834936E-11</v>
      </c>
      <c r="AK85">
        <v>0</v>
      </c>
      <c r="AL85" s="11">
        <f t="shared" si="48"/>
        <v>4.333023565310624E-10</v>
      </c>
      <c r="AM85" s="11">
        <f t="shared" si="49"/>
        <v>5.1106148591789729E-10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15.215219993965071</v>
      </c>
      <c r="AY85" t="e">
        <f t="shared" si="58"/>
        <v>#VALUE!</v>
      </c>
    </row>
    <row r="86" spans="1:51">
      <c r="A86" s="51">
        <v>44334.485995370371</v>
      </c>
      <c r="B86" s="49"/>
      <c r="C86" s="49"/>
      <c r="D86" s="36">
        <v>2</v>
      </c>
      <c r="E86" s="49" t="s">
        <v>234</v>
      </c>
      <c r="F86" s="49"/>
      <c r="H86" s="5">
        <v>20</v>
      </c>
      <c r="I86" s="5">
        <v>30</v>
      </c>
      <c r="J86" s="5">
        <v>1</v>
      </c>
      <c r="K86" s="5">
        <v>1</v>
      </c>
      <c r="L86" s="5" t="s">
        <v>88</v>
      </c>
      <c r="M86" s="6">
        <f t="shared" si="33"/>
        <v>5.1728162884310709E-3</v>
      </c>
      <c r="N86" s="6">
        <f t="shared" si="34"/>
        <v>2.6794554190270953E-2</v>
      </c>
      <c r="O86" s="6" t="e">
        <f t="shared" si="35"/>
        <v>#VALUE!</v>
      </c>
      <c r="P86">
        <f t="shared" si="36"/>
        <v>8.2765060614897135E-2</v>
      </c>
      <c r="Q86">
        <f t="shared" si="37"/>
        <v>1.1789603843719219</v>
      </c>
      <c r="R86">
        <f t="shared" si="38"/>
        <v>0.14349881432745903</v>
      </c>
      <c r="S86">
        <f t="shared" si="39"/>
        <v>0.74330626535800015</v>
      </c>
      <c r="T86">
        <f t="shared" si="40"/>
        <v>0.74330626535800026</v>
      </c>
      <c r="V86" s="4">
        <f t="shared" si="59"/>
        <v>0.99905510880095516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9.9905510880095509E-7</v>
      </c>
      <c r="AC86">
        <f t="shared" si="43"/>
        <v>7.7759129386834936E-11</v>
      </c>
      <c r="AD86">
        <v>0</v>
      </c>
      <c r="AE86" s="11">
        <f t="shared" si="44"/>
        <v>2.0903724265187424E-11</v>
      </c>
      <c r="AF86" s="11">
        <f t="shared" si="45"/>
        <v>9.8662853652022362E-11</v>
      </c>
      <c r="AG86" s="15">
        <f t="shared" si="46"/>
        <v>1.097002469958351E-3</v>
      </c>
      <c r="AI86">
        <f t="shared" si="61"/>
        <v>9.9905510880095509E-7</v>
      </c>
      <c r="AJ86">
        <f t="shared" si="47"/>
        <v>7.7759129386834936E-11</v>
      </c>
      <c r="AK86">
        <v>0</v>
      </c>
      <c r="AL86" s="11">
        <f t="shared" si="48"/>
        <v>4.333023565310624E-10</v>
      </c>
      <c r="AM86" s="11">
        <f t="shared" si="49"/>
        <v>5.1106148591789729E-10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1">
        <v>44334.507291666669</v>
      </c>
      <c r="D87" s="36">
        <v>1</v>
      </c>
      <c r="E87" s="49" t="s">
        <v>235</v>
      </c>
      <c r="H87" s="5">
        <v>20</v>
      </c>
      <c r="I87" s="5">
        <v>30</v>
      </c>
      <c r="J87" s="5">
        <v>1</v>
      </c>
      <c r="K87" s="5">
        <v>1</v>
      </c>
      <c r="L87" s="5" t="s">
        <v>88</v>
      </c>
      <c r="M87" s="6">
        <f t="shared" si="33"/>
        <v>5.1728162884310709E-3</v>
      </c>
      <c r="N87" s="6">
        <f t="shared" si="34"/>
        <v>2.6794554190270953E-2</v>
      </c>
      <c r="O87" s="6" t="e">
        <f t="shared" si="35"/>
        <v>#VALUE!</v>
      </c>
      <c r="P87">
        <f t="shared" si="36"/>
        <v>8.2765060614897135E-2</v>
      </c>
      <c r="Q87">
        <f t="shared" si="37"/>
        <v>1.1789603843719219</v>
      </c>
      <c r="R87">
        <f t="shared" si="38"/>
        <v>0.14349881432745903</v>
      </c>
      <c r="S87">
        <f t="shared" si="39"/>
        <v>0.74330626535800015</v>
      </c>
      <c r="T87">
        <f t="shared" si="40"/>
        <v>0.74330626535800026</v>
      </c>
      <c r="V87" s="4">
        <f t="shared" si="59"/>
        <v>0.99905510880095516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9.9905510880095509E-7</v>
      </c>
      <c r="AC87">
        <f t="shared" si="43"/>
        <v>7.7759129386834936E-11</v>
      </c>
      <c r="AD87">
        <v>0</v>
      </c>
      <c r="AE87" s="11">
        <f t="shared" si="44"/>
        <v>2.0903724265187424E-11</v>
      </c>
      <c r="AF87" s="11">
        <f t="shared" si="45"/>
        <v>9.8662853652022362E-11</v>
      </c>
      <c r="AG87" s="15">
        <f t="shared" si="46"/>
        <v>1.097002469958351E-3</v>
      </c>
      <c r="AI87">
        <f t="shared" si="61"/>
        <v>9.9905510880095509E-7</v>
      </c>
      <c r="AJ87">
        <f t="shared" si="47"/>
        <v>7.7759129386834936E-11</v>
      </c>
      <c r="AK87">
        <v>0</v>
      </c>
      <c r="AL87" s="11">
        <f t="shared" si="48"/>
        <v>4.333023565310624E-10</v>
      </c>
      <c r="AM87" s="11">
        <f t="shared" si="49"/>
        <v>5.1106148591789729E-10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1">
        <v>44334.528553240743</v>
      </c>
      <c r="D88" s="36">
        <v>2</v>
      </c>
      <c r="E88" s="49" t="s">
        <v>236</v>
      </c>
      <c r="H88" s="5">
        <v>20</v>
      </c>
      <c r="I88" s="5">
        <v>30</v>
      </c>
      <c r="J88" s="5">
        <v>1</v>
      </c>
      <c r="K88" s="5">
        <v>1</v>
      </c>
      <c r="L88" s="5" t="s">
        <v>88</v>
      </c>
      <c r="M88" s="6">
        <f t="shared" si="33"/>
        <v>5.1728162884310709E-3</v>
      </c>
      <c r="N88" s="6">
        <f t="shared" si="34"/>
        <v>2.6794554190270953E-2</v>
      </c>
      <c r="O88" s="6" t="e">
        <f t="shared" si="35"/>
        <v>#VALUE!</v>
      </c>
      <c r="P88">
        <f t="shared" si="36"/>
        <v>8.2765060614897135E-2</v>
      </c>
      <c r="Q88">
        <f t="shared" si="37"/>
        <v>1.1789603843719219</v>
      </c>
      <c r="R88">
        <f t="shared" si="38"/>
        <v>0.14349881432745903</v>
      </c>
      <c r="S88">
        <f t="shared" si="39"/>
        <v>0.74330626535800015</v>
      </c>
      <c r="T88">
        <f t="shared" si="40"/>
        <v>0.74330626535800026</v>
      </c>
      <c r="V88" s="4">
        <f t="shared" si="59"/>
        <v>0.99905510880095516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9.9905510880095509E-7</v>
      </c>
      <c r="AC88">
        <f t="shared" si="43"/>
        <v>7.7759129386834936E-11</v>
      </c>
      <c r="AD88">
        <v>0</v>
      </c>
      <c r="AE88" s="11">
        <f t="shared" si="44"/>
        <v>2.0903724265187424E-11</v>
      </c>
      <c r="AF88" s="11">
        <f t="shared" si="45"/>
        <v>9.8662853652022362E-11</v>
      </c>
      <c r="AG88" s="15">
        <f t="shared" si="46"/>
        <v>1.097002469958351E-3</v>
      </c>
      <c r="AI88">
        <f t="shared" si="61"/>
        <v>9.9905510880095509E-7</v>
      </c>
      <c r="AJ88">
        <f t="shared" si="47"/>
        <v>7.7759129386834936E-11</v>
      </c>
      <c r="AK88">
        <v>0</v>
      </c>
      <c r="AL88" s="11">
        <f t="shared" si="48"/>
        <v>4.333023565310624E-10</v>
      </c>
      <c r="AM88" s="11">
        <f t="shared" si="49"/>
        <v>5.1106148591789729E-10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15.215219993965071</v>
      </c>
      <c r="AY88" t="e">
        <f t="shared" si="58"/>
        <v>#VALUE!</v>
      </c>
    </row>
    <row r="89" spans="1:51">
      <c r="A89" s="51">
        <v>44334.549826388888</v>
      </c>
      <c r="D89" s="36">
        <v>1</v>
      </c>
      <c r="E89" s="49" t="s">
        <v>237</v>
      </c>
      <c r="H89" s="5">
        <v>20</v>
      </c>
      <c r="I89" s="5">
        <v>30</v>
      </c>
      <c r="J89" s="5">
        <v>1</v>
      </c>
      <c r="K89" s="5">
        <v>1</v>
      </c>
      <c r="L89" s="5" t="s">
        <v>88</v>
      </c>
      <c r="M89" s="6">
        <f t="shared" si="33"/>
        <v>5.1728162884310709E-3</v>
      </c>
      <c r="N89" s="6">
        <f t="shared" si="34"/>
        <v>2.6794554190270953E-2</v>
      </c>
      <c r="O89" s="6" t="e">
        <f t="shared" si="35"/>
        <v>#VALUE!</v>
      </c>
      <c r="P89">
        <f t="shared" si="36"/>
        <v>8.2765060614897135E-2</v>
      </c>
      <c r="Q89">
        <f t="shared" si="37"/>
        <v>1.1789603843719219</v>
      </c>
      <c r="R89">
        <f t="shared" si="38"/>
        <v>0.14349881432745903</v>
      </c>
      <c r="S89">
        <f t="shared" si="39"/>
        <v>0.74330626535800015</v>
      </c>
      <c r="T89">
        <f t="shared" si="40"/>
        <v>0.74330626535800026</v>
      </c>
      <c r="V89" s="4">
        <f t="shared" si="59"/>
        <v>0.99905510880095516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9.9905510880095509E-7</v>
      </c>
      <c r="AC89">
        <f t="shared" si="43"/>
        <v>7.7759129386834936E-11</v>
      </c>
      <c r="AD89">
        <v>0</v>
      </c>
      <c r="AE89" s="11">
        <f t="shared" si="44"/>
        <v>2.0903724265187424E-11</v>
      </c>
      <c r="AF89" s="11">
        <f t="shared" si="45"/>
        <v>9.8662853652022362E-11</v>
      </c>
      <c r="AG89" s="15">
        <f t="shared" si="46"/>
        <v>1.097002469958351E-3</v>
      </c>
      <c r="AI89">
        <f t="shared" si="61"/>
        <v>9.9905510880095509E-7</v>
      </c>
      <c r="AJ89">
        <f t="shared" si="47"/>
        <v>7.7759129386834936E-11</v>
      </c>
      <c r="AK89">
        <v>0</v>
      </c>
      <c r="AL89" s="11">
        <f t="shared" si="48"/>
        <v>4.333023565310624E-10</v>
      </c>
      <c r="AM89" s="11">
        <f t="shared" si="49"/>
        <v>5.1106148591789729E-10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15.215219993965071</v>
      </c>
      <c r="AY89" t="e">
        <f t="shared" si="58"/>
        <v>#VALUE!</v>
      </c>
    </row>
    <row r="90" spans="1:51">
      <c r="A90" s="51">
        <v>44334.571122685185</v>
      </c>
      <c r="D90" s="36">
        <v>2</v>
      </c>
      <c r="E90" s="49" t="s">
        <v>238</v>
      </c>
      <c r="H90" s="5">
        <v>20</v>
      </c>
      <c r="I90" s="5">
        <v>30</v>
      </c>
      <c r="J90" s="5">
        <v>1</v>
      </c>
      <c r="K90" s="5">
        <v>1</v>
      </c>
      <c r="L90" s="5" t="s">
        <v>88</v>
      </c>
      <c r="M90" s="6">
        <f t="shared" si="33"/>
        <v>5.1728162884310709E-3</v>
      </c>
      <c r="N90" s="6">
        <f t="shared" si="34"/>
        <v>2.6794554190270953E-2</v>
      </c>
      <c r="O90" s="6" t="e">
        <f t="shared" si="35"/>
        <v>#VALUE!</v>
      </c>
      <c r="P90">
        <f t="shared" si="36"/>
        <v>8.2765060614897135E-2</v>
      </c>
      <c r="Q90">
        <f t="shared" si="37"/>
        <v>1.1789603843719219</v>
      </c>
      <c r="R90">
        <f t="shared" si="38"/>
        <v>0.14349881432745903</v>
      </c>
      <c r="S90">
        <f t="shared" si="39"/>
        <v>0.74330626535800015</v>
      </c>
      <c r="T90">
        <f t="shared" si="40"/>
        <v>0.74330626535800026</v>
      </c>
      <c r="V90" s="4">
        <f t="shared" si="59"/>
        <v>0.99905510880095516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9.9905510880095509E-7</v>
      </c>
      <c r="AC90">
        <f t="shared" si="43"/>
        <v>7.7759129386834936E-11</v>
      </c>
      <c r="AD90">
        <v>0</v>
      </c>
      <c r="AE90" s="11">
        <f t="shared" si="44"/>
        <v>2.0903724265187424E-11</v>
      </c>
      <c r="AF90" s="11">
        <f t="shared" si="45"/>
        <v>9.8662853652022362E-11</v>
      </c>
      <c r="AG90" s="15">
        <f t="shared" si="46"/>
        <v>1.097002469958351E-3</v>
      </c>
      <c r="AI90">
        <f t="shared" si="61"/>
        <v>9.9905510880095509E-7</v>
      </c>
      <c r="AJ90">
        <f t="shared" si="47"/>
        <v>7.7759129386834936E-11</v>
      </c>
      <c r="AK90">
        <v>0</v>
      </c>
      <c r="AL90" s="11">
        <f t="shared" si="48"/>
        <v>4.333023565310624E-10</v>
      </c>
      <c r="AM90" s="11">
        <f t="shared" si="49"/>
        <v>5.1106148591789729E-10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15.215219993965071</v>
      </c>
      <c r="AY90" t="e">
        <f t="shared" si="58"/>
        <v>#VALUE!</v>
      </c>
    </row>
    <row r="91" spans="1:51">
      <c r="A91" s="51">
        <v>44334.59238425926</v>
      </c>
      <c r="D91" s="36">
        <v>1</v>
      </c>
      <c r="E91" s="49" t="s">
        <v>239</v>
      </c>
      <c r="H91" s="5">
        <v>20</v>
      </c>
      <c r="I91" s="5">
        <v>30</v>
      </c>
      <c r="J91" s="5">
        <v>1</v>
      </c>
      <c r="K91" s="5">
        <v>1</v>
      </c>
      <c r="L91" s="5" t="s">
        <v>88</v>
      </c>
      <c r="M91" s="6">
        <f t="shared" si="33"/>
        <v>5.1728162884310709E-3</v>
      </c>
      <c r="N91" s="6">
        <f t="shared" si="34"/>
        <v>2.6794554190270953E-2</v>
      </c>
      <c r="O91" s="6" t="e">
        <f t="shared" si="35"/>
        <v>#VALUE!</v>
      </c>
      <c r="P91">
        <f t="shared" si="36"/>
        <v>8.2765060614897135E-2</v>
      </c>
      <c r="Q91">
        <f t="shared" si="37"/>
        <v>1.1789603843719219</v>
      </c>
      <c r="R91">
        <f t="shared" si="38"/>
        <v>0.14349881432745903</v>
      </c>
      <c r="S91">
        <f t="shared" si="39"/>
        <v>0.74330626535800015</v>
      </c>
      <c r="T91">
        <f t="shared" si="40"/>
        <v>0.74330626535800026</v>
      </c>
      <c r="V91" s="4">
        <f t="shared" si="59"/>
        <v>0.99905510880095516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9.9905510880095509E-7</v>
      </c>
      <c r="AC91">
        <f t="shared" si="43"/>
        <v>7.7759129386834936E-11</v>
      </c>
      <c r="AD91">
        <v>0</v>
      </c>
      <c r="AE91" s="11">
        <f t="shared" si="44"/>
        <v>2.0903724265187424E-11</v>
      </c>
      <c r="AF91" s="11">
        <f t="shared" si="45"/>
        <v>9.8662853652022362E-11</v>
      </c>
      <c r="AG91" s="15">
        <f t="shared" si="46"/>
        <v>1.097002469958351E-3</v>
      </c>
      <c r="AI91">
        <f t="shared" si="61"/>
        <v>9.9905510880095509E-7</v>
      </c>
      <c r="AJ91">
        <f t="shared" si="47"/>
        <v>7.7759129386834936E-11</v>
      </c>
      <c r="AK91">
        <v>0</v>
      </c>
      <c r="AL91" s="11">
        <f t="shared" si="48"/>
        <v>4.333023565310624E-10</v>
      </c>
      <c r="AM91" s="11">
        <f t="shared" si="49"/>
        <v>5.1106148591789729E-10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15.215219993965071</v>
      </c>
      <c r="AY91" t="e">
        <f t="shared" si="58"/>
        <v>#VALUE!</v>
      </c>
    </row>
    <row r="92" spans="1:51">
      <c r="A92" s="51">
        <v>44334.613668981481</v>
      </c>
      <c r="D92" s="36">
        <v>2</v>
      </c>
      <c r="E92" s="49" t="s">
        <v>240</v>
      </c>
      <c r="H92" s="5">
        <v>20</v>
      </c>
      <c r="I92" s="5">
        <v>30</v>
      </c>
      <c r="J92" s="5">
        <v>1</v>
      </c>
      <c r="K92" s="5">
        <v>1</v>
      </c>
      <c r="L92" s="5" t="s">
        <v>88</v>
      </c>
      <c r="M92" s="6">
        <f t="shared" si="33"/>
        <v>5.1728162884310709E-3</v>
      </c>
      <c r="N92" s="6">
        <f t="shared" si="34"/>
        <v>2.6794554190270953E-2</v>
      </c>
      <c r="O92" s="6" t="e">
        <f t="shared" si="35"/>
        <v>#VALUE!</v>
      </c>
      <c r="P92">
        <f t="shared" si="36"/>
        <v>8.2765060614897135E-2</v>
      </c>
      <c r="Q92">
        <f t="shared" si="37"/>
        <v>1.1789603843719219</v>
      </c>
      <c r="R92">
        <f t="shared" si="38"/>
        <v>0.14349881432745903</v>
      </c>
      <c r="S92">
        <f t="shared" si="39"/>
        <v>0.74330626535800015</v>
      </c>
      <c r="T92">
        <f t="shared" si="40"/>
        <v>0.74330626535800026</v>
      </c>
      <c r="V92" s="4">
        <f t="shared" si="59"/>
        <v>0.99905510880095516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9.9905510880095509E-7</v>
      </c>
      <c r="AC92">
        <f t="shared" si="43"/>
        <v>7.7759129386834936E-11</v>
      </c>
      <c r="AD92">
        <v>0</v>
      </c>
      <c r="AE92" s="11">
        <f t="shared" si="44"/>
        <v>2.0903724265187424E-11</v>
      </c>
      <c r="AF92" s="11">
        <f t="shared" si="45"/>
        <v>9.8662853652022362E-11</v>
      </c>
      <c r="AG92" s="15">
        <f t="shared" si="46"/>
        <v>1.097002469958351E-3</v>
      </c>
      <c r="AI92">
        <f t="shared" si="61"/>
        <v>9.9905510880095509E-7</v>
      </c>
      <c r="AJ92">
        <f t="shared" si="47"/>
        <v>7.7759129386834936E-11</v>
      </c>
      <c r="AK92">
        <v>0</v>
      </c>
      <c r="AL92" s="11">
        <f t="shared" si="48"/>
        <v>4.333023565310624E-10</v>
      </c>
      <c r="AM92" s="11">
        <f t="shared" si="49"/>
        <v>5.1106148591789729E-10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15.215219993965071</v>
      </c>
      <c r="AY92" t="e">
        <f t="shared" si="58"/>
        <v>#VALUE!</v>
      </c>
    </row>
    <row r="93" spans="1:51">
      <c r="A93" s="51">
        <v>44334.634918981479</v>
      </c>
      <c r="D93" s="36">
        <v>1</v>
      </c>
      <c r="E93" s="49" t="s">
        <v>241</v>
      </c>
      <c r="H93" s="5">
        <v>20</v>
      </c>
      <c r="I93" s="5">
        <v>30</v>
      </c>
      <c r="J93" s="5">
        <v>1</v>
      </c>
      <c r="K93" s="5">
        <v>1</v>
      </c>
      <c r="L93" s="5" t="s">
        <v>88</v>
      </c>
      <c r="M93" s="6">
        <f t="shared" si="33"/>
        <v>5.1728162884310709E-3</v>
      </c>
      <c r="N93" s="6">
        <f t="shared" si="34"/>
        <v>2.6794554190270953E-2</v>
      </c>
      <c r="O93" s="6" t="e">
        <f t="shared" si="35"/>
        <v>#VALUE!</v>
      </c>
      <c r="P93">
        <f t="shared" si="36"/>
        <v>8.2765060614897135E-2</v>
      </c>
      <c r="Q93">
        <f t="shared" si="37"/>
        <v>1.1789603843719219</v>
      </c>
      <c r="R93">
        <f t="shared" si="38"/>
        <v>0.14349881432745903</v>
      </c>
      <c r="S93">
        <f t="shared" si="39"/>
        <v>0.74330626535800015</v>
      </c>
      <c r="T93">
        <f t="shared" si="40"/>
        <v>0.74330626535800026</v>
      </c>
      <c r="V93" s="4">
        <f t="shared" si="59"/>
        <v>0.99905510880095516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9.9905510880095509E-7</v>
      </c>
      <c r="AC93">
        <f t="shared" si="43"/>
        <v>7.7759129386834936E-11</v>
      </c>
      <c r="AD93">
        <v>0</v>
      </c>
      <c r="AE93" s="11">
        <f t="shared" si="44"/>
        <v>2.0903724265187424E-11</v>
      </c>
      <c r="AF93" s="11">
        <f t="shared" si="45"/>
        <v>9.8662853652022362E-11</v>
      </c>
      <c r="AG93" s="15">
        <f t="shared" si="46"/>
        <v>1.097002469958351E-3</v>
      </c>
      <c r="AI93">
        <f t="shared" si="61"/>
        <v>9.9905510880095509E-7</v>
      </c>
      <c r="AJ93">
        <f t="shared" si="47"/>
        <v>7.7759129386834936E-11</v>
      </c>
      <c r="AK93">
        <v>0</v>
      </c>
      <c r="AL93" s="11">
        <f t="shared" si="48"/>
        <v>4.333023565310624E-10</v>
      </c>
      <c r="AM93" s="11">
        <f t="shared" si="49"/>
        <v>5.1106148591789729E-10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15.215219993965071</v>
      </c>
      <c r="AY93" t="e">
        <f t="shared" si="58"/>
        <v>#VALUE!</v>
      </c>
    </row>
    <row r="94" spans="1:51">
      <c r="A94" s="51">
        <v>44334.656215277777</v>
      </c>
      <c r="D94" s="36">
        <v>2</v>
      </c>
      <c r="E94" s="49" t="s">
        <v>242</v>
      </c>
      <c r="H94" s="5">
        <v>20</v>
      </c>
      <c r="I94" s="5">
        <v>30</v>
      </c>
      <c r="J94" s="5">
        <v>1</v>
      </c>
      <c r="K94" s="5">
        <v>1</v>
      </c>
      <c r="L94" s="5" t="s">
        <v>88</v>
      </c>
      <c r="M94" s="6">
        <f t="shared" si="33"/>
        <v>5.1728162884310709E-3</v>
      </c>
      <c r="N94" s="6">
        <f t="shared" si="34"/>
        <v>2.6794554190270953E-2</v>
      </c>
      <c r="O94" s="6" t="e">
        <f t="shared" si="35"/>
        <v>#VALUE!</v>
      </c>
      <c r="P94">
        <f t="shared" si="36"/>
        <v>8.2765060614897135E-2</v>
      </c>
      <c r="Q94">
        <f t="shared" si="37"/>
        <v>1.1789603843719219</v>
      </c>
      <c r="R94">
        <f t="shared" si="38"/>
        <v>0.14349881432745903</v>
      </c>
      <c r="S94">
        <f t="shared" si="39"/>
        <v>0.74330626535800015</v>
      </c>
      <c r="T94">
        <f t="shared" si="40"/>
        <v>0.74330626535800026</v>
      </c>
      <c r="V94" s="4">
        <f t="shared" si="59"/>
        <v>0.99905510880095516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9.9905510880095509E-7</v>
      </c>
      <c r="AC94">
        <f t="shared" si="43"/>
        <v>7.7759129386834936E-11</v>
      </c>
      <c r="AD94">
        <v>0</v>
      </c>
      <c r="AE94" s="11">
        <f t="shared" si="44"/>
        <v>2.0903724265187424E-11</v>
      </c>
      <c r="AF94" s="11">
        <f t="shared" si="45"/>
        <v>9.8662853652022362E-11</v>
      </c>
      <c r="AG94" s="15">
        <f t="shared" si="46"/>
        <v>1.097002469958351E-3</v>
      </c>
      <c r="AI94">
        <f t="shared" si="61"/>
        <v>9.9905510880095509E-7</v>
      </c>
      <c r="AJ94">
        <f t="shared" si="47"/>
        <v>7.7759129386834936E-11</v>
      </c>
      <c r="AK94">
        <v>0</v>
      </c>
      <c r="AL94" s="11">
        <f t="shared" si="48"/>
        <v>4.333023565310624E-10</v>
      </c>
      <c r="AM94" s="11">
        <f t="shared" si="49"/>
        <v>5.1106148591789729E-10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15.215219993965071</v>
      </c>
      <c r="AY94" t="e">
        <f t="shared" si="58"/>
        <v>#VALUE!</v>
      </c>
    </row>
    <row r="95" spans="1:51">
      <c r="A95" s="51">
        <v>44334.677488425928</v>
      </c>
      <c r="D95" s="36">
        <v>1</v>
      </c>
      <c r="E95" s="49" t="s">
        <v>243</v>
      </c>
      <c r="H95" s="5">
        <v>20</v>
      </c>
      <c r="I95" s="5">
        <v>30</v>
      </c>
      <c r="J95" s="5">
        <v>1</v>
      </c>
      <c r="K95" s="5">
        <v>1</v>
      </c>
      <c r="L95" s="5" t="s">
        <v>88</v>
      </c>
      <c r="M95" s="6">
        <f t="shared" si="33"/>
        <v>5.1728162884310709E-3</v>
      </c>
      <c r="N95" s="6">
        <f t="shared" si="34"/>
        <v>2.6794554190270953E-2</v>
      </c>
      <c r="O95" s="6" t="e">
        <f t="shared" si="35"/>
        <v>#VALUE!</v>
      </c>
      <c r="P95">
        <f t="shared" si="36"/>
        <v>8.2765060614897135E-2</v>
      </c>
      <c r="Q95">
        <f t="shared" si="37"/>
        <v>1.1789603843719219</v>
      </c>
      <c r="R95">
        <f t="shared" si="38"/>
        <v>0.14349881432745903</v>
      </c>
      <c r="S95">
        <f t="shared" si="39"/>
        <v>0.74330626535800015</v>
      </c>
      <c r="T95">
        <f t="shared" si="40"/>
        <v>0.74330626535800026</v>
      </c>
      <c r="V95" s="4">
        <f t="shared" si="59"/>
        <v>0.99905510880095516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9.9905510880095509E-7</v>
      </c>
      <c r="AC95">
        <f t="shared" si="43"/>
        <v>7.7759129386834936E-11</v>
      </c>
      <c r="AD95">
        <v>0</v>
      </c>
      <c r="AE95" s="11">
        <f t="shared" si="44"/>
        <v>2.0903724265187424E-11</v>
      </c>
      <c r="AF95" s="11">
        <f t="shared" si="45"/>
        <v>9.8662853652022362E-11</v>
      </c>
      <c r="AG95" s="15">
        <f t="shared" si="46"/>
        <v>1.097002469958351E-3</v>
      </c>
      <c r="AI95">
        <f t="shared" si="61"/>
        <v>9.9905510880095509E-7</v>
      </c>
      <c r="AJ95">
        <f t="shared" si="47"/>
        <v>7.7759129386834936E-11</v>
      </c>
      <c r="AK95">
        <v>0</v>
      </c>
      <c r="AL95" s="11">
        <f t="shared" si="48"/>
        <v>4.333023565310624E-10</v>
      </c>
      <c r="AM95" s="11">
        <f t="shared" si="49"/>
        <v>5.1106148591789729E-10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15.215219993965071</v>
      </c>
      <c r="AY95" t="e">
        <f t="shared" si="58"/>
        <v>#VALUE!</v>
      </c>
    </row>
    <row r="96" spans="1:51">
      <c r="A96" s="51">
        <v>44334.698784722219</v>
      </c>
      <c r="D96" s="36">
        <v>2</v>
      </c>
      <c r="E96" s="49" t="s">
        <v>244</v>
      </c>
      <c r="H96" s="5">
        <v>20</v>
      </c>
      <c r="I96" s="5">
        <v>30</v>
      </c>
      <c r="J96" s="5">
        <v>1</v>
      </c>
      <c r="K96" s="5">
        <v>1</v>
      </c>
      <c r="L96" s="5" t="s">
        <v>88</v>
      </c>
      <c r="M96" s="6">
        <f t="shared" si="33"/>
        <v>5.1728162884310709E-3</v>
      </c>
      <c r="N96" s="6">
        <f t="shared" si="34"/>
        <v>2.6794554190270953E-2</v>
      </c>
      <c r="O96" s="6" t="e">
        <f t="shared" si="35"/>
        <v>#VALUE!</v>
      </c>
      <c r="P96">
        <f t="shared" si="36"/>
        <v>8.2765060614897135E-2</v>
      </c>
      <c r="Q96">
        <f t="shared" si="37"/>
        <v>1.1789603843719219</v>
      </c>
      <c r="R96">
        <f t="shared" si="38"/>
        <v>0.14349881432745903</v>
      </c>
      <c r="S96">
        <f t="shared" si="39"/>
        <v>0.74330626535800015</v>
      </c>
      <c r="T96">
        <f t="shared" si="40"/>
        <v>0.74330626535800026</v>
      </c>
      <c r="V96" s="4">
        <f t="shared" si="59"/>
        <v>0.99905510880095516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9.9905510880095509E-7</v>
      </c>
      <c r="AC96">
        <f t="shared" si="43"/>
        <v>7.7759129386834936E-11</v>
      </c>
      <c r="AD96">
        <v>0</v>
      </c>
      <c r="AE96" s="11">
        <f t="shared" si="44"/>
        <v>2.0903724265187424E-11</v>
      </c>
      <c r="AF96" s="11">
        <f t="shared" si="45"/>
        <v>9.8662853652022362E-11</v>
      </c>
      <c r="AG96" s="15">
        <f t="shared" si="46"/>
        <v>1.097002469958351E-3</v>
      </c>
      <c r="AI96">
        <f t="shared" si="61"/>
        <v>9.9905510880095509E-7</v>
      </c>
      <c r="AJ96">
        <f t="shared" si="47"/>
        <v>7.7759129386834936E-11</v>
      </c>
      <c r="AK96">
        <v>0</v>
      </c>
      <c r="AL96" s="11">
        <f t="shared" si="48"/>
        <v>4.333023565310624E-10</v>
      </c>
      <c r="AM96" s="11">
        <f t="shared" si="49"/>
        <v>5.1106148591789729E-10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15.215219993965071</v>
      </c>
      <c r="AY96" t="e">
        <f t="shared" si="58"/>
        <v>#VALUE!</v>
      </c>
    </row>
    <row r="97" spans="1:51">
      <c r="A97" s="51">
        <v>44334.720057870371</v>
      </c>
      <c r="D97" s="36">
        <v>1</v>
      </c>
      <c r="E97" s="49" t="s">
        <v>245</v>
      </c>
      <c r="H97" s="5">
        <v>20</v>
      </c>
      <c r="I97" s="5">
        <v>30</v>
      </c>
      <c r="J97" s="5">
        <v>1</v>
      </c>
      <c r="K97" s="5">
        <v>1</v>
      </c>
      <c r="L97" s="5" t="s">
        <v>88</v>
      </c>
      <c r="M97" s="6">
        <f t="shared" si="33"/>
        <v>5.1728162884310709E-3</v>
      </c>
      <c r="N97" s="6">
        <f t="shared" si="34"/>
        <v>2.6794554190270953E-2</v>
      </c>
      <c r="O97" s="6" t="e">
        <f t="shared" si="35"/>
        <v>#VALUE!</v>
      </c>
      <c r="P97">
        <f t="shared" si="36"/>
        <v>8.2765060614897135E-2</v>
      </c>
      <c r="Q97">
        <f t="shared" si="37"/>
        <v>1.1789603843719219</v>
      </c>
      <c r="R97">
        <f t="shared" si="38"/>
        <v>0.14349881432745903</v>
      </c>
      <c r="S97">
        <f t="shared" si="39"/>
        <v>0.74330626535800015</v>
      </c>
      <c r="T97">
        <f t="shared" si="40"/>
        <v>0.74330626535800026</v>
      </c>
      <c r="V97" s="4">
        <f t="shared" si="59"/>
        <v>0.99905510880095516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9.9905510880095509E-7</v>
      </c>
      <c r="AC97">
        <f t="shared" si="43"/>
        <v>7.7759129386834936E-11</v>
      </c>
      <c r="AD97">
        <v>0</v>
      </c>
      <c r="AE97" s="11">
        <f t="shared" si="44"/>
        <v>2.0903724265187424E-11</v>
      </c>
      <c r="AF97" s="11">
        <f t="shared" si="45"/>
        <v>9.8662853652022362E-11</v>
      </c>
      <c r="AG97" s="15">
        <f t="shared" si="46"/>
        <v>1.097002469958351E-3</v>
      </c>
      <c r="AI97">
        <f t="shared" si="61"/>
        <v>9.9905510880095509E-7</v>
      </c>
      <c r="AJ97">
        <f t="shared" si="47"/>
        <v>7.7759129386834936E-11</v>
      </c>
      <c r="AK97">
        <v>0</v>
      </c>
      <c r="AL97" s="11">
        <f t="shared" si="48"/>
        <v>4.333023565310624E-10</v>
      </c>
      <c r="AM97" s="11">
        <f t="shared" si="49"/>
        <v>5.1106148591789729E-10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15.215219993965071</v>
      </c>
      <c r="AY97" t="e">
        <f t="shared" si="58"/>
        <v>#VALUE!</v>
      </c>
    </row>
    <row r="98" spans="1:51">
      <c r="A98" s="51">
        <v>44334.741365740738</v>
      </c>
      <c r="D98" s="36">
        <v>2</v>
      </c>
      <c r="E98" s="49" t="s">
        <v>246</v>
      </c>
      <c r="H98" s="5">
        <v>20</v>
      </c>
      <c r="I98" s="5">
        <v>30</v>
      </c>
      <c r="J98" s="5">
        <v>1</v>
      </c>
      <c r="K98" s="5">
        <v>1</v>
      </c>
      <c r="L98" s="5" t="s">
        <v>88</v>
      </c>
      <c r="M98" s="6">
        <f t="shared" si="33"/>
        <v>5.1728162884310709E-3</v>
      </c>
      <c r="N98" s="6">
        <f t="shared" si="34"/>
        <v>2.6794554190270953E-2</v>
      </c>
      <c r="O98" s="6" t="e">
        <f t="shared" si="35"/>
        <v>#VALUE!</v>
      </c>
      <c r="P98">
        <f t="shared" si="36"/>
        <v>8.2765060614897135E-2</v>
      </c>
      <c r="Q98">
        <f t="shared" si="37"/>
        <v>1.1789603843719219</v>
      </c>
      <c r="R98">
        <f t="shared" si="38"/>
        <v>0.14349881432745903</v>
      </c>
      <c r="S98">
        <f t="shared" si="39"/>
        <v>0.74330626535800015</v>
      </c>
      <c r="T98">
        <f t="shared" si="40"/>
        <v>0.74330626535800026</v>
      </c>
      <c r="V98" s="4">
        <f t="shared" si="59"/>
        <v>0.99905510880095516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9.9905510880095509E-7</v>
      </c>
      <c r="AC98">
        <f t="shared" si="43"/>
        <v>7.7759129386834936E-11</v>
      </c>
      <c r="AD98">
        <v>0</v>
      </c>
      <c r="AE98" s="11">
        <f t="shared" si="44"/>
        <v>2.0903724265187424E-11</v>
      </c>
      <c r="AF98" s="11">
        <f t="shared" si="45"/>
        <v>9.8662853652022362E-11</v>
      </c>
      <c r="AG98" s="15">
        <f t="shared" si="46"/>
        <v>1.097002469958351E-3</v>
      </c>
      <c r="AI98">
        <f t="shared" si="61"/>
        <v>9.9905510880095509E-7</v>
      </c>
      <c r="AJ98">
        <f t="shared" si="47"/>
        <v>7.7759129386834936E-11</v>
      </c>
      <c r="AK98">
        <v>0</v>
      </c>
      <c r="AL98" s="11">
        <f t="shared" si="48"/>
        <v>4.333023565310624E-10</v>
      </c>
      <c r="AM98" s="11">
        <f t="shared" si="49"/>
        <v>5.1106148591789729E-10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15.215219993965071</v>
      </c>
      <c r="AY98" t="e">
        <f t="shared" si="58"/>
        <v>#VALUE!</v>
      </c>
    </row>
    <row r="99" spans="1:51">
      <c r="A99" s="51">
        <v>44334.762638888889</v>
      </c>
      <c r="D99" s="36">
        <v>1</v>
      </c>
      <c r="E99" s="49" t="s">
        <v>247</v>
      </c>
      <c r="H99" s="5">
        <v>20</v>
      </c>
      <c r="I99" s="5">
        <v>30</v>
      </c>
      <c r="J99" s="5">
        <v>1</v>
      </c>
      <c r="K99" s="5">
        <v>1</v>
      </c>
      <c r="L99" s="5" t="s">
        <v>88</v>
      </c>
      <c r="M99" s="6">
        <f t="shared" si="33"/>
        <v>5.1728162884310709E-3</v>
      </c>
      <c r="N99" s="6">
        <f t="shared" si="34"/>
        <v>2.6794554190270953E-2</v>
      </c>
      <c r="O99" s="6" t="e">
        <f t="shared" si="35"/>
        <v>#VALUE!</v>
      </c>
      <c r="P99">
        <f t="shared" si="36"/>
        <v>8.2765060614897135E-2</v>
      </c>
      <c r="Q99">
        <f t="shared" si="37"/>
        <v>1.1789603843719219</v>
      </c>
      <c r="R99">
        <f t="shared" si="38"/>
        <v>0.14349881432745903</v>
      </c>
      <c r="S99">
        <f t="shared" si="39"/>
        <v>0.74330626535800015</v>
      </c>
      <c r="T99">
        <f t="shared" si="40"/>
        <v>0.74330626535800026</v>
      </c>
      <c r="V99" s="4">
        <f t="shared" si="59"/>
        <v>0.99905510880095516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9.9905510880095509E-7</v>
      </c>
      <c r="AC99">
        <f t="shared" si="43"/>
        <v>7.7759129386834936E-11</v>
      </c>
      <c r="AD99">
        <v>0</v>
      </c>
      <c r="AE99" s="11">
        <f t="shared" si="44"/>
        <v>2.0903724265187424E-11</v>
      </c>
      <c r="AF99" s="11">
        <f t="shared" si="45"/>
        <v>9.8662853652022362E-11</v>
      </c>
      <c r="AG99" s="15">
        <f t="shared" si="46"/>
        <v>1.097002469958351E-3</v>
      </c>
      <c r="AI99">
        <f t="shared" si="61"/>
        <v>9.9905510880095509E-7</v>
      </c>
      <c r="AJ99">
        <f t="shared" si="47"/>
        <v>7.7759129386834936E-11</v>
      </c>
      <c r="AK99">
        <v>0</v>
      </c>
      <c r="AL99" s="11">
        <f t="shared" si="48"/>
        <v>4.333023565310624E-10</v>
      </c>
      <c r="AM99" s="11">
        <f t="shared" si="49"/>
        <v>5.1106148591789729E-10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15.215219993965071</v>
      </c>
      <c r="AY99" t="e">
        <f t="shared" si="58"/>
        <v>#VALUE!</v>
      </c>
    </row>
    <row r="100" spans="1:51">
      <c r="A100" s="51">
        <v>44334.783877314818</v>
      </c>
      <c r="D100" s="36">
        <v>2</v>
      </c>
      <c r="E100" s="49" t="s">
        <v>248</v>
      </c>
      <c r="H100" s="5">
        <v>20</v>
      </c>
      <c r="I100" s="5">
        <v>30</v>
      </c>
      <c r="J100" s="5">
        <v>1</v>
      </c>
      <c r="K100" s="5">
        <v>1</v>
      </c>
      <c r="L100" s="5" t="s">
        <v>88</v>
      </c>
      <c r="M100" s="6">
        <f t="shared" si="33"/>
        <v>5.1728162884310709E-3</v>
      </c>
      <c r="N100" s="6">
        <f t="shared" si="34"/>
        <v>2.6794554190270953E-2</v>
      </c>
      <c r="O100" s="6" t="e">
        <f t="shared" si="35"/>
        <v>#VALUE!</v>
      </c>
      <c r="P100">
        <f t="shared" si="36"/>
        <v>8.2765060614897135E-2</v>
      </c>
      <c r="Q100">
        <f t="shared" si="37"/>
        <v>1.1789603843719219</v>
      </c>
      <c r="R100">
        <f t="shared" si="38"/>
        <v>0.14349881432745903</v>
      </c>
      <c r="S100">
        <f t="shared" si="39"/>
        <v>0.74330626535800015</v>
      </c>
      <c r="T100">
        <f t="shared" si="40"/>
        <v>0.74330626535800026</v>
      </c>
      <c r="V100" s="4">
        <f t="shared" si="59"/>
        <v>0.99905510880095516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9.9905510880095509E-7</v>
      </c>
      <c r="AC100">
        <f t="shared" si="43"/>
        <v>7.7759129386834936E-11</v>
      </c>
      <c r="AD100">
        <v>0</v>
      </c>
      <c r="AE100" s="11">
        <f t="shared" si="44"/>
        <v>2.0903724265187424E-11</v>
      </c>
      <c r="AF100" s="11">
        <f t="shared" si="45"/>
        <v>9.8662853652022362E-11</v>
      </c>
      <c r="AG100" s="15">
        <f t="shared" si="46"/>
        <v>1.097002469958351E-3</v>
      </c>
      <c r="AI100">
        <f t="shared" si="61"/>
        <v>9.9905510880095509E-7</v>
      </c>
      <c r="AJ100">
        <f t="shared" si="47"/>
        <v>7.7759129386834936E-11</v>
      </c>
      <c r="AK100">
        <v>0</v>
      </c>
      <c r="AL100" s="11">
        <f t="shared" si="48"/>
        <v>4.333023565310624E-10</v>
      </c>
      <c r="AM100" s="11">
        <f t="shared" si="49"/>
        <v>5.1106148591789729E-10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15.215219993965071</v>
      </c>
      <c r="AY100" t="e">
        <f t="shared" si="58"/>
        <v>#VALUE!</v>
      </c>
    </row>
    <row r="101" spans="1:51">
      <c r="A101" s="51">
        <v>44334.805173611108</v>
      </c>
      <c r="D101" s="36">
        <v>1</v>
      </c>
      <c r="E101" s="49" t="s">
        <v>249</v>
      </c>
      <c r="H101" s="5">
        <v>20</v>
      </c>
      <c r="I101" s="5">
        <v>30</v>
      </c>
      <c r="J101" s="5">
        <v>1</v>
      </c>
      <c r="K101" s="5">
        <v>1</v>
      </c>
      <c r="L101" s="5" t="s">
        <v>88</v>
      </c>
      <c r="M101" s="6">
        <f t="shared" si="33"/>
        <v>5.1728162884310709E-3</v>
      </c>
      <c r="N101" s="6">
        <f t="shared" si="34"/>
        <v>2.6794554190270953E-2</v>
      </c>
      <c r="O101" s="6" t="e">
        <f t="shared" si="35"/>
        <v>#VALUE!</v>
      </c>
      <c r="P101">
        <f t="shared" si="36"/>
        <v>8.2765060614897135E-2</v>
      </c>
      <c r="Q101">
        <f t="shared" si="37"/>
        <v>1.1789603843719219</v>
      </c>
      <c r="R101">
        <f t="shared" si="38"/>
        <v>0.14349881432745903</v>
      </c>
      <c r="S101">
        <f t="shared" si="39"/>
        <v>0.74330626535800015</v>
      </c>
      <c r="T101">
        <f t="shared" si="40"/>
        <v>0.74330626535800026</v>
      </c>
      <c r="V101" s="4">
        <f t="shared" si="59"/>
        <v>0.99905510880095516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9.9905510880095509E-7</v>
      </c>
      <c r="AC101">
        <f t="shared" si="43"/>
        <v>7.7759129386834936E-11</v>
      </c>
      <c r="AD101">
        <v>0</v>
      </c>
      <c r="AE101" s="11">
        <f t="shared" si="44"/>
        <v>2.0903724265187424E-11</v>
      </c>
      <c r="AF101" s="11">
        <f t="shared" si="45"/>
        <v>9.8662853652022362E-11</v>
      </c>
      <c r="AG101" s="15">
        <f t="shared" si="46"/>
        <v>1.097002469958351E-3</v>
      </c>
      <c r="AI101">
        <f t="shared" si="61"/>
        <v>9.9905510880095509E-7</v>
      </c>
      <c r="AJ101">
        <f t="shared" si="47"/>
        <v>7.7759129386834936E-11</v>
      </c>
      <c r="AK101">
        <v>0</v>
      </c>
      <c r="AL101" s="11">
        <f t="shared" si="48"/>
        <v>4.333023565310624E-10</v>
      </c>
      <c r="AM101" s="11">
        <f t="shared" si="49"/>
        <v>5.1106148591789729E-10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15.215219993965071</v>
      </c>
      <c r="AY101" t="e">
        <f t="shared" si="58"/>
        <v>#VALUE!</v>
      </c>
    </row>
    <row r="102" spans="1:51">
      <c r="A102" s="51">
        <v>44334.826412037037</v>
      </c>
      <c r="D102" s="36">
        <v>2</v>
      </c>
      <c r="E102" s="49" t="s">
        <v>250</v>
      </c>
      <c r="H102" s="5">
        <v>20</v>
      </c>
      <c r="I102" s="5">
        <v>30</v>
      </c>
      <c r="J102" s="5">
        <v>1</v>
      </c>
      <c r="K102" s="5">
        <v>1</v>
      </c>
      <c r="L102" s="5" t="s">
        <v>88</v>
      </c>
      <c r="M102" s="6">
        <f t="shared" si="33"/>
        <v>5.1728162884310709E-3</v>
      </c>
      <c r="N102" s="6">
        <f t="shared" si="34"/>
        <v>2.6794554190270953E-2</v>
      </c>
      <c r="O102" s="6" t="e">
        <f t="shared" si="35"/>
        <v>#VALUE!</v>
      </c>
      <c r="P102">
        <f t="shared" si="36"/>
        <v>8.2765060614897135E-2</v>
      </c>
      <c r="Q102">
        <f t="shared" si="37"/>
        <v>1.1789603843719219</v>
      </c>
      <c r="R102">
        <f t="shared" si="38"/>
        <v>0.14349881432745903</v>
      </c>
      <c r="S102">
        <f t="shared" si="39"/>
        <v>0.74330626535800015</v>
      </c>
      <c r="T102">
        <f t="shared" si="40"/>
        <v>0.74330626535800026</v>
      </c>
      <c r="V102" s="4">
        <f t="shared" si="59"/>
        <v>0.99905510880095516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9.9905510880095509E-7</v>
      </c>
      <c r="AC102">
        <f t="shared" si="43"/>
        <v>7.7759129386834936E-11</v>
      </c>
      <c r="AD102">
        <v>0</v>
      </c>
      <c r="AE102" s="11">
        <f t="shared" si="44"/>
        <v>2.0903724265187424E-11</v>
      </c>
      <c r="AF102" s="11">
        <f t="shared" si="45"/>
        <v>9.8662853652022362E-11</v>
      </c>
      <c r="AG102" s="15">
        <f t="shared" si="46"/>
        <v>1.097002469958351E-3</v>
      </c>
      <c r="AI102">
        <f t="shared" si="61"/>
        <v>9.9905510880095509E-7</v>
      </c>
      <c r="AJ102">
        <f t="shared" si="47"/>
        <v>7.7759129386834936E-11</v>
      </c>
      <c r="AK102">
        <v>0</v>
      </c>
      <c r="AL102" s="11">
        <f t="shared" si="48"/>
        <v>4.333023565310624E-10</v>
      </c>
      <c r="AM102" s="11">
        <f t="shared" si="49"/>
        <v>5.1106148591789729E-10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15.215219993965071</v>
      </c>
      <c r="AY102" t="e">
        <f t="shared" si="58"/>
        <v>#VALUE!</v>
      </c>
    </row>
    <row r="103" spans="1:51">
      <c r="A103" s="51">
        <v>44334.847685185188</v>
      </c>
      <c r="B103" s="4"/>
      <c r="C103" s="4"/>
      <c r="D103" s="62">
        <v>1</v>
      </c>
      <c r="E103" s="49" t="s">
        <v>251</v>
      </c>
      <c r="F103" s="4"/>
      <c r="H103" s="5">
        <v>20</v>
      </c>
      <c r="I103" s="5">
        <v>30</v>
      </c>
      <c r="J103" s="5">
        <v>1</v>
      </c>
      <c r="K103" s="5">
        <v>1</v>
      </c>
      <c r="L103" s="5" t="s">
        <v>88</v>
      </c>
      <c r="M103" s="6">
        <f t="shared" si="33"/>
        <v>5.1728162884310709E-3</v>
      </c>
      <c r="N103" s="6">
        <f t="shared" si="34"/>
        <v>2.6794554190270953E-2</v>
      </c>
      <c r="O103" s="6" t="e">
        <f t="shared" si="35"/>
        <v>#VALUE!</v>
      </c>
      <c r="P103">
        <f t="shared" si="36"/>
        <v>8.2765060614897135E-2</v>
      </c>
      <c r="Q103">
        <f t="shared" si="37"/>
        <v>1.1789603843719219</v>
      </c>
      <c r="R103">
        <f t="shared" si="38"/>
        <v>0.14349881432745903</v>
      </c>
      <c r="S103">
        <f t="shared" si="39"/>
        <v>0.74330626535800015</v>
      </c>
      <c r="T103">
        <f t="shared" si="40"/>
        <v>0.74330626535800026</v>
      </c>
      <c r="V103" s="4">
        <f t="shared" si="59"/>
        <v>0.99905510880095516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9.9905510880095509E-7</v>
      </c>
      <c r="AC103">
        <f t="shared" si="43"/>
        <v>7.7759129386834936E-11</v>
      </c>
      <c r="AD103">
        <v>0</v>
      </c>
      <c r="AE103" s="11">
        <f t="shared" si="44"/>
        <v>2.0903724265187424E-11</v>
      </c>
      <c r="AF103" s="11">
        <f t="shared" si="45"/>
        <v>9.8662853652022362E-11</v>
      </c>
      <c r="AG103" s="15">
        <f t="shared" si="46"/>
        <v>1.097002469958351E-3</v>
      </c>
      <c r="AI103">
        <f t="shared" si="61"/>
        <v>9.9905510880095509E-7</v>
      </c>
      <c r="AJ103">
        <f t="shared" si="47"/>
        <v>7.7759129386834936E-11</v>
      </c>
      <c r="AK103">
        <v>0</v>
      </c>
      <c r="AL103" s="11">
        <f t="shared" si="48"/>
        <v>4.333023565310624E-10</v>
      </c>
      <c r="AM103" s="11">
        <f t="shared" si="49"/>
        <v>5.1106148591789729E-10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15.215219993965071</v>
      </c>
      <c r="AY103" t="e">
        <f t="shared" si="58"/>
        <v>#VALUE!</v>
      </c>
    </row>
    <row r="104" spans="1:51">
      <c r="A104" s="51">
        <v>44334.869004629632</v>
      </c>
      <c r="B104" s="4"/>
      <c r="C104" s="4"/>
      <c r="D104" s="62">
        <v>2</v>
      </c>
      <c r="E104" s="49" t="s">
        <v>252</v>
      </c>
      <c r="F104" s="4"/>
      <c r="H104" s="5">
        <v>20</v>
      </c>
      <c r="I104" s="5">
        <v>30</v>
      </c>
      <c r="J104" s="5">
        <v>1</v>
      </c>
      <c r="K104" s="5">
        <v>1</v>
      </c>
      <c r="L104" s="5" t="s">
        <v>88</v>
      </c>
      <c r="M104" s="6">
        <f t="shared" si="33"/>
        <v>5.1728162884310709E-3</v>
      </c>
      <c r="N104" s="6">
        <f t="shared" si="34"/>
        <v>2.6794554190270953E-2</v>
      </c>
      <c r="O104" s="6" t="e">
        <f t="shared" si="35"/>
        <v>#VALUE!</v>
      </c>
      <c r="P104">
        <f t="shared" si="36"/>
        <v>8.2765060614897135E-2</v>
      </c>
      <c r="Q104">
        <f t="shared" si="37"/>
        <v>1.1789603843719219</v>
      </c>
      <c r="R104">
        <f t="shared" si="38"/>
        <v>0.14349881432745903</v>
      </c>
      <c r="S104">
        <f t="shared" si="39"/>
        <v>0.74330626535800015</v>
      </c>
      <c r="T104">
        <f t="shared" si="40"/>
        <v>0.74330626535800026</v>
      </c>
      <c r="V104" s="4">
        <f t="shared" si="59"/>
        <v>0.99905510880095516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9.9905510880095509E-7</v>
      </c>
      <c r="AC104">
        <f t="shared" si="43"/>
        <v>7.7759129386834936E-11</v>
      </c>
      <c r="AD104">
        <v>0</v>
      </c>
      <c r="AE104" s="11">
        <f t="shared" si="44"/>
        <v>2.0903724265187424E-11</v>
      </c>
      <c r="AF104" s="11">
        <f t="shared" si="45"/>
        <v>9.8662853652022362E-11</v>
      </c>
      <c r="AG104" s="15">
        <f t="shared" si="46"/>
        <v>1.097002469958351E-3</v>
      </c>
      <c r="AI104">
        <f t="shared" si="61"/>
        <v>9.9905510880095509E-7</v>
      </c>
      <c r="AJ104">
        <f t="shared" si="47"/>
        <v>7.7759129386834936E-11</v>
      </c>
      <c r="AK104">
        <v>0</v>
      </c>
      <c r="AL104" s="11">
        <f t="shared" si="48"/>
        <v>4.333023565310624E-10</v>
      </c>
      <c r="AM104" s="11">
        <f t="shared" si="49"/>
        <v>5.1106148591789729E-10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15.215219993965071</v>
      </c>
      <c r="AY104" t="e">
        <f t="shared" si="58"/>
        <v>#VALUE!</v>
      </c>
    </row>
    <row r="105" spans="1:51">
      <c r="A105" s="51">
        <v>44334.89025462963</v>
      </c>
      <c r="D105" s="36">
        <v>1</v>
      </c>
      <c r="E105" s="49" t="s">
        <v>253</v>
      </c>
      <c r="H105" s="5">
        <v>20</v>
      </c>
      <c r="I105" s="5">
        <v>30</v>
      </c>
      <c r="J105" s="5">
        <v>1</v>
      </c>
      <c r="K105" s="5">
        <v>1</v>
      </c>
      <c r="L105" s="5" t="s">
        <v>88</v>
      </c>
      <c r="M105" s="6">
        <f t="shared" si="33"/>
        <v>5.1728162884310709E-3</v>
      </c>
      <c r="N105" s="6">
        <f t="shared" si="34"/>
        <v>2.6794554190270953E-2</v>
      </c>
      <c r="O105" s="6" t="e">
        <f t="shared" si="35"/>
        <v>#VALUE!</v>
      </c>
      <c r="P105">
        <f t="shared" si="36"/>
        <v>8.2765060614897135E-2</v>
      </c>
      <c r="Q105">
        <f t="shared" si="37"/>
        <v>1.1789603843719219</v>
      </c>
      <c r="R105">
        <f t="shared" si="38"/>
        <v>0.14349881432745903</v>
      </c>
      <c r="S105">
        <f t="shared" si="39"/>
        <v>0.74330626535800015</v>
      </c>
      <c r="T105">
        <f t="shared" si="40"/>
        <v>0.74330626535800026</v>
      </c>
      <c r="V105" s="4">
        <f t="shared" si="59"/>
        <v>0.99905510880095516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9.9905510880095509E-7</v>
      </c>
      <c r="AC105">
        <f t="shared" si="43"/>
        <v>7.7759129386834936E-11</v>
      </c>
      <c r="AD105">
        <v>0</v>
      </c>
      <c r="AE105" s="11">
        <f t="shared" si="44"/>
        <v>2.0903724265187424E-11</v>
      </c>
      <c r="AF105" s="11">
        <f t="shared" si="45"/>
        <v>9.8662853652022362E-11</v>
      </c>
      <c r="AG105" s="15">
        <f t="shared" si="46"/>
        <v>1.097002469958351E-3</v>
      </c>
      <c r="AI105">
        <f t="shared" si="61"/>
        <v>9.9905510880095509E-7</v>
      </c>
      <c r="AJ105">
        <f t="shared" si="47"/>
        <v>7.7759129386834936E-11</v>
      </c>
      <c r="AK105">
        <v>0</v>
      </c>
      <c r="AL105" s="11">
        <f t="shared" si="48"/>
        <v>4.333023565310624E-10</v>
      </c>
      <c r="AM105" s="11">
        <f t="shared" si="49"/>
        <v>5.1106148591789729E-10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15.215219993965071</v>
      </c>
      <c r="AY105" t="e">
        <f t="shared" si="58"/>
        <v>#VALUE!</v>
      </c>
    </row>
    <row r="106" spans="1:51">
      <c r="A106" s="51">
        <v>44334.911481481482</v>
      </c>
      <c r="D106" s="36">
        <v>2</v>
      </c>
      <c r="E106" s="49" t="s">
        <v>254</v>
      </c>
      <c r="H106" s="5">
        <v>20</v>
      </c>
      <c r="I106" s="5">
        <v>30</v>
      </c>
      <c r="J106" s="5">
        <v>1</v>
      </c>
      <c r="K106" s="5">
        <v>1</v>
      </c>
      <c r="L106" s="5" t="s">
        <v>88</v>
      </c>
      <c r="M106" s="6">
        <f t="shared" si="33"/>
        <v>5.1728162884310709E-3</v>
      </c>
      <c r="N106" s="6">
        <f t="shared" si="34"/>
        <v>2.6794554190270953E-2</v>
      </c>
      <c r="O106" s="6" t="e">
        <f t="shared" si="35"/>
        <v>#VALUE!</v>
      </c>
      <c r="P106">
        <f t="shared" si="36"/>
        <v>8.2765060614897135E-2</v>
      </c>
      <c r="Q106">
        <f t="shared" si="37"/>
        <v>1.1789603843719219</v>
      </c>
      <c r="R106">
        <f t="shared" si="38"/>
        <v>0.14349881432745903</v>
      </c>
      <c r="S106">
        <f t="shared" si="39"/>
        <v>0.74330626535800015</v>
      </c>
      <c r="T106">
        <f t="shared" si="40"/>
        <v>0.74330626535800026</v>
      </c>
      <c r="V106" s="4">
        <f t="shared" si="59"/>
        <v>0.99905510880095516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9.9905510880095509E-7</v>
      </c>
      <c r="AC106">
        <f t="shared" si="43"/>
        <v>7.7759129386834936E-11</v>
      </c>
      <c r="AD106">
        <v>0</v>
      </c>
      <c r="AE106" s="11">
        <f t="shared" si="44"/>
        <v>2.0903724265187424E-11</v>
      </c>
      <c r="AF106" s="11">
        <f t="shared" si="45"/>
        <v>9.8662853652022362E-11</v>
      </c>
      <c r="AG106" s="15">
        <f t="shared" si="46"/>
        <v>1.097002469958351E-3</v>
      </c>
      <c r="AI106">
        <f t="shared" si="61"/>
        <v>9.9905510880095509E-7</v>
      </c>
      <c r="AJ106">
        <f t="shared" si="47"/>
        <v>7.7759129386834936E-11</v>
      </c>
      <c r="AK106">
        <v>0</v>
      </c>
      <c r="AL106" s="11">
        <f t="shared" si="48"/>
        <v>4.333023565310624E-10</v>
      </c>
      <c r="AM106" s="11">
        <f t="shared" si="49"/>
        <v>5.1106148591789729E-10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15.215219993965071</v>
      </c>
      <c r="AY106" t="e">
        <f t="shared" si="58"/>
        <v>#VALUE!</v>
      </c>
    </row>
    <row r="107" spans="1:51">
      <c r="A107" s="51">
        <v>44334.932766203703</v>
      </c>
      <c r="D107" s="36">
        <v>1</v>
      </c>
      <c r="E107" s="49" t="s">
        <v>255</v>
      </c>
      <c r="H107" s="5">
        <v>20</v>
      </c>
      <c r="I107" s="5">
        <v>30</v>
      </c>
      <c r="J107" s="5">
        <v>1</v>
      </c>
      <c r="K107" s="5">
        <v>1</v>
      </c>
      <c r="L107" s="5" t="s">
        <v>88</v>
      </c>
      <c r="M107" s="6">
        <f t="shared" si="33"/>
        <v>5.1728162884310709E-3</v>
      </c>
      <c r="N107" s="6">
        <f t="shared" ref="N107:N132" si="62">1000000*(AM107-AK107)/X107</f>
        <v>2.6794554190270953E-2</v>
      </c>
      <c r="O107" s="6" t="e">
        <f t="shared" si="35"/>
        <v>#VALUE!</v>
      </c>
      <c r="P107">
        <f t="shared" si="36"/>
        <v>8.2765060614897135E-2</v>
      </c>
      <c r="Q107">
        <f t="shared" si="37"/>
        <v>1.1789603843719219</v>
      </c>
      <c r="R107">
        <f t="shared" si="38"/>
        <v>0.14349881432745903</v>
      </c>
      <c r="S107">
        <f t="shared" si="39"/>
        <v>0.74330626535800015</v>
      </c>
      <c r="T107">
        <f t="shared" si="40"/>
        <v>0.74330626535800026</v>
      </c>
      <c r="V107" s="4">
        <f t="shared" si="59"/>
        <v>0.99905510880095516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9.9905510880095509E-7</v>
      </c>
      <c r="AC107">
        <f t="shared" si="43"/>
        <v>7.7759129386834936E-11</v>
      </c>
      <c r="AD107">
        <v>0</v>
      </c>
      <c r="AE107" s="11">
        <f t="shared" si="44"/>
        <v>2.0903724265187424E-11</v>
      </c>
      <c r="AF107" s="11">
        <f t="shared" si="45"/>
        <v>9.8662853652022362E-11</v>
      </c>
      <c r="AG107" s="15">
        <f t="shared" si="46"/>
        <v>1.097002469958351E-3</v>
      </c>
      <c r="AI107">
        <f t="shared" si="61"/>
        <v>9.9905510880095509E-7</v>
      </c>
      <c r="AJ107">
        <f t="shared" si="47"/>
        <v>7.7759129386834936E-11</v>
      </c>
      <c r="AK107">
        <v>0</v>
      </c>
      <c r="AL107" s="11">
        <f t="shared" si="48"/>
        <v>4.333023565310624E-10</v>
      </c>
      <c r="AM107" s="11">
        <f t="shared" si="49"/>
        <v>5.1106148591789729E-10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15.215219993965071</v>
      </c>
      <c r="AY107" t="e">
        <f t="shared" si="58"/>
        <v>#VALUE!</v>
      </c>
    </row>
    <row r="108" spans="1:51">
      <c r="A108" s="51">
        <v>44334.954016203701</v>
      </c>
      <c r="D108" s="36">
        <v>2</v>
      </c>
      <c r="E108" s="49" t="s">
        <v>256</v>
      </c>
      <c r="H108" s="5">
        <v>20</v>
      </c>
      <c r="I108" s="5">
        <v>30</v>
      </c>
      <c r="J108" s="5">
        <v>1</v>
      </c>
      <c r="K108" s="5">
        <v>1</v>
      </c>
      <c r="L108" s="5" t="s">
        <v>88</v>
      </c>
      <c r="M108" s="6">
        <f t="shared" si="33"/>
        <v>5.1728162884310709E-3</v>
      </c>
      <c r="N108" s="6">
        <f t="shared" si="62"/>
        <v>2.6794554190270953E-2</v>
      </c>
      <c r="O108" s="6" t="e">
        <f t="shared" si="35"/>
        <v>#VALUE!</v>
      </c>
      <c r="P108">
        <f t="shared" si="36"/>
        <v>8.2765060614897135E-2</v>
      </c>
      <c r="Q108">
        <f t="shared" si="37"/>
        <v>1.1789603843719219</v>
      </c>
      <c r="R108">
        <f t="shared" si="38"/>
        <v>0.14349881432745903</v>
      </c>
      <c r="S108">
        <f t="shared" si="39"/>
        <v>0.74330626535800015</v>
      </c>
      <c r="T108">
        <f t="shared" si="40"/>
        <v>0.74330626535800026</v>
      </c>
      <c r="V108" s="4">
        <f t="shared" si="59"/>
        <v>0.99905510880095516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9.9905510880095509E-7</v>
      </c>
      <c r="AC108">
        <f t="shared" si="43"/>
        <v>7.7759129386834936E-11</v>
      </c>
      <c r="AD108">
        <v>0</v>
      </c>
      <c r="AE108" s="11">
        <f t="shared" si="44"/>
        <v>2.0903724265187424E-11</v>
      </c>
      <c r="AF108" s="11">
        <f t="shared" si="45"/>
        <v>9.8662853652022362E-11</v>
      </c>
      <c r="AG108" s="15">
        <f t="shared" si="46"/>
        <v>1.097002469958351E-3</v>
      </c>
      <c r="AI108">
        <f t="shared" si="61"/>
        <v>9.9905510880095509E-7</v>
      </c>
      <c r="AJ108">
        <f t="shared" si="47"/>
        <v>7.7759129386834936E-11</v>
      </c>
      <c r="AK108">
        <v>0</v>
      </c>
      <c r="AL108" s="11">
        <f t="shared" si="48"/>
        <v>4.333023565310624E-10</v>
      </c>
      <c r="AM108" s="11">
        <f t="shared" si="49"/>
        <v>5.1106148591789729E-10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>
      <c r="A109" s="51">
        <v>44334.975300925929</v>
      </c>
      <c r="D109" s="36">
        <v>1</v>
      </c>
      <c r="E109" s="49" t="s">
        <v>257</v>
      </c>
      <c r="H109" s="5">
        <v>20</v>
      </c>
      <c r="I109" s="5">
        <v>30</v>
      </c>
      <c r="J109" s="5">
        <v>1</v>
      </c>
      <c r="K109" s="5">
        <v>1</v>
      </c>
      <c r="L109" s="5" t="s">
        <v>88</v>
      </c>
      <c r="M109" s="6">
        <f t="shared" si="33"/>
        <v>5.1728162884310709E-3</v>
      </c>
      <c r="N109" s="6">
        <f t="shared" si="62"/>
        <v>2.6794554190270953E-2</v>
      </c>
      <c r="O109" s="6" t="e">
        <f t="shared" si="35"/>
        <v>#VALUE!</v>
      </c>
      <c r="P109">
        <f t="shared" si="36"/>
        <v>8.2765060614897135E-2</v>
      </c>
      <c r="Q109">
        <f t="shared" si="37"/>
        <v>1.1789603843719219</v>
      </c>
      <c r="R109">
        <f t="shared" si="38"/>
        <v>0.14349881432745903</v>
      </c>
      <c r="S109">
        <f t="shared" si="39"/>
        <v>0.74330626535800015</v>
      </c>
      <c r="T109">
        <f t="shared" si="40"/>
        <v>0.74330626535800026</v>
      </c>
      <c r="V109" s="4">
        <f t="shared" si="59"/>
        <v>0.99905510880095516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9.9905510880095509E-7</v>
      </c>
      <c r="AC109">
        <f t="shared" si="43"/>
        <v>7.7759129386834936E-11</v>
      </c>
      <c r="AD109">
        <v>0</v>
      </c>
      <c r="AE109" s="11">
        <f t="shared" si="44"/>
        <v>2.0903724265187424E-11</v>
      </c>
      <c r="AF109" s="11">
        <f t="shared" si="45"/>
        <v>9.8662853652022362E-11</v>
      </c>
      <c r="AG109" s="15">
        <f t="shared" si="46"/>
        <v>1.097002469958351E-3</v>
      </c>
      <c r="AI109">
        <f t="shared" si="61"/>
        <v>9.9905510880095509E-7</v>
      </c>
      <c r="AJ109">
        <f t="shared" si="47"/>
        <v>7.7759129386834936E-11</v>
      </c>
      <c r="AK109">
        <v>0</v>
      </c>
      <c r="AL109" s="11">
        <f t="shared" si="48"/>
        <v>4.333023565310624E-10</v>
      </c>
      <c r="AM109" s="11">
        <f t="shared" si="49"/>
        <v>5.1106148591789729E-10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15.215219993965071</v>
      </c>
      <c r="AY109" t="e">
        <f t="shared" si="58"/>
        <v>#VALUE!</v>
      </c>
    </row>
    <row r="110" spans="1:51">
      <c r="A110" s="51">
        <v>44278.595486111109</v>
      </c>
      <c r="D110" s="36">
        <v>2</v>
      </c>
      <c r="E110" s="49" t="s">
        <v>258</v>
      </c>
      <c r="H110" s="5">
        <v>20</v>
      </c>
      <c r="I110" s="5">
        <v>30</v>
      </c>
      <c r="J110" s="5">
        <v>1</v>
      </c>
      <c r="K110" s="5">
        <v>1</v>
      </c>
      <c r="L110" s="5" t="s">
        <v>88</v>
      </c>
      <c r="M110" s="6">
        <f t="shared" si="33"/>
        <v>5.1728162884310709E-3</v>
      </c>
      <c r="N110" s="6">
        <f t="shared" si="62"/>
        <v>2.6794554190270953E-2</v>
      </c>
      <c r="O110" s="6" t="e">
        <f t="shared" si="35"/>
        <v>#VALUE!</v>
      </c>
      <c r="P110">
        <f t="shared" si="36"/>
        <v>8.2765060614897135E-2</v>
      </c>
      <c r="Q110">
        <f t="shared" si="37"/>
        <v>1.1789603843719219</v>
      </c>
      <c r="R110">
        <f t="shared" si="38"/>
        <v>0.14349881432745903</v>
      </c>
      <c r="S110">
        <f t="shared" si="39"/>
        <v>0.74330626535800015</v>
      </c>
      <c r="T110">
        <f t="shared" si="40"/>
        <v>0.74330626535800026</v>
      </c>
      <c r="V110" s="4">
        <f t="shared" si="59"/>
        <v>0.99905510880095516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9.9905510880095509E-7</v>
      </c>
      <c r="AC110">
        <f t="shared" si="43"/>
        <v>7.7759129386834936E-11</v>
      </c>
      <c r="AD110">
        <v>0</v>
      </c>
      <c r="AE110" s="11">
        <f t="shared" si="44"/>
        <v>2.0903724265187424E-11</v>
      </c>
      <c r="AF110" s="11">
        <f t="shared" si="45"/>
        <v>9.8662853652022362E-11</v>
      </c>
      <c r="AG110" s="15">
        <f t="shared" si="46"/>
        <v>1.097002469958351E-3</v>
      </c>
      <c r="AI110">
        <f t="shared" si="61"/>
        <v>9.9905510880095509E-7</v>
      </c>
      <c r="AJ110">
        <f t="shared" si="47"/>
        <v>7.7759129386834936E-11</v>
      </c>
      <c r="AK110">
        <v>0</v>
      </c>
      <c r="AL110" s="11">
        <f t="shared" si="48"/>
        <v>4.333023565310624E-10</v>
      </c>
      <c r="AM110" s="11">
        <f t="shared" si="49"/>
        <v>5.1106148591789729E-10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15.215219993965071</v>
      </c>
      <c r="AY110" t="e">
        <f t="shared" si="58"/>
        <v>#VALUE!</v>
      </c>
    </row>
    <row r="111" spans="1:51">
      <c r="A111" s="51">
        <v>44278.616759259261</v>
      </c>
      <c r="B111" s="49"/>
      <c r="C111" s="49"/>
      <c r="D111" s="36">
        <v>1</v>
      </c>
      <c r="E111" s="49" t="s">
        <v>259</v>
      </c>
      <c r="F111" s="49"/>
      <c r="H111" s="5">
        <v>20</v>
      </c>
      <c r="I111" s="5">
        <v>30</v>
      </c>
      <c r="J111" s="5">
        <v>1</v>
      </c>
      <c r="K111" s="5">
        <v>1</v>
      </c>
      <c r="L111" s="5" t="s">
        <v>88</v>
      </c>
      <c r="M111" s="6">
        <f t="shared" si="33"/>
        <v>5.1728162884310709E-3</v>
      </c>
      <c r="N111" s="6">
        <f t="shared" si="62"/>
        <v>2.6794554190270953E-2</v>
      </c>
      <c r="O111" s="6" t="e">
        <f t="shared" si="35"/>
        <v>#VALUE!</v>
      </c>
      <c r="P111">
        <f t="shared" si="36"/>
        <v>8.2765060614897135E-2</v>
      </c>
      <c r="Q111">
        <f t="shared" si="37"/>
        <v>1.1789603843719219</v>
      </c>
      <c r="R111">
        <f t="shared" si="38"/>
        <v>0.14349881432745903</v>
      </c>
      <c r="S111">
        <f t="shared" si="39"/>
        <v>0.74330626535800015</v>
      </c>
      <c r="T111">
        <f t="shared" si="40"/>
        <v>0.74330626535800026</v>
      </c>
      <c r="V111" s="4">
        <f t="shared" si="59"/>
        <v>0.99905510880095516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9.9905510880095509E-7</v>
      </c>
      <c r="AC111">
        <f t="shared" si="43"/>
        <v>7.7759129386834936E-11</v>
      </c>
      <c r="AD111">
        <v>0</v>
      </c>
      <c r="AE111" s="11">
        <f t="shared" si="44"/>
        <v>2.0903724265187424E-11</v>
      </c>
      <c r="AF111" s="11">
        <f t="shared" si="45"/>
        <v>9.8662853652022362E-11</v>
      </c>
      <c r="AG111" s="15">
        <f t="shared" si="46"/>
        <v>1.097002469958351E-3</v>
      </c>
      <c r="AI111">
        <f t="shared" si="61"/>
        <v>9.9905510880095509E-7</v>
      </c>
      <c r="AJ111">
        <f t="shared" si="47"/>
        <v>7.7759129386834936E-11</v>
      </c>
      <c r="AK111">
        <v>0</v>
      </c>
      <c r="AL111" s="11">
        <f t="shared" si="48"/>
        <v>4.333023565310624E-10</v>
      </c>
      <c r="AM111" s="11">
        <f t="shared" si="49"/>
        <v>5.1106148591789729E-10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15.215219993965071</v>
      </c>
      <c r="AY111" t="e">
        <f t="shared" si="58"/>
        <v>#VALUE!</v>
      </c>
    </row>
    <row r="112" spans="1:51">
      <c r="A112" s="51">
        <v>44278.638032407405</v>
      </c>
      <c r="D112" s="36">
        <v>2</v>
      </c>
      <c r="E112" s="49" t="s">
        <v>260</v>
      </c>
      <c r="H112" s="5">
        <v>20</v>
      </c>
      <c r="I112" s="5">
        <v>30</v>
      </c>
      <c r="J112" s="5">
        <v>1</v>
      </c>
      <c r="K112" s="5">
        <v>1</v>
      </c>
      <c r="L112" s="5" t="s">
        <v>88</v>
      </c>
      <c r="M112" s="6">
        <f t="shared" si="33"/>
        <v>5.1728162884310709E-3</v>
      </c>
      <c r="N112" s="6">
        <f t="shared" si="62"/>
        <v>2.6794554190270953E-2</v>
      </c>
      <c r="O112" s="6" t="e">
        <f t="shared" si="35"/>
        <v>#VALUE!</v>
      </c>
      <c r="P112">
        <f t="shared" si="36"/>
        <v>8.2765060614897135E-2</v>
      </c>
      <c r="Q112">
        <f t="shared" si="37"/>
        <v>1.1789603843719219</v>
      </c>
      <c r="R112">
        <f t="shared" si="38"/>
        <v>0.14349881432745903</v>
      </c>
      <c r="S112">
        <f t="shared" si="39"/>
        <v>0.74330626535800015</v>
      </c>
      <c r="T112">
        <f t="shared" si="40"/>
        <v>0.74330626535800026</v>
      </c>
      <c r="V112" s="4">
        <f t="shared" si="59"/>
        <v>0.99905510880095516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9.9905510880095509E-7</v>
      </c>
      <c r="AC112">
        <f t="shared" si="43"/>
        <v>7.7759129386834936E-11</v>
      </c>
      <c r="AD112">
        <v>0</v>
      </c>
      <c r="AE112" s="11">
        <f t="shared" si="44"/>
        <v>2.0903724265187424E-11</v>
      </c>
      <c r="AF112" s="11">
        <f t="shared" si="45"/>
        <v>9.8662853652022362E-11</v>
      </c>
      <c r="AG112" s="15">
        <f t="shared" si="46"/>
        <v>1.097002469958351E-3</v>
      </c>
      <c r="AI112">
        <f t="shared" si="61"/>
        <v>9.9905510880095509E-7</v>
      </c>
      <c r="AJ112">
        <f t="shared" si="47"/>
        <v>7.7759129386834936E-11</v>
      </c>
      <c r="AK112">
        <v>0</v>
      </c>
      <c r="AL112" s="11">
        <f t="shared" si="48"/>
        <v>4.333023565310624E-10</v>
      </c>
      <c r="AM112" s="11">
        <f t="shared" si="49"/>
        <v>5.1106148591789729E-10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15.215219993965071</v>
      </c>
      <c r="AY112" t="e">
        <f t="shared" si="58"/>
        <v>#VALUE!</v>
      </c>
    </row>
    <row r="113" spans="1:51">
      <c r="A113" s="51">
        <v>44278.659270833334</v>
      </c>
      <c r="D113" s="36">
        <v>1</v>
      </c>
      <c r="E113" s="49" t="s">
        <v>261</v>
      </c>
      <c r="H113" s="5">
        <v>20</v>
      </c>
      <c r="I113" s="5">
        <v>30</v>
      </c>
      <c r="J113" s="5">
        <v>1</v>
      </c>
      <c r="K113" s="5">
        <v>1</v>
      </c>
      <c r="L113" s="5" t="s">
        <v>88</v>
      </c>
      <c r="M113" s="6">
        <f t="shared" si="33"/>
        <v>5.1728162884310709E-3</v>
      </c>
      <c r="N113" s="6">
        <f t="shared" si="62"/>
        <v>2.6794554190270953E-2</v>
      </c>
      <c r="O113" s="6" t="e">
        <f t="shared" si="35"/>
        <v>#VALUE!</v>
      </c>
      <c r="P113">
        <f t="shared" si="36"/>
        <v>8.2765060614897135E-2</v>
      </c>
      <c r="Q113">
        <f t="shared" si="37"/>
        <v>1.1789603843719219</v>
      </c>
      <c r="R113">
        <f t="shared" si="38"/>
        <v>0.14349881432745903</v>
      </c>
      <c r="S113">
        <f t="shared" si="39"/>
        <v>0.74330626535800015</v>
      </c>
      <c r="T113">
        <f t="shared" si="40"/>
        <v>0.74330626535800026</v>
      </c>
      <c r="V113" s="4">
        <f t="shared" si="59"/>
        <v>0.99905510880095516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9.9905510880095509E-7</v>
      </c>
      <c r="AC113">
        <f t="shared" si="43"/>
        <v>7.7759129386834936E-11</v>
      </c>
      <c r="AD113">
        <v>0</v>
      </c>
      <c r="AE113" s="11">
        <f t="shared" si="44"/>
        <v>2.0903724265187424E-11</v>
      </c>
      <c r="AF113" s="11">
        <f t="shared" si="45"/>
        <v>9.8662853652022362E-11</v>
      </c>
      <c r="AG113" s="15">
        <f t="shared" si="46"/>
        <v>1.097002469958351E-3</v>
      </c>
      <c r="AI113">
        <f t="shared" si="61"/>
        <v>9.9905510880095509E-7</v>
      </c>
      <c r="AJ113">
        <f t="shared" si="47"/>
        <v>7.7759129386834936E-11</v>
      </c>
      <c r="AK113">
        <v>0</v>
      </c>
      <c r="AL113" s="11">
        <f t="shared" si="48"/>
        <v>4.333023565310624E-10</v>
      </c>
      <c r="AM113" s="11">
        <f t="shared" si="49"/>
        <v>5.1106148591789729E-10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15.215219993965071</v>
      </c>
      <c r="AY113" t="e">
        <f t="shared" si="58"/>
        <v>#VALUE!</v>
      </c>
    </row>
    <row r="114" spans="1:51">
      <c r="A114" s="51">
        <v>44278.680555555555</v>
      </c>
      <c r="D114" s="36">
        <v>2</v>
      </c>
      <c r="E114" s="49" t="s">
        <v>262</v>
      </c>
      <c r="H114" s="5">
        <v>20</v>
      </c>
      <c r="I114" s="5">
        <v>30</v>
      </c>
      <c r="J114" s="5">
        <v>1</v>
      </c>
      <c r="K114" s="5">
        <v>1</v>
      </c>
      <c r="L114" s="5" t="s">
        <v>88</v>
      </c>
      <c r="M114" s="6">
        <f t="shared" si="33"/>
        <v>5.1728162884310709E-3</v>
      </c>
      <c r="N114" s="6">
        <f t="shared" si="62"/>
        <v>2.6794554190270953E-2</v>
      </c>
      <c r="O114" s="6" t="e">
        <f t="shared" si="35"/>
        <v>#VALUE!</v>
      </c>
      <c r="P114">
        <f t="shared" si="36"/>
        <v>8.2765060614897135E-2</v>
      </c>
      <c r="Q114">
        <f t="shared" si="37"/>
        <v>1.1789603843719219</v>
      </c>
      <c r="R114">
        <f t="shared" si="38"/>
        <v>0.14349881432745903</v>
      </c>
      <c r="S114">
        <f t="shared" si="39"/>
        <v>0.74330626535800015</v>
      </c>
      <c r="T114">
        <f t="shared" si="40"/>
        <v>0.74330626535800026</v>
      </c>
      <c r="V114" s="4">
        <f t="shared" si="59"/>
        <v>0.99905510880095516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9.9905510880095509E-7</v>
      </c>
      <c r="AC114">
        <f t="shared" si="43"/>
        <v>7.7759129386834936E-11</v>
      </c>
      <c r="AD114">
        <v>0</v>
      </c>
      <c r="AE114" s="11">
        <f t="shared" si="44"/>
        <v>2.0903724265187424E-11</v>
      </c>
      <c r="AF114" s="11">
        <f t="shared" si="45"/>
        <v>9.8662853652022362E-11</v>
      </c>
      <c r="AG114" s="15">
        <f t="shared" si="46"/>
        <v>1.097002469958351E-3</v>
      </c>
      <c r="AI114">
        <f t="shared" si="61"/>
        <v>9.9905510880095509E-7</v>
      </c>
      <c r="AJ114">
        <f t="shared" si="47"/>
        <v>7.7759129386834936E-11</v>
      </c>
      <c r="AK114">
        <v>0</v>
      </c>
      <c r="AL114" s="11">
        <f t="shared" si="48"/>
        <v>4.333023565310624E-10</v>
      </c>
      <c r="AM114" s="11">
        <f t="shared" si="49"/>
        <v>5.1106148591789729E-10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15.215219993965071</v>
      </c>
      <c r="AY114" t="e">
        <f t="shared" si="58"/>
        <v>#VALUE!</v>
      </c>
    </row>
    <row r="115" spans="1:51">
      <c r="A115" s="51">
        <v>44278.701840277776</v>
      </c>
      <c r="D115" s="36">
        <v>1</v>
      </c>
      <c r="E115" s="49" t="s">
        <v>263</v>
      </c>
      <c r="H115" s="5">
        <v>20</v>
      </c>
      <c r="I115" s="5">
        <v>30</v>
      </c>
      <c r="J115" s="5">
        <v>1</v>
      </c>
      <c r="K115" s="5">
        <v>1</v>
      </c>
      <c r="L115" s="5" t="s">
        <v>88</v>
      </c>
      <c r="M115" s="6">
        <f t="shared" si="33"/>
        <v>5.1728162884310709E-3</v>
      </c>
      <c r="N115" s="6">
        <f t="shared" si="62"/>
        <v>2.6794554190270953E-2</v>
      </c>
      <c r="O115" s="6" t="e">
        <f t="shared" si="35"/>
        <v>#VALUE!</v>
      </c>
      <c r="P115">
        <f t="shared" si="36"/>
        <v>8.2765060614897135E-2</v>
      </c>
      <c r="Q115">
        <f t="shared" si="37"/>
        <v>1.1789603843719219</v>
      </c>
      <c r="R115">
        <f t="shared" si="38"/>
        <v>0.14349881432745903</v>
      </c>
      <c r="S115">
        <f t="shared" si="39"/>
        <v>0.74330626535800015</v>
      </c>
      <c r="T115">
        <f t="shared" si="40"/>
        <v>0.74330626535800026</v>
      </c>
      <c r="V115" s="4">
        <f t="shared" si="59"/>
        <v>0.99905510880095516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9.9905510880095509E-7</v>
      </c>
      <c r="AC115">
        <f t="shared" si="43"/>
        <v>7.7759129386834936E-11</v>
      </c>
      <c r="AD115">
        <v>0</v>
      </c>
      <c r="AE115" s="11">
        <f t="shared" si="44"/>
        <v>2.0903724265187424E-11</v>
      </c>
      <c r="AF115" s="11">
        <f t="shared" si="45"/>
        <v>9.8662853652022362E-11</v>
      </c>
      <c r="AG115" s="15">
        <f t="shared" si="46"/>
        <v>1.097002469958351E-3</v>
      </c>
      <c r="AI115">
        <f t="shared" si="61"/>
        <v>9.9905510880095509E-7</v>
      </c>
      <c r="AJ115">
        <f t="shared" si="47"/>
        <v>7.7759129386834936E-11</v>
      </c>
      <c r="AK115">
        <v>0</v>
      </c>
      <c r="AL115" s="11">
        <f t="shared" si="48"/>
        <v>4.333023565310624E-10</v>
      </c>
      <c r="AM115" s="11">
        <f t="shared" si="49"/>
        <v>5.1106148591789729E-10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15.215219993965071</v>
      </c>
      <c r="AY115" t="e">
        <f t="shared" si="58"/>
        <v>#VALUE!</v>
      </c>
    </row>
    <row r="116" spans="1:51">
      <c r="A116" s="51">
        <v>44278.72315972222</v>
      </c>
      <c r="D116" s="36">
        <v>2</v>
      </c>
      <c r="E116" s="49" t="s">
        <v>264</v>
      </c>
      <c r="H116" s="5">
        <v>20</v>
      </c>
      <c r="I116" s="5">
        <v>30</v>
      </c>
      <c r="J116" s="5">
        <v>1</v>
      </c>
      <c r="K116" s="5">
        <v>1</v>
      </c>
      <c r="L116" s="5" t="s">
        <v>88</v>
      </c>
      <c r="M116" s="6">
        <f t="shared" si="33"/>
        <v>5.1728162884310709E-3</v>
      </c>
      <c r="N116" s="6">
        <f t="shared" si="62"/>
        <v>2.6794554190270953E-2</v>
      </c>
      <c r="O116" s="6" t="e">
        <f t="shared" si="35"/>
        <v>#VALUE!</v>
      </c>
      <c r="P116">
        <f t="shared" si="36"/>
        <v>8.2765060614897135E-2</v>
      </c>
      <c r="Q116">
        <f t="shared" si="37"/>
        <v>1.1789603843719219</v>
      </c>
      <c r="R116">
        <f t="shared" si="38"/>
        <v>0.14349881432745903</v>
      </c>
      <c r="S116">
        <f t="shared" si="39"/>
        <v>0.74330626535800015</v>
      </c>
      <c r="T116">
        <f t="shared" si="40"/>
        <v>0.74330626535800026</v>
      </c>
      <c r="V116" s="4">
        <f t="shared" si="59"/>
        <v>0.99905510880095516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9.9905510880095509E-7</v>
      </c>
      <c r="AC116">
        <f t="shared" si="43"/>
        <v>7.7759129386834936E-11</v>
      </c>
      <c r="AD116">
        <v>0</v>
      </c>
      <c r="AE116" s="11">
        <f t="shared" si="44"/>
        <v>2.0903724265187424E-11</v>
      </c>
      <c r="AF116" s="11">
        <f t="shared" si="45"/>
        <v>9.8662853652022362E-11</v>
      </c>
      <c r="AG116" s="15">
        <f t="shared" si="46"/>
        <v>1.097002469958351E-3</v>
      </c>
      <c r="AI116">
        <f t="shared" si="61"/>
        <v>9.9905510880095509E-7</v>
      </c>
      <c r="AJ116">
        <f t="shared" si="47"/>
        <v>7.7759129386834936E-11</v>
      </c>
      <c r="AK116">
        <v>0</v>
      </c>
      <c r="AL116" s="11">
        <f t="shared" si="48"/>
        <v>4.333023565310624E-10</v>
      </c>
      <c r="AM116" s="11">
        <f t="shared" si="49"/>
        <v>5.1106148591789729E-10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15.215219993965071</v>
      </c>
      <c r="AY116" t="e">
        <f t="shared" si="58"/>
        <v>#VALUE!</v>
      </c>
    </row>
    <row r="117" spans="1:51">
      <c r="A117" s="51">
        <v>44278.744456018518</v>
      </c>
      <c r="D117" s="36">
        <v>1</v>
      </c>
      <c r="E117" s="49" t="s">
        <v>265</v>
      </c>
      <c r="H117" s="5">
        <v>20</v>
      </c>
      <c r="I117" s="5">
        <v>30</v>
      </c>
      <c r="J117" s="5">
        <v>1</v>
      </c>
      <c r="K117" s="5">
        <v>1</v>
      </c>
      <c r="L117" s="5" t="s">
        <v>88</v>
      </c>
      <c r="M117" s="6">
        <f t="shared" si="33"/>
        <v>5.1728162884310709E-3</v>
      </c>
      <c r="N117" s="6">
        <f t="shared" si="62"/>
        <v>2.6794554190270953E-2</v>
      </c>
      <c r="O117" s="6" t="e">
        <f t="shared" si="35"/>
        <v>#VALUE!</v>
      </c>
      <c r="P117">
        <f t="shared" si="36"/>
        <v>8.2765060614897135E-2</v>
      </c>
      <c r="Q117">
        <f t="shared" si="37"/>
        <v>1.1789603843719219</v>
      </c>
      <c r="R117">
        <f t="shared" si="38"/>
        <v>0.14349881432745903</v>
      </c>
      <c r="S117">
        <f t="shared" si="39"/>
        <v>0.74330626535800015</v>
      </c>
      <c r="T117">
        <f t="shared" si="40"/>
        <v>0.74330626535800026</v>
      </c>
      <c r="V117" s="4">
        <f t="shared" si="59"/>
        <v>0.99905510880095516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9.9905510880095509E-7</v>
      </c>
      <c r="AC117">
        <f t="shared" si="43"/>
        <v>7.7759129386834936E-11</v>
      </c>
      <c r="AD117">
        <v>0</v>
      </c>
      <c r="AE117" s="11">
        <f t="shared" si="44"/>
        <v>2.0903724265187424E-11</v>
      </c>
      <c r="AF117" s="11">
        <f t="shared" si="45"/>
        <v>9.8662853652022362E-11</v>
      </c>
      <c r="AG117" s="15">
        <f t="shared" si="46"/>
        <v>1.097002469958351E-3</v>
      </c>
      <c r="AI117">
        <f t="shared" si="61"/>
        <v>9.9905510880095509E-7</v>
      </c>
      <c r="AJ117">
        <f t="shared" si="47"/>
        <v>7.7759129386834936E-11</v>
      </c>
      <c r="AK117">
        <v>0</v>
      </c>
      <c r="AL117" s="11">
        <f t="shared" si="48"/>
        <v>4.333023565310624E-10</v>
      </c>
      <c r="AM117" s="11">
        <f t="shared" si="49"/>
        <v>5.1106148591789729E-10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15.215219993965071</v>
      </c>
      <c r="AY117" t="e">
        <f t="shared" si="58"/>
        <v>#VALUE!</v>
      </c>
    </row>
    <row r="118" spans="1:51">
      <c r="A118" s="51">
        <v>44278.765740740739</v>
      </c>
      <c r="D118" s="36">
        <v>2</v>
      </c>
      <c r="E118" s="49" t="s">
        <v>266</v>
      </c>
      <c r="H118" s="5">
        <v>20</v>
      </c>
      <c r="I118" s="5">
        <v>30</v>
      </c>
      <c r="J118" s="5">
        <v>1</v>
      </c>
      <c r="K118" s="5">
        <v>1</v>
      </c>
      <c r="L118" s="5" t="s">
        <v>88</v>
      </c>
      <c r="M118" s="6">
        <f t="shared" si="33"/>
        <v>5.1728162884310709E-3</v>
      </c>
      <c r="N118" s="6">
        <f t="shared" si="62"/>
        <v>2.6794554190270953E-2</v>
      </c>
      <c r="O118" s="6" t="e">
        <f t="shared" si="35"/>
        <v>#VALUE!</v>
      </c>
      <c r="P118">
        <f t="shared" si="36"/>
        <v>8.2765060614897135E-2</v>
      </c>
      <c r="Q118">
        <f t="shared" si="37"/>
        <v>1.1789603843719219</v>
      </c>
      <c r="R118">
        <f t="shared" si="38"/>
        <v>0.14349881432745903</v>
      </c>
      <c r="S118">
        <f t="shared" si="39"/>
        <v>0.74330626535800015</v>
      </c>
      <c r="T118">
        <f t="shared" si="40"/>
        <v>0.74330626535800026</v>
      </c>
      <c r="V118" s="4">
        <f t="shared" si="59"/>
        <v>0.99905510880095516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9.9905510880095509E-7</v>
      </c>
      <c r="AC118">
        <f t="shared" si="43"/>
        <v>7.7759129386834936E-11</v>
      </c>
      <c r="AD118">
        <v>0</v>
      </c>
      <c r="AE118" s="11">
        <f t="shared" si="44"/>
        <v>2.0903724265187424E-11</v>
      </c>
      <c r="AF118" s="11">
        <f t="shared" si="45"/>
        <v>9.8662853652022362E-11</v>
      </c>
      <c r="AG118" s="15">
        <f t="shared" si="46"/>
        <v>1.097002469958351E-3</v>
      </c>
      <c r="AI118">
        <f t="shared" si="61"/>
        <v>9.9905510880095509E-7</v>
      </c>
      <c r="AJ118">
        <f t="shared" si="47"/>
        <v>7.7759129386834936E-11</v>
      </c>
      <c r="AK118">
        <v>0</v>
      </c>
      <c r="AL118" s="11">
        <f t="shared" si="48"/>
        <v>4.333023565310624E-10</v>
      </c>
      <c r="AM118" s="11">
        <f t="shared" si="49"/>
        <v>5.1106148591789729E-10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15.215219993965071</v>
      </c>
      <c r="AY118" t="e">
        <f t="shared" si="58"/>
        <v>#VALUE!</v>
      </c>
    </row>
    <row r="119" spans="1:51">
      <c r="A119" s="51">
        <v>44278.787048611113</v>
      </c>
      <c r="D119" s="36">
        <v>1</v>
      </c>
      <c r="E119" s="49" t="s">
        <v>267</v>
      </c>
      <c r="H119" s="5">
        <v>20</v>
      </c>
      <c r="I119" s="5">
        <v>30</v>
      </c>
      <c r="J119" s="5">
        <v>1</v>
      </c>
      <c r="K119" s="5">
        <v>1</v>
      </c>
      <c r="L119" s="5" t="s">
        <v>88</v>
      </c>
      <c r="M119" s="6">
        <f t="shared" si="33"/>
        <v>5.1728162884310709E-3</v>
      </c>
      <c r="N119" s="6">
        <f t="shared" si="62"/>
        <v>2.6794554190270953E-2</v>
      </c>
      <c r="O119" s="6" t="e">
        <f t="shared" si="35"/>
        <v>#VALUE!</v>
      </c>
      <c r="P119">
        <f t="shared" si="36"/>
        <v>8.2765060614897135E-2</v>
      </c>
      <c r="Q119">
        <f t="shared" si="37"/>
        <v>1.1789603843719219</v>
      </c>
      <c r="R119">
        <f t="shared" si="38"/>
        <v>0.14349881432745903</v>
      </c>
      <c r="S119">
        <f t="shared" si="39"/>
        <v>0.74330626535800015</v>
      </c>
      <c r="T119">
        <f t="shared" si="40"/>
        <v>0.74330626535800026</v>
      </c>
      <c r="V119" s="4">
        <f t="shared" si="59"/>
        <v>0.99905510880095516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9.9905510880095509E-7</v>
      </c>
      <c r="AC119">
        <f t="shared" si="43"/>
        <v>7.7759129386834936E-11</v>
      </c>
      <c r="AD119">
        <v>0</v>
      </c>
      <c r="AE119" s="11">
        <f t="shared" si="44"/>
        <v>2.0903724265187424E-11</v>
      </c>
      <c r="AF119" s="11">
        <f t="shared" si="45"/>
        <v>9.8662853652022362E-11</v>
      </c>
      <c r="AG119" s="15">
        <f t="shared" si="46"/>
        <v>1.097002469958351E-3</v>
      </c>
      <c r="AI119">
        <f t="shared" si="61"/>
        <v>9.9905510880095509E-7</v>
      </c>
      <c r="AJ119">
        <f t="shared" si="47"/>
        <v>7.7759129386834936E-11</v>
      </c>
      <c r="AK119">
        <v>0</v>
      </c>
      <c r="AL119" s="11">
        <f t="shared" si="48"/>
        <v>4.333023565310624E-10</v>
      </c>
      <c r="AM119" s="11">
        <f t="shared" si="49"/>
        <v>5.1106148591789729E-10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1">
        <v>44278.808298611111</v>
      </c>
      <c r="D120" s="36">
        <v>2</v>
      </c>
      <c r="E120" s="49" t="s">
        <v>268</v>
      </c>
      <c r="H120" s="5">
        <v>20</v>
      </c>
      <c r="I120" s="5">
        <v>30</v>
      </c>
      <c r="J120" s="5">
        <v>1</v>
      </c>
      <c r="K120" s="5">
        <v>1</v>
      </c>
      <c r="L120" s="5" t="s">
        <v>88</v>
      </c>
      <c r="M120" s="6">
        <f t="shared" si="33"/>
        <v>5.1728162884310709E-3</v>
      </c>
      <c r="N120" s="6">
        <f t="shared" si="62"/>
        <v>2.6794554190270953E-2</v>
      </c>
      <c r="O120" s="6" t="e">
        <f t="shared" si="35"/>
        <v>#VALUE!</v>
      </c>
      <c r="P120">
        <f t="shared" si="36"/>
        <v>8.2765060614897135E-2</v>
      </c>
      <c r="Q120">
        <f t="shared" si="37"/>
        <v>1.1789603843719219</v>
      </c>
      <c r="R120">
        <f t="shared" si="38"/>
        <v>0.14349881432745903</v>
      </c>
      <c r="S120">
        <f t="shared" si="39"/>
        <v>0.74330626535800015</v>
      </c>
      <c r="T120">
        <f t="shared" si="40"/>
        <v>0.74330626535800026</v>
      </c>
      <c r="V120" s="4">
        <f t="shared" si="59"/>
        <v>0.99905510880095516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9.9905510880095509E-7</v>
      </c>
      <c r="AC120">
        <f t="shared" si="43"/>
        <v>7.7759129386834936E-11</v>
      </c>
      <c r="AD120">
        <v>0</v>
      </c>
      <c r="AE120" s="11">
        <f t="shared" si="44"/>
        <v>2.0903724265187424E-11</v>
      </c>
      <c r="AF120" s="11">
        <f t="shared" si="45"/>
        <v>9.8662853652022362E-11</v>
      </c>
      <c r="AG120" s="15">
        <f t="shared" si="46"/>
        <v>1.097002469958351E-3</v>
      </c>
      <c r="AI120">
        <f t="shared" si="61"/>
        <v>9.9905510880095509E-7</v>
      </c>
      <c r="AJ120">
        <f t="shared" si="47"/>
        <v>7.7759129386834936E-11</v>
      </c>
      <c r="AK120">
        <v>0</v>
      </c>
      <c r="AL120" s="11">
        <f t="shared" si="48"/>
        <v>4.333023565310624E-10</v>
      </c>
      <c r="AM120" s="11">
        <f t="shared" si="49"/>
        <v>5.1106148591789729E-10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15.215219993965071</v>
      </c>
      <c r="AY120" t="e">
        <f t="shared" si="58"/>
        <v>#VALUE!</v>
      </c>
    </row>
    <row r="121" spans="1:51">
      <c r="A121" s="51">
        <v>44278.829560185186</v>
      </c>
      <c r="B121" s="4"/>
      <c r="C121" s="4"/>
      <c r="D121" s="62">
        <v>1</v>
      </c>
      <c r="E121" s="49" t="s">
        <v>269</v>
      </c>
      <c r="F121" s="4"/>
      <c r="H121" s="5">
        <v>20</v>
      </c>
      <c r="I121" s="5">
        <v>30</v>
      </c>
      <c r="J121" s="5">
        <v>1</v>
      </c>
      <c r="K121" s="5">
        <v>1</v>
      </c>
      <c r="L121" s="5" t="s">
        <v>88</v>
      </c>
      <c r="M121" s="6">
        <f t="shared" si="33"/>
        <v>5.1728162884310709E-3</v>
      </c>
      <c r="N121" s="6">
        <f t="shared" si="62"/>
        <v>2.6794554190270953E-2</v>
      </c>
      <c r="O121" s="6" t="e">
        <f t="shared" si="35"/>
        <v>#VALUE!</v>
      </c>
      <c r="P121">
        <f t="shared" si="36"/>
        <v>8.2765060614897135E-2</v>
      </c>
      <c r="Q121">
        <f t="shared" si="37"/>
        <v>1.1789603843719219</v>
      </c>
      <c r="R121">
        <f t="shared" si="38"/>
        <v>0.14349881432745903</v>
      </c>
      <c r="S121">
        <f t="shared" si="39"/>
        <v>0.74330626535800015</v>
      </c>
      <c r="T121">
        <f t="shared" si="40"/>
        <v>0.74330626535800026</v>
      </c>
      <c r="V121" s="4">
        <f t="shared" si="59"/>
        <v>0.99905510880095516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9.9905510880095509E-7</v>
      </c>
      <c r="AC121">
        <f t="shared" si="43"/>
        <v>7.7759129386834936E-11</v>
      </c>
      <c r="AD121">
        <v>0</v>
      </c>
      <c r="AE121" s="11">
        <f t="shared" si="44"/>
        <v>2.0903724265187424E-11</v>
      </c>
      <c r="AF121" s="11">
        <f t="shared" si="45"/>
        <v>9.8662853652022362E-11</v>
      </c>
      <c r="AG121" s="15">
        <f t="shared" si="46"/>
        <v>1.097002469958351E-3</v>
      </c>
      <c r="AI121">
        <f t="shared" si="61"/>
        <v>9.9905510880095509E-7</v>
      </c>
      <c r="AJ121">
        <f t="shared" si="47"/>
        <v>7.7759129386834936E-11</v>
      </c>
      <c r="AK121">
        <v>0</v>
      </c>
      <c r="AL121" s="11">
        <f t="shared" si="48"/>
        <v>4.333023565310624E-10</v>
      </c>
      <c r="AM121" s="11">
        <f t="shared" si="49"/>
        <v>5.1106148591789729E-10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15.215219993965071</v>
      </c>
      <c r="AY121" t="e">
        <f t="shared" si="58"/>
        <v>#VALUE!</v>
      </c>
    </row>
    <row r="122" spans="1:51">
      <c r="A122" s="51">
        <v>44278.850810185184</v>
      </c>
      <c r="B122" s="4"/>
      <c r="C122" s="4"/>
      <c r="D122" s="62">
        <v>2</v>
      </c>
      <c r="E122" s="49" t="s">
        <v>270</v>
      </c>
      <c r="F122" s="4"/>
      <c r="H122" s="5">
        <v>20</v>
      </c>
      <c r="I122" s="5">
        <v>30</v>
      </c>
      <c r="J122" s="5">
        <v>1</v>
      </c>
      <c r="K122" s="5">
        <v>1</v>
      </c>
      <c r="L122" s="5" t="s">
        <v>88</v>
      </c>
      <c r="M122" s="6">
        <f t="shared" si="33"/>
        <v>5.1728162884310709E-3</v>
      </c>
      <c r="N122" s="6">
        <f t="shared" si="62"/>
        <v>2.6794554190270953E-2</v>
      </c>
      <c r="O122" s="6" t="e">
        <f t="shared" si="35"/>
        <v>#VALUE!</v>
      </c>
      <c r="P122">
        <f t="shared" si="36"/>
        <v>8.2765060614897135E-2</v>
      </c>
      <c r="Q122">
        <f t="shared" si="37"/>
        <v>1.1789603843719219</v>
      </c>
      <c r="R122">
        <f t="shared" si="38"/>
        <v>0.14349881432745903</v>
      </c>
      <c r="S122">
        <f t="shared" si="39"/>
        <v>0.74330626535800015</v>
      </c>
      <c r="T122">
        <f t="shared" si="40"/>
        <v>0.74330626535800026</v>
      </c>
      <c r="V122" s="4">
        <f t="shared" si="59"/>
        <v>0.99905510880095516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9.9905510880095509E-7</v>
      </c>
      <c r="AC122">
        <f t="shared" si="43"/>
        <v>7.7759129386834936E-11</v>
      </c>
      <c r="AD122">
        <v>0</v>
      </c>
      <c r="AE122" s="11">
        <f t="shared" si="44"/>
        <v>2.0903724265187424E-11</v>
      </c>
      <c r="AF122" s="11">
        <f t="shared" si="45"/>
        <v>9.8662853652022362E-11</v>
      </c>
      <c r="AG122" s="15">
        <f t="shared" si="46"/>
        <v>1.097002469958351E-3</v>
      </c>
      <c r="AI122">
        <f t="shared" si="61"/>
        <v>9.9905510880095509E-7</v>
      </c>
      <c r="AJ122">
        <f t="shared" si="47"/>
        <v>7.7759129386834936E-11</v>
      </c>
      <c r="AK122">
        <v>0</v>
      </c>
      <c r="AL122" s="11">
        <f t="shared" si="48"/>
        <v>4.333023565310624E-10</v>
      </c>
      <c r="AM122" s="11">
        <f t="shared" si="49"/>
        <v>5.1106148591789729E-10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78.812974192989046</v>
      </c>
      <c r="AX122">
        <f t="shared" si="57"/>
        <v>15.215219993965071</v>
      </c>
      <c r="AY122" t="e">
        <f t="shared" si="58"/>
        <v>#VALUE!</v>
      </c>
    </row>
    <row r="123" spans="1:51">
      <c r="A123" s="51">
        <v>44278.872083333335</v>
      </c>
      <c r="D123" s="36">
        <v>1</v>
      </c>
      <c r="E123" s="49" t="s">
        <v>271</v>
      </c>
      <c r="H123" s="5">
        <v>20</v>
      </c>
      <c r="I123" s="5">
        <v>30</v>
      </c>
      <c r="J123" s="5">
        <v>1</v>
      </c>
      <c r="K123" s="5">
        <v>1</v>
      </c>
      <c r="L123" s="5" t="s">
        <v>88</v>
      </c>
      <c r="M123" s="6">
        <f t="shared" si="33"/>
        <v>5.1728162884310709E-3</v>
      </c>
      <c r="N123" s="6">
        <f t="shared" si="62"/>
        <v>2.6794554190270953E-2</v>
      </c>
      <c r="O123" s="6" t="e">
        <f t="shared" si="35"/>
        <v>#VALUE!</v>
      </c>
      <c r="P123">
        <f t="shared" si="36"/>
        <v>8.2765060614897135E-2</v>
      </c>
      <c r="Q123">
        <f t="shared" si="37"/>
        <v>1.1789603843719219</v>
      </c>
      <c r="R123">
        <f t="shared" si="38"/>
        <v>0.14349881432745903</v>
      </c>
      <c r="S123">
        <f t="shared" si="39"/>
        <v>0.74330626535800015</v>
      </c>
      <c r="T123">
        <f t="shared" si="40"/>
        <v>0.74330626535800026</v>
      </c>
      <c r="V123" s="4">
        <f t="shared" si="59"/>
        <v>0.99905510880095516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9.9905510880095509E-7</v>
      </c>
      <c r="AC123">
        <f t="shared" si="43"/>
        <v>7.7759129386834936E-11</v>
      </c>
      <c r="AD123">
        <v>0</v>
      </c>
      <c r="AE123" s="11">
        <f t="shared" si="44"/>
        <v>2.0903724265187424E-11</v>
      </c>
      <c r="AF123" s="11">
        <f t="shared" si="45"/>
        <v>9.8662853652022362E-11</v>
      </c>
      <c r="AG123" s="15">
        <f t="shared" si="46"/>
        <v>1.097002469958351E-3</v>
      </c>
      <c r="AI123">
        <f t="shared" si="61"/>
        <v>9.9905510880095509E-7</v>
      </c>
      <c r="AJ123">
        <f t="shared" si="47"/>
        <v>7.7759129386834936E-11</v>
      </c>
      <c r="AK123">
        <v>0</v>
      </c>
      <c r="AL123" s="11">
        <f t="shared" si="48"/>
        <v>4.333023565310624E-10</v>
      </c>
      <c r="AM123" s="11">
        <f t="shared" si="49"/>
        <v>5.1106148591789729E-10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15.215219993965071</v>
      </c>
      <c r="AY123" t="e">
        <f t="shared" si="58"/>
        <v>#VALUE!</v>
      </c>
    </row>
    <row r="124" spans="1:51">
      <c r="A124" s="51">
        <v>44278.89340277778</v>
      </c>
      <c r="D124" s="36">
        <v>2</v>
      </c>
      <c r="E124" s="49" t="s">
        <v>272</v>
      </c>
      <c r="H124" s="5">
        <v>20</v>
      </c>
      <c r="I124" s="5">
        <v>30</v>
      </c>
      <c r="J124" s="5">
        <v>1</v>
      </c>
      <c r="K124" s="5">
        <v>1</v>
      </c>
      <c r="L124" s="5" t="s">
        <v>88</v>
      </c>
      <c r="M124" s="6">
        <f t="shared" si="33"/>
        <v>5.1728162884310709E-3</v>
      </c>
      <c r="N124" s="6">
        <f t="shared" si="62"/>
        <v>2.6794554190270953E-2</v>
      </c>
      <c r="O124" s="6" t="e">
        <f t="shared" si="35"/>
        <v>#VALUE!</v>
      </c>
      <c r="P124">
        <f t="shared" si="36"/>
        <v>8.2765060614897135E-2</v>
      </c>
      <c r="Q124">
        <f t="shared" si="37"/>
        <v>1.1789603843719219</v>
      </c>
      <c r="R124">
        <f t="shared" si="38"/>
        <v>0.14349881432745903</v>
      </c>
      <c r="S124">
        <f t="shared" si="39"/>
        <v>0.74330626535800015</v>
      </c>
      <c r="T124">
        <f t="shared" si="40"/>
        <v>0.74330626535800026</v>
      </c>
      <c r="V124" s="4">
        <f t="shared" si="59"/>
        <v>0.99905510880095516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9.9905510880095509E-7</v>
      </c>
      <c r="AC124">
        <f t="shared" si="43"/>
        <v>7.7759129386834936E-11</v>
      </c>
      <c r="AD124">
        <v>0</v>
      </c>
      <c r="AE124" s="11">
        <f t="shared" si="44"/>
        <v>2.0903724265187424E-11</v>
      </c>
      <c r="AF124" s="11">
        <f t="shared" si="45"/>
        <v>9.8662853652022362E-11</v>
      </c>
      <c r="AG124" s="15">
        <f t="shared" si="46"/>
        <v>1.097002469958351E-3</v>
      </c>
      <c r="AI124">
        <f t="shared" si="61"/>
        <v>9.9905510880095509E-7</v>
      </c>
      <c r="AJ124">
        <f t="shared" si="47"/>
        <v>7.7759129386834936E-11</v>
      </c>
      <c r="AK124">
        <v>0</v>
      </c>
      <c r="AL124" s="11">
        <f t="shared" si="48"/>
        <v>4.333023565310624E-10</v>
      </c>
      <c r="AM124" s="11">
        <f t="shared" si="49"/>
        <v>5.1106148591789729E-10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78.812974192989046</v>
      </c>
      <c r="AX124">
        <f t="shared" si="57"/>
        <v>15.215219993965071</v>
      </c>
      <c r="AY124" t="e">
        <f t="shared" si="58"/>
        <v>#VALUE!</v>
      </c>
    </row>
    <row r="125" spans="1:51">
      <c r="A125" s="51">
        <v>44278.914664351854</v>
      </c>
      <c r="D125" s="36">
        <v>1</v>
      </c>
      <c r="E125" s="49" t="s">
        <v>273</v>
      </c>
      <c r="H125" s="5">
        <v>20</v>
      </c>
      <c r="I125" s="5">
        <v>30</v>
      </c>
      <c r="J125" s="5">
        <v>1</v>
      </c>
      <c r="K125" s="5">
        <v>1</v>
      </c>
      <c r="L125" s="5" t="s">
        <v>88</v>
      </c>
      <c r="M125" s="6">
        <f t="shared" si="33"/>
        <v>5.1728162884310709E-3</v>
      </c>
      <c r="N125" s="6">
        <f t="shared" si="62"/>
        <v>2.6794554190270953E-2</v>
      </c>
      <c r="O125" s="6" t="e">
        <f t="shared" si="35"/>
        <v>#VALUE!</v>
      </c>
      <c r="P125">
        <f t="shared" si="36"/>
        <v>8.2765060614897135E-2</v>
      </c>
      <c r="Q125">
        <f t="shared" si="37"/>
        <v>1.1789603843719219</v>
      </c>
      <c r="R125">
        <f t="shared" si="38"/>
        <v>0.14349881432745903</v>
      </c>
      <c r="S125">
        <f t="shared" si="39"/>
        <v>0.74330626535800015</v>
      </c>
      <c r="T125">
        <f t="shared" si="40"/>
        <v>0.74330626535800026</v>
      </c>
      <c r="V125" s="4">
        <f t="shared" si="59"/>
        <v>0.99905510880095516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9.9905510880095509E-7</v>
      </c>
      <c r="AC125">
        <f t="shared" si="43"/>
        <v>7.7759129386834936E-11</v>
      </c>
      <c r="AD125">
        <v>0</v>
      </c>
      <c r="AE125" s="11">
        <f t="shared" si="44"/>
        <v>2.0903724265187424E-11</v>
      </c>
      <c r="AF125" s="11">
        <f t="shared" si="45"/>
        <v>9.8662853652022362E-11</v>
      </c>
      <c r="AG125" s="15">
        <f t="shared" si="46"/>
        <v>1.097002469958351E-3</v>
      </c>
      <c r="AI125">
        <f t="shared" si="61"/>
        <v>9.9905510880095509E-7</v>
      </c>
      <c r="AJ125">
        <f t="shared" si="47"/>
        <v>7.7759129386834936E-11</v>
      </c>
      <c r="AK125">
        <v>0</v>
      </c>
      <c r="AL125" s="11">
        <f t="shared" si="48"/>
        <v>4.333023565310624E-10</v>
      </c>
      <c r="AM125" s="11">
        <f t="shared" si="49"/>
        <v>5.1106148591789729E-10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15.215219993965071</v>
      </c>
      <c r="AY125" t="e">
        <f t="shared" si="58"/>
        <v>#VALUE!</v>
      </c>
    </row>
    <row r="126" spans="1:51">
      <c r="A126" s="51">
        <v>44278.935949074075</v>
      </c>
      <c r="D126" s="36">
        <v>2</v>
      </c>
      <c r="E126" s="49" t="s">
        <v>274</v>
      </c>
      <c r="H126" s="5">
        <v>20</v>
      </c>
      <c r="I126" s="5">
        <v>30</v>
      </c>
      <c r="J126" s="5">
        <v>1</v>
      </c>
      <c r="K126" s="5">
        <v>1</v>
      </c>
      <c r="L126" s="5" t="s">
        <v>88</v>
      </c>
      <c r="M126" s="6">
        <f t="shared" si="33"/>
        <v>5.1728162884310709E-3</v>
      </c>
      <c r="N126" s="6">
        <f t="shared" si="62"/>
        <v>2.6794554190270953E-2</v>
      </c>
      <c r="O126" s="6" t="e">
        <f t="shared" si="35"/>
        <v>#VALUE!</v>
      </c>
      <c r="P126">
        <f t="shared" si="36"/>
        <v>8.2765060614897135E-2</v>
      </c>
      <c r="Q126">
        <f t="shared" si="37"/>
        <v>1.1789603843719219</v>
      </c>
      <c r="R126">
        <f t="shared" si="38"/>
        <v>0.14349881432745903</v>
      </c>
      <c r="S126">
        <f t="shared" si="39"/>
        <v>0.74330626535800015</v>
      </c>
      <c r="T126">
        <f t="shared" si="40"/>
        <v>0.74330626535800026</v>
      </c>
      <c r="V126" s="4">
        <f t="shared" si="59"/>
        <v>0.99905510880095516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9.9905510880095509E-7</v>
      </c>
      <c r="AC126">
        <f t="shared" si="43"/>
        <v>7.7759129386834936E-11</v>
      </c>
      <c r="AD126">
        <v>0</v>
      </c>
      <c r="AE126" s="11">
        <f t="shared" si="44"/>
        <v>2.0903724265187424E-11</v>
      </c>
      <c r="AF126" s="11">
        <f t="shared" si="45"/>
        <v>9.8662853652022362E-11</v>
      </c>
      <c r="AG126" s="15">
        <f t="shared" si="46"/>
        <v>1.097002469958351E-3</v>
      </c>
      <c r="AI126">
        <f t="shared" si="61"/>
        <v>9.9905510880095509E-7</v>
      </c>
      <c r="AJ126">
        <f t="shared" si="47"/>
        <v>7.7759129386834936E-11</v>
      </c>
      <c r="AK126">
        <v>0</v>
      </c>
      <c r="AL126" s="11">
        <f t="shared" si="48"/>
        <v>4.333023565310624E-10</v>
      </c>
      <c r="AM126" s="11">
        <f t="shared" si="49"/>
        <v>5.1106148591789729E-10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15.215219993965071</v>
      </c>
      <c r="AY126" t="e">
        <f t="shared" si="58"/>
        <v>#VALUE!</v>
      </c>
    </row>
    <row r="127" spans="1:51">
      <c r="A127" s="51">
        <v>44278.957233796296</v>
      </c>
      <c r="D127" s="36">
        <v>1</v>
      </c>
      <c r="E127" s="49" t="s">
        <v>275</v>
      </c>
      <c r="H127" s="5">
        <v>20</v>
      </c>
      <c r="I127" s="5">
        <v>30</v>
      </c>
      <c r="J127" s="5">
        <v>1</v>
      </c>
      <c r="K127" s="5">
        <v>1</v>
      </c>
      <c r="L127" s="5" t="s">
        <v>88</v>
      </c>
      <c r="M127" s="6">
        <f t="shared" si="33"/>
        <v>5.1728162884310709E-3</v>
      </c>
      <c r="N127" s="6">
        <f t="shared" si="62"/>
        <v>2.6794554190270953E-2</v>
      </c>
      <c r="O127" s="6" t="e">
        <f t="shared" si="35"/>
        <v>#VALUE!</v>
      </c>
      <c r="P127">
        <f t="shared" si="36"/>
        <v>8.2765060614897135E-2</v>
      </c>
      <c r="Q127">
        <f t="shared" si="37"/>
        <v>1.1789603843719219</v>
      </c>
      <c r="R127">
        <f t="shared" si="38"/>
        <v>0.14349881432745903</v>
      </c>
      <c r="S127">
        <f t="shared" si="39"/>
        <v>0.74330626535800015</v>
      </c>
      <c r="T127">
        <f t="shared" si="40"/>
        <v>0.74330626535800026</v>
      </c>
      <c r="V127" s="4">
        <f t="shared" si="59"/>
        <v>0.99905510880095516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9.9905510880095509E-7</v>
      </c>
      <c r="AC127">
        <f t="shared" si="43"/>
        <v>7.7759129386834936E-11</v>
      </c>
      <c r="AD127">
        <v>0</v>
      </c>
      <c r="AE127" s="11">
        <f t="shared" si="44"/>
        <v>2.0903724265187424E-11</v>
      </c>
      <c r="AF127" s="11">
        <f t="shared" si="45"/>
        <v>9.8662853652022362E-11</v>
      </c>
      <c r="AG127" s="15">
        <f t="shared" si="46"/>
        <v>1.097002469958351E-3</v>
      </c>
      <c r="AI127">
        <f t="shared" si="61"/>
        <v>9.9905510880095509E-7</v>
      </c>
      <c r="AJ127">
        <f t="shared" si="47"/>
        <v>7.7759129386834936E-11</v>
      </c>
      <c r="AK127">
        <v>0</v>
      </c>
      <c r="AL127" s="11">
        <f t="shared" si="48"/>
        <v>4.333023565310624E-10</v>
      </c>
      <c r="AM127" s="11">
        <f t="shared" si="49"/>
        <v>5.1106148591789729E-10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78.812974192989046</v>
      </c>
      <c r="AX127">
        <f t="shared" si="57"/>
        <v>15.215219993965071</v>
      </c>
      <c r="AY127" t="e">
        <f t="shared" si="58"/>
        <v>#VALUE!</v>
      </c>
    </row>
    <row r="128" spans="1:51">
      <c r="A128" s="51">
        <v>44278.978541666664</v>
      </c>
      <c r="D128" s="36">
        <v>2</v>
      </c>
      <c r="E128" s="49" t="s">
        <v>276</v>
      </c>
      <c r="H128" s="5">
        <v>20</v>
      </c>
      <c r="I128" s="5">
        <v>30</v>
      </c>
      <c r="J128" s="5">
        <v>1</v>
      </c>
      <c r="K128" s="5">
        <v>1</v>
      </c>
      <c r="L128" s="5" t="s">
        <v>88</v>
      </c>
      <c r="M128" s="6">
        <f t="shared" si="33"/>
        <v>5.1728162884310709E-3</v>
      </c>
      <c r="N128" s="6">
        <f t="shared" si="62"/>
        <v>2.6794554190270953E-2</v>
      </c>
      <c r="O128" s="6" t="e">
        <f t="shared" si="35"/>
        <v>#VALUE!</v>
      </c>
      <c r="P128">
        <f t="shared" si="36"/>
        <v>8.2765060614897135E-2</v>
      </c>
      <c r="Q128">
        <f t="shared" si="37"/>
        <v>1.1789603843719219</v>
      </c>
      <c r="R128">
        <f t="shared" si="38"/>
        <v>0.14349881432745903</v>
      </c>
      <c r="S128">
        <f t="shared" si="39"/>
        <v>0.74330626535800015</v>
      </c>
      <c r="T128">
        <f t="shared" si="40"/>
        <v>0.74330626535800026</v>
      </c>
      <c r="V128" s="4">
        <f t="shared" si="59"/>
        <v>0.99905510880095516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9.9905510880095509E-7</v>
      </c>
      <c r="AC128">
        <f t="shared" si="43"/>
        <v>7.7759129386834936E-11</v>
      </c>
      <c r="AD128">
        <v>0</v>
      </c>
      <c r="AE128" s="11">
        <f t="shared" si="44"/>
        <v>2.0903724265187424E-11</v>
      </c>
      <c r="AF128" s="11">
        <f t="shared" si="45"/>
        <v>9.8662853652022362E-11</v>
      </c>
      <c r="AG128" s="15">
        <f t="shared" si="46"/>
        <v>1.097002469958351E-3</v>
      </c>
      <c r="AI128">
        <f t="shared" si="61"/>
        <v>9.9905510880095509E-7</v>
      </c>
      <c r="AJ128">
        <f t="shared" si="47"/>
        <v>7.7759129386834936E-11</v>
      </c>
      <c r="AK128">
        <v>0</v>
      </c>
      <c r="AL128" s="11">
        <f t="shared" si="48"/>
        <v>4.333023565310624E-10</v>
      </c>
      <c r="AM128" s="11">
        <f t="shared" si="49"/>
        <v>5.1106148591789729E-10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15.215219993965071</v>
      </c>
      <c r="AY128" t="e">
        <f t="shared" si="58"/>
        <v>#VALUE!</v>
      </c>
    </row>
    <row r="129" spans="1:51">
      <c r="A129" s="51">
        <v>44278.999837962961</v>
      </c>
      <c r="B129" s="4"/>
      <c r="C129" s="4"/>
      <c r="D129" s="36">
        <v>1</v>
      </c>
      <c r="E129" s="49" t="s">
        <v>277</v>
      </c>
      <c r="F129" s="4"/>
      <c r="H129" s="5">
        <v>20</v>
      </c>
      <c r="I129" s="5">
        <v>30</v>
      </c>
      <c r="J129" s="5">
        <v>1</v>
      </c>
      <c r="K129" s="5">
        <v>1</v>
      </c>
      <c r="L129" s="5" t="s">
        <v>88</v>
      </c>
      <c r="M129" s="6">
        <f t="shared" si="33"/>
        <v>5.1728162884310709E-3</v>
      </c>
      <c r="N129" s="6">
        <f t="shared" si="62"/>
        <v>2.6794554190270953E-2</v>
      </c>
      <c r="O129" s="6" t="e">
        <f t="shared" si="35"/>
        <v>#VALUE!</v>
      </c>
      <c r="P129">
        <f t="shared" si="36"/>
        <v>8.2765060614897135E-2</v>
      </c>
      <c r="Q129">
        <f t="shared" si="37"/>
        <v>1.1789603843719219</v>
      </c>
      <c r="R129">
        <f t="shared" si="38"/>
        <v>0.14349881432745903</v>
      </c>
      <c r="S129">
        <f t="shared" si="39"/>
        <v>0.74330626535800015</v>
      </c>
      <c r="T129">
        <f t="shared" si="40"/>
        <v>0.74330626535800026</v>
      </c>
      <c r="V129" s="4">
        <f t="shared" si="59"/>
        <v>0.99905510880095516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9.9905510880095509E-7</v>
      </c>
      <c r="AC129">
        <f t="shared" si="43"/>
        <v>7.7759129386834936E-11</v>
      </c>
      <c r="AD129">
        <v>0</v>
      </c>
      <c r="AE129" s="11">
        <f t="shared" si="44"/>
        <v>2.0903724265187424E-11</v>
      </c>
      <c r="AF129" s="11">
        <f t="shared" si="45"/>
        <v>9.8662853652022362E-11</v>
      </c>
      <c r="AG129" s="15">
        <f t="shared" si="46"/>
        <v>1.097002469958351E-3</v>
      </c>
      <c r="AI129">
        <f t="shared" si="61"/>
        <v>9.9905510880095509E-7</v>
      </c>
      <c r="AJ129">
        <f t="shared" si="47"/>
        <v>7.7759129386834936E-11</v>
      </c>
      <c r="AK129">
        <v>0</v>
      </c>
      <c r="AL129" s="11">
        <f t="shared" si="48"/>
        <v>4.333023565310624E-10</v>
      </c>
      <c r="AM129" s="11">
        <f t="shared" si="49"/>
        <v>5.1106148591789729E-10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15.215219993965071</v>
      </c>
      <c r="AY129" t="e">
        <f t="shared" si="58"/>
        <v>#VALUE!</v>
      </c>
    </row>
    <row r="130" spans="1:51">
      <c r="A130" s="17"/>
      <c r="D130" s="36"/>
      <c r="E130" s="2"/>
      <c r="H130" s="5">
        <v>20</v>
      </c>
      <c r="I130" s="5">
        <v>30</v>
      </c>
      <c r="J130" s="5">
        <v>1</v>
      </c>
      <c r="K130" s="5">
        <v>1</v>
      </c>
      <c r="L130" s="5" t="s">
        <v>88</v>
      </c>
      <c r="M130" s="6">
        <f t="shared" si="33"/>
        <v>5.1728162884310709E-3</v>
      </c>
      <c r="N130" s="6">
        <f t="shared" si="62"/>
        <v>2.6794554190270953E-2</v>
      </c>
      <c r="O130" s="6" t="e">
        <f t="shared" si="35"/>
        <v>#VALUE!</v>
      </c>
      <c r="P130">
        <f t="shared" si="36"/>
        <v>8.2765060614897135E-2</v>
      </c>
      <c r="Q130">
        <f t="shared" si="37"/>
        <v>1.1789603843719219</v>
      </c>
      <c r="R130">
        <f t="shared" si="38"/>
        <v>0.14349881432745903</v>
      </c>
      <c r="S130">
        <f t="shared" si="39"/>
        <v>0.74330626535800015</v>
      </c>
      <c r="T130">
        <f t="shared" si="40"/>
        <v>0.74330626535800026</v>
      </c>
      <c r="V130" s="4">
        <f t="shared" si="59"/>
        <v>0.99905510880095516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9.9905510880095509E-7</v>
      </c>
      <c r="AC130">
        <f t="shared" si="43"/>
        <v>7.7759129386834936E-11</v>
      </c>
      <c r="AD130">
        <v>0</v>
      </c>
      <c r="AE130" s="11">
        <f t="shared" si="44"/>
        <v>2.0903724265187424E-11</v>
      </c>
      <c r="AF130" s="11">
        <f t="shared" si="45"/>
        <v>9.8662853652022362E-11</v>
      </c>
      <c r="AG130" s="15">
        <f t="shared" si="46"/>
        <v>1.097002469958351E-3</v>
      </c>
      <c r="AI130">
        <f t="shared" si="61"/>
        <v>9.9905510880095509E-7</v>
      </c>
      <c r="AJ130">
        <f t="shared" si="47"/>
        <v>7.7759129386834936E-11</v>
      </c>
      <c r="AK130">
        <v>0</v>
      </c>
      <c r="AL130" s="11">
        <f t="shared" si="48"/>
        <v>4.333023565310624E-10</v>
      </c>
      <c r="AM130" s="11">
        <f t="shared" si="49"/>
        <v>5.1106148591789729E-10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15.215219993965071</v>
      </c>
      <c r="AY130" t="e">
        <f t="shared" si="58"/>
        <v>#VALUE!</v>
      </c>
    </row>
    <row r="131" spans="1:51">
      <c r="A131" s="17"/>
      <c r="D131" s="36"/>
      <c r="E131" s="2"/>
      <c r="H131" s="5">
        <v>20</v>
      </c>
      <c r="I131" s="5">
        <v>30</v>
      </c>
      <c r="J131" s="5">
        <v>1</v>
      </c>
      <c r="K131" s="5">
        <v>1</v>
      </c>
      <c r="L131" s="5" t="s">
        <v>88</v>
      </c>
      <c r="M131" s="6">
        <f t="shared" si="33"/>
        <v>5.1728162884310709E-3</v>
      </c>
      <c r="N131" s="6">
        <f t="shared" si="62"/>
        <v>2.6794554190270953E-2</v>
      </c>
      <c r="O131" s="6" t="e">
        <f t="shared" si="35"/>
        <v>#VALUE!</v>
      </c>
      <c r="P131">
        <f t="shared" si="36"/>
        <v>8.2765060614897135E-2</v>
      </c>
      <c r="Q131">
        <f t="shared" si="37"/>
        <v>1.1789603843719219</v>
      </c>
      <c r="R131">
        <f t="shared" si="38"/>
        <v>0.14349881432745903</v>
      </c>
      <c r="S131">
        <f t="shared" si="39"/>
        <v>0.74330626535800015</v>
      </c>
      <c r="T131">
        <f t="shared" si="40"/>
        <v>0.74330626535800026</v>
      </c>
      <c r="V131" s="4">
        <f t="shared" si="59"/>
        <v>0.99905510880095516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9.9905510880095509E-7</v>
      </c>
      <c r="AC131">
        <f t="shared" si="43"/>
        <v>7.7759129386834936E-11</v>
      </c>
      <c r="AD131">
        <v>0</v>
      </c>
      <c r="AE131" s="11">
        <f t="shared" si="44"/>
        <v>2.0903724265187424E-11</v>
      </c>
      <c r="AF131" s="11">
        <f t="shared" si="45"/>
        <v>9.8662853652022362E-11</v>
      </c>
      <c r="AG131" s="15">
        <f t="shared" si="46"/>
        <v>1.097002469958351E-3</v>
      </c>
      <c r="AI131">
        <f t="shared" si="61"/>
        <v>9.9905510880095509E-7</v>
      </c>
      <c r="AJ131">
        <f t="shared" si="47"/>
        <v>7.7759129386834936E-11</v>
      </c>
      <c r="AK131">
        <v>0</v>
      </c>
      <c r="AL131" s="11">
        <f t="shared" si="48"/>
        <v>4.333023565310624E-10</v>
      </c>
      <c r="AM131" s="11">
        <f t="shared" si="49"/>
        <v>5.1106148591789729E-10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15.215219993965071</v>
      </c>
      <c r="AY131" t="e">
        <f t="shared" si="58"/>
        <v>#VALUE!</v>
      </c>
    </row>
    <row r="132" spans="1:51">
      <c r="A132" s="17"/>
      <c r="D132" s="36"/>
      <c r="E132" s="2"/>
      <c r="H132" s="5">
        <v>20</v>
      </c>
      <c r="I132" s="5">
        <v>30</v>
      </c>
      <c r="J132" s="5">
        <v>1</v>
      </c>
      <c r="K132" s="5">
        <v>1</v>
      </c>
      <c r="L132" s="5" t="s">
        <v>88</v>
      </c>
      <c r="M132" s="6">
        <f t="shared" si="33"/>
        <v>5.1728162884310709E-3</v>
      </c>
      <c r="N132" s="6">
        <f t="shared" si="62"/>
        <v>2.6794554190270953E-2</v>
      </c>
      <c r="O132" s="6" t="e">
        <f t="shared" si="35"/>
        <v>#VALUE!</v>
      </c>
      <c r="P132">
        <f t="shared" si="36"/>
        <v>8.2765060614897135E-2</v>
      </c>
      <c r="Q132">
        <f t="shared" si="37"/>
        <v>1.1789603843719219</v>
      </c>
      <c r="R132">
        <f t="shared" si="38"/>
        <v>0.14349881432745903</v>
      </c>
      <c r="S132">
        <f t="shared" si="39"/>
        <v>0.74330626535800015</v>
      </c>
      <c r="T132">
        <f t="shared" si="40"/>
        <v>0.74330626535800026</v>
      </c>
      <c r="V132" s="4">
        <f t="shared" si="59"/>
        <v>0.99905510880095516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9.9905510880095509E-7</v>
      </c>
      <c r="AC132">
        <f t="shared" si="43"/>
        <v>7.7759129386834936E-11</v>
      </c>
      <c r="AD132">
        <v>0</v>
      </c>
      <c r="AE132" s="11">
        <f t="shared" si="44"/>
        <v>2.0903724265187424E-11</v>
      </c>
      <c r="AF132" s="11">
        <f t="shared" si="45"/>
        <v>9.8662853652022362E-11</v>
      </c>
      <c r="AG132" s="15">
        <f t="shared" si="46"/>
        <v>1.097002469958351E-3</v>
      </c>
      <c r="AI132">
        <f t="shared" si="61"/>
        <v>9.9905510880095509E-7</v>
      </c>
      <c r="AJ132">
        <f t="shared" si="47"/>
        <v>7.7759129386834936E-11</v>
      </c>
      <c r="AK132">
        <v>0</v>
      </c>
      <c r="AL132" s="11">
        <f t="shared" si="48"/>
        <v>4.333023565310624E-10</v>
      </c>
      <c r="AM132" s="11">
        <f t="shared" si="49"/>
        <v>5.1106148591789729E-10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>
      <c r="A133" s="17"/>
      <c r="D133" s="36"/>
      <c r="E133" s="2"/>
      <c r="H133" s="5">
        <v>20</v>
      </c>
      <c r="I133" s="5">
        <v>30</v>
      </c>
      <c r="J133" s="5">
        <v>1</v>
      </c>
      <c r="K133" s="5">
        <v>1</v>
      </c>
      <c r="L133" s="5" t="s">
        <v>88</v>
      </c>
      <c r="M133" s="6">
        <f t="shared" si="33"/>
        <v>5.1728162884310709E-3</v>
      </c>
      <c r="N133" s="6">
        <v>0</v>
      </c>
      <c r="O133" s="6" t="e">
        <f t="shared" si="35"/>
        <v>#VALUE!</v>
      </c>
      <c r="P133">
        <f t="shared" si="36"/>
        <v>8.2765060614897135E-2</v>
      </c>
      <c r="Q133">
        <f t="shared" si="37"/>
        <v>0</v>
      </c>
      <c r="R133">
        <f t="shared" si="38"/>
        <v>0.14349881432745903</v>
      </c>
      <c r="S133">
        <f t="shared" si="39"/>
        <v>0.74330626535800015</v>
      </c>
      <c r="T133">
        <f t="shared" si="40"/>
        <v>0</v>
      </c>
      <c r="V133" s="4">
        <f t="shared" si="59"/>
        <v>0.99905510880095516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9.9905510880095509E-7</v>
      </c>
      <c r="AC133">
        <f t="shared" si="43"/>
        <v>7.7759129386834936E-11</v>
      </c>
      <c r="AD133">
        <v>0</v>
      </c>
      <c r="AE133" s="11">
        <f t="shared" si="44"/>
        <v>2.0903724265187424E-11</v>
      </c>
      <c r="AF133" s="11">
        <f t="shared" si="45"/>
        <v>9.8662853652022362E-11</v>
      </c>
      <c r="AG133" s="15">
        <f t="shared" si="46"/>
        <v>1.097002469958351E-3</v>
      </c>
      <c r="AI133">
        <f t="shared" si="61"/>
        <v>9.9905510880095509E-7</v>
      </c>
      <c r="AJ133">
        <f t="shared" si="47"/>
        <v>7.7759129386834936E-11</v>
      </c>
      <c r="AK133">
        <v>0</v>
      </c>
      <c r="AL133" s="11">
        <f t="shared" si="48"/>
        <v>4.333023565310624E-10</v>
      </c>
      <c r="AM133" s="11">
        <f t="shared" si="49"/>
        <v>5.1106148591789729E-10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>
      <c r="A134" s="17"/>
      <c r="D134" s="36"/>
      <c r="E134" s="2"/>
      <c r="H134" s="5">
        <v>20</v>
      </c>
      <c r="I134" s="5">
        <v>30</v>
      </c>
      <c r="J134" s="5">
        <v>1</v>
      </c>
      <c r="K134" s="5">
        <v>1</v>
      </c>
      <c r="L134" s="5" t="s">
        <v>88</v>
      </c>
      <c r="M134" s="6">
        <f t="shared" si="33"/>
        <v>5.1728162884310709E-3</v>
      </c>
      <c r="N134" s="6">
        <v>0</v>
      </c>
      <c r="O134" s="6" t="e">
        <f t="shared" si="35"/>
        <v>#VALUE!</v>
      </c>
      <c r="P134">
        <f t="shared" si="36"/>
        <v>8.2765060614897135E-2</v>
      </c>
      <c r="Q134">
        <f t="shared" si="37"/>
        <v>0</v>
      </c>
      <c r="R134">
        <f t="shared" si="38"/>
        <v>0.14349881432745903</v>
      </c>
      <c r="S134">
        <f t="shared" si="39"/>
        <v>0.74330626535800015</v>
      </c>
      <c r="T134">
        <f t="shared" si="40"/>
        <v>0</v>
      </c>
      <c r="V134" s="4">
        <f t="shared" si="59"/>
        <v>0.99905510880095516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9.9905510880095509E-7</v>
      </c>
      <c r="AC134">
        <f t="shared" si="43"/>
        <v>7.7759129386834936E-11</v>
      </c>
      <c r="AD134">
        <v>0</v>
      </c>
      <c r="AE134" s="11">
        <f t="shared" si="44"/>
        <v>2.0903724265187424E-11</v>
      </c>
      <c r="AF134" s="11">
        <f t="shared" si="45"/>
        <v>9.8662853652022362E-11</v>
      </c>
      <c r="AG134" s="15">
        <f t="shared" si="46"/>
        <v>1.097002469958351E-3</v>
      </c>
      <c r="AI134">
        <f t="shared" si="61"/>
        <v>9.9905510880095509E-7</v>
      </c>
      <c r="AJ134">
        <f t="shared" si="47"/>
        <v>7.7759129386834936E-11</v>
      </c>
      <c r="AK134">
        <v>0</v>
      </c>
      <c r="AL134" s="11">
        <f t="shared" si="48"/>
        <v>4.333023565310624E-10</v>
      </c>
      <c r="AM134" s="11">
        <f t="shared" si="49"/>
        <v>5.1106148591789729E-10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15.215219993965071</v>
      </c>
      <c r="AY134" t="e">
        <f t="shared" si="58"/>
        <v>#VALUE!</v>
      </c>
    </row>
    <row r="135" spans="1:51">
      <c r="A135" s="17"/>
      <c r="D135" s="36"/>
      <c r="E135" s="2"/>
      <c r="H135" s="5">
        <v>20</v>
      </c>
      <c r="I135" s="5">
        <v>30</v>
      </c>
      <c r="J135" s="5">
        <v>1</v>
      </c>
      <c r="K135" s="5">
        <v>1</v>
      </c>
      <c r="L135" s="5" t="s">
        <v>88</v>
      </c>
      <c r="M135" s="6">
        <f t="shared" si="33"/>
        <v>5.1728162884310709E-3</v>
      </c>
      <c r="N135" s="6">
        <v>0</v>
      </c>
      <c r="O135" s="6" t="e">
        <f t="shared" si="35"/>
        <v>#VALUE!</v>
      </c>
      <c r="P135">
        <f t="shared" si="36"/>
        <v>8.2765060614897135E-2</v>
      </c>
      <c r="Q135">
        <f t="shared" si="37"/>
        <v>0</v>
      </c>
      <c r="R135">
        <f t="shared" si="38"/>
        <v>0.14349881432745903</v>
      </c>
      <c r="S135">
        <f t="shared" si="39"/>
        <v>0.74330626535800015</v>
      </c>
      <c r="T135">
        <f t="shared" si="40"/>
        <v>0</v>
      </c>
      <c r="V135" s="4">
        <f t="shared" si="59"/>
        <v>0.99905510880095516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9.9905510880095509E-7</v>
      </c>
      <c r="AC135">
        <f t="shared" si="43"/>
        <v>7.7759129386834936E-11</v>
      </c>
      <c r="AD135">
        <v>0</v>
      </c>
      <c r="AE135" s="11">
        <f t="shared" si="44"/>
        <v>2.0903724265187424E-11</v>
      </c>
      <c r="AF135" s="11">
        <f t="shared" si="45"/>
        <v>9.8662853652022362E-11</v>
      </c>
      <c r="AG135" s="15">
        <f t="shared" si="46"/>
        <v>1.097002469958351E-3</v>
      </c>
      <c r="AI135">
        <f t="shared" si="61"/>
        <v>9.9905510880095509E-7</v>
      </c>
      <c r="AJ135">
        <f t="shared" si="47"/>
        <v>7.7759129386834936E-11</v>
      </c>
      <c r="AK135">
        <v>0</v>
      </c>
      <c r="AL135" s="11">
        <f t="shared" si="48"/>
        <v>4.333023565310624E-10</v>
      </c>
      <c r="AM135" s="11">
        <f t="shared" si="49"/>
        <v>5.1106148591789729E-10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15.215219993965071</v>
      </c>
      <c r="AY135" t="e">
        <f t="shared" si="58"/>
        <v>#VALUE!</v>
      </c>
    </row>
    <row r="136" spans="1:51">
      <c r="A136" s="17"/>
      <c r="D136" s="36"/>
      <c r="E136" s="2"/>
      <c r="H136" s="5">
        <v>20</v>
      </c>
      <c r="I136" s="5">
        <v>30</v>
      </c>
      <c r="J136" s="5">
        <v>1</v>
      </c>
      <c r="K136" s="5">
        <v>1</v>
      </c>
      <c r="L136" s="5" t="s">
        <v>88</v>
      </c>
      <c r="M136" s="6">
        <f t="shared" si="33"/>
        <v>5.1728162884310709E-3</v>
      </c>
      <c r="N136" s="6">
        <v>0</v>
      </c>
      <c r="O136" s="6" t="e">
        <f t="shared" si="35"/>
        <v>#VALUE!</v>
      </c>
      <c r="P136">
        <f t="shared" si="36"/>
        <v>8.2765060614897135E-2</v>
      </c>
      <c r="Q136">
        <f t="shared" si="37"/>
        <v>0</v>
      </c>
      <c r="R136">
        <f t="shared" si="38"/>
        <v>0.14349881432745903</v>
      </c>
      <c r="S136">
        <f t="shared" si="39"/>
        <v>0.74330626535800015</v>
      </c>
      <c r="T136">
        <f t="shared" si="40"/>
        <v>0</v>
      </c>
      <c r="V136" s="4">
        <f t="shared" si="59"/>
        <v>0.99905510880095516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9.9905510880095509E-7</v>
      </c>
      <c r="AC136">
        <f t="shared" si="43"/>
        <v>7.7759129386834936E-11</v>
      </c>
      <c r="AD136">
        <v>0</v>
      </c>
      <c r="AE136" s="11">
        <f t="shared" si="44"/>
        <v>2.0903724265187424E-11</v>
      </c>
      <c r="AF136" s="11">
        <f t="shared" si="45"/>
        <v>9.8662853652022362E-11</v>
      </c>
      <c r="AG136" s="15">
        <f t="shared" si="46"/>
        <v>1.097002469958351E-3</v>
      </c>
      <c r="AI136">
        <f t="shared" si="61"/>
        <v>9.9905510880095509E-7</v>
      </c>
      <c r="AJ136">
        <f t="shared" si="47"/>
        <v>7.7759129386834936E-11</v>
      </c>
      <c r="AK136">
        <v>0</v>
      </c>
      <c r="AL136" s="11">
        <f t="shared" si="48"/>
        <v>4.333023565310624E-10</v>
      </c>
      <c r="AM136" s="11">
        <f t="shared" si="49"/>
        <v>5.1106148591789729E-10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15.215219993965071</v>
      </c>
      <c r="AY136" t="e">
        <f t="shared" si="58"/>
        <v>#VALUE!</v>
      </c>
    </row>
    <row r="137" spans="1:51">
      <c r="A137" s="17"/>
      <c r="D137" s="36"/>
      <c r="E137" s="2"/>
      <c r="H137" s="5">
        <v>20</v>
      </c>
      <c r="I137" s="5">
        <v>30</v>
      </c>
      <c r="J137" s="5">
        <v>1</v>
      </c>
      <c r="K137" s="5">
        <v>1</v>
      </c>
      <c r="L137" s="5" t="s">
        <v>88</v>
      </c>
      <c r="M137" s="6">
        <f t="shared" si="33"/>
        <v>5.1728162884310709E-3</v>
      </c>
      <c r="N137" s="6">
        <v>0</v>
      </c>
      <c r="O137" s="6" t="e">
        <f t="shared" si="35"/>
        <v>#VALUE!</v>
      </c>
      <c r="P137">
        <f t="shared" si="36"/>
        <v>8.2765060614897135E-2</v>
      </c>
      <c r="Q137">
        <f t="shared" si="37"/>
        <v>0</v>
      </c>
      <c r="R137">
        <f t="shared" si="38"/>
        <v>0.14349881432745903</v>
      </c>
      <c r="S137">
        <f t="shared" si="39"/>
        <v>0.74330626535800015</v>
      </c>
      <c r="T137">
        <f t="shared" si="40"/>
        <v>0</v>
      </c>
      <c r="V137" s="4">
        <f t="shared" si="59"/>
        <v>0.99905510880095516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9.9905510880095509E-7</v>
      </c>
      <c r="AC137">
        <f t="shared" si="43"/>
        <v>7.7759129386834936E-11</v>
      </c>
      <c r="AD137">
        <v>0</v>
      </c>
      <c r="AE137" s="11">
        <f t="shared" si="44"/>
        <v>2.0903724265187424E-11</v>
      </c>
      <c r="AF137" s="11">
        <f t="shared" si="45"/>
        <v>9.8662853652022362E-11</v>
      </c>
      <c r="AG137" s="15">
        <f t="shared" si="46"/>
        <v>1.097002469958351E-3</v>
      </c>
      <c r="AI137">
        <f t="shared" si="61"/>
        <v>9.9905510880095509E-7</v>
      </c>
      <c r="AJ137">
        <f t="shared" si="47"/>
        <v>7.7759129386834936E-11</v>
      </c>
      <c r="AK137">
        <v>0</v>
      </c>
      <c r="AL137" s="11">
        <f t="shared" si="48"/>
        <v>4.333023565310624E-10</v>
      </c>
      <c r="AM137" s="11">
        <f t="shared" si="49"/>
        <v>5.1106148591789729E-10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15.215219993965071</v>
      </c>
      <c r="AY137" t="e">
        <f t="shared" si="58"/>
        <v>#VALUE!</v>
      </c>
    </row>
    <row r="138" spans="1:51">
      <c r="A138" s="17"/>
      <c r="D138" s="36"/>
      <c r="E138" s="2"/>
      <c r="H138" s="5">
        <v>20</v>
      </c>
      <c r="I138" s="5">
        <v>30</v>
      </c>
      <c r="J138" s="5">
        <v>1</v>
      </c>
      <c r="K138" s="5">
        <v>1</v>
      </c>
      <c r="L138" s="5" t="s">
        <v>88</v>
      </c>
      <c r="M138" s="6">
        <f t="shared" si="33"/>
        <v>5.1728162884310709E-3</v>
      </c>
      <c r="N138" s="6">
        <f t="shared" ref="N138:N157" si="63">1000000*(AM138-AK138)/X138</f>
        <v>2.6794554190270953E-2</v>
      </c>
      <c r="O138" s="6" t="e">
        <f t="shared" si="35"/>
        <v>#VALUE!</v>
      </c>
      <c r="P138">
        <f t="shared" si="36"/>
        <v>8.2765060614897135E-2</v>
      </c>
      <c r="Q138">
        <f t="shared" si="37"/>
        <v>1.1789603843719219</v>
      </c>
      <c r="R138">
        <f t="shared" si="38"/>
        <v>0.14349881432745903</v>
      </c>
      <c r="S138">
        <f t="shared" si="39"/>
        <v>0.74330626535800015</v>
      </c>
      <c r="T138">
        <f t="shared" si="40"/>
        <v>0.74330626535800026</v>
      </c>
      <c r="V138" s="4">
        <f t="shared" si="59"/>
        <v>0.99905510880095516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9.9905510880095509E-7</v>
      </c>
      <c r="AC138">
        <f t="shared" si="43"/>
        <v>7.7759129386834936E-11</v>
      </c>
      <c r="AD138">
        <v>0</v>
      </c>
      <c r="AE138" s="11">
        <f t="shared" si="44"/>
        <v>2.0903724265187424E-11</v>
      </c>
      <c r="AF138" s="11">
        <f t="shared" si="45"/>
        <v>9.8662853652022362E-11</v>
      </c>
      <c r="AG138" s="15">
        <f t="shared" si="46"/>
        <v>1.097002469958351E-3</v>
      </c>
      <c r="AI138">
        <f t="shared" si="61"/>
        <v>9.9905510880095509E-7</v>
      </c>
      <c r="AJ138">
        <f t="shared" si="47"/>
        <v>7.7759129386834936E-11</v>
      </c>
      <c r="AK138">
        <v>0</v>
      </c>
      <c r="AL138" s="11">
        <f t="shared" si="48"/>
        <v>4.333023565310624E-10</v>
      </c>
      <c r="AM138" s="11">
        <f t="shared" si="49"/>
        <v>5.1106148591789729E-10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15.215219993965071</v>
      </c>
      <c r="AY138" t="e">
        <f t="shared" si="58"/>
        <v>#VALUE!</v>
      </c>
    </row>
    <row r="139" spans="1:51">
      <c r="A139" s="17"/>
      <c r="D139" s="36"/>
      <c r="E139" s="2"/>
      <c r="H139" s="5">
        <v>20</v>
      </c>
      <c r="I139" s="5">
        <v>30</v>
      </c>
      <c r="J139" s="5">
        <v>1</v>
      </c>
      <c r="K139" s="5">
        <v>1</v>
      </c>
      <c r="L139" s="5" t="s">
        <v>88</v>
      </c>
      <c r="M139" s="6">
        <f t="shared" ref="M139:M202" si="64">1000000*(AF139-AD139)/X139</f>
        <v>5.1728162884310709E-3</v>
      </c>
      <c r="N139" s="6">
        <f t="shared" si="63"/>
        <v>2.6794554190270953E-2</v>
      </c>
      <c r="O139" s="6" t="e">
        <f t="shared" ref="O139:O202" si="65">1000000*(AT139-AR139)/X139</f>
        <v>#VALUE!</v>
      </c>
      <c r="P139">
        <f t="shared" ref="P139:P202" si="66">(M139*16)</f>
        <v>8.2765060614897135E-2</v>
      </c>
      <c r="Q139">
        <f t="shared" ref="Q139:Q202" si="67">(N139*44)</f>
        <v>1.1789603843719219</v>
      </c>
      <c r="R139">
        <f t="shared" ref="R139:R202" si="68">1000000*(((AF139-AD139)*0.082057*W139)/(V139-Z139))/X139</f>
        <v>0.14349881432745903</v>
      </c>
      <c r="S139">
        <f t="shared" ref="S139:S202" si="69">1000000*(((AM139-AK139)*0.082057*W139)/(V139-Z139))/X139</f>
        <v>0.74330626535800015</v>
      </c>
      <c r="T139">
        <f t="shared" ref="T139:T202" si="70">N139*((1*0.082057*W139)/(V139-Z139))</f>
        <v>0.74330626535800026</v>
      </c>
      <c r="V139" s="4">
        <f t="shared" si="59"/>
        <v>0.99905510880095516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9.9905510880095509E-7</v>
      </c>
      <c r="AC139">
        <f t="shared" ref="AC139:AC202" si="73">(AB139*Y139)/(0.082057*W139)</f>
        <v>7.7759129386834936E-11</v>
      </c>
      <c r="AD139">
        <v>0</v>
      </c>
      <c r="AE139" s="11">
        <f t="shared" ref="AE139:AE202" si="74">AB139*AG139*X139</f>
        <v>2.0903724265187424E-11</v>
      </c>
      <c r="AF139" s="11">
        <f t="shared" ref="AF139:AF202" si="75">AC139+AE139</f>
        <v>9.8662853652022362E-11</v>
      </c>
      <c r="AG139" s="15">
        <f t="shared" ref="AG139:AG202" si="76">101.325*(0.000014*EXP(1600*((1/W139)-(1/298.15))))</f>
        <v>1.097002469958351E-3</v>
      </c>
      <c r="AI139">
        <f t="shared" si="61"/>
        <v>9.9905510880095509E-7</v>
      </c>
      <c r="AJ139">
        <f t="shared" ref="AJ139:AJ202" si="77">(AI139*Y139)/(0.082057*W139)</f>
        <v>7.7759129386834936E-11</v>
      </c>
      <c r="AK139">
        <v>0</v>
      </c>
      <c r="AL139" s="11">
        <f t="shared" ref="AL139:AL202" si="78">AI139*AN139*X139</f>
        <v>4.333023565310624E-10</v>
      </c>
      <c r="AM139" s="11">
        <f t="shared" ref="AM139:AM202" si="79">AJ139+AL139</f>
        <v>5.1106148591789729E-10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15.215219993965071</v>
      </c>
      <c r="AY139" t="e">
        <f t="shared" ref="AY139:AY202" si="88">100*(AT139-AS139)/AT139</f>
        <v>#VALUE!</v>
      </c>
    </row>
    <row r="140" spans="1:51">
      <c r="A140" s="17"/>
      <c r="D140" s="36"/>
      <c r="E140" s="51"/>
      <c r="F140" s="49"/>
      <c r="H140" s="5">
        <v>20</v>
      </c>
      <c r="I140" s="5">
        <v>30</v>
      </c>
      <c r="J140" s="5">
        <v>1</v>
      </c>
      <c r="K140" s="5">
        <v>1</v>
      </c>
      <c r="L140" s="5" t="s">
        <v>88</v>
      </c>
      <c r="M140" s="6">
        <f t="shared" si="64"/>
        <v>5.1728162884310709E-3</v>
      </c>
      <c r="N140" s="6">
        <f t="shared" si="63"/>
        <v>2.6794554190270953E-2</v>
      </c>
      <c r="O140" s="6" t="e">
        <f t="shared" si="65"/>
        <v>#VALUE!</v>
      </c>
      <c r="P140">
        <f t="shared" si="66"/>
        <v>8.2765060614897135E-2</v>
      </c>
      <c r="Q140">
        <f t="shared" si="67"/>
        <v>1.1789603843719219</v>
      </c>
      <c r="R140">
        <f t="shared" si="68"/>
        <v>0.14349881432745903</v>
      </c>
      <c r="S140">
        <f t="shared" si="69"/>
        <v>0.74330626535800015</v>
      </c>
      <c r="T140">
        <f t="shared" si="70"/>
        <v>0.74330626535800026</v>
      </c>
      <c r="V140" s="4">
        <f t="shared" si="59"/>
        <v>0.99905510880095516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9.9905510880095509E-7</v>
      </c>
      <c r="AC140">
        <f t="shared" si="73"/>
        <v>7.7759129386834936E-11</v>
      </c>
      <c r="AD140">
        <v>0</v>
      </c>
      <c r="AE140" s="11">
        <f t="shared" si="74"/>
        <v>2.0903724265187424E-11</v>
      </c>
      <c r="AF140" s="11">
        <f t="shared" si="75"/>
        <v>9.8662853652022362E-11</v>
      </c>
      <c r="AG140" s="15">
        <f t="shared" si="76"/>
        <v>1.097002469958351E-3</v>
      </c>
      <c r="AI140">
        <f t="shared" si="61"/>
        <v>9.9905510880095509E-7</v>
      </c>
      <c r="AJ140">
        <f t="shared" si="77"/>
        <v>7.7759129386834936E-11</v>
      </c>
      <c r="AK140">
        <v>0</v>
      </c>
      <c r="AL140" s="11">
        <f t="shared" si="78"/>
        <v>4.333023565310624E-10</v>
      </c>
      <c r="AM140" s="11">
        <f t="shared" si="79"/>
        <v>5.1106148591789729E-10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78.812974192989046</v>
      </c>
      <c r="AX140">
        <f t="shared" si="87"/>
        <v>15.215219993965071</v>
      </c>
      <c r="AY140" t="e">
        <f t="shared" si="88"/>
        <v>#VALUE!</v>
      </c>
    </row>
    <row r="141" spans="1:51">
      <c r="A141" s="17"/>
      <c r="D141" s="36"/>
      <c r="E141" s="51"/>
      <c r="F141" s="49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17"/>
      <c r="D142" s="36"/>
      <c r="E142" s="51"/>
      <c r="F142" s="49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17"/>
      <c r="D143" s="36"/>
      <c r="E143" s="51"/>
      <c r="F143" s="49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17"/>
      <c r="D144" s="36"/>
      <c r="E144" s="51"/>
      <c r="F144" s="49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17"/>
      <c r="D145" s="36"/>
      <c r="E145" s="51"/>
      <c r="F145" s="49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17"/>
      <c r="D146" s="36"/>
      <c r="E146" s="51"/>
      <c r="F146" s="49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17"/>
      <c r="D147" s="36"/>
      <c r="E147" s="51"/>
      <c r="F147" s="49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17"/>
      <c r="D148" s="36"/>
      <c r="E148" s="51"/>
      <c r="F148" s="49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1"/>
      <c r="F149" s="49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9"/>
      <c r="C176" s="49"/>
      <c r="D176" s="36"/>
      <c r="E176" s="51"/>
      <c r="F176" s="49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9"/>
      <c r="C178" s="49"/>
      <c r="D178" s="36"/>
      <c r="E178" s="51"/>
      <c r="F178" s="49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9"/>
      <c r="C183" s="49"/>
      <c r="D183" s="36"/>
      <c r="E183" s="51"/>
      <c r="F183" s="49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C18" sqref="C18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1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49"/>
      <c r="AX4" s="49"/>
    </row>
    <row r="5" spans="1:50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</row>
    <row r="11" spans="1:50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 s="49" customFormat="1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15" sqref="B15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1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49"/>
      <c r="AX4" s="49"/>
    </row>
    <row r="5" spans="1:50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1" si="4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1" si="5">(-0.00000001626*AJ5^2)+(0.1912*AJ5)+(-3.858)</f>
        <v>2100.2371705414998</v>
      </c>
    </row>
    <row r="6" spans="1:50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4"/>
        <v>1155.6698723595919</v>
      </c>
      <c r="AX6" s="57">
        <f t="shared" si="5"/>
        <v>1226.7956392640001</v>
      </c>
    </row>
    <row r="7" spans="1:50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4"/>
        <v>1927.77479070148</v>
      </c>
      <c r="AX7" s="57">
        <f t="shared" si="5"/>
        <v>1648.2326298976602</v>
      </c>
    </row>
    <row r="8" spans="1:50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4"/>
        <v>2092.2102367187204</v>
      </c>
      <c r="AX8" s="57">
        <f t="shared" si="5"/>
        <v>1857.4601024432602</v>
      </c>
    </row>
    <row r="9" spans="1:50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4"/>
        <v>2.1228631020499993</v>
      </c>
      <c r="AX9" s="57">
        <f t="shared" si="5"/>
        <v>570.93337628326003</v>
      </c>
    </row>
    <row r="10" spans="1:50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4"/>
        <v>1970.5500891169704</v>
      </c>
      <c r="AX10" s="57">
        <f t="shared" si="5"/>
        <v>1746.1696949440002</v>
      </c>
    </row>
    <row r="11" spans="1:50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4"/>
        <v>1902.4164505425701</v>
      </c>
      <c r="AX11" s="57">
        <f t="shared" si="5"/>
        <v>1988.9708790937602</v>
      </c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9" customFormat="1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2021-05-26T03:28:36Z</dcterms:modified>
</cp:coreProperties>
</file>