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CL Data\GC\"/>
    </mc:Choice>
  </mc:AlternateContent>
  <xr:revisionPtr revIDLastSave="0" documentId="13_ncr:1_{5D6BD92D-F3DB-4B2F-A365-F47F777DD9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</calcChain>
</file>

<file path=xl/sharedStrings.xml><?xml version="1.0" encoding="utf-8"?>
<sst xmlns="http://schemas.openxmlformats.org/spreadsheetml/2006/main" count="913" uniqueCount="68">
  <si>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</si>
  <si>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</si>
  <si>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</si>
  <si>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</si>
  <si>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</si>
  <si>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</si>
  <si>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</si>
  <si>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</si>
  <si>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</si>
  <si>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</si>
  <si>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</si>
  <si>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</si>
  <si>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</si>
  <si>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</si>
  <si>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</si>
  <si>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</si>
  <si>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</si>
  <si>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</si>
  <si>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</si>
  <si>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</si>
  <si>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</si>
  <si>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</si>
  <si>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</si>
  <si>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</si>
  <si>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</si>
  <si>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</si>
  <si>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</si>
  <si>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</si>
  <si>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</si>
  <si>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</si>
  <si>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</si>
  <si>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</si>
  <si>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</si>
  <si>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</si>
  <si>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</si>
  <si>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FMI20240521_001.gcd</t>
  </si>
  <si>
    <t>FMI20240521_002.gcd</t>
  </si>
  <si>
    <t>FMI20240521_003.gcd</t>
  </si>
  <si>
    <t>FMI20240521_004.gcd</t>
  </si>
  <si>
    <t>FMI20240521_005.gcd</t>
  </si>
  <si>
    <t>FMI20240521_006.gcd</t>
  </si>
  <si>
    <t>FMI20240521_007.gcd</t>
  </si>
  <si>
    <t>FMI20240521_008.gcd</t>
  </si>
  <si>
    <t>FMI20240521_009.gcd</t>
  </si>
  <si>
    <t>FMI20240521_010.gcd</t>
  </si>
  <si>
    <t>FMI20240521_011.gcd</t>
  </si>
  <si>
    <t>FMI20240521_012.gcd</t>
  </si>
  <si>
    <t>FMI20240521_013.gcd</t>
  </si>
  <si>
    <t>FMI20240521_014.gcd</t>
  </si>
  <si>
    <t>FMI20240521_015.gcd</t>
  </si>
  <si>
    <t>FMI20240521_016.gcd</t>
  </si>
  <si>
    <t>FMI20240521_017.gcd</t>
  </si>
  <si>
    <t>FMI20240521_018.gcd</t>
  </si>
  <si>
    <t>FMI20240521_019.gcd</t>
  </si>
  <si>
    <t>FMI20240521_020.gcd</t>
  </si>
  <si>
    <t>FMI20240521_021.gcd</t>
  </si>
  <si>
    <t>FMI20240521_022.gcd</t>
  </si>
  <si>
    <t>FMI20240521_023.gcd</t>
  </si>
  <si>
    <t>FMI20240521_024.gcd</t>
  </si>
  <si>
    <t>FMI20240521_025.gcd</t>
  </si>
  <si>
    <t>FMI20240521_026.gcd</t>
  </si>
  <si>
    <t>FMI20240521_027.gcd</t>
  </si>
  <si>
    <t>FMI20240521_028.gcd</t>
  </si>
  <si>
    <t>FMI20240521_029.gcd</t>
  </si>
  <si>
    <t>FMI20240521_030.gcd</t>
  </si>
  <si>
    <t>FMI20240521_031.gcd</t>
  </si>
  <si>
    <t>slight bubble</t>
  </si>
  <si>
    <t>no CO2 peak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</si>
</sst>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topLeftCell="AH10" workbookViewId="0">
      <selection activeCell="AR17" sqref="AR17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35</v>
      </c>
      <c r="C9" s="2">
        <v>45433.459745370368</v>
      </c>
      <c r="D9" t="s">
        <v>33</v>
      </c>
      <c r="E9" t="s">
        <v>13</v>
      </c>
      <c r="F9">
        <v>0</v>
      </c>
      <c r="G9">
        <v>6.0659999999999998</v>
      </c>
      <c r="H9" s="3">
        <v>2694</v>
      </c>
      <c r="I9">
        <v>3.0000000000000001E-3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45433.459745370368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45433.459745370368</v>
      </c>
      <c r="AF9" t="s">
        <v>33</v>
      </c>
      <c r="AG9" t="s">
        <v>13</v>
      </c>
      <c r="AH9">
        <v>0</v>
      </c>
      <c r="AI9">
        <v>12.257</v>
      </c>
      <c r="AJ9" s="3">
        <v>2685</v>
      </c>
      <c r="AK9">
        <v>0.55300000000000005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39" si="0">IF(H9&lt;10000,((H9^2*0.00000005714)+(H9*0.002453)+(-3.811)),(IF(H9&lt;200000,((H9^2*-0.0000000002888)+(H9*0.002899)+(-4.321)),(IF(H9&lt;8000000,((H9^2*-0.0000000000062)+(H9*0.002143)+(157)),((V9^2*-0.000000031)+(V9*0.2771)+(-709.5)))))))</f>
        <v>3.2120833210399997</v>
      </c>
      <c r="AU9" s="16">
        <f t="shared" ref="AU9:AU39" si="1">IF(AJ9&lt;45000,((-0.0000000598*AJ9^2)+(0.205*AJ9)+(34.1)),((-0.00000002403*AJ9^2)+(0.2063*AJ9)+(-550.7)))</f>
        <v>584.09388834499998</v>
      </c>
      <c r="AW9" s="13">
        <f t="shared" ref="AW9:AW39" si="2">IF(H9&lt;10000,((-0.00000005795*H9^2)+(0.003823*H9)+(-6.715)),(IF(H9&lt;700000,((-0.0000000001209*H9^2)+(0.002635*H9)+(-0.4111)), ((-0.00000002007*V9^2)+(0.2564*V9)+(286.1)))))</f>
        <v>3.1635819938000012</v>
      </c>
      <c r="AX9" s="14">
        <f t="shared" ref="AX9:AX39" si="3">(-0.00000001626*AJ9^2)+(0.1912*AJ9)+(-3.858)</f>
        <v>509.39677800150008</v>
      </c>
      <c r="AZ9" s="6">
        <f t="shared" ref="AZ9:AZ39" si="4">IF(H9&lt;10000,((0.0000001453*H9^2)+(0.0008349*H9)+(-1.805)),(IF(H9&lt;700000,((-0.00000000008054*H9^2)+(0.002348*H9)+(-2.47)), ((-0.00000001938*V9^2)+(0.2471*V9)+(226.8)))))</f>
        <v>1.4987551108000001</v>
      </c>
      <c r="BA9" s="7">
        <f t="shared" ref="BA9:BA39" si="5">(-0.00000002552*AJ9^2)+(0.2067*AJ9)+(-103.7)</f>
        <v>451.10552057800004</v>
      </c>
      <c r="BC9" s="11">
        <f t="shared" ref="BC9:BC39" si="6">IF(H9&lt;10000,((H9^2*0.00000054)+(H9*-0.004765)+(12.72)),(IF(H9&lt;200000,((H9^2*-0.000000001577)+(H9*0.003043)+(-10.42)),(IF(H9&lt;8000000,((H9^2*-0.0000000000186)+(H9*0.00194)+(154.1)),((V9^2*-0.00000002)+(V9*0.2565)+(-1032)))))))</f>
        <v>3.8022134400000009</v>
      </c>
      <c r="BD9" s="12">
        <f t="shared" ref="BD9:BD39" si="7">IF(AJ9&lt;45000,((-0.0000004561*AJ9^2)+(0.244*AJ9)+(-21.72)),((-0.0000000409*AJ9^2)+(0.2477*AJ9)+(-1777)))</f>
        <v>630.1318724775</v>
      </c>
      <c r="BF9" s="15">
        <f t="shared" ref="BF9:BF39" si="8">IF(H9&lt;10000,((H9^2*0.00000005714)+(H9*0.002453)+(-3.811)),(IF(H9&lt;200000,((H9^2*-0.0000000002888)+(H9*0.002899)+(-4.321)),(IF(H9&lt;8000000,((H9^2*-0.0000000000062)+(H9*0.002143)+(157)),((V9^2*-0.000000031)+(V9*0.2771)+(-709.5)))))))</f>
        <v>3.2120833210399997</v>
      </c>
      <c r="BG9" s="16">
        <f t="shared" ref="BG9:BG39" si="9">IF(AJ9&lt;45000,((-0.0000000598*AJ9^2)+(0.205*AJ9)+(34.1)),((-0.00000002403*AJ9^2)+(0.2063*AJ9)+(-550.7)))</f>
        <v>584.09388834499998</v>
      </c>
      <c r="BI9">
        <v>48</v>
      </c>
      <c r="BJ9" t="s">
        <v>35</v>
      </c>
      <c r="BK9" s="2">
        <v>45433.459745370368</v>
      </c>
      <c r="BL9" t="s">
        <v>33</v>
      </c>
      <c r="BM9" t="s">
        <v>13</v>
      </c>
      <c r="BN9">
        <v>0</v>
      </c>
      <c r="BO9">
        <v>2.7029999999999998</v>
      </c>
      <c r="BP9" s="3">
        <v>5466740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36</v>
      </c>
      <c r="C10" s="2">
        <v>45433.480983796297</v>
      </c>
      <c r="D10" t="s">
        <v>32</v>
      </c>
      <c r="E10" t="s">
        <v>13</v>
      </c>
      <c r="F10">
        <v>0</v>
      </c>
      <c r="G10">
        <v>5.9960000000000004</v>
      </c>
      <c r="H10" s="3">
        <v>1252637</v>
      </c>
      <c r="I10">
        <v>3.16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45433.480983796297</v>
      </c>
      <c r="R10" t="s">
        <v>32</v>
      </c>
      <c r="S10" t="s">
        <v>13</v>
      </c>
      <c r="T10">
        <v>0</v>
      </c>
      <c r="U10">
        <v>5.9509999999999996</v>
      </c>
      <c r="V10" s="3">
        <v>10585</v>
      </c>
      <c r="W10">
        <v>3.145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45433.480983796297</v>
      </c>
      <c r="AF10" t="s">
        <v>32</v>
      </c>
      <c r="AG10" t="s">
        <v>13</v>
      </c>
      <c r="AH10">
        <v>0</v>
      </c>
      <c r="AI10">
        <v>12.196999999999999</v>
      </c>
      <c r="AJ10" s="3">
        <v>9904</v>
      </c>
      <c r="AK10">
        <v>2.14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2831.672674386632</v>
      </c>
      <c r="AU10" s="16">
        <f t="shared" si="1"/>
        <v>2058.5542648832002</v>
      </c>
      <c r="AW10" s="13">
        <f t="shared" si="2"/>
        <v>2997.8453125442502</v>
      </c>
      <c r="AX10" s="14">
        <f t="shared" si="3"/>
        <v>1888.1918693478401</v>
      </c>
      <c r="AZ10" s="6">
        <f t="shared" si="4"/>
        <v>2840.1821216795001</v>
      </c>
      <c r="BA10" s="7">
        <f t="shared" si="5"/>
        <v>1940.95356320768</v>
      </c>
      <c r="BC10" s="11">
        <f t="shared" si="6"/>
        <v>2555.0305301598964</v>
      </c>
      <c r="BD10" s="12">
        <f t="shared" si="7"/>
        <v>2350.1175085824002</v>
      </c>
      <c r="BF10" s="15">
        <f t="shared" si="8"/>
        <v>2831.672674386632</v>
      </c>
      <c r="BG10" s="16">
        <f t="shared" si="9"/>
        <v>2058.5542648832002</v>
      </c>
      <c r="BI10">
        <v>49</v>
      </c>
      <c r="BJ10" t="s">
        <v>36</v>
      </c>
      <c r="BK10" s="2">
        <v>45433.480983796297</v>
      </c>
      <c r="BL10" t="s">
        <v>32</v>
      </c>
      <c r="BM10" t="s">
        <v>13</v>
      </c>
      <c r="BN10">
        <v>0</v>
      </c>
      <c r="BO10">
        <v>2.69</v>
      </c>
      <c r="BP10" s="3">
        <v>5644909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45433.502222222225</v>
      </c>
      <c r="D11" t="s">
        <v>31</v>
      </c>
      <c r="E11" t="s">
        <v>13</v>
      </c>
      <c r="F11">
        <v>0</v>
      </c>
      <c r="G11">
        <v>6.0259999999999998</v>
      </c>
      <c r="H11" s="3">
        <v>3958</v>
      </c>
      <c r="I11">
        <v>7.0000000000000001E-3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45433.502222222225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45433.502222222225</v>
      </c>
      <c r="AF11" t="s">
        <v>31</v>
      </c>
      <c r="AG11" t="s">
        <v>13</v>
      </c>
      <c r="AH11">
        <v>0</v>
      </c>
      <c r="AI11">
        <v>12.21</v>
      </c>
      <c r="AJ11" s="3">
        <v>2251</v>
      </c>
      <c r="AK11">
        <v>0.45800000000000002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6.7931157549599988</v>
      </c>
      <c r="AU11" s="16">
        <f t="shared" si="1"/>
        <v>495.25199334019999</v>
      </c>
      <c r="AW11" s="13">
        <f t="shared" si="2"/>
        <v>7.5086029762000006</v>
      </c>
      <c r="AX11" s="14">
        <f t="shared" si="3"/>
        <v>426.45081056374005</v>
      </c>
      <c r="AZ11" s="6">
        <f t="shared" si="4"/>
        <v>3.7757697092000004</v>
      </c>
      <c r="BA11" s="7">
        <f t="shared" si="5"/>
        <v>361.45239013448003</v>
      </c>
      <c r="BC11" s="11">
        <f t="shared" si="6"/>
        <v>2.3196425600000001</v>
      </c>
      <c r="BD11" s="12">
        <f t="shared" si="7"/>
        <v>525.21294084390001</v>
      </c>
      <c r="BF11" s="15">
        <f t="shared" si="8"/>
        <v>6.7931157549599988</v>
      </c>
      <c r="BG11" s="16">
        <f t="shared" si="9"/>
        <v>495.25199334019999</v>
      </c>
      <c r="BI11">
        <v>50</v>
      </c>
      <c r="BJ11" t="s">
        <v>37</v>
      </c>
      <c r="BK11" s="2">
        <v>45433.502222222225</v>
      </c>
      <c r="BL11" t="s">
        <v>31</v>
      </c>
      <c r="BM11" t="s">
        <v>13</v>
      </c>
      <c r="BN11">
        <v>0</v>
      </c>
      <c r="BO11">
        <v>2.6930000000000001</v>
      </c>
      <c r="BP11" s="3">
        <v>5551362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45433.523460648146</v>
      </c>
      <c r="D12">
        <v>18</v>
      </c>
      <c r="E12" t="s">
        <v>13</v>
      </c>
      <c r="F12">
        <v>0</v>
      </c>
      <c r="G12">
        <v>6</v>
      </c>
      <c r="H12" s="3">
        <v>40928</v>
      </c>
      <c r="I12">
        <v>0.1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45433.523460648146</v>
      </c>
      <c r="R12">
        <v>18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45433.523460648146</v>
      </c>
      <c r="AF12">
        <v>18</v>
      </c>
      <c r="AG12" t="s">
        <v>13</v>
      </c>
      <c r="AH12">
        <v>0</v>
      </c>
      <c r="AI12">
        <v>12.121</v>
      </c>
      <c r="AJ12" s="3">
        <v>54382</v>
      </c>
      <c r="AK12">
        <v>11.766999999999999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113.8455027780608</v>
      </c>
      <c r="AU12" s="16">
        <f t="shared" si="1"/>
        <v>10597.24023176628</v>
      </c>
      <c r="AW12" s="13">
        <f t="shared" si="2"/>
        <v>107.23166026685439</v>
      </c>
      <c r="AX12" s="14">
        <f t="shared" si="3"/>
        <v>10345.89304471576</v>
      </c>
      <c r="AZ12" s="6">
        <f t="shared" si="4"/>
        <v>93.494031350640626</v>
      </c>
      <c r="BA12" s="7">
        <f t="shared" si="5"/>
        <v>11061.586502899518</v>
      </c>
      <c r="BC12" s="11">
        <f t="shared" si="6"/>
        <v>111.48226943283201</v>
      </c>
      <c r="BD12" s="12">
        <f t="shared" si="7"/>
        <v>11572.4636613084</v>
      </c>
      <c r="BF12" s="15">
        <f t="shared" si="8"/>
        <v>113.8455027780608</v>
      </c>
      <c r="BG12" s="16">
        <f t="shared" si="9"/>
        <v>10597.24023176628</v>
      </c>
      <c r="BI12">
        <v>51</v>
      </c>
      <c r="BJ12" t="s">
        <v>38</v>
      </c>
      <c r="BK12" s="2">
        <v>45433.523460648146</v>
      </c>
      <c r="BL12">
        <v>18</v>
      </c>
      <c r="BM12" t="s">
        <v>13</v>
      </c>
      <c r="BN12">
        <v>0</v>
      </c>
      <c r="BO12">
        <v>2.8439999999999999</v>
      </c>
      <c r="BP12" s="3">
        <v>957444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39</v>
      </c>
      <c r="C13" s="2">
        <v>45433.544722222221</v>
      </c>
      <c r="D13">
        <v>266</v>
      </c>
      <c r="E13" t="s">
        <v>13</v>
      </c>
      <c r="F13">
        <v>0</v>
      </c>
      <c r="G13">
        <v>6.0049999999999999</v>
      </c>
      <c r="H13" s="3">
        <v>103875</v>
      </c>
      <c r="I13">
        <v>0.25800000000000001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45433.544722222221</v>
      </c>
      <c r="R13">
        <v>266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45433.544722222221</v>
      </c>
      <c r="AF13">
        <v>266</v>
      </c>
      <c r="AG13" t="s">
        <v>13</v>
      </c>
      <c r="AH13">
        <v>0</v>
      </c>
      <c r="AI13">
        <v>12.148</v>
      </c>
      <c r="AJ13" s="3">
        <v>34143</v>
      </c>
      <c r="AK13">
        <v>7.4180000000000001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293.69646848749994</v>
      </c>
      <c r="AU13" s="16">
        <f t="shared" si="1"/>
        <v>6963.7034819498003</v>
      </c>
      <c r="AW13" s="13">
        <f t="shared" si="2"/>
        <v>271.99501211093752</v>
      </c>
      <c r="AX13" s="14">
        <f t="shared" si="3"/>
        <v>6505.3285952592596</v>
      </c>
      <c r="AZ13" s="6">
        <f t="shared" si="4"/>
        <v>240.55947214156248</v>
      </c>
      <c r="BA13" s="7">
        <f t="shared" si="5"/>
        <v>6923.9083016615195</v>
      </c>
      <c r="BC13" s="11">
        <f t="shared" si="6"/>
        <v>288.65577035937503</v>
      </c>
      <c r="BD13" s="12">
        <f t="shared" si="7"/>
        <v>7777.4759568110994</v>
      </c>
      <c r="BF13" s="15">
        <f t="shared" si="8"/>
        <v>293.69646848749994</v>
      </c>
      <c r="BG13" s="16">
        <f t="shared" si="9"/>
        <v>6963.7034819498003</v>
      </c>
      <c r="BI13">
        <v>52</v>
      </c>
      <c r="BJ13" t="s">
        <v>39</v>
      </c>
      <c r="BK13" s="2">
        <v>45433.544722222221</v>
      </c>
      <c r="BL13">
        <v>266</v>
      </c>
      <c r="BM13" t="s">
        <v>13</v>
      </c>
      <c r="BN13">
        <v>0</v>
      </c>
      <c r="BO13">
        <v>2.855</v>
      </c>
      <c r="BP13" s="3">
        <v>920133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40</v>
      </c>
      <c r="C14" s="2">
        <v>45433.565960648149</v>
      </c>
      <c r="D14">
        <v>399</v>
      </c>
      <c r="E14" t="s">
        <v>13</v>
      </c>
      <c r="F14">
        <v>0</v>
      </c>
      <c r="G14">
        <v>6.0049999999999999</v>
      </c>
      <c r="H14" s="3">
        <v>11222</v>
      </c>
      <c r="I14">
        <v>2.5000000000000001E-2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45433.565960648149</v>
      </c>
      <c r="R14">
        <v>399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45433.565960648149</v>
      </c>
      <c r="AF14">
        <v>399</v>
      </c>
      <c r="AG14" t="s">
        <v>13</v>
      </c>
      <c r="AH14">
        <v>0</v>
      </c>
      <c r="AI14">
        <v>12.169</v>
      </c>
      <c r="AJ14" s="3">
        <v>10311</v>
      </c>
      <c r="AK14">
        <v>2.23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28.175208467580802</v>
      </c>
      <c r="AU14" s="16">
        <f t="shared" si="1"/>
        <v>2141.4972600841998</v>
      </c>
      <c r="AW14" s="13">
        <f t="shared" si="2"/>
        <v>29.143644665964402</v>
      </c>
      <c r="AX14" s="14">
        <f t="shared" si="3"/>
        <v>1965.8764901165403</v>
      </c>
      <c r="AZ14" s="6">
        <f t="shared" si="4"/>
        <v>23.86911333330664</v>
      </c>
      <c r="BA14" s="7">
        <f t="shared" si="5"/>
        <v>2024.8704972800799</v>
      </c>
      <c r="BC14" s="11">
        <f t="shared" si="6"/>
        <v>23.529949211131999</v>
      </c>
      <c r="BD14" s="12">
        <f t="shared" si="7"/>
        <v>2445.6729435519001</v>
      </c>
      <c r="BF14" s="15">
        <f t="shared" si="8"/>
        <v>28.175208467580802</v>
      </c>
      <c r="BG14" s="16">
        <f t="shared" si="9"/>
        <v>2141.4972600841998</v>
      </c>
      <c r="BI14">
        <v>53</v>
      </c>
      <c r="BJ14" t="s">
        <v>40</v>
      </c>
      <c r="BK14" s="2">
        <v>45433.565960648149</v>
      </c>
      <c r="BL14">
        <v>399</v>
      </c>
      <c r="BM14" t="s">
        <v>13</v>
      </c>
      <c r="BN14">
        <v>0</v>
      </c>
      <c r="BO14">
        <v>2.8490000000000002</v>
      </c>
      <c r="BP14" s="3">
        <v>923307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41</v>
      </c>
      <c r="C15" s="2">
        <v>45433.587199074071</v>
      </c>
      <c r="D15">
        <v>345</v>
      </c>
      <c r="E15" t="s">
        <v>13</v>
      </c>
      <c r="F15">
        <v>0</v>
      </c>
      <c r="G15">
        <v>6.0090000000000003</v>
      </c>
      <c r="H15" s="3">
        <v>15813</v>
      </c>
      <c r="I15">
        <v>3.5999999999999997E-2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45433.587199074071</v>
      </c>
      <c r="R15">
        <v>345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45433.587199074071</v>
      </c>
      <c r="AF15">
        <v>345</v>
      </c>
      <c r="AG15" t="s">
        <v>13</v>
      </c>
      <c r="AH15">
        <v>0</v>
      </c>
      <c r="AI15" t="s">
        <v>14</v>
      </c>
      <c r="AJ15" t="s">
        <v>14</v>
      </c>
      <c r="AK15" t="s">
        <v>14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R15" t="s">
        <v>67</v>
      </c>
      <c r="AS15" s="10">
        <v>54</v>
      </c>
      <c r="AT15" s="15">
        <f t="shared" si="0"/>
        <v>41.448672280152799</v>
      </c>
      <c r="AU15" s="16" t="e">
        <f t="shared" si="1"/>
        <v>#VALUE!</v>
      </c>
      <c r="AW15" s="13">
        <f t="shared" si="2"/>
        <v>41.225923837847908</v>
      </c>
      <c r="AX15" s="14" t="e">
        <f t="shared" si="3"/>
        <v>#VALUE!</v>
      </c>
      <c r="AZ15" s="6">
        <f t="shared" si="4"/>
        <v>34.638784894956736</v>
      </c>
      <c r="BA15" s="7" t="e">
        <f t="shared" si="5"/>
        <v>#VALUE!</v>
      </c>
      <c r="BC15" s="11">
        <f t="shared" si="6"/>
        <v>37.304628621887005</v>
      </c>
      <c r="BD15" s="12" t="e">
        <f t="shared" si="7"/>
        <v>#VALUE!</v>
      </c>
      <c r="BF15" s="15">
        <f t="shared" si="8"/>
        <v>41.448672280152799</v>
      </c>
      <c r="BG15" s="16" t="e">
        <f t="shared" si="9"/>
        <v>#VALUE!</v>
      </c>
      <c r="BI15">
        <v>54</v>
      </c>
      <c r="BJ15" t="s">
        <v>41</v>
      </c>
      <c r="BK15" s="2">
        <v>45433.587199074071</v>
      </c>
      <c r="BL15">
        <v>345</v>
      </c>
      <c r="BM15" t="s">
        <v>13</v>
      </c>
      <c r="BN15">
        <v>0</v>
      </c>
      <c r="BO15">
        <v>2.859</v>
      </c>
      <c r="BP15" s="3">
        <v>863644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42</v>
      </c>
      <c r="C16" s="2">
        <v>45433.608449074076</v>
      </c>
      <c r="D16">
        <v>405</v>
      </c>
      <c r="E16" t="s">
        <v>13</v>
      </c>
      <c r="F16">
        <v>0</v>
      </c>
      <c r="G16">
        <v>6.0049999999999999</v>
      </c>
      <c r="H16" s="3">
        <v>16261</v>
      </c>
      <c r="I16">
        <v>3.7999999999999999E-2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45433.608449074076</v>
      </c>
      <c r="R16">
        <v>405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45433.608449074076</v>
      </c>
      <c r="AF16">
        <v>405</v>
      </c>
      <c r="AG16" t="s">
        <v>13</v>
      </c>
      <c r="AH16">
        <v>0</v>
      </c>
      <c r="AI16" t="s">
        <v>14</v>
      </c>
      <c r="AJ16" t="s">
        <v>14</v>
      </c>
      <c r="AK16" t="s">
        <v>14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R16" t="s">
        <v>67</v>
      </c>
      <c r="AS16" s="10">
        <v>55</v>
      </c>
      <c r="AT16" s="15">
        <f t="shared" si="0"/>
        <v>42.743274469055201</v>
      </c>
      <c r="AU16" s="16" t="e">
        <f t="shared" si="1"/>
        <v>#VALUE!</v>
      </c>
      <c r="AW16" s="13">
        <f t="shared" si="2"/>
        <v>42.404666607371105</v>
      </c>
      <c r="AX16" s="14" t="e">
        <f t="shared" si="3"/>
        <v>#VALUE!</v>
      </c>
      <c r="AZ16" s="6">
        <f t="shared" si="4"/>
        <v>35.689531603454661</v>
      </c>
      <c r="BA16" s="7" t="e">
        <f t="shared" si="5"/>
        <v>#VALUE!</v>
      </c>
      <c r="BC16" s="11">
        <f t="shared" si="6"/>
        <v>38.645232469183</v>
      </c>
      <c r="BD16" s="12" t="e">
        <f t="shared" si="7"/>
        <v>#VALUE!</v>
      </c>
      <c r="BF16" s="15">
        <f t="shared" si="8"/>
        <v>42.743274469055201</v>
      </c>
      <c r="BG16" s="16" t="e">
        <f t="shared" si="9"/>
        <v>#VALUE!</v>
      </c>
      <c r="BI16">
        <v>55</v>
      </c>
      <c r="BJ16" t="s">
        <v>42</v>
      </c>
      <c r="BK16" s="2">
        <v>45433.608449074076</v>
      </c>
      <c r="BL16">
        <v>405</v>
      </c>
      <c r="BM16" t="s">
        <v>13</v>
      </c>
      <c r="BN16">
        <v>0</v>
      </c>
      <c r="BO16">
        <v>2.8519999999999999</v>
      </c>
      <c r="BP16" s="3">
        <v>881916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43</v>
      </c>
      <c r="C17" s="2">
        <v>45433.629699074074</v>
      </c>
      <c r="D17">
        <v>196</v>
      </c>
      <c r="E17" t="s">
        <v>13</v>
      </c>
      <c r="F17">
        <v>0</v>
      </c>
      <c r="G17">
        <v>6.0339999999999998</v>
      </c>
      <c r="H17" s="3">
        <v>1955</v>
      </c>
      <c r="I17">
        <v>1E-3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45433.629699074074</v>
      </c>
      <c r="R17">
        <v>196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45433.629699074074</v>
      </c>
      <c r="AF17">
        <v>196</v>
      </c>
      <c r="AG17" t="s">
        <v>13</v>
      </c>
      <c r="AH17">
        <v>0</v>
      </c>
      <c r="AI17">
        <v>12.077999999999999</v>
      </c>
      <c r="AJ17" s="3">
        <v>90746</v>
      </c>
      <c r="AK17">
        <v>19.454999999999998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1.2030055084999995</v>
      </c>
      <c r="AU17" s="16">
        <f t="shared" si="1"/>
        <v>17972.316678520518</v>
      </c>
      <c r="AW17" s="13">
        <f t="shared" si="2"/>
        <v>0.53747865124999983</v>
      </c>
      <c r="AX17" s="14">
        <f t="shared" si="3"/>
        <v>17212.878758249841</v>
      </c>
      <c r="AZ17" s="6">
        <f t="shared" si="4"/>
        <v>0.38256973250000015</v>
      </c>
      <c r="BA17" s="7">
        <f t="shared" si="5"/>
        <v>18443.34517211168</v>
      </c>
      <c r="BC17" s="11">
        <f t="shared" si="6"/>
        <v>5.4683185000000005</v>
      </c>
      <c r="BD17" s="12">
        <f t="shared" si="7"/>
        <v>20363.979386495601</v>
      </c>
      <c r="BF17" s="15">
        <f t="shared" si="8"/>
        <v>1.2030055084999995</v>
      </c>
      <c r="BG17" s="16">
        <f t="shared" si="9"/>
        <v>17972.316678520518</v>
      </c>
      <c r="BI17">
        <v>56</v>
      </c>
      <c r="BJ17" t="s">
        <v>43</v>
      </c>
      <c r="BK17" s="2">
        <v>45433.629699074074</v>
      </c>
      <c r="BL17">
        <v>196</v>
      </c>
      <c r="BM17" t="s">
        <v>13</v>
      </c>
      <c r="BN17">
        <v>0</v>
      </c>
      <c r="BO17">
        <v>2.8530000000000002</v>
      </c>
      <c r="BP17" s="3">
        <v>850334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44</v>
      </c>
      <c r="C18" s="2">
        <v>45433.650937500002</v>
      </c>
      <c r="D18">
        <v>392</v>
      </c>
      <c r="E18" t="s">
        <v>13</v>
      </c>
      <c r="F18">
        <v>0</v>
      </c>
      <c r="G18">
        <v>5.9859999999999998</v>
      </c>
      <c r="H18" s="3">
        <v>6481930</v>
      </c>
      <c r="I18">
        <v>16.571999999999999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45433.650937500002</v>
      </c>
      <c r="R18">
        <v>392</v>
      </c>
      <c r="S18" t="s">
        <v>13</v>
      </c>
      <c r="T18">
        <v>0</v>
      </c>
      <c r="U18">
        <v>5.9409999999999998</v>
      </c>
      <c r="V18" s="3">
        <v>50289</v>
      </c>
      <c r="W18">
        <v>14.654999999999999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45433.650937500002</v>
      </c>
      <c r="AF18">
        <v>392</v>
      </c>
      <c r="AG18" t="s">
        <v>13</v>
      </c>
      <c r="AH18">
        <v>0</v>
      </c>
      <c r="AI18">
        <v>12.135</v>
      </c>
      <c r="AJ18" s="3">
        <v>46614</v>
      </c>
      <c r="AK18">
        <v>10.103999999999999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13787.280407545621</v>
      </c>
      <c r="AU18" s="16">
        <f t="shared" si="1"/>
        <v>9013.55425414612</v>
      </c>
      <c r="AW18" s="13">
        <f t="shared" si="2"/>
        <v>13129.442900733531</v>
      </c>
      <c r="AX18" s="14">
        <f t="shared" si="3"/>
        <v>8873.4080151650414</v>
      </c>
      <c r="AZ18" s="6">
        <f t="shared" si="4"/>
        <v>12604.200199363018</v>
      </c>
      <c r="BA18" s="7">
        <f t="shared" si="5"/>
        <v>9475.9622853020792</v>
      </c>
      <c r="BC18" s="11">
        <f t="shared" si="6"/>
        <v>11947.55745263686</v>
      </c>
      <c r="BD18" s="12">
        <f t="shared" si="7"/>
        <v>9680.4176216636006</v>
      </c>
      <c r="BF18" s="15">
        <f t="shared" si="8"/>
        <v>13787.280407545621</v>
      </c>
      <c r="BG18" s="16">
        <f t="shared" si="9"/>
        <v>9013.55425414612</v>
      </c>
      <c r="BI18">
        <v>57</v>
      </c>
      <c r="BJ18" t="s">
        <v>44</v>
      </c>
      <c r="BK18" s="2">
        <v>45433.650937500002</v>
      </c>
      <c r="BL18">
        <v>392</v>
      </c>
      <c r="BM18" t="s">
        <v>13</v>
      </c>
      <c r="BN18">
        <v>0</v>
      </c>
      <c r="BO18">
        <v>2.86</v>
      </c>
      <c r="BP18" s="3">
        <v>796845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45</v>
      </c>
      <c r="C19" s="2">
        <v>45433.672175925924</v>
      </c>
      <c r="D19">
        <v>371</v>
      </c>
      <c r="E19" t="s">
        <v>13</v>
      </c>
      <c r="F19">
        <v>0</v>
      </c>
      <c r="G19">
        <v>6.008</v>
      </c>
      <c r="H19" s="3">
        <v>35350</v>
      </c>
      <c r="I19">
        <v>8.5999999999999993E-2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45433.672175925924</v>
      </c>
      <c r="R19">
        <v>371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45433.672175925924</v>
      </c>
      <c r="AF19">
        <v>371</v>
      </c>
      <c r="AG19" t="s">
        <v>13</v>
      </c>
      <c r="AH19">
        <v>0</v>
      </c>
      <c r="AI19">
        <v>12.132</v>
      </c>
      <c r="AJ19" s="3">
        <v>50918</v>
      </c>
      <c r="AK19">
        <v>11.026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58</v>
      </c>
      <c r="AT19" s="15">
        <f t="shared" si="0"/>
        <v>97.797759022000008</v>
      </c>
      <c r="AU19" s="16">
        <f t="shared" si="1"/>
        <v>9891.3821953422794</v>
      </c>
      <c r="AW19" s="13">
        <f t="shared" si="2"/>
        <v>92.585070639750001</v>
      </c>
      <c r="AX19" s="14">
        <f t="shared" si="3"/>
        <v>9689.5072293077592</v>
      </c>
      <c r="AZ19" s="6">
        <f t="shared" si="4"/>
        <v>80.431155403849985</v>
      </c>
      <c r="BA19" s="7">
        <f t="shared" si="5"/>
        <v>10354.886357683519</v>
      </c>
      <c r="BC19" s="11">
        <f t="shared" si="6"/>
        <v>95.17939531750001</v>
      </c>
      <c r="BD19" s="12">
        <f t="shared" si="7"/>
        <v>10729.3495125884</v>
      </c>
      <c r="BF19" s="15">
        <f t="shared" si="8"/>
        <v>97.797759022000008</v>
      </c>
      <c r="BG19" s="16">
        <f t="shared" si="9"/>
        <v>9891.3821953422794</v>
      </c>
      <c r="BI19">
        <v>58</v>
      </c>
      <c r="BJ19" t="s">
        <v>45</v>
      </c>
      <c r="BK19" s="2">
        <v>45433.672175925924</v>
      </c>
      <c r="BL19">
        <v>371</v>
      </c>
      <c r="BM19" t="s">
        <v>13</v>
      </c>
      <c r="BN19">
        <v>0</v>
      </c>
      <c r="BO19">
        <v>2.8580000000000001</v>
      </c>
      <c r="BP19" s="3">
        <v>851982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46</v>
      </c>
      <c r="C20" s="2">
        <v>45433.693391203706</v>
      </c>
      <c r="D20">
        <v>132</v>
      </c>
      <c r="E20" t="s">
        <v>13</v>
      </c>
      <c r="F20">
        <v>0</v>
      </c>
      <c r="G20">
        <v>6.0039999999999996</v>
      </c>
      <c r="H20" s="3">
        <v>12746</v>
      </c>
      <c r="I20">
        <v>2.9000000000000001E-2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45433.693391203706</v>
      </c>
      <c r="R20">
        <v>132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45433.693391203706</v>
      </c>
      <c r="AF20">
        <v>132</v>
      </c>
      <c r="AG20" t="s">
        <v>13</v>
      </c>
      <c r="AH20">
        <v>0</v>
      </c>
      <c r="AI20">
        <v>12.161</v>
      </c>
      <c r="AJ20" s="3">
        <v>9203</v>
      </c>
      <c r="AK20">
        <v>1.9870000000000001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32.582735402979203</v>
      </c>
      <c r="AU20" s="16">
        <f t="shared" si="1"/>
        <v>1915.6502265017996</v>
      </c>
      <c r="AW20" s="13">
        <f t="shared" si="2"/>
        <v>33.154968523615608</v>
      </c>
      <c r="AX20" s="14">
        <f t="shared" si="3"/>
        <v>1754.3784559016601</v>
      </c>
      <c r="AZ20" s="6">
        <f t="shared" si="4"/>
        <v>27.444523430041361</v>
      </c>
      <c r="BA20" s="7">
        <f t="shared" si="5"/>
        <v>1796.3986782663198</v>
      </c>
      <c r="BC20" s="11">
        <f t="shared" si="6"/>
        <v>28.109877766267999</v>
      </c>
      <c r="BD20" s="12">
        <f t="shared" si="7"/>
        <v>2185.1825151751004</v>
      </c>
      <c r="BF20" s="15">
        <f t="shared" si="8"/>
        <v>32.582735402979203</v>
      </c>
      <c r="BG20" s="16">
        <f t="shared" si="9"/>
        <v>1915.6502265017996</v>
      </c>
      <c r="BI20">
        <v>59</v>
      </c>
      <c r="BJ20" t="s">
        <v>46</v>
      </c>
      <c r="BK20" s="2">
        <v>45433.693391203706</v>
      </c>
      <c r="BL20">
        <v>132</v>
      </c>
      <c r="BM20" t="s">
        <v>13</v>
      </c>
      <c r="BN20">
        <v>0</v>
      </c>
      <c r="BO20">
        <v>2.8420000000000001</v>
      </c>
      <c r="BP20" s="3">
        <v>1066074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47</v>
      </c>
      <c r="C21" s="2">
        <v>45433.714618055557</v>
      </c>
      <c r="D21">
        <v>122</v>
      </c>
      <c r="E21" t="s">
        <v>13</v>
      </c>
      <c r="F21">
        <v>0</v>
      </c>
      <c r="G21">
        <v>6.01</v>
      </c>
      <c r="H21" s="3">
        <v>24506</v>
      </c>
      <c r="I21">
        <v>5.8000000000000003E-2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45433.714618055557</v>
      </c>
      <c r="R21">
        <v>122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45433.714618055557</v>
      </c>
      <c r="AF21">
        <v>122</v>
      </c>
      <c r="AG21" t="s">
        <v>13</v>
      </c>
      <c r="AH21">
        <v>0</v>
      </c>
      <c r="AI21">
        <v>12.180999999999999</v>
      </c>
      <c r="AJ21" s="3">
        <v>6123</v>
      </c>
      <c r="AK21">
        <v>1.31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66.548456882403201</v>
      </c>
      <c r="AU21" s="16">
        <f t="shared" si="1"/>
        <v>1287.0730304857998</v>
      </c>
      <c r="AW21" s="13">
        <f t="shared" si="2"/>
        <v>64.089604226047598</v>
      </c>
      <c r="AX21" s="14">
        <f t="shared" si="3"/>
        <v>1166.2499942424599</v>
      </c>
      <c r="AZ21" s="6">
        <f t="shared" si="4"/>
        <v>55.021720183340555</v>
      </c>
      <c r="BA21" s="7">
        <f t="shared" si="5"/>
        <v>1160.9673263879199</v>
      </c>
      <c r="BC21" s="11">
        <f t="shared" si="6"/>
        <v>63.204700055228002</v>
      </c>
      <c r="BD21" s="12">
        <f t="shared" si="7"/>
        <v>1455.1922960631</v>
      </c>
      <c r="BF21" s="15">
        <f t="shared" si="8"/>
        <v>66.548456882403201</v>
      </c>
      <c r="BG21" s="16">
        <f t="shared" si="9"/>
        <v>1287.0730304857998</v>
      </c>
      <c r="BI21">
        <v>60</v>
      </c>
      <c r="BJ21" t="s">
        <v>47</v>
      </c>
      <c r="BK21" s="2">
        <v>45433.714618055557</v>
      </c>
      <c r="BL21">
        <v>122</v>
      </c>
      <c r="BM21" t="s">
        <v>13</v>
      </c>
      <c r="BN21">
        <v>0</v>
      </c>
      <c r="BO21">
        <v>2.8610000000000002</v>
      </c>
      <c r="BP21" s="3">
        <v>844794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48</v>
      </c>
      <c r="C22" s="2">
        <v>45433.735879629632</v>
      </c>
      <c r="D22">
        <v>80</v>
      </c>
      <c r="E22" t="s">
        <v>13</v>
      </c>
      <c r="F22">
        <v>0</v>
      </c>
      <c r="G22">
        <v>5.9989999999999997</v>
      </c>
      <c r="H22" s="3">
        <v>122768</v>
      </c>
      <c r="I22">
        <v>0.30599999999999999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45433.735879629632</v>
      </c>
      <c r="R22">
        <v>80</v>
      </c>
      <c r="S22" t="s">
        <v>13</v>
      </c>
      <c r="T22">
        <v>0</v>
      </c>
      <c r="U22">
        <v>5.9379999999999997</v>
      </c>
      <c r="V22">
        <v>699</v>
      </c>
      <c r="W22">
        <v>0.24099999999999999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45433.735879629632</v>
      </c>
      <c r="AF22">
        <v>80</v>
      </c>
      <c r="AG22" t="s">
        <v>13</v>
      </c>
      <c r="AH22">
        <v>0</v>
      </c>
      <c r="AI22">
        <v>12.14</v>
      </c>
      <c r="AJ22" s="3">
        <v>33827</v>
      </c>
      <c r="AK22">
        <v>7.3490000000000002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61</v>
      </c>
      <c r="AT22" s="15">
        <f t="shared" si="0"/>
        <v>347.23064364922874</v>
      </c>
      <c r="AU22" s="16">
        <f t="shared" si="1"/>
        <v>6900.2078974458</v>
      </c>
      <c r="AW22" s="13">
        <f t="shared" si="2"/>
        <v>321.26037739747846</v>
      </c>
      <c r="AX22" s="14">
        <f t="shared" si="3"/>
        <v>6445.2586359944607</v>
      </c>
      <c r="AZ22" s="6">
        <f t="shared" si="4"/>
        <v>284.575366583895</v>
      </c>
      <c r="BA22" s="7">
        <f t="shared" si="5"/>
        <v>6859.1392334919201</v>
      </c>
      <c r="BC22" s="11">
        <f t="shared" si="6"/>
        <v>339.39450866355202</v>
      </c>
      <c r="BD22" s="12">
        <f t="shared" si="7"/>
        <v>7710.1683097831001</v>
      </c>
      <c r="BF22" s="15">
        <f t="shared" si="8"/>
        <v>347.23064364922874</v>
      </c>
      <c r="BG22" s="16">
        <f t="shared" si="9"/>
        <v>6900.2078974458</v>
      </c>
      <c r="BI22">
        <v>61</v>
      </c>
      <c r="BJ22" t="s">
        <v>48</v>
      </c>
      <c r="BK22" s="2">
        <v>45433.735879629632</v>
      </c>
      <c r="BL22">
        <v>80</v>
      </c>
      <c r="BM22" t="s">
        <v>13</v>
      </c>
      <c r="BN22">
        <v>0</v>
      </c>
      <c r="BO22">
        <v>2.851</v>
      </c>
      <c r="BP22" s="3">
        <v>889132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49</v>
      </c>
      <c r="C23" s="2">
        <v>45433.757141203707</v>
      </c>
      <c r="D23">
        <v>119</v>
      </c>
      <c r="E23" t="s">
        <v>13</v>
      </c>
      <c r="F23">
        <v>0</v>
      </c>
      <c r="G23">
        <v>6.0019999999999998</v>
      </c>
      <c r="H23" s="3">
        <v>27594</v>
      </c>
      <c r="I23">
        <v>6.6000000000000003E-2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45433.757141203707</v>
      </c>
      <c r="R23">
        <v>119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45433.757141203707</v>
      </c>
      <c r="AF23">
        <v>119</v>
      </c>
      <c r="AG23" t="s">
        <v>13</v>
      </c>
      <c r="AH23">
        <v>0</v>
      </c>
      <c r="AI23">
        <v>12.173</v>
      </c>
      <c r="AJ23" s="3">
        <v>7038</v>
      </c>
      <c r="AK23">
        <v>1.5109999999999999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75.454105352163211</v>
      </c>
      <c r="AU23" s="16">
        <f t="shared" si="1"/>
        <v>1473.9279000488</v>
      </c>
      <c r="AW23" s="13">
        <f t="shared" si="2"/>
        <v>72.207033253727602</v>
      </c>
      <c r="AX23" s="14">
        <f t="shared" si="3"/>
        <v>1341.0021862005601</v>
      </c>
      <c r="AZ23" s="6">
        <f t="shared" si="4"/>
        <v>62.259386521548564</v>
      </c>
      <c r="BA23" s="7">
        <f t="shared" si="5"/>
        <v>1349.79050650912</v>
      </c>
      <c r="BC23" s="11">
        <f t="shared" si="6"/>
        <v>72.347768725628001</v>
      </c>
      <c r="BD23" s="12">
        <f t="shared" si="7"/>
        <v>1672.9597961915999</v>
      </c>
      <c r="BF23" s="15">
        <f t="shared" si="8"/>
        <v>75.454105352163211</v>
      </c>
      <c r="BG23" s="16">
        <f t="shared" si="9"/>
        <v>1473.9279000488</v>
      </c>
      <c r="BI23">
        <v>62</v>
      </c>
      <c r="BJ23" t="s">
        <v>49</v>
      </c>
      <c r="BK23" s="2">
        <v>45433.757141203707</v>
      </c>
      <c r="BL23">
        <v>119</v>
      </c>
      <c r="BM23" t="s">
        <v>13</v>
      </c>
      <c r="BN23">
        <v>0</v>
      </c>
      <c r="BO23">
        <v>2.839</v>
      </c>
      <c r="BP23" s="3">
        <v>1125909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50</v>
      </c>
      <c r="C24" s="2">
        <v>45433.778379629628</v>
      </c>
      <c r="D24">
        <v>302</v>
      </c>
      <c r="E24" t="s">
        <v>13</v>
      </c>
      <c r="F24">
        <v>0</v>
      </c>
      <c r="G24">
        <v>5.9989999999999997</v>
      </c>
      <c r="H24" s="3">
        <v>129149</v>
      </c>
      <c r="I24">
        <v>0.32200000000000001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45433.778379629628</v>
      </c>
      <c r="R24">
        <v>302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45433.778379629628</v>
      </c>
      <c r="AF24">
        <v>302</v>
      </c>
      <c r="AG24" t="s">
        <v>13</v>
      </c>
      <c r="AH24">
        <v>0</v>
      </c>
      <c r="AI24">
        <v>12.076000000000001</v>
      </c>
      <c r="AJ24" s="3">
        <v>92943</v>
      </c>
      <c r="AK24">
        <v>19.914999999999999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63</v>
      </c>
      <c r="AT24" s="15">
        <f t="shared" si="0"/>
        <v>365.26492173875118</v>
      </c>
      <c r="AU24" s="16">
        <f t="shared" si="1"/>
        <v>18415.860117986533</v>
      </c>
      <c r="AW24" s="13">
        <f t="shared" si="2"/>
        <v>337.87996777809911</v>
      </c>
      <c r="AX24" s="14">
        <f t="shared" si="3"/>
        <v>17626.383195691262</v>
      </c>
      <c r="AZ24" s="6">
        <f t="shared" si="4"/>
        <v>299.42848795325142</v>
      </c>
      <c r="BA24" s="7">
        <f t="shared" si="5"/>
        <v>18887.16610012552</v>
      </c>
      <c r="BC24" s="11">
        <f t="shared" si="6"/>
        <v>356.27689195502296</v>
      </c>
      <c r="BD24" s="12">
        <f t="shared" si="7"/>
        <v>20891.670488915901</v>
      </c>
      <c r="BF24" s="15">
        <f t="shared" si="8"/>
        <v>365.26492173875118</v>
      </c>
      <c r="BG24" s="16">
        <f t="shared" si="9"/>
        <v>18415.860117986533</v>
      </c>
      <c r="BI24">
        <v>63</v>
      </c>
      <c r="BJ24" t="s">
        <v>50</v>
      </c>
      <c r="BK24" s="2">
        <v>45433.778379629628</v>
      </c>
      <c r="BL24">
        <v>302</v>
      </c>
      <c r="BM24" t="s">
        <v>13</v>
      </c>
      <c r="BN24">
        <v>0</v>
      </c>
      <c r="BO24">
        <v>2.851</v>
      </c>
      <c r="BP24" s="3">
        <v>897787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51</v>
      </c>
      <c r="C25" s="2">
        <v>45433.799641203703</v>
      </c>
      <c r="D25">
        <v>274</v>
      </c>
      <c r="E25" t="s">
        <v>13</v>
      </c>
      <c r="F25">
        <v>0</v>
      </c>
      <c r="G25">
        <v>6.0060000000000002</v>
      </c>
      <c r="H25" s="3">
        <v>11962</v>
      </c>
      <c r="I25">
        <v>2.7E-2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45433.799641203703</v>
      </c>
      <c r="R25">
        <v>274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45433.799641203703</v>
      </c>
      <c r="AF25">
        <v>274</v>
      </c>
      <c r="AG25" t="s">
        <v>13</v>
      </c>
      <c r="AH25">
        <v>0</v>
      </c>
      <c r="AI25">
        <v>12.167999999999999</v>
      </c>
      <c r="AJ25" s="3">
        <v>8451</v>
      </c>
      <c r="AK25">
        <v>1.821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30.315513768572806</v>
      </c>
      <c r="AU25" s="16">
        <f t="shared" si="1"/>
        <v>1762.2841198201997</v>
      </c>
      <c r="AW25" s="13">
        <f t="shared" si="2"/>
        <v>31.091470486220398</v>
      </c>
      <c r="AX25" s="14">
        <f t="shared" si="3"/>
        <v>1610.8119205397402</v>
      </c>
      <c r="AZ25" s="6">
        <f t="shared" si="4"/>
        <v>25.605251576180237</v>
      </c>
      <c r="BA25" s="7">
        <f t="shared" si="5"/>
        <v>1641.29907688648</v>
      </c>
      <c r="BC25" s="11">
        <f t="shared" si="6"/>
        <v>25.754713946811997</v>
      </c>
      <c r="BD25" s="12">
        <f t="shared" si="7"/>
        <v>2007.7496112038998</v>
      </c>
      <c r="BF25" s="15">
        <f t="shared" si="8"/>
        <v>30.315513768572806</v>
      </c>
      <c r="BG25" s="16">
        <f t="shared" si="9"/>
        <v>1762.2841198201997</v>
      </c>
      <c r="BI25">
        <v>64</v>
      </c>
      <c r="BJ25" t="s">
        <v>51</v>
      </c>
      <c r="BK25" s="2">
        <v>45433.799641203703</v>
      </c>
      <c r="BL25">
        <v>274</v>
      </c>
      <c r="BM25" t="s">
        <v>13</v>
      </c>
      <c r="BN25">
        <v>0</v>
      </c>
      <c r="BO25">
        <v>2.847</v>
      </c>
      <c r="BP25" s="3">
        <v>983676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52</v>
      </c>
      <c r="C26" s="2">
        <v>45433.820879629631</v>
      </c>
      <c r="D26">
        <v>77</v>
      </c>
      <c r="E26" t="s">
        <v>13</v>
      </c>
      <c r="F26">
        <v>0</v>
      </c>
      <c r="G26">
        <v>6.0350000000000001</v>
      </c>
      <c r="H26" s="3">
        <v>2018</v>
      </c>
      <c r="I26">
        <v>2E-3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45433.820879629631</v>
      </c>
      <c r="R26">
        <v>77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45433.820879629631</v>
      </c>
      <c r="AF26">
        <v>77</v>
      </c>
      <c r="AG26" t="s">
        <v>13</v>
      </c>
      <c r="AH26">
        <v>0</v>
      </c>
      <c r="AI26">
        <v>12.087</v>
      </c>
      <c r="AJ26" s="3">
        <v>85503</v>
      </c>
      <c r="AK26">
        <v>18.356000000000002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1.3718465933599999</v>
      </c>
      <c r="AU26" s="16">
        <f t="shared" si="1"/>
        <v>16912.891264893733</v>
      </c>
      <c r="AW26" s="13">
        <f t="shared" si="2"/>
        <v>0.76382282420000003</v>
      </c>
      <c r="AX26" s="14">
        <f t="shared" si="3"/>
        <v>16225.442593473659</v>
      </c>
      <c r="AZ26" s="6">
        <f t="shared" si="4"/>
        <v>0.47153687719999993</v>
      </c>
      <c r="BA26" s="7">
        <f t="shared" si="5"/>
        <v>17383.199428010317</v>
      </c>
      <c r="BC26" s="11">
        <f t="shared" si="6"/>
        <v>5.3032849600000009</v>
      </c>
      <c r="BD26" s="12">
        <f t="shared" si="7"/>
        <v>19103.082892931903</v>
      </c>
      <c r="BF26" s="15">
        <f t="shared" si="8"/>
        <v>1.3718465933599999</v>
      </c>
      <c r="BG26" s="16">
        <f t="shared" si="9"/>
        <v>16912.891264893733</v>
      </c>
      <c r="BI26">
        <v>65</v>
      </c>
      <c r="BJ26" t="s">
        <v>52</v>
      </c>
      <c r="BK26" s="2">
        <v>45433.820879629631</v>
      </c>
      <c r="BL26">
        <v>77</v>
      </c>
      <c r="BM26" t="s">
        <v>13</v>
      </c>
      <c r="BN26">
        <v>0</v>
      </c>
      <c r="BO26">
        <v>2.8439999999999999</v>
      </c>
      <c r="BP26" s="3">
        <v>1048456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53</v>
      </c>
      <c r="C27" s="2">
        <v>45433.842118055552</v>
      </c>
      <c r="D27">
        <v>375</v>
      </c>
      <c r="E27" t="s">
        <v>13</v>
      </c>
      <c r="F27">
        <v>0</v>
      </c>
      <c r="G27">
        <v>6.0439999999999996</v>
      </c>
      <c r="H27" s="3">
        <v>1819</v>
      </c>
      <c r="I27">
        <v>1E-3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45433.842118055552</v>
      </c>
      <c r="R27">
        <v>375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45433.842118055552</v>
      </c>
      <c r="AF27">
        <v>375</v>
      </c>
      <c r="AG27" t="s">
        <v>13</v>
      </c>
      <c r="AH27">
        <v>0</v>
      </c>
      <c r="AI27">
        <v>12.096</v>
      </c>
      <c r="AJ27" s="3">
        <v>86681</v>
      </c>
      <c r="AK27">
        <v>18.603999999999999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0.84006960353999993</v>
      </c>
      <c r="AU27" s="16">
        <f t="shared" si="1"/>
        <v>17151.03859386317</v>
      </c>
      <c r="AW27" s="13">
        <f t="shared" si="2"/>
        <v>4.7294300049999904E-2</v>
      </c>
      <c r="AX27" s="14">
        <f t="shared" si="3"/>
        <v>16447.37813292614</v>
      </c>
      <c r="AZ27" s="6">
        <f t="shared" si="4"/>
        <v>0.19444607329999997</v>
      </c>
      <c r="BA27" s="7">
        <f t="shared" si="5"/>
        <v>17621.515736179281</v>
      </c>
      <c r="BC27" s="11">
        <f t="shared" si="6"/>
        <v>5.8391959399999998</v>
      </c>
      <c r="BD27" s="12">
        <f t="shared" si="7"/>
        <v>19386.577633375098</v>
      </c>
      <c r="BF27" s="15">
        <f t="shared" si="8"/>
        <v>0.84006960353999993</v>
      </c>
      <c r="BG27" s="16">
        <f t="shared" si="9"/>
        <v>17151.03859386317</v>
      </c>
      <c r="BI27">
        <v>66</v>
      </c>
      <c r="BJ27" t="s">
        <v>53</v>
      </c>
      <c r="BK27" s="2">
        <v>45433.842118055552</v>
      </c>
      <c r="BL27">
        <v>375</v>
      </c>
      <c r="BM27" t="s">
        <v>13</v>
      </c>
      <c r="BN27">
        <v>0</v>
      </c>
      <c r="BO27">
        <v>2.8519999999999999</v>
      </c>
      <c r="BP27" s="3">
        <v>1022694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54</v>
      </c>
      <c r="C28" s="2">
        <v>45433.863344907404</v>
      </c>
      <c r="D28">
        <v>292</v>
      </c>
      <c r="E28" t="s">
        <v>13</v>
      </c>
      <c r="F28">
        <v>0</v>
      </c>
      <c r="G28">
        <v>6.0049999999999999</v>
      </c>
      <c r="H28" s="3">
        <v>12975</v>
      </c>
      <c r="I28">
        <v>2.9000000000000001E-2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45433.863344907404</v>
      </c>
      <c r="R28">
        <v>292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45433.863344907404</v>
      </c>
      <c r="AF28">
        <v>292</v>
      </c>
      <c r="AG28" t="s">
        <v>13</v>
      </c>
      <c r="AH28">
        <v>0</v>
      </c>
      <c r="AI28">
        <v>12.167999999999999</v>
      </c>
      <c r="AJ28" s="3">
        <v>10894</v>
      </c>
      <c r="AK28">
        <v>2.3570000000000002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33.244905339500001</v>
      </c>
      <c r="AU28" s="16">
        <f t="shared" si="1"/>
        <v>2260.2729816871997</v>
      </c>
      <c r="AW28" s="13">
        <f t="shared" si="2"/>
        <v>33.757671409437506</v>
      </c>
      <c r="AX28" s="14">
        <f t="shared" si="3"/>
        <v>2077.14507562264</v>
      </c>
      <c r="AZ28" s="6">
        <f t="shared" si="4"/>
        <v>27.981741040662499</v>
      </c>
      <c r="BA28" s="7">
        <f t="shared" si="5"/>
        <v>2145.0611058972804</v>
      </c>
      <c r="BC28" s="11">
        <f t="shared" si="6"/>
        <v>28.797436064374999</v>
      </c>
      <c r="BD28" s="12">
        <f t="shared" si="7"/>
        <v>2582.2864004604003</v>
      </c>
      <c r="BF28" s="15">
        <f t="shared" si="8"/>
        <v>33.244905339500001</v>
      </c>
      <c r="BG28" s="16">
        <f t="shared" si="9"/>
        <v>2260.2729816871997</v>
      </c>
      <c r="BI28">
        <v>67</v>
      </c>
      <c r="BJ28" t="s">
        <v>54</v>
      </c>
      <c r="BK28" s="2">
        <v>45433.863344907404</v>
      </c>
      <c r="BL28">
        <v>292</v>
      </c>
      <c r="BM28" t="s">
        <v>13</v>
      </c>
      <c r="BN28">
        <v>0</v>
      </c>
      <c r="BO28">
        <v>2.847</v>
      </c>
      <c r="BP28" s="3">
        <v>985947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55</v>
      </c>
      <c r="C29" s="2">
        <v>45433.884594907409</v>
      </c>
      <c r="D29">
        <v>326</v>
      </c>
      <c r="E29" t="s">
        <v>13</v>
      </c>
      <c r="F29">
        <v>0</v>
      </c>
      <c r="G29">
        <v>5.9740000000000002</v>
      </c>
      <c r="H29" s="3">
        <v>8222598</v>
      </c>
      <c r="I29">
        <v>21.113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55</v>
      </c>
      <c r="Q29" s="2">
        <v>45433.884594907409</v>
      </c>
      <c r="R29">
        <v>326</v>
      </c>
      <c r="S29" t="s">
        <v>13</v>
      </c>
      <c r="T29">
        <v>0</v>
      </c>
      <c r="U29">
        <v>5.93</v>
      </c>
      <c r="V29" s="3">
        <v>63376</v>
      </c>
      <c r="W29">
        <v>18.396999999999998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55</v>
      </c>
      <c r="AE29" s="2">
        <v>45433.884594907409</v>
      </c>
      <c r="AF29">
        <v>326</v>
      </c>
      <c r="AG29" t="s">
        <v>13</v>
      </c>
      <c r="AH29">
        <v>0</v>
      </c>
      <c r="AI29">
        <v>12.121</v>
      </c>
      <c r="AJ29" s="3">
        <v>45020</v>
      </c>
      <c r="AK29">
        <v>9.7609999999999992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68</v>
      </c>
      <c r="AT29" s="15">
        <f t="shared" si="0"/>
        <v>16727.477561344</v>
      </c>
      <c r="AU29" s="16">
        <f t="shared" si="1"/>
        <v>8688.221986388</v>
      </c>
      <c r="AW29" s="13">
        <f t="shared" si="2"/>
        <v>16455.094896263679</v>
      </c>
      <c r="AX29" s="14">
        <f t="shared" si="3"/>
        <v>8571.0102254960002</v>
      </c>
      <c r="AZ29" s="6">
        <f t="shared" si="4"/>
        <v>15809.169493253117</v>
      </c>
      <c r="BA29" s="7">
        <f t="shared" si="5"/>
        <v>9150.2100537919996</v>
      </c>
      <c r="BC29" s="11">
        <f t="shared" si="6"/>
        <v>15143.61365248</v>
      </c>
      <c r="BD29" s="12">
        <f t="shared" si="7"/>
        <v>9291.5578636400005</v>
      </c>
      <c r="BF29" s="15">
        <f t="shared" si="8"/>
        <v>16727.477561344</v>
      </c>
      <c r="BG29" s="16">
        <f t="shared" si="9"/>
        <v>8688.221986388</v>
      </c>
      <c r="BI29">
        <v>68</v>
      </c>
      <c r="BJ29" t="s">
        <v>55</v>
      </c>
      <c r="BK29" s="2">
        <v>45433.884594907409</v>
      </c>
      <c r="BL29">
        <v>326</v>
      </c>
      <c r="BM29" t="s">
        <v>13</v>
      </c>
      <c r="BN29">
        <v>0</v>
      </c>
      <c r="BO29">
        <v>2.8490000000000002</v>
      </c>
      <c r="BP29" s="3">
        <v>868648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69</v>
      </c>
      <c r="B30" t="s">
        <v>56</v>
      </c>
      <c r="C30" s="2">
        <v>45433.905844907407</v>
      </c>
      <c r="D30">
        <v>221</v>
      </c>
      <c r="E30" t="s">
        <v>13</v>
      </c>
      <c r="F30">
        <v>0</v>
      </c>
      <c r="G30">
        <v>6.0030000000000001</v>
      </c>
      <c r="H30" s="3">
        <v>28810</v>
      </c>
      <c r="I30">
        <v>6.9000000000000006E-2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56</v>
      </c>
      <c r="Q30" s="2">
        <v>45433.905844907407</v>
      </c>
      <c r="R30">
        <v>221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56</v>
      </c>
      <c r="AE30" s="2">
        <v>45433.905844907407</v>
      </c>
      <c r="AF30">
        <v>221</v>
      </c>
      <c r="AG30" t="s">
        <v>13</v>
      </c>
      <c r="AH30">
        <v>0</v>
      </c>
      <c r="AI30">
        <v>12.173999999999999</v>
      </c>
      <c r="AJ30" s="3">
        <v>7297</v>
      </c>
      <c r="AK30">
        <v>1.5680000000000001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69</v>
      </c>
      <c r="AT30" s="15">
        <f t="shared" si="0"/>
        <v>78.959481350320004</v>
      </c>
      <c r="AU30" s="16">
        <f t="shared" si="1"/>
        <v>1526.8008767018</v>
      </c>
      <c r="AW30" s="13">
        <f t="shared" si="2"/>
        <v>75.402901053509993</v>
      </c>
      <c r="AX30" s="14">
        <f t="shared" si="3"/>
        <v>1390.4626166416601</v>
      </c>
      <c r="AZ30" s="6">
        <f t="shared" si="4"/>
        <v>65.109030503305988</v>
      </c>
      <c r="BA30" s="7">
        <f t="shared" si="5"/>
        <v>1403.2310567463198</v>
      </c>
      <c r="BC30" s="11">
        <f t="shared" si="6"/>
        <v>75.939894610300001</v>
      </c>
      <c r="BD30" s="12">
        <f t="shared" si="7"/>
        <v>1734.4624040751</v>
      </c>
      <c r="BF30" s="15">
        <f t="shared" si="8"/>
        <v>78.959481350320004</v>
      </c>
      <c r="BG30" s="16">
        <f t="shared" si="9"/>
        <v>1526.8008767018</v>
      </c>
      <c r="BI30">
        <v>69</v>
      </c>
      <c r="BJ30" t="s">
        <v>56</v>
      </c>
      <c r="BK30" s="2">
        <v>45433.905844907407</v>
      </c>
      <c r="BL30">
        <v>221</v>
      </c>
      <c r="BM30" t="s">
        <v>13</v>
      </c>
      <c r="BN30">
        <v>0</v>
      </c>
      <c r="BO30">
        <v>2.843</v>
      </c>
      <c r="BP30" s="3">
        <v>1061743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70</v>
      </c>
      <c r="B31" t="s">
        <v>57</v>
      </c>
      <c r="C31" s="2">
        <v>45433.927071759259</v>
      </c>
      <c r="D31">
        <v>285</v>
      </c>
      <c r="E31" t="s">
        <v>13</v>
      </c>
      <c r="F31">
        <v>0</v>
      </c>
      <c r="G31">
        <v>6.0110000000000001</v>
      </c>
      <c r="H31" s="3">
        <v>27894</v>
      </c>
      <c r="I31">
        <v>6.7000000000000004E-2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57</v>
      </c>
      <c r="Q31" s="2">
        <v>45433.927071759259</v>
      </c>
      <c r="R31">
        <v>285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57</v>
      </c>
      <c r="AE31" s="2">
        <v>45433.927071759259</v>
      </c>
      <c r="AF31">
        <v>285</v>
      </c>
      <c r="AG31" t="s">
        <v>13</v>
      </c>
      <c r="AH31">
        <v>0</v>
      </c>
      <c r="AI31">
        <v>12.188000000000001</v>
      </c>
      <c r="AJ31" s="3">
        <v>4765</v>
      </c>
      <c r="AK31">
        <v>1.0109999999999999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70</v>
      </c>
      <c r="AT31" s="15">
        <f t="shared" si="0"/>
        <v>76.318997871843195</v>
      </c>
      <c r="AU31" s="16">
        <f t="shared" si="1"/>
        <v>1009.5672275449999</v>
      </c>
      <c r="AW31" s="13">
        <f t="shared" si="2"/>
        <v>72.9955207039676</v>
      </c>
      <c r="AX31" s="14">
        <f t="shared" si="3"/>
        <v>906.84081304150016</v>
      </c>
      <c r="AZ31" s="6">
        <f t="shared" si="4"/>
        <v>62.962445820492547</v>
      </c>
      <c r="BA31" s="7">
        <f t="shared" si="5"/>
        <v>880.64606265799989</v>
      </c>
      <c r="BC31" s="11">
        <f t="shared" si="6"/>
        <v>73.234417352828004</v>
      </c>
      <c r="BD31" s="12">
        <f t="shared" si="7"/>
        <v>1130.5841468775</v>
      </c>
      <c r="BF31" s="15">
        <f t="shared" si="8"/>
        <v>76.318997871843195</v>
      </c>
      <c r="BG31" s="16">
        <f t="shared" si="9"/>
        <v>1009.5672275449999</v>
      </c>
      <c r="BI31">
        <v>70</v>
      </c>
      <c r="BJ31" t="s">
        <v>57</v>
      </c>
      <c r="BK31" s="2">
        <v>45433.927071759259</v>
      </c>
      <c r="BL31">
        <v>285</v>
      </c>
      <c r="BM31" t="s">
        <v>13</v>
      </c>
      <c r="BN31">
        <v>0</v>
      </c>
      <c r="BO31">
        <v>2.86</v>
      </c>
      <c r="BP31" s="3">
        <v>894460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71</v>
      </c>
      <c r="B32" t="s">
        <v>58</v>
      </c>
      <c r="C32" s="2">
        <v>45433.948275462964</v>
      </c>
      <c r="D32">
        <v>265</v>
      </c>
      <c r="E32" t="s">
        <v>13</v>
      </c>
      <c r="F32">
        <v>0</v>
      </c>
      <c r="G32">
        <v>6.0430000000000001</v>
      </c>
      <c r="H32" s="3">
        <v>1693</v>
      </c>
      <c r="I32">
        <v>1E-3</v>
      </c>
      <c r="J32" t="s">
        <v>14</v>
      </c>
      <c r="K32" t="s">
        <v>14</v>
      </c>
      <c r="L32" t="s">
        <v>14</v>
      </c>
      <c r="M32" t="s">
        <v>14</v>
      </c>
      <c r="O32">
        <v>71</v>
      </c>
      <c r="P32" t="s">
        <v>58</v>
      </c>
      <c r="Q32" s="2">
        <v>45433.948275462964</v>
      </c>
      <c r="R32">
        <v>265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71</v>
      </c>
      <c r="AD32" t="s">
        <v>58</v>
      </c>
      <c r="AE32" s="2">
        <v>45433.948275462964</v>
      </c>
      <c r="AF32">
        <v>265</v>
      </c>
      <c r="AG32" t="s">
        <v>13</v>
      </c>
      <c r="AH32">
        <v>0</v>
      </c>
      <c r="AI32">
        <v>12.09</v>
      </c>
      <c r="AJ32" s="3">
        <v>91744</v>
      </c>
      <c r="AK32">
        <v>19.664000000000001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71</v>
      </c>
      <c r="AT32" s="15">
        <f t="shared" si="0"/>
        <v>0.50570646785999962</v>
      </c>
      <c r="AU32" s="16">
        <f t="shared" si="1"/>
        <v>18173.827614289923</v>
      </c>
      <c r="AW32" s="13">
        <f t="shared" si="2"/>
        <v>-0.40876012955000007</v>
      </c>
      <c r="AX32" s="14">
        <f t="shared" si="3"/>
        <v>17400.735005424638</v>
      </c>
      <c r="AZ32" s="6">
        <f t="shared" si="4"/>
        <v>2.4951679700000007E-2</v>
      </c>
      <c r="BA32" s="7">
        <f t="shared" si="5"/>
        <v>18644.983941601276</v>
      </c>
      <c r="BC32" s="11">
        <f t="shared" si="6"/>
        <v>6.2006294600000009</v>
      </c>
      <c r="BD32" s="12">
        <f t="shared" si="7"/>
        <v>20603.735073177599</v>
      </c>
      <c r="BF32" s="15">
        <f t="shared" si="8"/>
        <v>0.50570646785999962</v>
      </c>
      <c r="BG32" s="16">
        <f t="shared" si="9"/>
        <v>18173.827614289923</v>
      </c>
      <c r="BI32">
        <v>71</v>
      </c>
      <c r="BJ32" t="s">
        <v>58</v>
      </c>
      <c r="BK32" s="2">
        <v>45433.948275462964</v>
      </c>
      <c r="BL32">
        <v>265</v>
      </c>
      <c r="BM32" t="s">
        <v>13</v>
      </c>
      <c r="BN32">
        <v>0</v>
      </c>
      <c r="BO32">
        <v>2.8580000000000001</v>
      </c>
      <c r="BP32" s="3">
        <v>947696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72</v>
      </c>
      <c r="B33" t="s">
        <v>59</v>
      </c>
      <c r="C33" s="2">
        <v>45433.969513888886</v>
      </c>
      <c r="D33">
        <v>389</v>
      </c>
      <c r="E33" t="s">
        <v>13</v>
      </c>
      <c r="F33">
        <v>0</v>
      </c>
      <c r="G33">
        <v>6.0359999999999996</v>
      </c>
      <c r="H33" s="3">
        <v>1861</v>
      </c>
      <c r="I33">
        <v>1E-3</v>
      </c>
      <c r="J33" t="s">
        <v>14</v>
      </c>
      <c r="K33" t="s">
        <v>14</v>
      </c>
      <c r="L33" t="s">
        <v>14</v>
      </c>
      <c r="M33" t="s">
        <v>14</v>
      </c>
      <c r="O33">
        <v>72</v>
      </c>
      <c r="P33" t="s">
        <v>59</v>
      </c>
      <c r="Q33" s="2">
        <v>45433.969513888886</v>
      </c>
      <c r="R33">
        <v>389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72</v>
      </c>
      <c r="AD33" t="s">
        <v>59</v>
      </c>
      <c r="AE33" s="2">
        <v>45433.969513888886</v>
      </c>
      <c r="AF33">
        <v>389</v>
      </c>
      <c r="AG33" t="s">
        <v>13</v>
      </c>
      <c r="AH33">
        <v>0</v>
      </c>
      <c r="AI33">
        <v>12.089</v>
      </c>
      <c r="AJ33" s="3">
        <v>85061</v>
      </c>
      <c r="AK33">
        <v>18.263999999999999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72</v>
      </c>
      <c r="AT33" s="15">
        <f t="shared" si="0"/>
        <v>0.9519271619399996</v>
      </c>
      <c r="AU33" s="16">
        <f t="shared" si="1"/>
        <v>16823.518269484372</v>
      </c>
      <c r="AW33" s="13">
        <f t="shared" si="2"/>
        <v>0.19890354804999966</v>
      </c>
      <c r="AX33" s="14">
        <f t="shared" si="3"/>
        <v>16142.158023296541</v>
      </c>
      <c r="AZ33" s="6">
        <f t="shared" si="4"/>
        <v>0.25196944130000021</v>
      </c>
      <c r="BA33" s="7">
        <f t="shared" si="5"/>
        <v>17293.761962640081</v>
      </c>
      <c r="BC33" s="11">
        <f t="shared" si="6"/>
        <v>5.7225283400000002</v>
      </c>
      <c r="BD33" s="12">
        <f t="shared" si="7"/>
        <v>18996.682914811099</v>
      </c>
      <c r="BF33" s="15">
        <f t="shared" si="8"/>
        <v>0.9519271619399996</v>
      </c>
      <c r="BG33" s="16">
        <f t="shared" si="9"/>
        <v>16823.518269484372</v>
      </c>
      <c r="BI33">
        <v>72</v>
      </c>
      <c r="BJ33" t="s">
        <v>59</v>
      </c>
      <c r="BK33" s="2">
        <v>45433.969513888886</v>
      </c>
      <c r="BL33">
        <v>389</v>
      </c>
      <c r="BM33" t="s">
        <v>13</v>
      </c>
      <c r="BN33">
        <v>0</v>
      </c>
      <c r="BO33">
        <v>2.8530000000000002</v>
      </c>
      <c r="BP33" s="3">
        <v>970098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73</v>
      </c>
      <c r="B34" t="s">
        <v>60</v>
      </c>
      <c r="C34" s="2">
        <v>45433.990752314814</v>
      </c>
      <c r="D34">
        <v>151</v>
      </c>
      <c r="E34" t="s">
        <v>13</v>
      </c>
      <c r="F34">
        <v>0</v>
      </c>
      <c r="G34">
        <v>5.9980000000000002</v>
      </c>
      <c r="H34" s="3">
        <v>141107</v>
      </c>
      <c r="I34">
        <v>0.35199999999999998</v>
      </c>
      <c r="J34" t="s">
        <v>14</v>
      </c>
      <c r="K34" t="s">
        <v>14</v>
      </c>
      <c r="L34" t="s">
        <v>14</v>
      </c>
      <c r="M34" t="s">
        <v>14</v>
      </c>
      <c r="O34">
        <v>73</v>
      </c>
      <c r="P34" t="s">
        <v>60</v>
      </c>
      <c r="Q34" s="2">
        <v>45433.990752314814</v>
      </c>
      <c r="R34">
        <v>151</v>
      </c>
      <c r="S34" t="s">
        <v>13</v>
      </c>
      <c r="T34">
        <v>0</v>
      </c>
      <c r="U34">
        <v>5.9589999999999996</v>
      </c>
      <c r="V34">
        <v>849</v>
      </c>
      <c r="W34">
        <v>0.28499999999999998</v>
      </c>
      <c r="X34" t="s">
        <v>14</v>
      </c>
      <c r="Y34" t="s">
        <v>14</v>
      </c>
      <c r="Z34" t="s">
        <v>14</v>
      </c>
      <c r="AA34" t="s">
        <v>14</v>
      </c>
      <c r="AC34">
        <v>73</v>
      </c>
      <c r="AD34" t="s">
        <v>60</v>
      </c>
      <c r="AE34" s="2">
        <v>45433.990752314814</v>
      </c>
      <c r="AF34">
        <v>151</v>
      </c>
      <c r="AG34" t="s">
        <v>13</v>
      </c>
      <c r="AH34">
        <v>0</v>
      </c>
      <c r="AI34">
        <v>12.077</v>
      </c>
      <c r="AJ34" s="3">
        <v>94427</v>
      </c>
      <c r="AK34">
        <v>20.225000000000001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73</v>
      </c>
      <c r="AT34" s="15">
        <f t="shared" si="0"/>
        <v>398.99784264232881</v>
      </c>
      <c r="AU34" s="16">
        <f t="shared" si="1"/>
        <v>18715.327606354131</v>
      </c>
      <c r="AW34" s="13">
        <f t="shared" si="2"/>
        <v>368.99858267921593</v>
      </c>
      <c r="AX34" s="14">
        <f t="shared" si="3"/>
        <v>17905.60278757046</v>
      </c>
      <c r="AZ34" s="6">
        <f t="shared" si="4"/>
        <v>327.24558912393752</v>
      </c>
      <c r="BA34" s="7">
        <f t="shared" si="5"/>
        <v>19186.812883443919</v>
      </c>
      <c r="BC34" s="11">
        <f t="shared" si="6"/>
        <v>387.56866154692699</v>
      </c>
      <c r="BD34" s="12">
        <f t="shared" si="7"/>
        <v>21247.884754343901</v>
      </c>
      <c r="BF34" s="15">
        <f t="shared" si="8"/>
        <v>398.99784264232881</v>
      </c>
      <c r="BG34" s="16">
        <f t="shared" si="9"/>
        <v>18715.327606354131</v>
      </c>
      <c r="BI34">
        <v>73</v>
      </c>
      <c r="BJ34" t="s">
        <v>60</v>
      </c>
      <c r="BK34" s="2">
        <v>45433.990752314814</v>
      </c>
      <c r="BL34">
        <v>151</v>
      </c>
      <c r="BM34" t="s">
        <v>13</v>
      </c>
      <c r="BN34">
        <v>0</v>
      </c>
      <c r="BO34">
        <v>2.8439999999999999</v>
      </c>
      <c r="BP34" s="3">
        <v>995282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74</v>
      </c>
      <c r="B35" t="s">
        <v>61</v>
      </c>
      <c r="C35" s="2">
        <v>45434.011979166666</v>
      </c>
      <c r="D35">
        <v>57</v>
      </c>
      <c r="E35" t="s">
        <v>13</v>
      </c>
      <c r="F35">
        <v>0</v>
      </c>
      <c r="G35">
        <v>6.0069999999999997</v>
      </c>
      <c r="H35" s="3">
        <v>7485</v>
      </c>
      <c r="I35">
        <v>1.4999999999999999E-2</v>
      </c>
      <c r="J35" t="s">
        <v>14</v>
      </c>
      <c r="K35" t="s">
        <v>14</v>
      </c>
      <c r="L35" t="s">
        <v>14</v>
      </c>
      <c r="M35" t="s">
        <v>14</v>
      </c>
      <c r="O35">
        <v>74</v>
      </c>
      <c r="P35" t="s">
        <v>61</v>
      </c>
      <c r="Q35" s="2">
        <v>45434.011979166666</v>
      </c>
      <c r="R35">
        <v>57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74</v>
      </c>
      <c r="AD35" t="s">
        <v>61</v>
      </c>
      <c r="AE35" s="2">
        <v>45434.011979166666</v>
      </c>
      <c r="AF35">
        <v>57</v>
      </c>
      <c r="AG35" t="s">
        <v>13</v>
      </c>
      <c r="AH35">
        <v>0</v>
      </c>
      <c r="AI35">
        <v>12.148999999999999</v>
      </c>
      <c r="AJ35" s="3">
        <v>21027</v>
      </c>
      <c r="AK35">
        <v>4.5709999999999997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74</v>
      </c>
      <c r="AT35" s="15">
        <f t="shared" si="0"/>
        <v>17.7509863565</v>
      </c>
      <c r="AU35" s="16">
        <f t="shared" si="1"/>
        <v>4318.1953432057999</v>
      </c>
      <c r="AW35" s="13">
        <f t="shared" si="2"/>
        <v>18.653493211250002</v>
      </c>
      <c r="AX35" s="14">
        <f t="shared" si="3"/>
        <v>4009.3152893064598</v>
      </c>
      <c r="AZ35" s="6">
        <f t="shared" si="4"/>
        <v>12.584691692500002</v>
      </c>
      <c r="BA35" s="7">
        <f t="shared" si="5"/>
        <v>4231.2976217159203</v>
      </c>
      <c r="BC35" s="11">
        <f t="shared" si="6"/>
        <v>7.3075965000000043</v>
      </c>
      <c r="BD35" s="12">
        <f t="shared" si="7"/>
        <v>4907.2103501030997</v>
      </c>
      <c r="BF35" s="15">
        <f t="shared" si="8"/>
        <v>17.7509863565</v>
      </c>
      <c r="BG35" s="16">
        <f t="shared" si="9"/>
        <v>4318.1953432057999</v>
      </c>
      <c r="BI35">
        <v>74</v>
      </c>
      <c r="BJ35" t="s">
        <v>61</v>
      </c>
      <c r="BK35" s="2">
        <v>45434.011979166666</v>
      </c>
      <c r="BL35">
        <v>57</v>
      </c>
      <c r="BM35" t="s">
        <v>13</v>
      </c>
      <c r="BN35">
        <v>0</v>
      </c>
      <c r="BO35">
        <v>2.8479999999999999</v>
      </c>
      <c r="BP35" s="3">
        <v>940623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75</v>
      </c>
      <c r="B36" t="s">
        <v>62</v>
      </c>
      <c r="C36" s="2">
        <v>45434.033217592594</v>
      </c>
      <c r="D36">
        <v>112</v>
      </c>
      <c r="E36" t="s">
        <v>13</v>
      </c>
      <c r="F36">
        <v>0</v>
      </c>
      <c r="G36">
        <v>6.0449999999999999</v>
      </c>
      <c r="H36" s="3">
        <v>2325</v>
      </c>
      <c r="I36">
        <v>2E-3</v>
      </c>
      <c r="J36" t="s">
        <v>14</v>
      </c>
      <c r="K36" t="s">
        <v>14</v>
      </c>
      <c r="L36" t="s">
        <v>14</v>
      </c>
      <c r="M36" t="s">
        <v>14</v>
      </c>
      <c r="O36">
        <v>75</v>
      </c>
      <c r="P36" t="s">
        <v>62</v>
      </c>
      <c r="Q36" s="2">
        <v>45434.033217592594</v>
      </c>
      <c r="R36">
        <v>112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75</v>
      </c>
      <c r="AD36" t="s">
        <v>62</v>
      </c>
      <c r="AE36" s="2">
        <v>45434.033217592594</v>
      </c>
      <c r="AF36">
        <v>112</v>
      </c>
      <c r="AG36" t="s">
        <v>13</v>
      </c>
      <c r="AH36">
        <v>0</v>
      </c>
      <c r="AI36">
        <v>12.07</v>
      </c>
      <c r="AJ36" s="3">
        <v>95534</v>
      </c>
      <c r="AK36">
        <v>20.456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75</v>
      </c>
      <c r="AT36" s="15">
        <f t="shared" si="0"/>
        <v>2.2011024125</v>
      </c>
      <c r="AU36" s="16">
        <f t="shared" si="1"/>
        <v>18938.64851390132</v>
      </c>
      <c r="AW36" s="13">
        <f t="shared" si="2"/>
        <v>1.8602190312500007</v>
      </c>
      <c r="AX36" s="14">
        <f t="shared" si="3"/>
        <v>18113.841923763441</v>
      </c>
      <c r="AZ36" s="6">
        <f t="shared" si="4"/>
        <v>0.92157981249999987</v>
      </c>
      <c r="BA36" s="7">
        <f t="shared" si="5"/>
        <v>19410.263263618879</v>
      </c>
      <c r="BC36" s="11">
        <f t="shared" si="6"/>
        <v>4.5604125</v>
      </c>
      <c r="BD36" s="12">
        <f t="shared" si="7"/>
        <v>21513.487923119599</v>
      </c>
      <c r="BF36" s="15">
        <f t="shared" si="8"/>
        <v>2.2011024125</v>
      </c>
      <c r="BG36" s="16">
        <f t="shared" si="9"/>
        <v>18938.64851390132</v>
      </c>
      <c r="BI36">
        <v>75</v>
      </c>
      <c r="BJ36" t="s">
        <v>62</v>
      </c>
      <c r="BK36" s="2">
        <v>45434.033217592594</v>
      </c>
      <c r="BL36">
        <v>112</v>
      </c>
      <c r="BM36" t="s">
        <v>13</v>
      </c>
      <c r="BN36">
        <v>0</v>
      </c>
      <c r="BO36">
        <v>2.8330000000000002</v>
      </c>
      <c r="BP36" s="3">
        <v>1209927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76</v>
      </c>
      <c r="B37" t="s">
        <v>63</v>
      </c>
      <c r="C37" s="2">
        <v>45434.054444444446</v>
      </c>
      <c r="D37">
        <v>59</v>
      </c>
      <c r="E37" t="s">
        <v>13</v>
      </c>
      <c r="F37">
        <v>0</v>
      </c>
      <c r="G37">
        <v>6.0449999999999999</v>
      </c>
      <c r="H37" s="3">
        <v>1944</v>
      </c>
      <c r="I37">
        <v>1E-3</v>
      </c>
      <c r="J37" t="s">
        <v>14</v>
      </c>
      <c r="K37" t="s">
        <v>14</v>
      </c>
      <c r="L37" t="s">
        <v>14</v>
      </c>
      <c r="M37" t="s">
        <v>14</v>
      </c>
      <c r="O37">
        <v>76</v>
      </c>
      <c r="P37" t="s">
        <v>63</v>
      </c>
      <c r="Q37" s="2">
        <v>45434.054444444446</v>
      </c>
      <c r="R37">
        <v>59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76</v>
      </c>
      <c r="AD37" t="s">
        <v>63</v>
      </c>
      <c r="AE37" s="2">
        <v>45434.054444444446</v>
      </c>
      <c r="AF37">
        <v>59</v>
      </c>
      <c r="AG37" t="s">
        <v>13</v>
      </c>
      <c r="AH37">
        <v>0</v>
      </c>
      <c r="AI37">
        <v>12.07</v>
      </c>
      <c r="AJ37" s="3">
        <v>95261</v>
      </c>
      <c r="AK37">
        <v>20.399000000000001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76</v>
      </c>
      <c r="AT37" s="15">
        <f t="shared" si="0"/>
        <v>1.1735718310400003</v>
      </c>
      <c r="AU37" s="16">
        <f t="shared" si="1"/>
        <v>18883.580265352371</v>
      </c>
      <c r="AW37" s="13">
        <f t="shared" si="2"/>
        <v>0.49791106879999969</v>
      </c>
      <c r="AX37" s="14">
        <f t="shared" si="3"/>
        <v>18062.491258952541</v>
      </c>
      <c r="AZ37" s="6">
        <f t="shared" si="4"/>
        <v>0.36715406080000013</v>
      </c>
      <c r="BA37" s="7">
        <f t="shared" si="5"/>
        <v>19355.163424752081</v>
      </c>
      <c r="BC37" s="11">
        <f t="shared" si="6"/>
        <v>5.49757344</v>
      </c>
      <c r="BD37" s="12">
        <f t="shared" si="7"/>
        <v>21447.9961828511</v>
      </c>
      <c r="BF37" s="15">
        <f t="shared" si="8"/>
        <v>1.1735718310400003</v>
      </c>
      <c r="BG37" s="16">
        <f t="shared" si="9"/>
        <v>18883.580265352371</v>
      </c>
      <c r="BI37">
        <v>76</v>
      </c>
      <c r="BJ37" t="s">
        <v>63</v>
      </c>
      <c r="BK37" s="2">
        <v>45434.054444444446</v>
      </c>
      <c r="BL37">
        <v>59</v>
      </c>
      <c r="BM37" t="s">
        <v>13</v>
      </c>
      <c r="BN37">
        <v>0</v>
      </c>
      <c r="BO37">
        <v>2.8439999999999999</v>
      </c>
      <c r="BP37" s="3">
        <v>1021867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77</v>
      </c>
      <c r="B38" t="s">
        <v>64</v>
      </c>
      <c r="C38" s="2">
        <v>45434.075648148151</v>
      </c>
      <c r="D38">
        <v>228</v>
      </c>
      <c r="E38" t="s">
        <v>13</v>
      </c>
      <c r="F38">
        <v>0</v>
      </c>
      <c r="G38">
        <v>6.0060000000000002</v>
      </c>
      <c r="H38" s="3">
        <v>7545</v>
      </c>
      <c r="I38">
        <v>1.6E-2</v>
      </c>
      <c r="J38" t="s">
        <v>14</v>
      </c>
      <c r="K38" t="s">
        <v>14</v>
      </c>
      <c r="L38" t="s">
        <v>14</v>
      </c>
      <c r="M38" t="s">
        <v>14</v>
      </c>
      <c r="O38">
        <v>77</v>
      </c>
      <c r="P38" t="s">
        <v>64</v>
      </c>
      <c r="Q38" s="2">
        <v>45434.075648148151</v>
      </c>
      <c r="R38">
        <v>228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77</v>
      </c>
      <c r="AD38" t="s">
        <v>64</v>
      </c>
      <c r="AE38" s="2">
        <v>45434.075648148151</v>
      </c>
      <c r="AF38">
        <v>228</v>
      </c>
      <c r="AG38" t="s">
        <v>13</v>
      </c>
      <c r="AH38">
        <v>0</v>
      </c>
      <c r="AI38">
        <v>12.154</v>
      </c>
      <c r="AJ38" s="3">
        <v>21594</v>
      </c>
      <c r="AK38">
        <v>4.6950000000000003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R38" t="s">
        <v>66</v>
      </c>
      <c r="AS38" s="10">
        <v>77</v>
      </c>
      <c r="AT38" s="15">
        <f t="shared" si="0"/>
        <v>17.9496952085</v>
      </c>
      <c r="AU38" s="16">
        <f t="shared" si="1"/>
        <v>4432.9852100072003</v>
      </c>
      <c r="AW38" s="13">
        <f t="shared" si="2"/>
        <v>18.83061390125</v>
      </c>
      <c r="AX38" s="14">
        <f t="shared" si="3"/>
        <v>4117.3327484066403</v>
      </c>
      <c r="AZ38" s="6">
        <f t="shared" si="4"/>
        <v>12.765817232500002</v>
      </c>
      <c r="BA38" s="7">
        <f t="shared" si="5"/>
        <v>4347.8798026652803</v>
      </c>
      <c r="BC38" s="11">
        <f t="shared" si="6"/>
        <v>7.5086685000000006</v>
      </c>
      <c r="BD38" s="12">
        <f t="shared" si="7"/>
        <v>5034.5361887003992</v>
      </c>
      <c r="BF38" s="15">
        <f t="shared" si="8"/>
        <v>17.9496952085</v>
      </c>
      <c r="BG38" s="16">
        <f t="shared" si="9"/>
        <v>4432.9852100072003</v>
      </c>
      <c r="BI38">
        <v>77</v>
      </c>
      <c r="BJ38" t="s">
        <v>64</v>
      </c>
      <c r="BK38" s="2">
        <v>45434.075648148151</v>
      </c>
      <c r="BL38">
        <v>228</v>
      </c>
      <c r="BM38" t="s">
        <v>13</v>
      </c>
      <c r="BN38">
        <v>0</v>
      </c>
      <c r="BO38">
        <v>2.8250000000000002</v>
      </c>
      <c r="BP38" s="3">
        <v>1391862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78</v>
      </c>
      <c r="B39" t="s">
        <v>65</v>
      </c>
      <c r="C39" s="2">
        <v>45434.096875000003</v>
      </c>
      <c r="D39">
        <v>410</v>
      </c>
      <c r="E39" t="s">
        <v>13</v>
      </c>
      <c r="F39">
        <v>0</v>
      </c>
      <c r="G39">
        <v>6.02</v>
      </c>
      <c r="H39" s="3">
        <v>2433</v>
      </c>
      <c r="I39">
        <v>3.0000000000000001E-3</v>
      </c>
      <c r="J39" t="s">
        <v>14</v>
      </c>
      <c r="K39" t="s">
        <v>14</v>
      </c>
      <c r="L39" t="s">
        <v>14</v>
      </c>
      <c r="M39" t="s">
        <v>14</v>
      </c>
      <c r="O39">
        <v>78</v>
      </c>
      <c r="P39" t="s">
        <v>65</v>
      </c>
      <c r="Q39" s="2">
        <v>45434.096875000003</v>
      </c>
      <c r="R39">
        <v>410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78</v>
      </c>
      <c r="AD39" t="s">
        <v>65</v>
      </c>
      <c r="AE39" s="2">
        <v>45434.096875000003</v>
      </c>
      <c r="AF39">
        <v>410</v>
      </c>
      <c r="AG39" t="s">
        <v>13</v>
      </c>
      <c r="AH39">
        <v>0</v>
      </c>
      <c r="AI39">
        <v>12.066000000000001</v>
      </c>
      <c r="AJ39" s="3">
        <v>97238</v>
      </c>
      <c r="AK39">
        <v>20.812000000000001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R39" t="s">
        <v>66</v>
      </c>
      <c r="AS39" s="10">
        <v>78</v>
      </c>
      <c r="AT39" s="15">
        <f t="shared" si="0"/>
        <v>2.4953886014599993</v>
      </c>
      <c r="AU39" s="16">
        <f t="shared" si="1"/>
        <v>19282.290255684682</v>
      </c>
      <c r="AW39" s="13">
        <f t="shared" si="2"/>
        <v>2.2433246124499995</v>
      </c>
      <c r="AX39" s="14">
        <f t="shared" si="3"/>
        <v>18434.305582248562</v>
      </c>
      <c r="AZ39" s="6">
        <f t="shared" si="4"/>
        <v>1.0864134517000001</v>
      </c>
      <c r="BA39" s="7">
        <f t="shared" si="5"/>
        <v>19754.097165005118</v>
      </c>
      <c r="BC39" s="11">
        <f t="shared" si="6"/>
        <v>4.3232790600000008</v>
      </c>
      <c r="BD39" s="12">
        <f t="shared" si="7"/>
        <v>21922.133748460401</v>
      </c>
      <c r="BF39" s="15">
        <f t="shared" si="8"/>
        <v>2.4953886014599993</v>
      </c>
      <c r="BG39" s="16">
        <f t="shared" si="9"/>
        <v>19282.290255684682</v>
      </c>
      <c r="BI39">
        <v>78</v>
      </c>
      <c r="BJ39" t="s">
        <v>65</v>
      </c>
      <c r="BK39" s="2">
        <v>45434.096875000003</v>
      </c>
      <c r="BL39">
        <v>410</v>
      </c>
      <c r="BM39" t="s">
        <v>13</v>
      </c>
      <c r="BN39">
        <v>0</v>
      </c>
      <c r="BO39">
        <v>2.823</v>
      </c>
      <c r="BP39" s="3">
        <v>1430974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2024-05-22T16:00:28Z</dcterms:modified>
</cp:coreProperties>
</file>