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F32AC0D9-75F3-4201-942F-E9D45222B9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<sst xmlns="http://schemas.openxmlformats.org/spreadsheetml/2006/main" count="898" uniqueCount="67">
  <si>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</si>
  <si>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</si>
  <si>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</si>
  <si>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</si>
  <si>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</si>
  <si>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</si>
  <si>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</si>
  <si>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</si>
  <si>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</si>
  <si>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</si>
  <si>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</si>
  <si>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</si>
  <si>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</si>
  <si>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</si>
  <si>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</si>
  <si>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</si>
  <si>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</si>
  <si>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</si>
  <si>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</si>
  <si>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</si>
  <si>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</si>
  <si>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</si>
  <si>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</si>
  <si>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</si>
  <si>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</si>
  <si>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</si>
  <si>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</si>
  <si>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</si>
  <si>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</si>
  <si>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</si>
  <si>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</si>
  <si>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</si>
  <si>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</si>
  <si>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</si>
  <si>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</si>
  <si>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FMI20240531_001.gcd</t>
  </si>
  <si>
    <t>FMI20240531_002.gcd</t>
  </si>
  <si>
    <t>FMI20240531_003.gcd</t>
  </si>
  <si>
    <t>FMI20240531_004.gcd</t>
  </si>
  <si>
    <t>FMI20240531_005.gcd</t>
  </si>
  <si>
    <t>FMI20240531_006.gcd</t>
  </si>
  <si>
    <t>FMI20240531_007.gcd</t>
  </si>
  <si>
    <t>FMI20240531_008.gcd</t>
  </si>
  <si>
    <t>FMI20240531_009.gcd</t>
  </si>
  <si>
    <t>FMI20240531_010.gcd</t>
  </si>
  <si>
    <t>FMI20240531_011.gcd</t>
  </si>
  <si>
    <t>FMI20240531_012.gcd</t>
  </si>
  <si>
    <t>FMI20240531_013.gcd</t>
  </si>
  <si>
    <t>FMI20240531_014.gcd</t>
  </si>
  <si>
    <t>FMI20240531_015.gcd</t>
  </si>
  <si>
    <t>FMI20240531_016.gcd</t>
  </si>
  <si>
    <t>FMI20240531_017.gcd</t>
  </si>
  <si>
    <t>FMI20240531_018.gcd</t>
  </si>
  <si>
    <t>FMI20240531_019.gcd</t>
  </si>
  <si>
    <t>FMI20240531_020.gcd</t>
  </si>
  <si>
    <t>FMI20240531_021.gcd</t>
  </si>
  <si>
    <t>FMI20240531_022.gcd</t>
  </si>
  <si>
    <t>FMI20240531_023.gcd</t>
  </si>
  <si>
    <t>FMI20240531_024.gcd</t>
  </si>
  <si>
    <t>FMI20240531_025.gcd</t>
  </si>
  <si>
    <t>FMI20240531_026.gcd</t>
  </si>
  <si>
    <t>FMI20240531_027.gcd</t>
  </si>
  <si>
    <t>FMI20240531_028.gcd</t>
  </si>
  <si>
    <t>FMI20240531_029.gcd</t>
  </si>
  <si>
    <t>FMI20240531_030.gcd</t>
  </si>
  <si>
    <t>FMI20240531_031.gcd</t>
  </si>
  <si>
    <t>moisture (?) peak interfering with CO2 peak. CH4 should be okay.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</si>
</sst>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4" workbookViewId="0">
      <selection activeCell="AT12" sqref="AT1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45443.668124999997</v>
      </c>
      <c r="D9" t="s">
        <v>33</v>
      </c>
      <c r="E9" t="s">
        <v>13</v>
      </c>
      <c r="F9">
        <v>0</v>
      </c>
      <c r="G9">
        <v>6.0750000000000002</v>
      </c>
      <c r="H9" s="3">
        <v>2393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45443.668124999997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45443.668124999997</v>
      </c>
      <c r="AF9" t="s">
        <v>33</v>
      </c>
      <c r="AG9" t="s">
        <v>13</v>
      </c>
      <c r="AH9">
        <v>0</v>
      </c>
      <c r="AI9">
        <v>12.257999999999999</v>
      </c>
      <c r="AJ9" s="3">
        <v>1882</v>
      </c>
      <c r="AK9">
        <v>0.377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44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2.3862382958600001</v>
      </c>
      <c r="AU9" s="16">
        <f t="shared" ref="AU9:AU39" si="1">IF(AJ9&lt;45000,((-0.0000000598*AJ9^2)+(0.205*AJ9)+(34.1)),((-0.00000002403*AJ9^2)+(0.2063*AJ9)+(-550.7)))</f>
        <v>419.69819294480004</v>
      </c>
      <c r="AW9" s="13">
        <f t="shared" ref="AW9:AW39" si="2">IF(H9&lt;10000,((-0.00000005795*H9^2)+(0.003823*H9)+(-6.715)),(IF(H9&lt;700000,((-0.0000000001209*H9^2)+(0.002635*H9)+(-0.4111)), ((-0.00000002007*V9^2)+(0.2564*V9)+(286.1)))))</f>
        <v>2.1015912804500001</v>
      </c>
      <c r="AX9" s="14">
        <f t="shared" ref="AX9:AX39" si="3">(-0.00000001626*AJ9^2)+(0.1912*AJ9)+(-3.858)</f>
        <v>355.92280831576005</v>
      </c>
      <c r="AZ9" s="6">
        <f t="shared" ref="AZ9:AZ39" si="4">IF(H9&lt;10000,((0.0000001453*H9^2)+(0.0008349*H9)+(-1.805)),(IF(H9&lt;700000,((-0.00000000008054*H9^2)+(0.002348*H9)+(-2.47)), ((-0.00000001938*V9^2)+(0.2471*V9)+(226.8)))))</f>
        <v>1.0249687397</v>
      </c>
      <c r="BA9" s="7">
        <f t="shared" ref="BA9:BA39" si="5">(-0.00000002552*AJ9^2)+(0.2067*AJ9)+(-103.7)</f>
        <v>285.21901009952001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4.4096374600000008</v>
      </c>
      <c r="BD9" s="12">
        <f t="shared" ref="BD9:BD39" si="7">IF(AJ9&lt;45000,((-0.0000004561*AJ9^2)+(0.244*AJ9)+(-21.72)),((-0.0000000409*AJ9^2)+(0.2477*AJ9)+(-1777)))</f>
        <v>435.87252846360002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2.3862382958600001</v>
      </c>
      <c r="BG9" s="16">
        <f t="shared" ref="BG9:BG39" si="9">IF(AJ9&lt;45000,((-0.0000000598*AJ9^2)+(0.205*AJ9)+(34.1)),((-0.00000002403*AJ9^2)+(0.2063*AJ9)+(-550.7)))</f>
        <v>419.69819294480004</v>
      </c>
      <c r="BI9">
        <v>48</v>
      </c>
      <c r="BJ9" t="s">
        <v>35</v>
      </c>
      <c r="BK9" s="2">
        <v>45443.668124999997</v>
      </c>
      <c r="BL9" t="s">
        <v>33</v>
      </c>
      <c r="BM9" t="s">
        <v>13</v>
      </c>
      <c r="BN9">
        <v>0</v>
      </c>
      <c r="BO9">
        <v>2.7029999999999998</v>
      </c>
      <c r="BP9" s="3">
        <v>5267872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45443.689328703702</v>
      </c>
      <c r="D10" t="s">
        <v>32</v>
      </c>
      <c r="E10" t="s">
        <v>13</v>
      </c>
      <c r="F10">
        <v>0</v>
      </c>
      <c r="G10">
        <v>6.008</v>
      </c>
      <c r="H10" s="3">
        <v>1210303</v>
      </c>
      <c r="I10">
        <v>3.052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45443.689328703702</v>
      </c>
      <c r="R10" t="s">
        <v>32</v>
      </c>
      <c r="S10" t="s">
        <v>13</v>
      </c>
      <c r="T10">
        <v>0</v>
      </c>
      <c r="U10">
        <v>5.9619999999999997</v>
      </c>
      <c r="V10" s="3">
        <v>11309</v>
      </c>
      <c r="W10">
        <v>3.3570000000000002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45443.689328703702</v>
      </c>
      <c r="AF10" t="s">
        <v>32</v>
      </c>
      <c r="AG10" t="s">
        <v>13</v>
      </c>
      <c r="AH10">
        <v>0</v>
      </c>
      <c r="AI10">
        <v>12.21</v>
      </c>
      <c r="AJ10" s="3">
        <v>9846</v>
      </c>
      <c r="AK10">
        <v>2.1269999999999998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44</v>
      </c>
      <c r="AT10" s="15">
        <f t="shared" si="0"/>
        <v>2741.5973622187844</v>
      </c>
      <c r="AU10" s="16">
        <f t="shared" si="1"/>
        <v>2046.7327657831997</v>
      </c>
      <c r="AW10" s="13">
        <f t="shared" si="2"/>
        <v>3183.16077783633</v>
      </c>
      <c r="AX10" s="14">
        <f t="shared" si="3"/>
        <v>1877.1208951778401</v>
      </c>
      <c r="AZ10" s="6">
        <f t="shared" si="4"/>
        <v>3018.7753243382203</v>
      </c>
      <c r="BA10" s="7">
        <f t="shared" si="5"/>
        <v>1928.9941963676797</v>
      </c>
      <c r="BC10" s="11">
        <f t="shared" si="6"/>
        <v>2474.8419196563527</v>
      </c>
      <c r="BD10" s="12">
        <f t="shared" si="7"/>
        <v>2336.4879711324002</v>
      </c>
      <c r="BF10" s="15">
        <f t="shared" si="8"/>
        <v>2741.5973622187844</v>
      </c>
      <c r="BG10" s="16">
        <f t="shared" si="9"/>
        <v>2046.7327657831997</v>
      </c>
      <c r="BI10">
        <v>49</v>
      </c>
      <c r="BJ10" t="s">
        <v>36</v>
      </c>
      <c r="BK10" s="2">
        <v>45443.689328703702</v>
      </c>
      <c r="BL10" t="s">
        <v>32</v>
      </c>
      <c r="BM10" t="s">
        <v>13</v>
      </c>
      <c r="BN10">
        <v>0</v>
      </c>
      <c r="BO10">
        <v>2.7</v>
      </c>
      <c r="BP10" s="3">
        <v>5308976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45443.710532407407</v>
      </c>
      <c r="D11" t="s">
        <v>31</v>
      </c>
      <c r="E11" t="s">
        <v>13</v>
      </c>
      <c r="F11">
        <v>0</v>
      </c>
      <c r="G11">
        <v>6.0430000000000001</v>
      </c>
      <c r="H11" s="3">
        <v>3612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45443.710532407407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45443.710532407407</v>
      </c>
      <c r="AF11" t="s">
        <v>31</v>
      </c>
      <c r="AG11" t="s">
        <v>13</v>
      </c>
      <c r="AH11">
        <v>0</v>
      </c>
      <c r="AI11">
        <v>12.244</v>
      </c>
      <c r="AJ11" s="3">
        <v>2196</v>
      </c>
      <c r="AK11">
        <v>0.44600000000000001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44</v>
      </c>
      <c r="AT11" s="15">
        <f t="shared" si="0"/>
        <v>5.7947155241600008</v>
      </c>
      <c r="AU11" s="16">
        <f t="shared" si="1"/>
        <v>483.99161952319997</v>
      </c>
      <c r="AW11" s="13">
        <f t="shared" si="2"/>
        <v>6.3376287752000007</v>
      </c>
      <c r="AX11" s="14">
        <f t="shared" si="3"/>
        <v>415.93878751583998</v>
      </c>
      <c r="AZ11" s="6">
        <f t="shared" si="4"/>
        <v>3.1063216432000003</v>
      </c>
      <c r="BA11" s="7">
        <f t="shared" si="5"/>
        <v>350.09013194367998</v>
      </c>
      <c r="BC11" s="11">
        <f t="shared" si="6"/>
        <v>2.5539537600000024</v>
      </c>
      <c r="BD11" s="12">
        <f t="shared" si="7"/>
        <v>511.90449606239997</v>
      </c>
      <c r="BF11" s="15">
        <f t="shared" si="8"/>
        <v>5.7947155241600008</v>
      </c>
      <c r="BG11" s="16">
        <f t="shared" si="9"/>
        <v>483.99161952319997</v>
      </c>
      <c r="BI11">
        <v>50</v>
      </c>
      <c r="BJ11" t="s">
        <v>37</v>
      </c>
      <c r="BK11" s="2">
        <v>45443.710532407407</v>
      </c>
      <c r="BL11" t="s">
        <v>31</v>
      </c>
      <c r="BM11" t="s">
        <v>13</v>
      </c>
      <c r="BN11">
        <v>0</v>
      </c>
      <c r="BO11">
        <v>2.706</v>
      </c>
      <c r="BP11" s="3">
        <v>5231315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45443.731747685182</v>
      </c>
      <c r="D12">
        <v>385</v>
      </c>
      <c r="E12" t="s">
        <v>13</v>
      </c>
      <c r="F12">
        <v>0</v>
      </c>
      <c r="G12">
        <v>6.02</v>
      </c>
      <c r="H12" s="3">
        <v>18193</v>
      </c>
      <c r="I12">
        <v>4.2000000000000003E-2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45443.731747685182</v>
      </c>
      <c r="R12">
        <v>385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45443.731747685182</v>
      </c>
      <c r="AF12">
        <v>385</v>
      </c>
      <c r="AG12" t="s">
        <v>13</v>
      </c>
      <c r="AH12">
        <v>0</v>
      </c>
      <c r="AI12">
        <v>12.194000000000001</v>
      </c>
      <c r="AJ12" s="3">
        <v>5303</v>
      </c>
      <c r="AK12">
        <v>1.1299999999999999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44</v>
      </c>
      <c r="AT12" s="15">
        <f t="shared" si="0"/>
        <v>48.324918460088803</v>
      </c>
      <c r="AU12" s="16">
        <f t="shared" si="1"/>
        <v>1119.5333158218</v>
      </c>
      <c r="AW12" s="13">
        <f t="shared" si="2"/>
        <v>47.487438883395903</v>
      </c>
      <c r="AX12" s="14">
        <f t="shared" si="3"/>
        <v>1009.6183393856601</v>
      </c>
      <c r="AZ12" s="6">
        <f t="shared" si="4"/>
        <v>40.220506448045541</v>
      </c>
      <c r="BA12" s="7">
        <f t="shared" si="5"/>
        <v>991.71243143432002</v>
      </c>
      <c r="BC12" s="11">
        <f t="shared" si="6"/>
        <v>44.419335262327003</v>
      </c>
      <c r="BD12" s="12">
        <f t="shared" si="7"/>
        <v>1259.3856429150999</v>
      </c>
      <c r="BF12" s="15">
        <f t="shared" si="8"/>
        <v>48.324918460088803</v>
      </c>
      <c r="BG12" s="16">
        <f t="shared" si="9"/>
        <v>1119.5333158218</v>
      </c>
      <c r="BI12">
        <v>51</v>
      </c>
      <c r="BJ12" t="s">
        <v>38</v>
      </c>
      <c r="BK12" s="2">
        <v>45443.731747685182</v>
      </c>
      <c r="BL12">
        <v>385</v>
      </c>
      <c r="BM12" t="s">
        <v>13</v>
      </c>
      <c r="BN12">
        <v>0</v>
      </c>
      <c r="BO12">
        <v>2.863</v>
      </c>
      <c r="BP12" s="3">
        <v>843507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45443.752951388888</v>
      </c>
      <c r="D13">
        <v>179</v>
      </c>
      <c r="E13" t="s">
        <v>13</v>
      </c>
      <c r="F13">
        <v>0</v>
      </c>
      <c r="G13">
        <v>6.0129999999999999</v>
      </c>
      <c r="H13" s="3">
        <v>43499</v>
      </c>
      <c r="I13">
        <v>0.106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45443.752951388888</v>
      </c>
      <c r="R13">
        <v>179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45443.752951388888</v>
      </c>
      <c r="AF13">
        <v>179</v>
      </c>
      <c r="AG13" t="s">
        <v>13</v>
      </c>
      <c r="AH13">
        <v>0</v>
      </c>
      <c r="AI13">
        <v>12.2</v>
      </c>
      <c r="AJ13" s="3">
        <v>7894</v>
      </c>
      <c r="AK13">
        <v>1.6990000000000001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44</v>
      </c>
      <c r="AT13" s="15">
        <f t="shared" si="0"/>
        <v>121.2361443253112</v>
      </c>
      <c r="AU13" s="16">
        <f t="shared" si="1"/>
        <v>1648.6435488871998</v>
      </c>
      <c r="AW13" s="13">
        <f t="shared" si="2"/>
        <v>113.9800024931791</v>
      </c>
      <c r="AX13" s="14">
        <f t="shared" si="3"/>
        <v>1504.4615542626402</v>
      </c>
      <c r="AZ13" s="6">
        <f t="shared" si="4"/>
        <v>99.513257191899456</v>
      </c>
      <c r="BA13" s="7">
        <f t="shared" si="5"/>
        <v>1526.3995151772799</v>
      </c>
      <c r="BC13" s="11">
        <f t="shared" si="6"/>
        <v>118.96351594742301</v>
      </c>
      <c r="BD13" s="12">
        <f t="shared" si="7"/>
        <v>1875.9940208604</v>
      </c>
      <c r="BF13" s="15">
        <f t="shared" si="8"/>
        <v>121.2361443253112</v>
      </c>
      <c r="BG13" s="16">
        <f t="shared" si="9"/>
        <v>1648.6435488871998</v>
      </c>
      <c r="BI13">
        <v>52</v>
      </c>
      <c r="BJ13" t="s">
        <v>39</v>
      </c>
      <c r="BK13" s="2">
        <v>45443.752951388888</v>
      </c>
      <c r="BL13">
        <v>179</v>
      </c>
      <c r="BM13" t="s">
        <v>13</v>
      </c>
      <c r="BN13">
        <v>0</v>
      </c>
      <c r="BO13">
        <v>2.871</v>
      </c>
      <c r="BP13" s="3">
        <v>636707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45443.774155092593</v>
      </c>
      <c r="D14">
        <v>131</v>
      </c>
      <c r="E14" t="s">
        <v>13</v>
      </c>
      <c r="F14">
        <v>0</v>
      </c>
      <c r="G14">
        <v>6.0250000000000004</v>
      </c>
      <c r="H14" s="3">
        <v>4410</v>
      </c>
      <c r="I14">
        <v>8.0000000000000002E-3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45443.774155092593</v>
      </c>
      <c r="R14">
        <v>131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45443.774155092593</v>
      </c>
      <c r="AF14">
        <v>131</v>
      </c>
      <c r="AG14" t="s">
        <v>13</v>
      </c>
      <c r="AH14">
        <v>0</v>
      </c>
      <c r="AI14">
        <v>12.092000000000001</v>
      </c>
      <c r="AJ14" s="3">
        <v>99355</v>
      </c>
      <c r="AK14">
        <v>21.253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44</v>
      </c>
      <c r="AT14" s="15">
        <f t="shared" si="0"/>
        <v>8.1179944339999999</v>
      </c>
      <c r="AU14" s="16">
        <f t="shared" si="1"/>
        <v>19709.026372919248</v>
      </c>
      <c r="AW14" s="13">
        <f t="shared" si="2"/>
        <v>9.0174126050000005</v>
      </c>
      <c r="AX14" s="14">
        <f t="shared" si="3"/>
        <v>18832.308775433499</v>
      </c>
      <c r="AZ14" s="6">
        <f t="shared" si="4"/>
        <v>4.7027179300000004</v>
      </c>
      <c r="BA14" s="7">
        <f t="shared" si="5"/>
        <v>20181.059963041997</v>
      </c>
      <c r="BC14" s="11">
        <f t="shared" si="6"/>
        <v>2.2083239999999993</v>
      </c>
      <c r="BD14" s="12">
        <f t="shared" si="7"/>
        <v>22429.492584577503</v>
      </c>
      <c r="BF14" s="15">
        <f t="shared" si="8"/>
        <v>8.1179944339999999</v>
      </c>
      <c r="BG14" s="16">
        <f t="shared" si="9"/>
        <v>19709.026372919248</v>
      </c>
      <c r="BI14">
        <v>53</v>
      </c>
      <c r="BJ14" t="s">
        <v>40</v>
      </c>
      <c r="BK14" s="2">
        <v>45443.774155092593</v>
      </c>
      <c r="BL14">
        <v>131</v>
      </c>
      <c r="BM14" t="s">
        <v>13</v>
      </c>
      <c r="BN14">
        <v>0</v>
      </c>
      <c r="BO14">
        <v>2.8650000000000002</v>
      </c>
      <c r="BP14" s="3">
        <v>732738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45443.795370370368</v>
      </c>
      <c r="D15">
        <v>69</v>
      </c>
      <c r="E15" t="s">
        <v>13</v>
      </c>
      <c r="F15">
        <v>0</v>
      </c>
      <c r="G15">
        <v>6.0259999999999998</v>
      </c>
      <c r="H15" s="3">
        <v>10544</v>
      </c>
      <c r="I15">
        <v>2.3E-2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45443.795370370368</v>
      </c>
      <c r="R15">
        <v>69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45443.795370370368</v>
      </c>
      <c r="AF15">
        <v>69</v>
      </c>
      <c r="AG15" t="s">
        <v>13</v>
      </c>
      <c r="AH15">
        <v>0</v>
      </c>
      <c r="AI15">
        <v>12.167999999999999</v>
      </c>
      <c r="AJ15" s="3">
        <v>36947</v>
      </c>
      <c r="AK15">
        <v>8.0229999999999997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44</v>
      </c>
      <c r="AT15" s="15">
        <f t="shared" si="0"/>
        <v>26.213948389683203</v>
      </c>
      <c r="AU15" s="16">
        <f t="shared" si="1"/>
        <v>7526.6031676217999</v>
      </c>
      <c r="AW15" s="13">
        <f t="shared" si="2"/>
        <v>27.358898829337601</v>
      </c>
      <c r="AX15" s="14">
        <f t="shared" si="3"/>
        <v>7038.21218604566</v>
      </c>
      <c r="AZ15" s="6">
        <f t="shared" si="4"/>
        <v>22.27835789011456</v>
      </c>
      <c r="BA15" s="7">
        <f t="shared" si="5"/>
        <v>7498.4080377543196</v>
      </c>
      <c r="BC15" s="11">
        <f t="shared" si="6"/>
        <v>21.490067548927996</v>
      </c>
      <c r="BD15" s="12">
        <f t="shared" si="7"/>
        <v>8370.7346430150992</v>
      </c>
      <c r="BF15" s="15">
        <f t="shared" si="8"/>
        <v>26.213948389683203</v>
      </c>
      <c r="BG15" s="16">
        <f t="shared" si="9"/>
        <v>7526.6031676217999</v>
      </c>
      <c r="BI15">
        <v>54</v>
      </c>
      <c r="BJ15" t="s">
        <v>41</v>
      </c>
      <c r="BK15" s="2">
        <v>45443.795370370368</v>
      </c>
      <c r="BL15">
        <v>69</v>
      </c>
      <c r="BM15" t="s">
        <v>13</v>
      </c>
      <c r="BN15">
        <v>0</v>
      </c>
      <c r="BO15">
        <v>2.871</v>
      </c>
      <c r="BP15" s="3">
        <v>741523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45443.816620370373</v>
      </c>
      <c r="D16">
        <v>219</v>
      </c>
      <c r="E16" t="s">
        <v>13</v>
      </c>
      <c r="F16">
        <v>0</v>
      </c>
      <c r="G16">
        <v>6.0129999999999999</v>
      </c>
      <c r="H16" s="3">
        <v>52257</v>
      </c>
      <c r="I16">
        <v>0.128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45443.816620370373</v>
      </c>
      <c r="R16">
        <v>219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45443.816620370373</v>
      </c>
      <c r="AF16">
        <v>219</v>
      </c>
      <c r="AG16" t="s">
        <v>13</v>
      </c>
      <c r="AH16">
        <v>0</v>
      </c>
      <c r="AI16">
        <v>12.204000000000001</v>
      </c>
      <c r="AJ16" s="3">
        <v>6664</v>
      </c>
      <c r="AK16">
        <v>1.429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44</v>
      </c>
      <c r="AT16" s="15">
        <f t="shared" si="0"/>
        <v>146.3833896786488</v>
      </c>
      <c r="AU16" s="16">
        <f t="shared" si="1"/>
        <v>1397.5643480191998</v>
      </c>
      <c r="AW16" s="13">
        <f t="shared" si="2"/>
        <v>136.95594199947593</v>
      </c>
      <c r="AX16" s="14">
        <f t="shared" si="3"/>
        <v>1269.5767113510401</v>
      </c>
      <c r="AZ16" s="6">
        <f t="shared" si="4"/>
        <v>120.00949784729353</v>
      </c>
      <c r="BA16" s="7">
        <f t="shared" si="5"/>
        <v>1272.6154849740799</v>
      </c>
      <c r="BC16" s="11">
        <f t="shared" si="6"/>
        <v>144.29158878472703</v>
      </c>
      <c r="BD16" s="12">
        <f t="shared" si="7"/>
        <v>1584.0411025344001</v>
      </c>
      <c r="BF16" s="15">
        <f t="shared" si="8"/>
        <v>146.3833896786488</v>
      </c>
      <c r="BG16" s="16">
        <f t="shared" si="9"/>
        <v>1397.5643480191998</v>
      </c>
      <c r="BI16">
        <v>55</v>
      </c>
      <c r="BJ16" t="s">
        <v>42</v>
      </c>
      <c r="BK16" s="2">
        <v>45443.816620370373</v>
      </c>
      <c r="BL16">
        <v>219</v>
      </c>
      <c r="BM16" t="s">
        <v>13</v>
      </c>
      <c r="BN16">
        <v>0</v>
      </c>
      <c r="BO16">
        <v>2.8540000000000001</v>
      </c>
      <c r="BP16" s="3">
        <v>938424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45443.837835648148</v>
      </c>
      <c r="D17">
        <v>96</v>
      </c>
      <c r="E17" t="s">
        <v>13</v>
      </c>
      <c r="F17">
        <v>0</v>
      </c>
      <c r="G17">
        <v>6.01</v>
      </c>
      <c r="H17" s="3">
        <v>114527</v>
      </c>
      <c r="I17">
        <v>0.28499999999999998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45443.837835648148</v>
      </c>
      <c r="R17">
        <v>96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45443.837835648148</v>
      </c>
      <c r="AF17">
        <v>96</v>
      </c>
      <c r="AG17" t="s">
        <v>13</v>
      </c>
      <c r="AH17">
        <v>0</v>
      </c>
      <c r="AI17">
        <v>12.106999999999999</v>
      </c>
      <c r="AJ17" s="3">
        <v>81141</v>
      </c>
      <c r="AK17">
        <v>17.440000000000001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44</v>
      </c>
      <c r="AT17" s="15">
        <f t="shared" si="0"/>
        <v>323.90474693906481</v>
      </c>
      <c r="AU17" s="16">
        <f t="shared" si="1"/>
        <v>16030.478098999571</v>
      </c>
      <c r="AW17" s="13">
        <f t="shared" si="2"/>
        <v>299.78176816216398</v>
      </c>
      <c r="AX17" s="14">
        <f t="shared" si="3"/>
        <v>15403.24760581494</v>
      </c>
      <c r="AZ17" s="6">
        <f t="shared" si="4"/>
        <v>265.38299842746625</v>
      </c>
      <c r="BA17" s="7">
        <f t="shared" si="5"/>
        <v>16500.124544796876</v>
      </c>
      <c r="BC17" s="11">
        <f t="shared" si="6"/>
        <v>317.40104500936701</v>
      </c>
      <c r="BD17" s="12">
        <f t="shared" si="7"/>
        <v>18052.345749067099</v>
      </c>
      <c r="BF17" s="15">
        <f t="shared" si="8"/>
        <v>323.90474693906481</v>
      </c>
      <c r="BG17" s="16">
        <f t="shared" si="9"/>
        <v>16030.478098999571</v>
      </c>
      <c r="BI17">
        <v>56</v>
      </c>
      <c r="BJ17" t="s">
        <v>43</v>
      </c>
      <c r="BK17" s="2">
        <v>45443.837835648148</v>
      </c>
      <c r="BL17">
        <v>96</v>
      </c>
      <c r="BM17" t="s">
        <v>13</v>
      </c>
      <c r="BN17">
        <v>0</v>
      </c>
      <c r="BO17">
        <v>2.863</v>
      </c>
      <c r="BP17" s="3">
        <v>753823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45443.859050925923</v>
      </c>
      <c r="D18">
        <v>391</v>
      </c>
      <c r="E18" t="s">
        <v>13</v>
      </c>
      <c r="F18">
        <v>0</v>
      </c>
      <c r="G18">
        <v>6.016</v>
      </c>
      <c r="H18" s="3">
        <v>21783</v>
      </c>
      <c r="I18">
        <v>5.0999999999999997E-2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45443.859050925923</v>
      </c>
      <c r="R18">
        <v>391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45443.859050925923</v>
      </c>
      <c r="AF18">
        <v>391</v>
      </c>
      <c r="AG18" t="s">
        <v>13</v>
      </c>
      <c r="AH18">
        <v>0</v>
      </c>
      <c r="AI18">
        <v>12.2</v>
      </c>
      <c r="AJ18" s="3">
        <v>5474</v>
      </c>
      <c r="AK18">
        <v>1.167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44</v>
      </c>
      <c r="AT18" s="15">
        <f t="shared" si="0"/>
        <v>58.690881663096803</v>
      </c>
      <c r="AU18" s="16">
        <f t="shared" si="1"/>
        <v>1154.4781123751998</v>
      </c>
      <c r="AW18" s="13">
        <f t="shared" si="2"/>
        <v>56.929738060139904</v>
      </c>
      <c r="AX18" s="14">
        <f t="shared" si="3"/>
        <v>1042.2835743682399</v>
      </c>
      <c r="AZ18" s="6">
        <f t="shared" si="4"/>
        <v>48.638267843371935</v>
      </c>
      <c r="BA18" s="7">
        <f t="shared" si="5"/>
        <v>1027.0111014684799</v>
      </c>
      <c r="BC18" s="11">
        <f t="shared" si="6"/>
        <v>55.117383936647002</v>
      </c>
      <c r="BD18" s="12">
        <f t="shared" si="7"/>
        <v>1300.2691112763998</v>
      </c>
      <c r="BF18" s="15">
        <f t="shared" si="8"/>
        <v>58.690881663096803</v>
      </c>
      <c r="BG18" s="16">
        <f t="shared" si="9"/>
        <v>1154.4781123751998</v>
      </c>
      <c r="BI18">
        <v>57</v>
      </c>
      <c r="BJ18" t="s">
        <v>44</v>
      </c>
      <c r="BK18" s="2">
        <v>45443.859050925923</v>
      </c>
      <c r="BL18">
        <v>391</v>
      </c>
      <c r="BM18" t="s">
        <v>13</v>
      </c>
      <c r="BN18">
        <v>0</v>
      </c>
      <c r="BO18">
        <v>2.8620000000000001</v>
      </c>
      <c r="BP18" s="3">
        <v>793838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45443.880266203705</v>
      </c>
      <c r="D19">
        <v>298</v>
      </c>
      <c r="E19" t="s">
        <v>13</v>
      </c>
      <c r="F19">
        <v>0</v>
      </c>
      <c r="G19">
        <v>6.0220000000000002</v>
      </c>
      <c r="H19" s="3">
        <v>19466</v>
      </c>
      <c r="I19">
        <v>4.5999999999999999E-2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45443.880266203705</v>
      </c>
      <c r="R19">
        <v>298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45443.880266203705</v>
      </c>
      <c r="AF19">
        <v>298</v>
      </c>
      <c r="AG19" t="s">
        <v>13</v>
      </c>
      <c r="AH19">
        <v>0</v>
      </c>
      <c r="AI19">
        <v>12.206</v>
      </c>
      <c r="AJ19" s="3">
        <v>4435</v>
      </c>
      <c r="AK19">
        <v>0.93899999999999995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44</v>
      </c>
      <c r="AT19" s="15">
        <f t="shared" si="0"/>
        <v>52.001500414947209</v>
      </c>
      <c r="AU19" s="16">
        <f t="shared" si="1"/>
        <v>942.09878034500002</v>
      </c>
      <c r="AW19" s="13">
        <f t="shared" si="2"/>
        <v>50.835997948639609</v>
      </c>
      <c r="AX19" s="14">
        <f t="shared" si="3"/>
        <v>843.79417840150018</v>
      </c>
      <c r="AZ19" s="6">
        <f t="shared" si="4"/>
        <v>43.205649367935756</v>
      </c>
      <c r="BA19" s="7">
        <f t="shared" si="5"/>
        <v>812.51254137799992</v>
      </c>
      <c r="BC19" s="11">
        <f t="shared" si="6"/>
        <v>48.217473028988003</v>
      </c>
      <c r="BD19" s="12">
        <f t="shared" si="7"/>
        <v>1051.4488664774999</v>
      </c>
      <c r="BF19" s="15">
        <f t="shared" si="8"/>
        <v>52.001500414947209</v>
      </c>
      <c r="BG19" s="16">
        <f t="shared" si="9"/>
        <v>942.09878034500002</v>
      </c>
      <c r="BI19">
        <v>58</v>
      </c>
      <c r="BJ19" t="s">
        <v>45</v>
      </c>
      <c r="BK19" s="2">
        <v>45443.880266203705</v>
      </c>
      <c r="BL19">
        <v>298</v>
      </c>
      <c r="BM19" t="s">
        <v>13</v>
      </c>
      <c r="BN19">
        <v>0</v>
      </c>
      <c r="BO19">
        <v>2.8769999999999998</v>
      </c>
      <c r="BP19" s="3">
        <v>659777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45443.901504629626</v>
      </c>
      <c r="D20">
        <v>250</v>
      </c>
      <c r="E20" t="s">
        <v>13</v>
      </c>
      <c r="F20">
        <v>0</v>
      </c>
      <c r="G20">
        <v>6.0350000000000001</v>
      </c>
      <c r="H20" s="3">
        <v>3309</v>
      </c>
      <c r="I20">
        <v>5.0000000000000001E-3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45443.901504629626</v>
      </c>
      <c r="R20">
        <v>250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45443.901504629626</v>
      </c>
      <c r="AF20">
        <v>250</v>
      </c>
      <c r="AG20" t="s">
        <v>13</v>
      </c>
      <c r="AH20">
        <v>0</v>
      </c>
      <c r="AI20">
        <v>12.082000000000001</v>
      </c>
      <c r="AJ20" s="3">
        <v>105789</v>
      </c>
      <c r="AK20">
        <v>22.591000000000001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44</v>
      </c>
      <c r="AT20" s="15">
        <f t="shared" si="0"/>
        <v>4.9316303443400002</v>
      </c>
      <c r="AU20" s="16">
        <f t="shared" si="1"/>
        <v>21004.643460120369</v>
      </c>
      <c r="AW20" s="13">
        <f t="shared" si="2"/>
        <v>5.300784576049999</v>
      </c>
      <c r="AX20" s="14">
        <f t="shared" si="3"/>
        <v>20041.028058408541</v>
      </c>
      <c r="AZ20" s="6">
        <f t="shared" si="4"/>
        <v>2.5486436893000004</v>
      </c>
      <c r="BA20" s="7">
        <f t="shared" si="5"/>
        <v>21477.28400446408</v>
      </c>
      <c r="BC20" s="11">
        <f t="shared" si="6"/>
        <v>2.8653347399999998</v>
      </c>
      <c r="BD20" s="12">
        <f t="shared" si="7"/>
        <v>23969.210617891102</v>
      </c>
      <c r="BF20" s="15">
        <f t="shared" si="8"/>
        <v>4.9316303443400002</v>
      </c>
      <c r="BG20" s="16">
        <f t="shared" si="9"/>
        <v>21004.643460120369</v>
      </c>
      <c r="BI20">
        <v>59</v>
      </c>
      <c r="BJ20" t="s">
        <v>46</v>
      </c>
      <c r="BK20" s="2">
        <v>45443.901504629626</v>
      </c>
      <c r="BL20">
        <v>250</v>
      </c>
      <c r="BM20" t="s">
        <v>13</v>
      </c>
      <c r="BN20">
        <v>0</v>
      </c>
      <c r="BO20">
        <v>2.8559999999999999</v>
      </c>
      <c r="BP20" s="3">
        <v>883357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45443.922685185185</v>
      </c>
      <c r="D21">
        <v>14</v>
      </c>
      <c r="E21" t="s">
        <v>13</v>
      </c>
      <c r="F21">
        <v>0</v>
      </c>
      <c r="G21">
        <v>6.0170000000000003</v>
      </c>
      <c r="H21" s="3">
        <v>120864</v>
      </c>
      <c r="I21">
        <v>0.30099999999999999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45443.922685185185</v>
      </c>
      <c r="R21">
        <v>14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45443.922685185185</v>
      </c>
      <c r="AF21">
        <v>14</v>
      </c>
      <c r="AG21" t="s">
        <v>13</v>
      </c>
      <c r="AH21">
        <v>0</v>
      </c>
      <c r="AI21">
        <v>12.117000000000001</v>
      </c>
      <c r="AJ21" s="3">
        <v>76825</v>
      </c>
      <c r="AK21">
        <v>16.530999999999999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44</v>
      </c>
      <c r="AT21" s="15">
        <f t="shared" si="0"/>
        <v>341.84491484395522</v>
      </c>
      <c r="AU21" s="16">
        <f t="shared" si="1"/>
        <v>15156.470502581251</v>
      </c>
      <c r="AW21" s="13">
        <f t="shared" si="2"/>
        <v>316.29941992463364</v>
      </c>
      <c r="AX21" s="14">
        <f t="shared" si="3"/>
        <v>14589.114169037501</v>
      </c>
      <c r="AZ21" s="6">
        <f t="shared" si="4"/>
        <v>280.14213510281212</v>
      </c>
      <c r="BA21" s="7">
        <f t="shared" si="5"/>
        <v>15625.406402449998</v>
      </c>
      <c r="BC21" s="11">
        <f t="shared" si="6"/>
        <v>334.33216805580798</v>
      </c>
      <c r="BD21" s="12">
        <f t="shared" si="7"/>
        <v>17011.1574024375</v>
      </c>
      <c r="BF21" s="15">
        <f t="shared" si="8"/>
        <v>341.84491484395522</v>
      </c>
      <c r="BG21" s="16">
        <f t="shared" si="9"/>
        <v>15156.470502581251</v>
      </c>
      <c r="BI21">
        <v>60</v>
      </c>
      <c r="BJ21" t="s">
        <v>47</v>
      </c>
      <c r="BK21" s="2">
        <v>45443.922685185185</v>
      </c>
      <c r="BL21">
        <v>14</v>
      </c>
      <c r="BM21" t="s">
        <v>13</v>
      </c>
      <c r="BN21">
        <v>0</v>
      </c>
      <c r="BO21">
        <v>2.8719999999999999</v>
      </c>
      <c r="BP21" s="3">
        <v>718886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45443.943912037037</v>
      </c>
      <c r="D22">
        <v>224</v>
      </c>
      <c r="E22" t="s">
        <v>13</v>
      </c>
      <c r="F22">
        <v>0</v>
      </c>
      <c r="G22">
        <v>6.0119999999999996</v>
      </c>
      <c r="H22" s="3">
        <v>22368</v>
      </c>
      <c r="I22">
        <v>5.2999999999999999E-2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45443.943912037037</v>
      </c>
      <c r="R22">
        <v>224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45443.943912037037</v>
      </c>
      <c r="AF22">
        <v>224</v>
      </c>
      <c r="AG22" t="s">
        <v>13</v>
      </c>
      <c r="AH22">
        <v>0</v>
      </c>
      <c r="AI22">
        <v>12.193</v>
      </c>
      <c r="AJ22" s="3">
        <v>5034</v>
      </c>
      <c r="AK22">
        <v>1.07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44</v>
      </c>
      <c r="AT22" s="15">
        <f t="shared" si="0"/>
        <v>60.379337439948799</v>
      </c>
      <c r="AU22" s="16">
        <f t="shared" si="1"/>
        <v>1064.5545988711999</v>
      </c>
      <c r="AW22" s="13">
        <f t="shared" si="2"/>
        <v>58.468090414438407</v>
      </c>
      <c r="AX22" s="14">
        <f t="shared" si="3"/>
        <v>958.23075280344005</v>
      </c>
      <c r="AZ22" s="6">
        <f t="shared" si="4"/>
        <v>50.009767629271039</v>
      </c>
      <c r="BA22" s="7">
        <f t="shared" si="5"/>
        <v>936.18109369887998</v>
      </c>
      <c r="BC22" s="11">
        <f t="shared" si="6"/>
        <v>56.856807652352003</v>
      </c>
      <c r="BD22" s="12">
        <f t="shared" si="7"/>
        <v>1195.0178987484001</v>
      </c>
      <c r="BF22" s="15">
        <f t="shared" si="8"/>
        <v>60.379337439948799</v>
      </c>
      <c r="BG22" s="16">
        <f t="shared" si="9"/>
        <v>1064.5545988711999</v>
      </c>
      <c r="BI22">
        <v>61</v>
      </c>
      <c r="BJ22" t="s">
        <v>48</v>
      </c>
      <c r="BK22" s="2">
        <v>45443.943912037037</v>
      </c>
      <c r="BL22">
        <v>224</v>
      </c>
      <c r="BM22" t="s">
        <v>13</v>
      </c>
      <c r="BN22">
        <v>0</v>
      </c>
      <c r="BO22">
        <v>2.863</v>
      </c>
      <c r="BP22" s="3">
        <v>760128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45443.965138888889</v>
      </c>
      <c r="D23">
        <v>279</v>
      </c>
      <c r="E23" t="s">
        <v>13</v>
      </c>
      <c r="F23">
        <v>0</v>
      </c>
      <c r="G23">
        <v>6.0209999999999999</v>
      </c>
      <c r="H23" s="3">
        <v>3766</v>
      </c>
      <c r="I23">
        <v>6.0000000000000001E-3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45443.965138888889</v>
      </c>
      <c r="R23">
        <v>279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45443.965138888889</v>
      </c>
      <c r="AF23">
        <v>279</v>
      </c>
      <c r="AG23" t="s">
        <v>13</v>
      </c>
      <c r="AH23">
        <v>0</v>
      </c>
      <c r="AI23">
        <v>12.090999999999999</v>
      </c>
      <c r="AJ23" s="3">
        <v>89495</v>
      </c>
      <c r="AK23">
        <v>19.193999999999999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44</v>
      </c>
      <c r="AT23" s="15">
        <f t="shared" si="0"/>
        <v>6.2374006778400002</v>
      </c>
      <c r="AU23" s="16">
        <f t="shared" si="1"/>
        <v>17719.653698749251</v>
      </c>
      <c r="AW23" s="13">
        <f t="shared" si="2"/>
        <v>6.8605272898000003</v>
      </c>
      <c r="AX23" s="14">
        <f t="shared" si="3"/>
        <v>16977.353887293499</v>
      </c>
      <c r="AZ23" s="6">
        <f t="shared" si="4"/>
        <v>3.3999878468000002</v>
      </c>
      <c r="BA23" s="7">
        <f t="shared" si="5"/>
        <v>18190.517759761999</v>
      </c>
      <c r="BC23" s="11">
        <f t="shared" si="6"/>
        <v>2.43369824</v>
      </c>
      <c r="BD23" s="12">
        <f t="shared" si="7"/>
        <v>20063.328879477504</v>
      </c>
      <c r="BF23" s="15">
        <f t="shared" si="8"/>
        <v>6.2374006778400002</v>
      </c>
      <c r="BG23" s="16">
        <f t="shared" si="9"/>
        <v>17719.653698749251</v>
      </c>
      <c r="BI23">
        <v>62</v>
      </c>
      <c r="BJ23" t="s">
        <v>49</v>
      </c>
      <c r="BK23" s="2">
        <v>45443.965138888889</v>
      </c>
      <c r="BL23">
        <v>279</v>
      </c>
      <c r="BM23" t="s">
        <v>13</v>
      </c>
      <c r="BN23">
        <v>0</v>
      </c>
      <c r="BO23">
        <v>2.855</v>
      </c>
      <c r="BP23" s="3">
        <v>887520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45443.986331018517</v>
      </c>
      <c r="D24">
        <v>280</v>
      </c>
      <c r="E24" t="s">
        <v>13</v>
      </c>
      <c r="F24">
        <v>0</v>
      </c>
      <c r="G24">
        <v>6.0129999999999999</v>
      </c>
      <c r="H24" s="3">
        <v>274826</v>
      </c>
      <c r="I24">
        <v>0.68899999999999995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45443.986331018517</v>
      </c>
      <c r="R24">
        <v>280</v>
      </c>
      <c r="S24" t="s">
        <v>13</v>
      </c>
      <c r="T24">
        <v>0</v>
      </c>
      <c r="U24">
        <v>5.9640000000000004</v>
      </c>
      <c r="V24" s="3">
        <v>2166</v>
      </c>
      <c r="W24">
        <v>0.67300000000000004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45443.986331018517</v>
      </c>
      <c r="AF24">
        <v>280</v>
      </c>
      <c r="AG24" t="s">
        <v>13</v>
      </c>
      <c r="AH24">
        <v>0</v>
      </c>
      <c r="AI24">
        <v>12.143000000000001</v>
      </c>
      <c r="AJ24" s="3">
        <v>51925</v>
      </c>
      <c r="AK24">
        <v>11.242000000000001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44</v>
      </c>
      <c r="AT24" s="15">
        <f t="shared" si="0"/>
        <v>745.48383615228875</v>
      </c>
      <c r="AU24" s="16">
        <f t="shared" si="1"/>
        <v>10096.63767883125</v>
      </c>
      <c r="AW24" s="13">
        <f t="shared" si="2"/>
        <v>714.62391396963153</v>
      </c>
      <c r="AX24" s="14">
        <f t="shared" si="3"/>
        <v>9880.3616965375004</v>
      </c>
      <c r="AZ24" s="6">
        <f t="shared" si="4"/>
        <v>636.73831573957091</v>
      </c>
      <c r="BA24" s="7">
        <f t="shared" si="5"/>
        <v>10560.390332449999</v>
      </c>
      <c r="BC24" s="11">
        <f t="shared" si="6"/>
        <v>685.85759445686654</v>
      </c>
      <c r="BD24" s="12">
        <f t="shared" si="7"/>
        <v>10974.547689937501</v>
      </c>
      <c r="BF24" s="15">
        <f t="shared" si="8"/>
        <v>745.48383615228875</v>
      </c>
      <c r="BG24" s="16">
        <f t="shared" si="9"/>
        <v>10096.63767883125</v>
      </c>
      <c r="BI24">
        <v>63</v>
      </c>
      <c r="BJ24" t="s">
        <v>50</v>
      </c>
      <c r="BK24" s="2">
        <v>45443.986331018517</v>
      </c>
      <c r="BL24">
        <v>280</v>
      </c>
      <c r="BM24" t="s">
        <v>13</v>
      </c>
      <c r="BN24">
        <v>0</v>
      </c>
      <c r="BO24">
        <v>2.8660000000000001</v>
      </c>
      <c r="BP24" s="3">
        <v>768065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45444.0075462963</v>
      </c>
      <c r="D25">
        <v>332</v>
      </c>
      <c r="E25" t="s">
        <v>13</v>
      </c>
      <c r="F25">
        <v>0</v>
      </c>
      <c r="G25">
        <v>6.02</v>
      </c>
      <c r="H25" s="3">
        <v>3638</v>
      </c>
      <c r="I25">
        <v>6.0000000000000001E-3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45444.0075462963</v>
      </c>
      <c r="R25">
        <v>332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45444.0075462963</v>
      </c>
      <c r="AF25">
        <v>332</v>
      </c>
      <c r="AG25" t="s">
        <v>13</v>
      </c>
      <c r="AH25">
        <v>0</v>
      </c>
      <c r="AI25">
        <v>12.087999999999999</v>
      </c>
      <c r="AJ25" s="3">
        <v>93295</v>
      </c>
      <c r="AK25">
        <v>19.988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44</v>
      </c>
      <c r="AT25" s="15">
        <f t="shared" si="0"/>
        <v>5.8692644141599999</v>
      </c>
      <c r="AU25" s="16">
        <f t="shared" si="1"/>
        <v>18486.902412689251</v>
      </c>
      <c r="AW25" s="13">
        <f t="shared" si="2"/>
        <v>6.4261032002</v>
      </c>
      <c r="AX25" s="14">
        <f t="shared" si="3"/>
        <v>17692.619658773499</v>
      </c>
      <c r="AZ25" s="6">
        <f t="shared" si="4"/>
        <v>3.1554180931999998</v>
      </c>
      <c r="BA25" s="7">
        <f t="shared" si="5"/>
        <v>18958.251516721997</v>
      </c>
      <c r="BC25" s="11">
        <f t="shared" si="6"/>
        <v>2.5318537599999988</v>
      </c>
      <c r="BD25" s="12">
        <f t="shared" si="7"/>
        <v>20976.179657677501</v>
      </c>
      <c r="BF25" s="15">
        <f t="shared" si="8"/>
        <v>5.8692644141599999</v>
      </c>
      <c r="BG25" s="16">
        <f t="shared" si="9"/>
        <v>18486.902412689251</v>
      </c>
      <c r="BI25">
        <v>64</v>
      </c>
      <c r="BJ25" t="s">
        <v>51</v>
      </c>
      <c r="BK25" s="2">
        <v>45444.0075462963</v>
      </c>
      <c r="BL25">
        <v>332</v>
      </c>
      <c r="BM25" t="s">
        <v>13</v>
      </c>
      <c r="BN25">
        <v>0</v>
      </c>
      <c r="BO25">
        <v>2.855</v>
      </c>
      <c r="BP25" s="3">
        <v>891296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45444.028726851851</v>
      </c>
      <c r="D26">
        <v>182</v>
      </c>
      <c r="E26" t="s">
        <v>13</v>
      </c>
      <c r="F26">
        <v>0</v>
      </c>
      <c r="G26">
        <v>6.0259999999999998</v>
      </c>
      <c r="H26" s="3">
        <v>3038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45444.028726851851</v>
      </c>
      <c r="R26">
        <v>182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45444.028726851851</v>
      </c>
      <c r="AF26">
        <v>182</v>
      </c>
      <c r="AG26" t="s">
        <v>13</v>
      </c>
      <c r="AH26">
        <v>0</v>
      </c>
      <c r="AI26">
        <v>12.103999999999999</v>
      </c>
      <c r="AJ26" s="3">
        <v>79419</v>
      </c>
      <c r="AK26">
        <v>17.077000000000002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44</v>
      </c>
      <c r="AT26" s="15">
        <f t="shared" si="0"/>
        <v>4.1685844301599992</v>
      </c>
      <c r="AU26" s="16">
        <f t="shared" si="1"/>
        <v>15681.873417209168</v>
      </c>
      <c r="AW26" s="13">
        <f t="shared" si="2"/>
        <v>4.3644277202000001</v>
      </c>
      <c r="AX26" s="14">
        <f t="shared" si="3"/>
        <v>15078.496840858141</v>
      </c>
      <c r="AZ26" s="6">
        <f t="shared" si="4"/>
        <v>2.0724644131999996</v>
      </c>
      <c r="BA26" s="7">
        <f t="shared" si="5"/>
        <v>16151.243024643278</v>
      </c>
      <c r="BC26" s="11">
        <f t="shared" si="6"/>
        <v>3.2278297600000005</v>
      </c>
      <c r="BD26" s="12">
        <f t="shared" si="7"/>
        <v>17637.1145577551</v>
      </c>
      <c r="BF26" s="15">
        <f t="shared" si="8"/>
        <v>4.1685844301599992</v>
      </c>
      <c r="BG26" s="16">
        <f t="shared" si="9"/>
        <v>15681.873417209168</v>
      </c>
      <c r="BI26">
        <v>65</v>
      </c>
      <c r="BJ26" t="s">
        <v>52</v>
      </c>
      <c r="BK26" s="2">
        <v>45444.028726851851</v>
      </c>
      <c r="BL26">
        <v>182</v>
      </c>
      <c r="BM26" t="s">
        <v>13</v>
      </c>
      <c r="BN26">
        <v>0</v>
      </c>
      <c r="BO26">
        <v>2.8570000000000002</v>
      </c>
      <c r="BP26" s="3">
        <v>841452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45444.049942129626</v>
      </c>
      <c r="D27">
        <v>158</v>
      </c>
      <c r="E27" t="s">
        <v>13</v>
      </c>
      <c r="F27">
        <v>0</v>
      </c>
      <c r="G27">
        <v>5.9770000000000003</v>
      </c>
      <c r="H27" s="3">
        <v>10059213</v>
      </c>
      <c r="I27">
        <v>25.949000000000002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45444.049942129626</v>
      </c>
      <c r="R27">
        <v>158</v>
      </c>
      <c r="S27" t="s">
        <v>13</v>
      </c>
      <c r="T27">
        <v>0</v>
      </c>
      <c r="U27">
        <v>5.9329999999999998</v>
      </c>
      <c r="V27" s="3">
        <v>80959</v>
      </c>
      <c r="W27">
        <v>23.387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45444.049942129626</v>
      </c>
      <c r="AF27">
        <v>158</v>
      </c>
      <c r="AG27" t="s">
        <v>13</v>
      </c>
      <c r="AH27">
        <v>0</v>
      </c>
      <c r="AI27">
        <v>12.14</v>
      </c>
      <c r="AJ27" s="3">
        <v>43372</v>
      </c>
      <c r="AK27">
        <v>9.407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44</v>
      </c>
      <c r="AT27" s="15">
        <f t="shared" si="0"/>
        <v>21521.053749889001</v>
      </c>
      <c r="AU27" s="16">
        <f t="shared" si="1"/>
        <v>8812.8684030368004</v>
      </c>
      <c r="AW27" s="13">
        <f t="shared" si="2"/>
        <v>20912.441601202332</v>
      </c>
      <c r="AX27" s="14">
        <f t="shared" si="3"/>
        <v>8258.2812199561595</v>
      </c>
      <c r="AZ27" s="6">
        <f t="shared" si="4"/>
        <v>20104.74540938222</v>
      </c>
      <c r="BA27" s="7">
        <f t="shared" si="5"/>
        <v>8813.2859526003176</v>
      </c>
      <c r="BC27" s="11">
        <f t="shared" si="6"/>
        <v>19602.896306380004</v>
      </c>
      <c r="BD27" s="12">
        <f t="shared" si="7"/>
        <v>9703.0644318576014</v>
      </c>
      <c r="BF27" s="15">
        <f t="shared" si="8"/>
        <v>21521.053749889001</v>
      </c>
      <c r="BG27" s="16">
        <f t="shared" si="9"/>
        <v>8812.8684030368004</v>
      </c>
      <c r="BI27">
        <v>66</v>
      </c>
      <c r="BJ27" t="s">
        <v>53</v>
      </c>
      <c r="BK27" s="2">
        <v>45444.049942129626</v>
      </c>
      <c r="BL27">
        <v>158</v>
      </c>
      <c r="BM27" t="s">
        <v>13</v>
      </c>
      <c r="BN27">
        <v>0</v>
      </c>
      <c r="BO27">
        <v>2.8639999999999999</v>
      </c>
      <c r="BP27" s="3">
        <v>675422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45444.071145833332</v>
      </c>
      <c r="D28">
        <v>349</v>
      </c>
      <c r="E28" t="s">
        <v>13</v>
      </c>
      <c r="F28">
        <v>0</v>
      </c>
      <c r="G28">
        <v>6.0140000000000002</v>
      </c>
      <c r="H28" s="3">
        <v>13190</v>
      </c>
      <c r="I28">
        <v>0.03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45444.071145833332</v>
      </c>
      <c r="R28">
        <v>349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45444.071145833332</v>
      </c>
      <c r="AF28">
        <v>349</v>
      </c>
      <c r="AG28" t="s">
        <v>13</v>
      </c>
      <c r="AH28">
        <v>0</v>
      </c>
      <c r="AI28">
        <v>12.207000000000001</v>
      </c>
      <c r="AJ28">
        <v>341</v>
      </c>
      <c r="AK28">
        <v>3.6999999999999998E-2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44</v>
      </c>
      <c r="AT28" s="15">
        <f t="shared" si="0"/>
        <v>33.866565702320003</v>
      </c>
      <c r="AU28" s="16">
        <f t="shared" si="1"/>
        <v>103.99804639620001</v>
      </c>
      <c r="AW28" s="13">
        <f t="shared" si="2"/>
        <v>34.323516289510003</v>
      </c>
      <c r="AX28" s="14">
        <f t="shared" si="3"/>
        <v>61.339309270940014</v>
      </c>
      <c r="AZ28" s="6">
        <f t="shared" si="4"/>
        <v>28.486107964905997</v>
      </c>
      <c r="BA28" s="7">
        <f t="shared" si="5"/>
        <v>-33.218267491120002</v>
      </c>
      <c r="BC28" s="11">
        <f t="shared" si="6"/>
        <v>29.442809690300003</v>
      </c>
      <c r="BD28" s="12">
        <f t="shared" si="7"/>
        <v>61.430964235899992</v>
      </c>
      <c r="BF28" s="15">
        <f t="shared" si="8"/>
        <v>33.866565702320003</v>
      </c>
      <c r="BG28" s="16">
        <f t="shared" si="9"/>
        <v>103.99804639620001</v>
      </c>
      <c r="BI28">
        <v>67</v>
      </c>
      <c r="BJ28" t="s">
        <v>54</v>
      </c>
      <c r="BK28" s="2">
        <v>45444.071145833332</v>
      </c>
      <c r="BL28">
        <v>349</v>
      </c>
      <c r="BM28" t="s">
        <v>13</v>
      </c>
      <c r="BN28">
        <v>0</v>
      </c>
      <c r="BO28">
        <v>2.8540000000000001</v>
      </c>
      <c r="BP28" s="3">
        <v>924812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45444.092361111114</v>
      </c>
      <c r="D29">
        <v>366</v>
      </c>
      <c r="E29" t="s">
        <v>13</v>
      </c>
      <c r="F29">
        <v>0</v>
      </c>
      <c r="G29">
        <v>6.0129999999999999</v>
      </c>
      <c r="H29" s="3">
        <v>10388</v>
      </c>
      <c r="I29">
        <v>2.3E-2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45444.092361111114</v>
      </c>
      <c r="R29">
        <v>366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45444.092361111114</v>
      </c>
      <c r="AF29">
        <v>366</v>
      </c>
      <c r="AG29" t="s">
        <v>13</v>
      </c>
      <c r="AH29">
        <v>0</v>
      </c>
      <c r="AI29">
        <v>12.176</v>
      </c>
      <c r="AJ29" s="3">
        <v>8007</v>
      </c>
      <c r="AK29">
        <v>1.724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44</v>
      </c>
      <c r="AT29" s="15">
        <f t="shared" si="0"/>
        <v>25.762647434892799</v>
      </c>
      <c r="AU29" s="16">
        <f t="shared" si="1"/>
        <v>1671.7010994697998</v>
      </c>
      <c r="AW29" s="13">
        <f t="shared" si="2"/>
        <v>26.948233615230404</v>
      </c>
      <c r="AX29" s="14">
        <f t="shared" si="3"/>
        <v>1526.0379380832601</v>
      </c>
      <c r="AZ29" s="6">
        <f t="shared" si="4"/>
        <v>21.912332884786238</v>
      </c>
      <c r="BA29" s="7">
        <f t="shared" si="5"/>
        <v>1549.71076050952</v>
      </c>
      <c r="BC29" s="11">
        <f t="shared" si="6"/>
        <v>21.020509072112006</v>
      </c>
      <c r="BD29" s="12">
        <f t="shared" si="7"/>
        <v>1902.7464944510998</v>
      </c>
      <c r="BF29" s="15">
        <f t="shared" si="8"/>
        <v>25.762647434892799</v>
      </c>
      <c r="BG29" s="16">
        <f t="shared" si="9"/>
        <v>1671.7010994697998</v>
      </c>
      <c r="BI29">
        <v>68</v>
      </c>
      <c r="BJ29" t="s">
        <v>55</v>
      </c>
      <c r="BK29" s="2">
        <v>45444.092361111114</v>
      </c>
      <c r="BL29">
        <v>366</v>
      </c>
      <c r="BM29" t="s">
        <v>13</v>
      </c>
      <c r="BN29">
        <v>0</v>
      </c>
      <c r="BO29">
        <v>2.8620000000000001</v>
      </c>
      <c r="BP29" s="3">
        <v>752442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45444.113576388889</v>
      </c>
      <c r="D30">
        <v>320</v>
      </c>
      <c r="E30" t="s">
        <v>13</v>
      </c>
      <c r="F30">
        <v>0</v>
      </c>
      <c r="G30">
        <v>6.0069999999999997</v>
      </c>
      <c r="H30" s="3">
        <v>132420</v>
      </c>
      <c r="I30">
        <v>0.33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45444.113576388889</v>
      </c>
      <c r="R30">
        <v>320</v>
      </c>
      <c r="S30" t="s">
        <v>13</v>
      </c>
      <c r="T30">
        <v>0</v>
      </c>
      <c r="U30">
        <v>5.9720000000000004</v>
      </c>
      <c r="V30" s="3">
        <v>1352</v>
      </c>
      <c r="W30">
        <v>0.433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45444.113576388889</v>
      </c>
      <c r="AF30">
        <v>320</v>
      </c>
      <c r="AG30" t="s">
        <v>13</v>
      </c>
      <c r="AH30">
        <v>0</v>
      </c>
      <c r="AI30">
        <v>12.147</v>
      </c>
      <c r="AJ30" s="3">
        <v>37617</v>
      </c>
      <c r="AK30">
        <v>8.1679999999999993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44</v>
      </c>
      <c r="AT30" s="15">
        <f t="shared" si="0"/>
        <v>374.50045571167999</v>
      </c>
      <c r="AU30" s="16">
        <f t="shared" si="1"/>
        <v>7660.9656863977998</v>
      </c>
      <c r="AW30" s="13">
        <f t="shared" si="2"/>
        <v>346.39561168124004</v>
      </c>
      <c r="AX30" s="14">
        <f t="shared" si="3"/>
        <v>7165.5038709168603</v>
      </c>
      <c r="AZ30" s="6">
        <f t="shared" si="4"/>
        <v>307.03988655754392</v>
      </c>
      <c r="BA30" s="7">
        <f t="shared" si="5"/>
        <v>7635.6221126567198</v>
      </c>
      <c r="BC30" s="11">
        <f t="shared" si="6"/>
        <v>364.88127605720001</v>
      </c>
      <c r="BD30" s="12">
        <f t="shared" si="7"/>
        <v>8511.4288539471017</v>
      </c>
      <c r="BF30" s="15">
        <f t="shared" si="8"/>
        <v>374.50045571167999</v>
      </c>
      <c r="BG30" s="16">
        <f t="shared" si="9"/>
        <v>7660.9656863977998</v>
      </c>
      <c r="BI30">
        <v>69</v>
      </c>
      <c r="BJ30" t="s">
        <v>56</v>
      </c>
      <c r="BK30" s="2">
        <v>45444.113576388889</v>
      </c>
      <c r="BL30">
        <v>320</v>
      </c>
      <c r="BM30" t="s">
        <v>13</v>
      </c>
      <c r="BN30">
        <v>0</v>
      </c>
      <c r="BO30">
        <v>2.855</v>
      </c>
      <c r="BP30" s="3">
        <v>864506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45444.134780092594</v>
      </c>
      <c r="D31">
        <v>253</v>
      </c>
      <c r="E31" t="s">
        <v>13</v>
      </c>
      <c r="F31">
        <v>0</v>
      </c>
      <c r="G31">
        <v>6.0149999999999997</v>
      </c>
      <c r="H31" s="3">
        <v>8445</v>
      </c>
      <c r="I31">
        <v>1.7999999999999999E-2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45444.134780092594</v>
      </c>
      <c r="R31">
        <v>253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45444.134780092594</v>
      </c>
      <c r="AF31">
        <v>253</v>
      </c>
      <c r="AG31" t="s">
        <v>13</v>
      </c>
      <c r="AH31">
        <v>0</v>
      </c>
      <c r="AI31">
        <v>12.167</v>
      </c>
      <c r="AJ31" s="3">
        <v>15440</v>
      </c>
      <c r="AK31">
        <v>3.3519999999999999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44</v>
      </c>
      <c r="AT31" s="15">
        <f t="shared" si="0"/>
        <v>20.979696948499999</v>
      </c>
      <c r="AU31" s="16">
        <f t="shared" si="1"/>
        <v>3185.0440627199996</v>
      </c>
      <c r="AW31" s="13">
        <f t="shared" si="2"/>
        <v>21.437355451249999</v>
      </c>
      <c r="AX31" s="14">
        <f t="shared" si="3"/>
        <v>2944.3937200639998</v>
      </c>
      <c r="AZ31" s="6">
        <f t="shared" si="4"/>
        <v>15.608239532500001</v>
      </c>
      <c r="BA31" s="7">
        <f t="shared" si="5"/>
        <v>3081.664195328</v>
      </c>
      <c r="BC31" s="11">
        <f t="shared" si="6"/>
        <v>10.991308499999997</v>
      </c>
      <c r="BD31" s="12">
        <f t="shared" si="7"/>
        <v>3636.9086790400002</v>
      </c>
      <c r="BF31" s="15">
        <f t="shared" si="8"/>
        <v>20.979696948499999</v>
      </c>
      <c r="BG31" s="16">
        <f t="shared" si="9"/>
        <v>3185.0440627199996</v>
      </c>
      <c r="BI31">
        <v>70</v>
      </c>
      <c r="BJ31" t="s">
        <v>57</v>
      </c>
      <c r="BK31" s="2">
        <v>45444.134780092594</v>
      </c>
      <c r="BL31">
        <v>253</v>
      </c>
      <c r="BM31" t="s">
        <v>13</v>
      </c>
      <c r="BN31">
        <v>0</v>
      </c>
      <c r="BO31">
        <v>2.8519999999999999</v>
      </c>
      <c r="BP31" s="3">
        <v>933295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45444.1559837963</v>
      </c>
      <c r="D32">
        <v>87</v>
      </c>
      <c r="E32" t="s">
        <v>13</v>
      </c>
      <c r="F32">
        <v>0</v>
      </c>
      <c r="G32">
        <v>6.03</v>
      </c>
      <c r="H32" s="3">
        <v>2784</v>
      </c>
      <c r="I32">
        <v>4.0000000000000001E-3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45444.1559837963</v>
      </c>
      <c r="R32">
        <v>87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45444.1559837963</v>
      </c>
      <c r="AF32">
        <v>87</v>
      </c>
      <c r="AG32" t="s">
        <v>13</v>
      </c>
      <c r="AH32">
        <v>0</v>
      </c>
      <c r="AI32">
        <v>12.076000000000001</v>
      </c>
      <c r="AJ32" s="3">
        <v>105307</v>
      </c>
      <c r="AK32">
        <v>22.491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44</v>
      </c>
      <c r="AT32" s="15">
        <f t="shared" si="0"/>
        <v>3.4610244838399993</v>
      </c>
      <c r="AU32" s="16">
        <f t="shared" si="1"/>
        <v>20907.651871096528</v>
      </c>
      <c r="AW32" s="13">
        <f t="shared" si="2"/>
        <v>3.4790814848</v>
      </c>
      <c r="AX32" s="14">
        <f t="shared" si="3"/>
        <v>19950.524085311263</v>
      </c>
      <c r="AZ32" s="6">
        <f t="shared" si="4"/>
        <v>1.6455319168000002</v>
      </c>
      <c r="BA32" s="7">
        <f t="shared" si="5"/>
        <v>21380.251220365521</v>
      </c>
      <c r="BC32" s="11">
        <f t="shared" si="6"/>
        <v>3.639594240000001</v>
      </c>
      <c r="BD32" s="12">
        <f t="shared" si="7"/>
        <v>23853.9807222159</v>
      </c>
      <c r="BF32" s="15">
        <f t="shared" si="8"/>
        <v>3.4610244838399993</v>
      </c>
      <c r="BG32" s="16">
        <f t="shared" si="9"/>
        <v>20907.651871096528</v>
      </c>
      <c r="BI32">
        <v>71</v>
      </c>
      <c r="BJ32" t="s">
        <v>58</v>
      </c>
      <c r="BK32" s="2">
        <v>45444.1559837963</v>
      </c>
      <c r="BL32">
        <v>87</v>
      </c>
      <c r="BM32" t="s">
        <v>13</v>
      </c>
      <c r="BN32">
        <v>0</v>
      </c>
      <c r="BO32">
        <v>2.8530000000000002</v>
      </c>
      <c r="BP32" s="3">
        <v>914770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45444.177164351851</v>
      </c>
      <c r="D33">
        <v>21</v>
      </c>
      <c r="E33" t="s">
        <v>13</v>
      </c>
      <c r="F33">
        <v>0</v>
      </c>
      <c r="G33">
        <v>6.0289999999999999</v>
      </c>
      <c r="H33" s="3">
        <v>3361</v>
      </c>
      <c r="I33">
        <v>5.0000000000000001E-3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45444.177164351851</v>
      </c>
      <c r="R33">
        <v>21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45444.177164351851</v>
      </c>
      <c r="AF33">
        <v>21</v>
      </c>
      <c r="AG33" t="s">
        <v>13</v>
      </c>
      <c r="AH33">
        <v>0</v>
      </c>
      <c r="AI33">
        <v>11.926</v>
      </c>
      <c r="AJ33" s="3">
        <v>212453</v>
      </c>
      <c r="AK33">
        <v>44.124000000000002</v>
      </c>
      <c r="AL33" t="s">
        <v>14</v>
      </c>
      <c r="AM33" t="s">
        <v>14</v>
      </c>
      <c r="AN33" t="s">
        <v>14</v>
      </c>
      <c r="AO33" t="s">
        <v>14</v>
      </c>
      <c r="AQ33">
        <v>2</v>
      </c>
      <c r="AR33" t="s">
        <v>66</v>
      </c>
      <c r="AS33" s="10">
        <v>44</v>
      </c>
      <c r="AT33" s="15">
        <f t="shared" si="0"/>
        <v>5.0790047819399984</v>
      </c>
      <c r="AU33" s="16">
        <f t="shared" si="1"/>
        <v>42193.729158667731</v>
      </c>
      <c r="AW33" s="13">
        <f t="shared" si="2"/>
        <v>5.4794811980499993</v>
      </c>
      <c r="AX33" s="14">
        <f t="shared" si="3"/>
        <v>39883.239732581656</v>
      </c>
      <c r="AZ33" s="6">
        <f t="shared" si="4"/>
        <v>2.6424543413000006</v>
      </c>
      <c r="BA33" s="7">
        <f t="shared" si="5"/>
        <v>42658.457305626325</v>
      </c>
      <c r="BC33" s="11">
        <f t="shared" si="6"/>
        <v>2.8048483400000013</v>
      </c>
      <c r="BD33" s="12">
        <f t="shared" si="7"/>
        <v>49001.534362151899</v>
      </c>
      <c r="BF33" s="15">
        <f t="shared" si="8"/>
        <v>5.0790047819399984</v>
      </c>
      <c r="BG33" s="16">
        <f t="shared" si="9"/>
        <v>42193.729158667731</v>
      </c>
      <c r="BI33">
        <v>72</v>
      </c>
      <c r="BJ33" t="s">
        <v>59</v>
      </c>
      <c r="BK33" s="2">
        <v>45444.177164351851</v>
      </c>
      <c r="BL33">
        <v>21</v>
      </c>
      <c r="BM33" t="s">
        <v>13</v>
      </c>
      <c r="BN33">
        <v>0</v>
      </c>
      <c r="BO33">
        <v>2.8530000000000002</v>
      </c>
      <c r="BP33" s="3">
        <v>907415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45444.198391203703</v>
      </c>
      <c r="D34">
        <v>68</v>
      </c>
      <c r="E34" t="s">
        <v>13</v>
      </c>
      <c r="F34">
        <v>0</v>
      </c>
      <c r="G34">
        <v>6.032</v>
      </c>
      <c r="H34" s="3">
        <v>3579</v>
      </c>
      <c r="I34">
        <v>6.0000000000000001E-3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45444.198391203703</v>
      </c>
      <c r="R34">
        <v>68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45444.198391203703</v>
      </c>
      <c r="AF34">
        <v>68</v>
      </c>
      <c r="AG34" t="s">
        <v>13</v>
      </c>
      <c r="AH34">
        <v>0</v>
      </c>
      <c r="AI34">
        <v>12.086</v>
      </c>
      <c r="AJ34" s="3">
        <v>100978</v>
      </c>
      <c r="AK34">
        <v>21.591000000000001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44</v>
      </c>
      <c r="AT34" s="15">
        <f t="shared" si="0"/>
        <v>5.7002070307399997</v>
      </c>
      <c r="AU34" s="16">
        <f t="shared" si="1"/>
        <v>20036.03814768948</v>
      </c>
      <c r="AW34" s="13">
        <f t="shared" si="2"/>
        <v>6.2252214840500013</v>
      </c>
      <c r="AX34" s="14">
        <f t="shared" si="3"/>
        <v>19137.339591570162</v>
      </c>
      <c r="AZ34" s="6">
        <f t="shared" si="4"/>
        <v>3.0442898173000001</v>
      </c>
      <c r="BA34" s="7">
        <f t="shared" si="5"/>
        <v>20508.236478528321</v>
      </c>
      <c r="BC34" s="11">
        <f t="shared" si="6"/>
        <v>2.5830551400000008</v>
      </c>
      <c r="BD34" s="12">
        <f t="shared" si="7"/>
        <v>22818.2114398044</v>
      </c>
      <c r="BF34" s="15">
        <f t="shared" si="8"/>
        <v>5.7002070307399997</v>
      </c>
      <c r="BG34" s="16">
        <f t="shared" si="9"/>
        <v>20036.03814768948</v>
      </c>
      <c r="BI34">
        <v>73</v>
      </c>
      <c r="BJ34" t="s">
        <v>60</v>
      </c>
      <c r="BK34" s="2">
        <v>45444.198391203703</v>
      </c>
      <c r="BL34">
        <v>68</v>
      </c>
      <c r="BM34" t="s">
        <v>13</v>
      </c>
      <c r="BN34">
        <v>0</v>
      </c>
      <c r="BO34">
        <v>2.855</v>
      </c>
      <c r="BP34" s="3">
        <v>913477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45444.219571759262</v>
      </c>
      <c r="D35">
        <v>232</v>
      </c>
      <c r="E35" t="s">
        <v>13</v>
      </c>
      <c r="F35">
        <v>0</v>
      </c>
      <c r="G35">
        <v>6.0129999999999999</v>
      </c>
      <c r="H35" s="3">
        <v>260882</v>
      </c>
      <c r="I35">
        <v>0.65400000000000003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45444.219571759262</v>
      </c>
      <c r="R35">
        <v>232</v>
      </c>
      <c r="S35" t="s">
        <v>13</v>
      </c>
      <c r="T35">
        <v>0</v>
      </c>
      <c r="U35">
        <v>5.97</v>
      </c>
      <c r="V35" s="3">
        <v>1736</v>
      </c>
      <c r="W35">
        <v>0.54700000000000004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45444.219571759262</v>
      </c>
      <c r="AF35">
        <v>232</v>
      </c>
      <c r="AG35" t="s">
        <v>13</v>
      </c>
      <c r="AH35">
        <v>0</v>
      </c>
      <c r="AI35">
        <v>12.138999999999999</v>
      </c>
      <c r="AJ35" s="3">
        <v>50452</v>
      </c>
      <c r="AK35">
        <v>10.926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44</v>
      </c>
      <c r="AT35" s="15">
        <f t="shared" si="0"/>
        <v>715.6481576088712</v>
      </c>
      <c r="AU35" s="16">
        <f t="shared" si="1"/>
        <v>9796.381534574879</v>
      </c>
      <c r="AW35" s="13">
        <f t="shared" si="2"/>
        <v>678.78458637298843</v>
      </c>
      <c r="AX35" s="14">
        <f t="shared" si="3"/>
        <v>9601.1761260169606</v>
      </c>
      <c r="AZ35" s="6">
        <f t="shared" si="4"/>
        <v>604.599430480401</v>
      </c>
      <c r="BA35" s="7">
        <f t="shared" si="5"/>
        <v>10259.769682161917</v>
      </c>
      <c r="BC35" s="11">
        <f t="shared" si="6"/>
        <v>658.94517482661365</v>
      </c>
      <c r="BD35" s="12">
        <f t="shared" si="7"/>
        <v>10615.8533639664</v>
      </c>
      <c r="BF35" s="15">
        <f t="shared" si="8"/>
        <v>715.6481576088712</v>
      </c>
      <c r="BG35" s="16">
        <f t="shared" si="9"/>
        <v>9796.381534574879</v>
      </c>
      <c r="BI35">
        <v>74</v>
      </c>
      <c r="BJ35" t="s">
        <v>61</v>
      </c>
      <c r="BK35" s="2">
        <v>45444.219571759262</v>
      </c>
      <c r="BL35">
        <v>232</v>
      </c>
      <c r="BM35" t="s">
        <v>13</v>
      </c>
      <c r="BN35">
        <v>0</v>
      </c>
      <c r="BO35">
        <v>2.86</v>
      </c>
      <c r="BP35" s="3">
        <v>898129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45444.240787037037</v>
      </c>
      <c r="D36">
        <v>22</v>
      </c>
      <c r="E36" t="s">
        <v>13</v>
      </c>
      <c r="F36">
        <v>0</v>
      </c>
      <c r="G36">
        <v>6.0190000000000001</v>
      </c>
      <c r="H36" s="3">
        <v>11979</v>
      </c>
      <c r="I36">
        <v>2.7E-2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45444.240787037037</v>
      </c>
      <c r="R36">
        <v>22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45444.240787037037</v>
      </c>
      <c r="AF36">
        <v>22</v>
      </c>
      <c r="AG36" t="s">
        <v>13</v>
      </c>
      <c r="AH36">
        <v>0</v>
      </c>
      <c r="AI36">
        <v>12.15</v>
      </c>
      <c r="AJ36" s="3">
        <v>38057</v>
      </c>
      <c r="AK36">
        <v>8.2629999999999999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44</v>
      </c>
      <c r="AT36" s="15">
        <f t="shared" si="0"/>
        <v>30.364679227839204</v>
      </c>
      <c r="AU36" s="16">
        <f t="shared" si="1"/>
        <v>7749.1745521098001</v>
      </c>
      <c r="AW36" s="13">
        <f t="shared" si="2"/>
        <v>31.136216280283101</v>
      </c>
      <c r="AX36" s="14">
        <f t="shared" si="3"/>
        <v>7249.0904688512601</v>
      </c>
      <c r="AZ36" s="6">
        <f t="shared" si="4"/>
        <v>25.645134796641859</v>
      </c>
      <c r="BA36" s="7">
        <f t="shared" si="5"/>
        <v>7725.7203844455198</v>
      </c>
      <c r="BC36" s="11">
        <f t="shared" si="6"/>
        <v>25.805803112543003</v>
      </c>
      <c r="BD36" s="12">
        <f t="shared" si="7"/>
        <v>8603.6022929311002</v>
      </c>
      <c r="BF36" s="15">
        <f t="shared" si="8"/>
        <v>30.364679227839204</v>
      </c>
      <c r="BG36" s="16">
        <f t="shared" si="9"/>
        <v>7749.1745521098001</v>
      </c>
      <c r="BI36">
        <v>75</v>
      </c>
      <c r="BJ36" t="s">
        <v>62</v>
      </c>
      <c r="BK36" s="2">
        <v>45444.240787037037</v>
      </c>
      <c r="BL36">
        <v>22</v>
      </c>
      <c r="BM36" t="s">
        <v>13</v>
      </c>
      <c r="BN36">
        <v>0</v>
      </c>
      <c r="BO36">
        <v>2.8660000000000001</v>
      </c>
      <c r="BP36" s="3">
        <v>813937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45444.261967592596</v>
      </c>
      <c r="D37">
        <v>27</v>
      </c>
      <c r="E37" t="s">
        <v>13</v>
      </c>
      <c r="F37">
        <v>0</v>
      </c>
      <c r="G37">
        <v>5.984</v>
      </c>
      <c r="H37" s="3">
        <v>10398456</v>
      </c>
      <c r="I37">
        <v>26.847000000000001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45444.261967592596</v>
      </c>
      <c r="R37">
        <v>27</v>
      </c>
      <c r="S37" t="s">
        <v>13</v>
      </c>
      <c r="T37">
        <v>0</v>
      </c>
      <c r="U37">
        <v>5.94</v>
      </c>
      <c r="V37" s="3">
        <v>79398</v>
      </c>
      <c r="W37">
        <v>22.945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45444.261967592596</v>
      </c>
      <c r="AF37">
        <v>27</v>
      </c>
      <c r="AG37" t="s">
        <v>13</v>
      </c>
      <c r="AH37">
        <v>0</v>
      </c>
      <c r="AI37">
        <v>12.16</v>
      </c>
      <c r="AJ37" s="3">
        <v>36121</v>
      </c>
      <c r="AK37">
        <v>7.8449999999999998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44</v>
      </c>
      <c r="AT37" s="15">
        <f t="shared" si="0"/>
        <v>21096.260485475999</v>
      </c>
      <c r="AU37" s="16">
        <f t="shared" si="1"/>
        <v>7360.8823468681994</v>
      </c>
      <c r="AW37" s="13">
        <f t="shared" si="2"/>
        <v>20517.22506895172</v>
      </c>
      <c r="AX37" s="14">
        <f t="shared" si="3"/>
        <v>6881.2623448173399</v>
      </c>
      <c r="AZ37" s="6">
        <f t="shared" si="4"/>
        <v>19723.873458210481</v>
      </c>
      <c r="BA37" s="7">
        <f t="shared" si="5"/>
        <v>7329.2140761216797</v>
      </c>
      <c r="BC37" s="11">
        <f t="shared" si="6"/>
        <v>19207.506151919999</v>
      </c>
      <c r="BD37" s="12">
        <f t="shared" si="7"/>
        <v>8196.7181790399009</v>
      </c>
      <c r="BF37" s="15">
        <f t="shared" si="8"/>
        <v>21096.260485475999</v>
      </c>
      <c r="BG37" s="16">
        <f t="shared" si="9"/>
        <v>7360.8823468681994</v>
      </c>
      <c r="BI37">
        <v>76</v>
      </c>
      <c r="BJ37" t="s">
        <v>63</v>
      </c>
      <c r="BK37" s="2">
        <v>45444.261967592596</v>
      </c>
      <c r="BL37">
        <v>27</v>
      </c>
      <c r="BM37" t="s">
        <v>13</v>
      </c>
      <c r="BN37">
        <v>0</v>
      </c>
      <c r="BO37">
        <v>2.871</v>
      </c>
      <c r="BP37" s="3">
        <v>699213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45444.283159722225</v>
      </c>
      <c r="D38">
        <v>66</v>
      </c>
      <c r="E38" t="s">
        <v>13</v>
      </c>
      <c r="F38">
        <v>0</v>
      </c>
      <c r="G38">
        <v>6.0039999999999996</v>
      </c>
      <c r="H38" s="3">
        <v>115113</v>
      </c>
      <c r="I38">
        <v>0.28599999999999998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45444.283159722225</v>
      </c>
      <c r="R38">
        <v>66</v>
      </c>
      <c r="S38" t="s">
        <v>13</v>
      </c>
      <c r="T38">
        <v>0</v>
      </c>
      <c r="U38">
        <v>5.9740000000000002</v>
      </c>
      <c r="V38" s="3">
        <v>1496</v>
      </c>
      <c r="W38">
        <v>0.47599999999999998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45444.283159722225</v>
      </c>
      <c r="AF38">
        <v>66</v>
      </c>
      <c r="AG38" t="s">
        <v>13</v>
      </c>
      <c r="AH38">
        <v>0</v>
      </c>
      <c r="AI38">
        <v>12.146000000000001</v>
      </c>
      <c r="AJ38" s="3">
        <v>34899</v>
      </c>
      <c r="AK38">
        <v>7.5810000000000004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44</v>
      </c>
      <c r="AT38" s="15">
        <f t="shared" si="0"/>
        <v>325.56469740031275</v>
      </c>
      <c r="AU38" s="16">
        <f t="shared" si="1"/>
        <v>7115.5621759801998</v>
      </c>
      <c r="AW38" s="13">
        <f t="shared" si="2"/>
        <v>301.30960876522795</v>
      </c>
      <c r="AX38" s="14">
        <f t="shared" si="3"/>
        <v>6649.0270923317394</v>
      </c>
      <c r="AZ38" s="6">
        <f t="shared" si="4"/>
        <v>266.7480882369847</v>
      </c>
      <c r="BA38" s="7">
        <f t="shared" si="5"/>
        <v>7078.8414660704802</v>
      </c>
      <c r="BC38" s="11">
        <f t="shared" si="6"/>
        <v>318.97202763328698</v>
      </c>
      <c r="BD38" s="12">
        <f t="shared" si="7"/>
        <v>7938.1334743238995</v>
      </c>
      <c r="BF38" s="15">
        <f t="shared" si="8"/>
        <v>325.56469740031275</v>
      </c>
      <c r="BG38" s="16">
        <f t="shared" si="9"/>
        <v>7115.5621759801998</v>
      </c>
      <c r="BI38">
        <v>77</v>
      </c>
      <c r="BJ38" t="s">
        <v>64</v>
      </c>
      <c r="BK38" s="2">
        <v>45444.283159722225</v>
      </c>
      <c r="BL38">
        <v>66</v>
      </c>
      <c r="BM38" t="s">
        <v>13</v>
      </c>
      <c r="BN38">
        <v>0</v>
      </c>
      <c r="BO38">
        <v>2.8570000000000002</v>
      </c>
      <c r="BP38" s="3">
        <v>786718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45444.304363425923</v>
      </c>
      <c r="D39">
        <v>82</v>
      </c>
      <c r="E39" t="s">
        <v>13</v>
      </c>
      <c r="F39">
        <v>0</v>
      </c>
      <c r="G39">
        <v>6.0110000000000001</v>
      </c>
      <c r="H39" s="3">
        <v>14586</v>
      </c>
      <c r="I39">
        <v>3.3000000000000002E-2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45444.304363425923</v>
      </c>
      <c r="R39">
        <v>82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45444.304363425923</v>
      </c>
      <c r="AF39">
        <v>82</v>
      </c>
      <c r="AG39" t="s">
        <v>13</v>
      </c>
      <c r="AH39">
        <v>0</v>
      </c>
      <c r="AI39">
        <v>12.196999999999999</v>
      </c>
      <c r="AJ39">
        <v>367</v>
      </c>
      <c r="AK39">
        <v>4.2000000000000003E-2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44</v>
      </c>
      <c r="AT39" s="15">
        <f t="shared" si="0"/>
        <v>37.902371396835207</v>
      </c>
      <c r="AU39" s="16">
        <f t="shared" si="1"/>
        <v>109.32694559780001</v>
      </c>
      <c r="AW39" s="13">
        <f t="shared" si="2"/>
        <v>37.997288356223606</v>
      </c>
      <c r="AX39" s="14">
        <f t="shared" si="3"/>
        <v>66.310209956859993</v>
      </c>
      <c r="AZ39" s="6">
        <f t="shared" si="4"/>
        <v>31.760793002566153</v>
      </c>
      <c r="BA39" s="7">
        <f t="shared" si="5"/>
        <v>-27.844537263280017</v>
      </c>
      <c r="BC39" s="11">
        <f t="shared" si="6"/>
        <v>33.629689048507998</v>
      </c>
      <c r="BD39" s="12">
        <f t="shared" si="7"/>
        <v>67.766568347100005</v>
      </c>
      <c r="BF39" s="15">
        <f t="shared" si="8"/>
        <v>37.902371396835207</v>
      </c>
      <c r="BG39" s="16">
        <f t="shared" si="9"/>
        <v>109.32694559780001</v>
      </c>
      <c r="BI39">
        <v>78</v>
      </c>
      <c r="BJ39" t="s">
        <v>65</v>
      </c>
      <c r="BK39" s="2">
        <v>45444.304363425923</v>
      </c>
      <c r="BL39">
        <v>82</v>
      </c>
      <c r="BM39" t="s">
        <v>13</v>
      </c>
      <c r="BN39">
        <v>0</v>
      </c>
      <c r="BO39">
        <v>2.8519999999999999</v>
      </c>
      <c r="BP39" s="3">
        <v>923770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2024-06-01T17:14:35Z</dcterms:modified>
</cp:coreProperties>
</file>