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225A3C15-916B-4E2D-9D92-F6DF1BA32069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  <c r="AT33" i="1"/>
  <c r="AU33" i="1"/>
  <c r="AW33" i="1"/>
  <c r="AX33" i="1"/>
  <c r="AZ33" i="1"/>
  <c r="BA33" i="1"/>
  <c r="AT34" i="1"/>
  <c r="AU34" i="1"/>
  <c r="AW34" i="1"/>
  <c r="AX34" i="1"/>
  <c r="AZ34" i="1"/>
  <c r="BA34" i="1"/>
  <c r="AT35" i="1"/>
  <c r="AU35" i="1"/>
  <c r="AW35" i="1"/>
  <c r="AX35" i="1"/>
  <c r="AZ35" i="1"/>
  <c r="BA35" i="1"/>
  <c r="AT36" i="1"/>
  <c r="AU36" i="1"/>
  <c r="AW36" i="1"/>
  <c r="AX36" i="1"/>
  <c r="AZ36" i="1"/>
  <c r="BA36" i="1"/>
  <c r="AT37" i="1"/>
  <c r="AU37" i="1"/>
  <c r="AW37" i="1"/>
  <c r="AX37" i="1"/>
  <c r="AZ37" i="1"/>
  <c r="BA37" i="1"/>
  <c r="AT38" i="1"/>
  <c r="AU38" i="1"/>
  <c r="AW38" i="1"/>
  <c r="AX38" i="1"/>
  <c r="AZ38" i="1"/>
  <c r="BA38" i="1"/>
  <c r="AT39" i="1"/>
  <c r="AU39" i="1"/>
  <c r="AW39" i="1"/>
  <c r="AX39" i="1"/>
  <c r="AZ39" i="1"/>
  <c r="BA39" i="1"/>
  <c r="AT40" i="1"/>
  <c r="AU40" i="1"/>
  <c r="AW40" i="1"/>
  <c r="AX40" i="1"/>
  <c r="AZ40" i="1"/>
  <c r="BA40" i="1"/>
</calcChain>
</file>

<file path=xl/sharedStrings.xml><?xml version="1.0" encoding="utf-8"?>
<sst xmlns="http://schemas.openxmlformats.org/spreadsheetml/2006/main" count="705" uniqueCount="60">
  <si>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</si>
  <si>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</si>
  <si>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</si>
  <si>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</si>
  <si>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</si>
  <si>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</si>
  <si>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</si>
  <si>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</si>
  <si>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</si>
  <si>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</si>
  <si>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</si>
  <si>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</si>
  <si>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</si>
  <si>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</si>
  <si>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</si>
  <si>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</si>
  <si>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</si>
  <si>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</si>
  <si>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</si>
  <si>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</si>
  <si>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</si>
  <si>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</si>
  <si>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</si>
  <si>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</si>
  <si>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</si>
  <si>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</si>
  <si>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</si>
  <si>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</si>
  <si>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BRN06may22_001.gcd</t>
  </si>
  <si>
    <t>BRN06may22_002.gcd</t>
  </si>
  <si>
    <t>BRN06may22_003.gcd</t>
  </si>
  <si>
    <t>BRN06may22_004.gcd</t>
  </si>
  <si>
    <t>BRN06may22_005.gcd</t>
  </si>
  <si>
    <t>BRN06may22_006.gcd</t>
  </si>
  <si>
    <t>BRN06may22_007.gcd</t>
  </si>
  <si>
    <t>BRN06may22_008.gcd</t>
  </si>
  <si>
    <t>BRN06may22_009.gcd</t>
  </si>
  <si>
    <t>BRN06may22_010.gcd</t>
  </si>
  <si>
    <t>BRN06may22_011.gcd</t>
  </si>
  <si>
    <t>BRN06may22_013.gcd</t>
  </si>
  <si>
    <t>BRN06may22_014.gcd</t>
  </si>
  <si>
    <t>BRN06may22_015.gcd</t>
  </si>
  <si>
    <t>BRN06may22_016.gcd</t>
  </si>
  <si>
    <t>BRN06may22_017.gcd</t>
  </si>
  <si>
    <t>BRN06may22_018.gcd</t>
  </si>
  <si>
    <t>BRN06may22_019.gcd</t>
  </si>
  <si>
    <t>BRN06may22_020.gcd</t>
  </si>
  <si>
    <t>BRN06may22_021.gcd</t>
  </si>
  <si>
    <t>BRN06may22_022.gcd</t>
  </si>
  <si>
    <t>BRN06may22_023.gcd</t>
  </si>
  <si>
    <t>BRN06may22_024.gcd</t>
  </si>
  <si>
    <t>BRN06may22_025.gcd</t>
  </si>
  <si>
    <t>BRN06may22_026.gcd</t>
  </si>
  <si>
    <t>BRN06may22_027.gcd</t>
  </si>
  <si>
    <t>BRN06may22_028.gcd</t>
  </si>
  <si>
    <t>BRN06may22_029.gcd</t>
  </si>
  <si>
    <t>BRN06may22_030.gcd</t>
  </si>
  <si>
    <t>BRN06may22_031.gcd</t>
  </si>
  <si>
    <t>BRN06may22_032.gcd</t>
  </si>
  <si>
    <t xml:space="preserve">did not run and interupted the run.  It had a cap that was not magnetic.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</si>
</sst>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40"/>
  <sheetViews>
    <sheetView tabSelected="1" topLeftCell="O1" workbookViewId="0">
      <selection activeCell="AO28" sqref="AO28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28</v>
      </c>
      <c r="C9" s="2">
        <v>44687.415312500001</v>
      </c>
      <c r="D9" t="s">
        <v>24</v>
      </c>
      <c r="E9" t="s">
        <v>13</v>
      </c>
      <c r="F9">
        <v>0</v>
      </c>
      <c r="G9">
        <v>6.0510000000000002</v>
      </c>
      <c r="H9" s="3">
        <v>1944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44687.415312500001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44687.415312500001</v>
      </c>
      <c r="AF9" t="s">
        <v>24</v>
      </c>
      <c r="AG9" t="s">
        <v>13</v>
      </c>
      <c r="AH9">
        <v>0</v>
      </c>
      <c r="AI9">
        <v>12.226000000000001</v>
      </c>
      <c r="AJ9" s="3">
        <v>2945</v>
      </c>
      <c r="AK9">
        <v>0.54900000000000004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40" si="0">IF(H9&lt;15000,((0.00000002125*H9^2)+(0.002705*H9)+(-4.371)),(IF(H9&lt;700000,((-0.0000000008162*H9^2)+(0.003141*H9)+(0.4702)), ((0.000000003285*V9^2)+(0.1899*V9)+(559.5)))))</f>
        <v>0.96782663999999929</v>
      </c>
      <c r="AU9" s="7">
        <f t="shared" ref="AU9:AU40" si="1">((-0.00000006277*AJ9^2)+(0.1854*AJ9)+(34.83))</f>
        <v>580.28859422075004</v>
      </c>
      <c r="AW9" s="8">
        <f t="shared" ref="AW9:AW40" si="2">IF(H9&lt;10000,((-0.00000005795*H9^2)+(0.003823*H9)+(-6.715)),(IF(H9&lt;700000,((-0.0000000001209*H9^2)+(0.002635*H9)+(-0.4111)), ((-0.00000002007*V9^2)+(0.2564*V9)+(286.1)))))</f>
        <v>0.49791106879999969</v>
      </c>
      <c r="AX9" s="9">
        <f t="shared" ref="AX9:AX40" si="3">(-0.00000001626*AJ9^2)+(0.1912*AJ9)+(-3.858)</f>
        <v>559.08497661350009</v>
      </c>
      <c r="AZ9" s="10">
        <f t="shared" ref="AZ9:AZ40" si="4">IF(H9&lt;10000,((0.0000001453*H9^2)+(0.0008349*H9)+(-1.805)),(IF(H9&lt;700000,((-0.00000000008054*H9^2)+(0.002348*H9)+(-2.47)), ((-0.00000001938*V9^2)+(0.2471*V9)+(226.8)))))</f>
        <v>0.36715406080000013</v>
      </c>
      <c r="BA9" s="11">
        <f t="shared" ref="BA9:BA40" si="5">(-0.00000002552*AJ9^2)+(0.2067*AJ9)+(-103.7)</f>
        <v>504.810164402</v>
      </c>
    </row>
    <row r="10" spans="1:53" x14ac:dyDescent="0.35">
      <c r="A10">
        <v>50</v>
      </c>
      <c r="B10" t="s">
        <v>29</v>
      </c>
      <c r="C10" s="2">
        <v>44687.436539351853</v>
      </c>
      <c r="D10" t="s">
        <v>25</v>
      </c>
      <c r="E10" t="s">
        <v>13</v>
      </c>
      <c r="F10">
        <v>0</v>
      </c>
      <c r="G10">
        <v>5.9850000000000003</v>
      </c>
      <c r="H10" s="3">
        <v>5086103</v>
      </c>
      <c r="I10">
        <v>10.346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44687.436539351853</v>
      </c>
      <c r="R10" t="s">
        <v>25</v>
      </c>
      <c r="S10" t="s">
        <v>13</v>
      </c>
      <c r="T10">
        <v>0</v>
      </c>
      <c r="U10">
        <v>5.9390000000000001</v>
      </c>
      <c r="V10" s="3">
        <v>38965</v>
      </c>
      <c r="W10">
        <v>9.6809999999999992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44687.436539351853</v>
      </c>
      <c r="AF10" t="s">
        <v>25</v>
      </c>
      <c r="AG10" t="s">
        <v>13</v>
      </c>
      <c r="AH10">
        <v>0</v>
      </c>
      <c r="AI10">
        <v>12.122</v>
      </c>
      <c r="AJ10" s="3">
        <v>43187</v>
      </c>
      <c r="AK10">
        <v>9.0250000000000004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7963.9410209741254</v>
      </c>
      <c r="AU10" s="7">
        <f t="shared" si="1"/>
        <v>7924.6264078558706</v>
      </c>
      <c r="AW10" s="8">
        <f t="shared" si="2"/>
        <v>10246.254296514251</v>
      </c>
      <c r="AX10" s="9">
        <f t="shared" si="3"/>
        <v>8223.1695980840595</v>
      </c>
      <c r="AZ10" s="10">
        <f t="shared" si="4"/>
        <v>9825.6274036595005</v>
      </c>
      <c r="BA10" s="11">
        <f t="shared" si="5"/>
        <v>8775.455114951119</v>
      </c>
    </row>
    <row r="11" spans="1:53" x14ac:dyDescent="0.35">
      <c r="A11">
        <v>51</v>
      </c>
      <c r="B11" t="s">
        <v>30</v>
      </c>
      <c r="C11" s="2">
        <v>44687.457777777781</v>
      </c>
      <c r="D11">
        <v>128</v>
      </c>
      <c r="E11" t="s">
        <v>13</v>
      </c>
      <c r="F11">
        <v>0</v>
      </c>
      <c r="G11">
        <v>6.0030000000000001</v>
      </c>
      <c r="H11" s="3">
        <v>21203</v>
      </c>
      <c r="I11">
        <v>3.7999999999999999E-2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44687.457777777781</v>
      </c>
      <c r="R11">
        <v>128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44687.457777777781</v>
      </c>
      <c r="AF11">
        <v>128</v>
      </c>
      <c r="AG11" t="s">
        <v>13</v>
      </c>
      <c r="AH11">
        <v>0</v>
      </c>
      <c r="AI11">
        <v>12.154999999999999</v>
      </c>
      <c r="AJ11" s="3">
        <v>3010</v>
      </c>
      <c r="AK11">
        <v>0.56200000000000006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66.701886244014204</v>
      </c>
      <c r="AU11" s="7">
        <f t="shared" si="1"/>
        <v>592.31529752300003</v>
      </c>
      <c r="AW11" s="8">
        <f t="shared" si="2"/>
        <v>55.404452324431908</v>
      </c>
      <c r="AX11" s="9">
        <f t="shared" si="3"/>
        <v>571.50668277400007</v>
      </c>
      <c r="AZ11" s="10">
        <f t="shared" si="4"/>
        <v>47.278435856987137</v>
      </c>
      <c r="BA11" s="11">
        <f t="shared" si="5"/>
        <v>518.23578624799995</v>
      </c>
    </row>
    <row r="12" spans="1:53" x14ac:dyDescent="0.35">
      <c r="A12">
        <v>52</v>
      </c>
      <c r="B12" t="s">
        <v>31</v>
      </c>
      <c r="C12" s="2">
        <v>44687.478981481479</v>
      </c>
      <c r="D12">
        <v>37</v>
      </c>
      <c r="E12" t="s">
        <v>13</v>
      </c>
      <c r="F12">
        <v>0</v>
      </c>
      <c r="G12">
        <v>6.0030000000000001</v>
      </c>
      <c r="H12" s="3">
        <v>20134</v>
      </c>
      <c r="I12">
        <v>3.5999999999999997E-2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31</v>
      </c>
      <c r="Q12" s="2">
        <v>44687.478981481479</v>
      </c>
      <c r="R12">
        <v>37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31</v>
      </c>
      <c r="AE12" s="2">
        <v>44687.478981481479</v>
      </c>
      <c r="AF12">
        <v>37</v>
      </c>
      <c r="AG12" t="s">
        <v>13</v>
      </c>
      <c r="AH12">
        <v>0</v>
      </c>
      <c r="AI12">
        <v>12.154999999999999</v>
      </c>
      <c r="AJ12" s="3">
        <v>2699</v>
      </c>
      <c r="AK12">
        <v>0.496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63.3802245123128</v>
      </c>
      <c r="AU12" s="7">
        <f t="shared" si="1"/>
        <v>534.76734559523004</v>
      </c>
      <c r="AW12" s="8">
        <f t="shared" si="2"/>
        <v>52.592979805119604</v>
      </c>
      <c r="AX12" s="9">
        <f t="shared" si="3"/>
        <v>512.07235238774012</v>
      </c>
      <c r="AZ12" s="10">
        <f t="shared" si="4"/>
        <v>44.771982859423758</v>
      </c>
      <c r="BA12" s="11">
        <f t="shared" si="5"/>
        <v>453.99739698247998</v>
      </c>
    </row>
    <row r="13" spans="1:53" x14ac:dyDescent="0.35">
      <c r="A13">
        <v>53</v>
      </c>
      <c r="B13" t="s">
        <v>32</v>
      </c>
      <c r="C13" s="2">
        <v>44687.500196759262</v>
      </c>
      <c r="D13">
        <v>66</v>
      </c>
      <c r="E13" t="s">
        <v>13</v>
      </c>
      <c r="F13">
        <v>0</v>
      </c>
      <c r="G13">
        <v>6.0039999999999996</v>
      </c>
      <c r="H13" s="3">
        <v>23035</v>
      </c>
      <c r="I13">
        <v>4.2000000000000003E-2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</v>
      </c>
      <c r="Q13" s="2">
        <v>44687.500196759262</v>
      </c>
      <c r="R13">
        <v>66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</v>
      </c>
      <c r="AE13" s="2">
        <v>44687.500196759262</v>
      </c>
      <c r="AF13">
        <v>66</v>
      </c>
      <c r="AG13" t="s">
        <v>13</v>
      </c>
      <c r="AH13">
        <v>0</v>
      </c>
      <c r="AI13">
        <v>12.154999999999999</v>
      </c>
      <c r="AJ13" s="3">
        <v>2849</v>
      </c>
      <c r="AK13">
        <v>0.52800000000000002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72.390050118155003</v>
      </c>
      <c r="AU13" s="7">
        <f t="shared" si="1"/>
        <v>562.52510840123011</v>
      </c>
      <c r="AW13" s="8">
        <f t="shared" si="2"/>
        <v>60.221974102897505</v>
      </c>
      <c r="AX13" s="9">
        <f t="shared" si="3"/>
        <v>540.73882081574004</v>
      </c>
      <c r="AZ13" s="10">
        <f t="shared" si="4"/>
        <v>51.573444571938502</v>
      </c>
      <c r="BA13" s="11">
        <f t="shared" si="5"/>
        <v>484.98115923847996</v>
      </c>
    </row>
    <row r="14" spans="1:53" x14ac:dyDescent="0.35">
      <c r="A14">
        <v>54</v>
      </c>
      <c r="B14" t="s">
        <v>33</v>
      </c>
      <c r="C14" s="2">
        <v>44687.521412037036</v>
      </c>
      <c r="D14">
        <v>132</v>
      </c>
      <c r="E14" t="s">
        <v>13</v>
      </c>
      <c r="F14">
        <v>0</v>
      </c>
      <c r="G14">
        <v>6.0060000000000002</v>
      </c>
      <c r="H14" s="3">
        <v>17488</v>
      </c>
      <c r="I14">
        <v>3.1E-2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33</v>
      </c>
      <c r="Q14" s="2">
        <v>44687.521412037036</v>
      </c>
      <c r="R14">
        <v>132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33</v>
      </c>
      <c r="AE14" s="2">
        <v>44687.521412037036</v>
      </c>
      <c r="AF14">
        <v>132</v>
      </c>
      <c r="AG14" t="s">
        <v>13</v>
      </c>
      <c r="AH14">
        <v>0</v>
      </c>
      <c r="AI14">
        <v>12.148999999999999</v>
      </c>
      <c r="AJ14" s="3">
        <v>7056</v>
      </c>
      <c r="AK14">
        <v>1.423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55.150389436467201</v>
      </c>
      <c r="AU14" s="7">
        <f t="shared" si="1"/>
        <v>1339.88726147328</v>
      </c>
      <c r="AW14" s="8">
        <f t="shared" si="2"/>
        <v>45.632805135590402</v>
      </c>
      <c r="AX14" s="9">
        <f t="shared" si="3"/>
        <v>1344.4396611686402</v>
      </c>
      <c r="AZ14" s="10">
        <f t="shared" si="4"/>
        <v>38.567192440202234</v>
      </c>
      <c r="BA14" s="11">
        <f t="shared" si="5"/>
        <v>1353.5046322892799</v>
      </c>
    </row>
    <row r="15" spans="1:53" x14ac:dyDescent="0.35">
      <c r="A15">
        <v>55</v>
      </c>
      <c r="B15" t="s">
        <v>34</v>
      </c>
      <c r="C15" s="2">
        <v>44687.542615740742</v>
      </c>
      <c r="D15">
        <v>173</v>
      </c>
      <c r="E15" t="s">
        <v>13</v>
      </c>
      <c r="F15">
        <v>0</v>
      </c>
      <c r="G15">
        <v>6.0110000000000001</v>
      </c>
      <c r="H15" s="3">
        <v>20677</v>
      </c>
      <c r="I15">
        <v>3.6999999999999998E-2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</v>
      </c>
      <c r="Q15" s="2">
        <v>44687.542615740742</v>
      </c>
      <c r="R15">
        <v>173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</v>
      </c>
      <c r="AE15" s="2">
        <v>44687.542615740742</v>
      </c>
      <c r="AF15">
        <v>173</v>
      </c>
      <c r="AG15" t="s">
        <v>13</v>
      </c>
      <c r="AH15">
        <v>0</v>
      </c>
      <c r="AI15">
        <v>12.163</v>
      </c>
      <c r="AJ15" s="3">
        <v>2060</v>
      </c>
      <c r="AK15">
        <v>0.36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65.067700215870218</v>
      </c>
      <c r="AU15" s="7">
        <f t="shared" si="1"/>
        <v>416.487629228</v>
      </c>
      <c r="AW15" s="8">
        <f t="shared" si="2"/>
        <v>54.02110561602391</v>
      </c>
      <c r="AX15" s="9">
        <f t="shared" si="3"/>
        <v>389.944999064</v>
      </c>
      <c r="AZ15" s="10">
        <f t="shared" si="4"/>
        <v>46.045162062982335</v>
      </c>
      <c r="BA15" s="11">
        <f t="shared" si="5"/>
        <v>321.99370332799998</v>
      </c>
    </row>
    <row r="16" spans="1:53" x14ac:dyDescent="0.35">
      <c r="A16">
        <v>56</v>
      </c>
      <c r="B16" t="s">
        <v>35</v>
      </c>
      <c r="C16" s="2">
        <v>44687.56386574074</v>
      </c>
      <c r="D16">
        <v>34</v>
      </c>
      <c r="E16" t="s">
        <v>13</v>
      </c>
      <c r="F16">
        <v>0</v>
      </c>
      <c r="G16">
        <v>6.0060000000000002</v>
      </c>
      <c r="H16" s="3">
        <v>16042</v>
      </c>
      <c r="I16">
        <v>2.8000000000000001E-2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</v>
      </c>
      <c r="Q16" s="2">
        <v>44687.56386574074</v>
      </c>
      <c r="R16">
        <v>34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</v>
      </c>
      <c r="AE16" s="2">
        <v>44687.56386574074</v>
      </c>
      <c r="AF16">
        <v>34</v>
      </c>
      <c r="AG16" t="s">
        <v>13</v>
      </c>
      <c r="AH16">
        <v>0</v>
      </c>
      <c r="AI16">
        <v>12.162000000000001</v>
      </c>
      <c r="AJ16" s="3">
        <v>7417</v>
      </c>
      <c r="AK16">
        <v>1.4990000000000001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50.648076387423203</v>
      </c>
      <c r="AU16" s="7">
        <f t="shared" si="1"/>
        <v>1406.48870372747</v>
      </c>
      <c r="AW16" s="8">
        <f t="shared" si="2"/>
        <v>41.828456897132405</v>
      </c>
      <c r="AX16" s="9">
        <f t="shared" si="3"/>
        <v>1413.3779066848601</v>
      </c>
      <c r="AZ16" s="10">
        <f t="shared" si="4"/>
        <v>35.17588937216744</v>
      </c>
      <c r="BA16" s="11">
        <f t="shared" si="5"/>
        <v>1427.9899965927198</v>
      </c>
    </row>
    <row r="17" spans="1:53" x14ac:dyDescent="0.35">
      <c r="A17">
        <v>57</v>
      </c>
      <c r="B17" t="s">
        <v>36</v>
      </c>
      <c r="C17" s="2">
        <v>44687.585057870368</v>
      </c>
      <c r="D17">
        <v>74</v>
      </c>
      <c r="E17" t="s">
        <v>13</v>
      </c>
      <c r="F17">
        <v>0</v>
      </c>
      <c r="G17">
        <v>6.0069999999999997</v>
      </c>
      <c r="H17" s="3">
        <v>20433</v>
      </c>
      <c r="I17">
        <v>3.5999999999999997E-2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36</v>
      </c>
      <c r="Q17" s="2">
        <v>44687.585057870368</v>
      </c>
      <c r="R17">
        <v>74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36</v>
      </c>
      <c r="AE17" s="2">
        <v>44687.585057870368</v>
      </c>
      <c r="AF17">
        <v>74</v>
      </c>
      <c r="AG17" t="s">
        <v>13</v>
      </c>
      <c r="AH17">
        <v>0</v>
      </c>
      <c r="AI17">
        <v>12.154</v>
      </c>
      <c r="AJ17" s="3">
        <v>2594</v>
      </c>
      <c r="AK17">
        <v>0.47399999999999998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64.30948338747821</v>
      </c>
      <c r="AU17" s="7">
        <f t="shared" si="1"/>
        <v>515.33523096428007</v>
      </c>
      <c r="AW17" s="8">
        <f t="shared" si="2"/>
        <v>53.379378344579905</v>
      </c>
      <c r="AX17" s="9">
        <f t="shared" si="3"/>
        <v>492.00538912664001</v>
      </c>
      <c r="AZ17" s="10">
        <f t="shared" si="4"/>
        <v>45.473057946835937</v>
      </c>
      <c r="BA17" s="11">
        <f t="shared" si="5"/>
        <v>432.30808010528</v>
      </c>
    </row>
    <row r="18" spans="1:53" x14ac:dyDescent="0.35">
      <c r="A18">
        <v>58</v>
      </c>
      <c r="B18" t="s">
        <v>37</v>
      </c>
      <c r="C18" s="2">
        <v>44687.606296296297</v>
      </c>
      <c r="D18">
        <v>111</v>
      </c>
      <c r="E18" t="s">
        <v>13</v>
      </c>
      <c r="F18">
        <v>0</v>
      </c>
      <c r="G18">
        <v>6.0659999999999998</v>
      </c>
      <c r="H18" s="3">
        <v>2349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</v>
      </c>
      <c r="Q18" s="2">
        <v>44687.606296296297</v>
      </c>
      <c r="R18">
        <v>111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</v>
      </c>
      <c r="AE18" s="2">
        <v>44687.606296296297</v>
      </c>
      <c r="AF18">
        <v>111</v>
      </c>
      <c r="AG18" t="s">
        <v>13</v>
      </c>
      <c r="AH18">
        <v>0</v>
      </c>
      <c r="AI18">
        <v>12.183</v>
      </c>
      <c r="AJ18" s="3">
        <v>2610</v>
      </c>
      <c r="AK18">
        <v>0.47699999999999998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2.1002982712499998</v>
      </c>
      <c r="AU18" s="7">
        <f t="shared" si="1"/>
        <v>518.29640448300006</v>
      </c>
      <c r="AW18" s="8">
        <f t="shared" si="2"/>
        <v>1.9454704320499996</v>
      </c>
      <c r="AX18" s="9">
        <f t="shared" si="3"/>
        <v>495.06323525400006</v>
      </c>
      <c r="AZ18" s="10">
        <f t="shared" si="4"/>
        <v>0.95791658530000023</v>
      </c>
      <c r="BA18" s="11">
        <f t="shared" si="5"/>
        <v>435.61315520800002</v>
      </c>
    </row>
    <row r="19" spans="1:53" x14ac:dyDescent="0.35">
      <c r="A19">
        <v>59</v>
      </c>
      <c r="B19" t="s">
        <v>38</v>
      </c>
      <c r="C19" s="2">
        <v>44687.627511574072</v>
      </c>
      <c r="D19">
        <v>72</v>
      </c>
      <c r="E19" t="s">
        <v>13</v>
      </c>
      <c r="F19">
        <v>0</v>
      </c>
      <c r="G19">
        <v>6.0590000000000002</v>
      </c>
      <c r="H19" s="3">
        <v>2494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38</v>
      </c>
      <c r="Q19" s="2">
        <v>44687.627511574072</v>
      </c>
      <c r="R19">
        <v>72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38</v>
      </c>
      <c r="AE19" s="2">
        <v>44687.627511574072</v>
      </c>
      <c r="AF19">
        <v>72</v>
      </c>
      <c r="AG19" t="s">
        <v>13</v>
      </c>
      <c r="AH19">
        <v>0</v>
      </c>
      <c r="AI19">
        <v>12.196</v>
      </c>
      <c r="AJ19" s="3">
        <v>2938</v>
      </c>
      <c r="AK19">
        <v>0.54700000000000004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2.5074457649999999</v>
      </c>
      <c r="AU19" s="7">
        <f t="shared" si="1"/>
        <v>578.99337915212004</v>
      </c>
      <c r="AW19" s="8">
        <f t="shared" si="2"/>
        <v>2.4591109138</v>
      </c>
      <c r="AX19" s="9">
        <f t="shared" si="3"/>
        <v>557.74724621656014</v>
      </c>
      <c r="AZ19" s="10">
        <f t="shared" si="4"/>
        <v>1.1810118307999999</v>
      </c>
      <c r="BA19" s="11">
        <f t="shared" si="5"/>
        <v>503.36431534111995</v>
      </c>
    </row>
    <row r="20" spans="1:53" x14ac:dyDescent="0.35">
      <c r="C20" s="2"/>
      <c r="D20">
        <v>17</v>
      </c>
      <c r="H20" s="3"/>
      <c r="Q20" s="2"/>
      <c r="V20" s="3"/>
      <c r="AE20" s="2"/>
      <c r="AJ20" s="3"/>
      <c r="AQ20">
        <v>3</v>
      </c>
      <c r="AR20" t="s">
        <v>59</v>
      </c>
      <c r="AT20" s="6"/>
      <c r="AU20" s="7"/>
      <c r="AW20" s="8"/>
      <c r="AX20" s="9"/>
      <c r="AZ20" s="10"/>
      <c r="BA20" s="11"/>
    </row>
    <row r="21" spans="1:53" x14ac:dyDescent="0.35">
      <c r="A21">
        <v>60</v>
      </c>
      <c r="B21" t="s">
        <v>39</v>
      </c>
      <c r="C21" s="2">
        <v>44690.446168981478</v>
      </c>
      <c r="D21">
        <v>108</v>
      </c>
      <c r="E21" t="s">
        <v>13</v>
      </c>
      <c r="F21">
        <v>0</v>
      </c>
      <c r="G21">
        <v>6.0629999999999997</v>
      </c>
      <c r="H21" s="3">
        <v>1931</v>
      </c>
      <c r="I21">
        <v>-1E-3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39</v>
      </c>
      <c r="Q21" s="2">
        <v>44690.446168981478</v>
      </c>
      <c r="R21">
        <v>108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39</v>
      </c>
      <c r="AE21" s="2">
        <v>44690.446168981478</v>
      </c>
      <c r="AF21">
        <v>108</v>
      </c>
      <c r="AG21" t="s">
        <v>13</v>
      </c>
      <c r="AH21">
        <v>0</v>
      </c>
      <c r="AI21">
        <v>12.234999999999999</v>
      </c>
      <c r="AJ21" s="3">
        <v>2668</v>
      </c>
      <c r="AK21">
        <v>0.49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0.93159117124999913</v>
      </c>
      <c r="AU21" s="7">
        <f t="shared" si="1"/>
        <v>529.03038907951998</v>
      </c>
      <c r="AW21" s="8">
        <f t="shared" si="2"/>
        <v>0.45113130005000013</v>
      </c>
      <c r="AX21" s="9">
        <f t="shared" si="3"/>
        <v>506.14785767775999</v>
      </c>
      <c r="AZ21" s="10">
        <f t="shared" si="4"/>
        <v>0.34898087330000016</v>
      </c>
      <c r="BA21" s="11">
        <f t="shared" si="5"/>
        <v>447.59394292352005</v>
      </c>
    </row>
    <row r="22" spans="1:53" x14ac:dyDescent="0.35">
      <c r="A22">
        <v>61</v>
      </c>
      <c r="B22" t="s">
        <v>40</v>
      </c>
      <c r="C22" s="2">
        <v>44690.467349537037</v>
      </c>
      <c r="D22">
        <v>125</v>
      </c>
      <c r="E22" t="s">
        <v>13</v>
      </c>
      <c r="F22">
        <v>0</v>
      </c>
      <c r="G22">
        <v>6.0570000000000004</v>
      </c>
      <c r="H22" s="3">
        <v>2250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40</v>
      </c>
      <c r="Q22" s="2">
        <v>44690.467349537037</v>
      </c>
      <c r="R22">
        <v>125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40</v>
      </c>
      <c r="AE22" s="2">
        <v>44690.467349537037</v>
      </c>
      <c r="AF22">
        <v>125</v>
      </c>
      <c r="AG22" t="s">
        <v>13</v>
      </c>
      <c r="AH22">
        <v>0</v>
      </c>
      <c r="AI22">
        <v>12.196999999999999</v>
      </c>
      <c r="AJ22" s="3">
        <v>2417</v>
      </c>
      <c r="AK22">
        <v>0.436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1.8228281249999991</v>
      </c>
      <c r="AU22" s="7">
        <f t="shared" si="1"/>
        <v>482.57510462747001</v>
      </c>
      <c r="AW22" s="8">
        <f t="shared" si="2"/>
        <v>1.593378125000001</v>
      </c>
      <c r="AX22" s="9">
        <f t="shared" si="3"/>
        <v>458.17741088486002</v>
      </c>
      <c r="AZ22" s="10">
        <f t="shared" si="4"/>
        <v>0.80910624999999992</v>
      </c>
      <c r="BA22" s="11">
        <f t="shared" si="5"/>
        <v>395.74481499271997</v>
      </c>
    </row>
    <row r="23" spans="1:53" x14ac:dyDescent="0.35">
      <c r="A23">
        <v>62</v>
      </c>
      <c r="B23" t="s">
        <v>41</v>
      </c>
      <c r="C23" s="2">
        <v>44690.488564814812</v>
      </c>
      <c r="D23">
        <v>197</v>
      </c>
      <c r="E23" t="s">
        <v>13</v>
      </c>
      <c r="F23">
        <v>0</v>
      </c>
      <c r="G23">
        <v>6.0629999999999997</v>
      </c>
      <c r="H23" s="3">
        <v>2137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41</v>
      </c>
      <c r="Q23" s="2">
        <v>44690.488564814812</v>
      </c>
      <c r="R23">
        <v>197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41</v>
      </c>
      <c r="AE23" s="2">
        <v>44690.488564814812</v>
      </c>
      <c r="AF23">
        <v>197</v>
      </c>
      <c r="AG23" t="s">
        <v>13</v>
      </c>
      <c r="AH23">
        <v>0</v>
      </c>
      <c r="AI23">
        <v>12.205</v>
      </c>
      <c r="AJ23" s="3">
        <v>2388</v>
      </c>
      <c r="AK23">
        <v>0.43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1.5066288412499995</v>
      </c>
      <c r="AU23" s="7">
        <f t="shared" si="1"/>
        <v>477.20725131312003</v>
      </c>
      <c r="AW23" s="8">
        <f t="shared" si="2"/>
        <v>1.1901067364499998</v>
      </c>
      <c r="AX23" s="9">
        <f t="shared" si="3"/>
        <v>452.63487663455999</v>
      </c>
      <c r="AZ23" s="10">
        <f t="shared" si="4"/>
        <v>0.64273283570000017</v>
      </c>
      <c r="BA23" s="11">
        <f t="shared" si="5"/>
        <v>389.75407107712005</v>
      </c>
    </row>
    <row r="24" spans="1:53" x14ac:dyDescent="0.35">
      <c r="A24">
        <v>63</v>
      </c>
      <c r="B24" t="s">
        <v>42</v>
      </c>
      <c r="C24" s="2">
        <v>44690.509791666664</v>
      </c>
      <c r="D24">
        <v>92</v>
      </c>
      <c r="E24" t="s">
        <v>13</v>
      </c>
      <c r="F24">
        <v>0</v>
      </c>
      <c r="G24">
        <v>6.0650000000000004</v>
      </c>
      <c r="H24" s="3">
        <v>2402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42</v>
      </c>
      <c r="Q24" s="2">
        <v>44690.509791666664</v>
      </c>
      <c r="R24">
        <v>92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42</v>
      </c>
      <c r="AE24" s="2">
        <v>44690.509791666664</v>
      </c>
      <c r="AF24">
        <v>92</v>
      </c>
      <c r="AG24" t="s">
        <v>13</v>
      </c>
      <c r="AH24">
        <v>0</v>
      </c>
      <c r="AI24">
        <v>12.211</v>
      </c>
      <c r="AJ24" s="3">
        <v>1680</v>
      </c>
      <c r="AK24">
        <v>0.27900000000000003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2.2490140849999989</v>
      </c>
      <c r="AU24" s="7">
        <f t="shared" si="1"/>
        <v>346.12483795200001</v>
      </c>
      <c r="AW24" s="8">
        <f t="shared" si="2"/>
        <v>2.1334974482</v>
      </c>
      <c r="AX24" s="9">
        <f t="shared" si="3"/>
        <v>317.312107776</v>
      </c>
      <c r="AZ24" s="10">
        <f t="shared" si="4"/>
        <v>1.0387532611999999</v>
      </c>
      <c r="BA24" s="11">
        <f t="shared" si="5"/>
        <v>243.48397235199997</v>
      </c>
    </row>
    <row r="25" spans="1:53" x14ac:dyDescent="0.35">
      <c r="A25">
        <v>64</v>
      </c>
      <c r="B25" t="s">
        <v>43</v>
      </c>
      <c r="C25" s="2">
        <v>44690.531006944446</v>
      </c>
      <c r="D25">
        <v>12</v>
      </c>
      <c r="E25" t="s">
        <v>13</v>
      </c>
      <c r="F25">
        <v>0</v>
      </c>
      <c r="G25">
        <v>6.0650000000000004</v>
      </c>
      <c r="H25" s="3">
        <v>2189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43</v>
      </c>
      <c r="Q25" s="2">
        <v>44690.531006944446</v>
      </c>
      <c r="R25">
        <v>12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43</v>
      </c>
      <c r="AE25" s="2">
        <v>44690.531006944446</v>
      </c>
      <c r="AF25">
        <v>12</v>
      </c>
      <c r="AG25" t="s">
        <v>13</v>
      </c>
      <c r="AH25">
        <v>0</v>
      </c>
      <c r="AI25">
        <v>12.2</v>
      </c>
      <c r="AJ25" s="3">
        <v>2356</v>
      </c>
      <c r="AK25">
        <v>0.42299999999999999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1.6520690712499997</v>
      </c>
      <c r="AU25" s="7">
        <f t="shared" si="1"/>
        <v>471.28398030128</v>
      </c>
      <c r="AW25" s="8">
        <f t="shared" si="2"/>
        <v>1.375866768049999</v>
      </c>
      <c r="AX25" s="9">
        <f t="shared" si="3"/>
        <v>446.51894503264003</v>
      </c>
      <c r="AZ25" s="10">
        <f t="shared" si="4"/>
        <v>0.71883316129999986</v>
      </c>
      <c r="BA25" s="11">
        <f t="shared" si="5"/>
        <v>383.14354521727995</v>
      </c>
    </row>
    <row r="26" spans="1:53" x14ac:dyDescent="0.35">
      <c r="A26">
        <v>65</v>
      </c>
      <c r="B26" t="s">
        <v>44</v>
      </c>
      <c r="C26" s="2">
        <v>44690.552199074074</v>
      </c>
      <c r="D26">
        <v>191</v>
      </c>
      <c r="E26" t="s">
        <v>13</v>
      </c>
      <c r="F26">
        <v>0</v>
      </c>
      <c r="G26">
        <v>6.0650000000000004</v>
      </c>
      <c r="H26" s="3">
        <v>2124</v>
      </c>
      <c r="I26">
        <v>-1E-3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44</v>
      </c>
      <c r="Q26" s="2">
        <v>44690.552199074074</v>
      </c>
      <c r="R26">
        <v>191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44</v>
      </c>
      <c r="AE26" s="2">
        <v>44690.552199074074</v>
      </c>
      <c r="AF26">
        <v>191</v>
      </c>
      <c r="AG26" t="s">
        <v>13</v>
      </c>
      <c r="AH26">
        <v>0</v>
      </c>
      <c r="AI26">
        <v>12.212</v>
      </c>
      <c r="AJ26" s="3">
        <v>2358</v>
      </c>
      <c r="AK26">
        <v>0.42399999999999999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1.4702867399999997</v>
      </c>
      <c r="AU26" s="7">
        <f t="shared" si="1"/>
        <v>471.65418850572001</v>
      </c>
      <c r="AW26" s="8">
        <f t="shared" si="2"/>
        <v>1.1436177607999998</v>
      </c>
      <c r="AX26" s="9">
        <f t="shared" si="3"/>
        <v>446.90119173336001</v>
      </c>
      <c r="AZ26" s="10">
        <f t="shared" si="4"/>
        <v>0.62383053280000023</v>
      </c>
      <c r="BA26" s="11">
        <f t="shared" si="5"/>
        <v>383.55670461471999</v>
      </c>
    </row>
    <row r="27" spans="1:53" x14ac:dyDescent="0.35">
      <c r="A27">
        <v>66</v>
      </c>
      <c r="B27" t="s">
        <v>45</v>
      </c>
      <c r="C27" s="2">
        <v>44690.57340277778</v>
      </c>
      <c r="D27">
        <v>175</v>
      </c>
      <c r="E27" t="s">
        <v>13</v>
      </c>
      <c r="F27">
        <v>0</v>
      </c>
      <c r="G27">
        <v>6.0629999999999997</v>
      </c>
      <c r="H27" s="3">
        <v>2395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45</v>
      </c>
      <c r="Q27" s="2">
        <v>44690.57340277778</v>
      </c>
      <c r="R27">
        <v>175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45</v>
      </c>
      <c r="AE27" s="2">
        <v>44690.57340277778</v>
      </c>
      <c r="AF27">
        <v>175</v>
      </c>
      <c r="AG27" t="s">
        <v>13</v>
      </c>
      <c r="AH27">
        <v>0</v>
      </c>
      <c r="AI27">
        <v>12.206</v>
      </c>
      <c r="AJ27" s="3">
        <v>2891</v>
      </c>
      <c r="AK27">
        <v>0.53700000000000003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2.2293655312499991</v>
      </c>
      <c r="AU27" s="7">
        <f t="shared" si="1"/>
        <v>570.29677580963005</v>
      </c>
      <c r="AW27" s="8">
        <f t="shared" si="2"/>
        <v>2.1086823512499997</v>
      </c>
      <c r="AX27" s="9">
        <f t="shared" si="3"/>
        <v>548.76530085494016</v>
      </c>
      <c r="AZ27" s="10">
        <f t="shared" si="4"/>
        <v>1.0280299325000002</v>
      </c>
      <c r="BA27" s="11">
        <f t="shared" si="5"/>
        <v>493.65640687688</v>
      </c>
    </row>
    <row r="28" spans="1:53" x14ac:dyDescent="0.35">
      <c r="A28">
        <v>67</v>
      </c>
      <c r="B28" t="s">
        <v>46</v>
      </c>
      <c r="C28" s="2">
        <v>44690.594618055555</v>
      </c>
      <c r="D28">
        <v>196</v>
      </c>
      <c r="E28" t="s">
        <v>13</v>
      </c>
      <c r="F28">
        <v>0</v>
      </c>
      <c r="G28">
        <v>6.07</v>
      </c>
      <c r="H28" s="3">
        <v>2210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46</v>
      </c>
      <c r="Q28" s="2">
        <v>44690.594618055555</v>
      </c>
      <c r="R28">
        <v>196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46</v>
      </c>
      <c r="AE28" s="2">
        <v>44690.594618055555</v>
      </c>
      <c r="AF28">
        <v>196</v>
      </c>
      <c r="AG28" t="s">
        <v>13</v>
      </c>
      <c r="AH28">
        <v>0</v>
      </c>
      <c r="AI28">
        <v>12.205</v>
      </c>
      <c r="AJ28" s="3">
        <v>3262</v>
      </c>
      <c r="AK28">
        <v>0.61599999999999999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1.7108371249999994</v>
      </c>
      <c r="AU28" s="7">
        <f t="shared" si="1"/>
        <v>638.9368867761201</v>
      </c>
      <c r="AW28" s="8">
        <f t="shared" si="2"/>
        <v>1.4507964050000002</v>
      </c>
      <c r="AX28" s="9">
        <f t="shared" si="3"/>
        <v>619.66338312855999</v>
      </c>
      <c r="AZ28" s="10">
        <f t="shared" si="4"/>
        <v>0.74978873000000035</v>
      </c>
      <c r="BA28" s="11">
        <f t="shared" si="5"/>
        <v>570.28385076511995</v>
      </c>
    </row>
    <row r="29" spans="1:53" x14ac:dyDescent="0.35">
      <c r="A29">
        <v>68</v>
      </c>
      <c r="B29" t="s">
        <v>47</v>
      </c>
      <c r="C29" s="2">
        <v>44690.61582175926</v>
      </c>
      <c r="D29">
        <v>96</v>
      </c>
      <c r="E29" t="s">
        <v>13</v>
      </c>
      <c r="F29">
        <v>0</v>
      </c>
      <c r="G29">
        <v>6.0730000000000004</v>
      </c>
      <c r="H29" s="3">
        <v>2185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47</v>
      </c>
      <c r="Q29" s="2">
        <v>44690.61582175926</v>
      </c>
      <c r="R29">
        <v>96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47</v>
      </c>
      <c r="AE29" s="2">
        <v>44690.61582175926</v>
      </c>
      <c r="AF29">
        <v>96</v>
      </c>
      <c r="AG29" t="s">
        <v>13</v>
      </c>
      <c r="AH29">
        <v>0</v>
      </c>
      <c r="AI29">
        <v>12.218</v>
      </c>
      <c r="AJ29" s="3">
        <v>2308</v>
      </c>
      <c r="AK29">
        <v>0.41299999999999998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1.6408772812499999</v>
      </c>
      <c r="AU29" s="7">
        <f t="shared" si="1"/>
        <v>462.39883274672002</v>
      </c>
      <c r="AW29" s="8">
        <f t="shared" si="2"/>
        <v>1.3615886612500017</v>
      </c>
      <c r="AX29" s="9">
        <f t="shared" si="3"/>
        <v>437.34498519136002</v>
      </c>
      <c r="AZ29" s="10">
        <f t="shared" si="4"/>
        <v>0.71295139250000017</v>
      </c>
      <c r="BA29" s="11">
        <f t="shared" si="5"/>
        <v>373.22765843072</v>
      </c>
    </row>
    <row r="30" spans="1:53" x14ac:dyDescent="0.35">
      <c r="A30">
        <v>69</v>
      </c>
      <c r="B30" t="s">
        <v>48</v>
      </c>
      <c r="C30" s="2">
        <v>44690.637025462966</v>
      </c>
      <c r="D30">
        <v>107</v>
      </c>
      <c r="E30" t="s">
        <v>13</v>
      </c>
      <c r="F30">
        <v>0</v>
      </c>
      <c r="G30">
        <v>6.0549999999999997</v>
      </c>
      <c r="H30" s="3">
        <v>2443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48</v>
      </c>
      <c r="Q30" s="2">
        <v>44690.637025462966</v>
      </c>
      <c r="R30">
        <v>107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48</v>
      </c>
      <c r="AE30" s="2">
        <v>44690.637025462966</v>
      </c>
      <c r="AF30">
        <v>107</v>
      </c>
      <c r="AG30" t="s">
        <v>13</v>
      </c>
      <c r="AH30">
        <v>0</v>
      </c>
      <c r="AI30">
        <v>12.208</v>
      </c>
      <c r="AJ30" s="3">
        <v>2151</v>
      </c>
      <c r="AK30">
        <v>0.38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2.36414029125</v>
      </c>
      <c r="AU30" s="7">
        <f t="shared" si="1"/>
        <v>433.33497570123001</v>
      </c>
      <c r="AW30" s="8">
        <f t="shared" si="2"/>
        <v>2.2787289704500004</v>
      </c>
      <c r="AX30" s="9">
        <f t="shared" si="3"/>
        <v>407.33796821574003</v>
      </c>
      <c r="AZ30" s="10">
        <f t="shared" si="4"/>
        <v>1.1018472797000001</v>
      </c>
      <c r="BA30" s="11">
        <f t="shared" si="5"/>
        <v>340.79362403848</v>
      </c>
    </row>
    <row r="31" spans="1:53" x14ac:dyDescent="0.35">
      <c r="A31">
        <v>70</v>
      </c>
      <c r="B31" t="s">
        <v>49</v>
      </c>
      <c r="C31" s="2">
        <v>44690.658229166664</v>
      </c>
      <c r="D31">
        <v>69</v>
      </c>
      <c r="E31" t="s">
        <v>13</v>
      </c>
      <c r="F31">
        <v>0</v>
      </c>
      <c r="G31">
        <v>6.0650000000000004</v>
      </c>
      <c r="H31" s="3">
        <v>2178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49</v>
      </c>
      <c r="Q31" s="2">
        <v>44690.658229166664</v>
      </c>
      <c r="R31">
        <v>69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49</v>
      </c>
      <c r="AE31" s="2">
        <v>44690.658229166664</v>
      </c>
      <c r="AF31">
        <v>69</v>
      </c>
      <c r="AG31" t="s">
        <v>13</v>
      </c>
      <c r="AH31">
        <v>0</v>
      </c>
      <c r="AI31">
        <v>12.225</v>
      </c>
      <c r="AJ31" s="3">
        <v>2430</v>
      </c>
      <c r="AK31">
        <v>0.439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1.6212932849999993</v>
      </c>
      <c r="AU31" s="7">
        <f t="shared" si="1"/>
        <v>484.98134942700005</v>
      </c>
      <c r="AW31" s="8">
        <f t="shared" si="2"/>
        <v>1.3365975122000009</v>
      </c>
      <c r="AX31" s="9">
        <f t="shared" si="3"/>
        <v>460.66198632600003</v>
      </c>
      <c r="AZ31" s="10">
        <f t="shared" si="4"/>
        <v>0.70266948520000017</v>
      </c>
      <c r="BA31" s="11">
        <f t="shared" si="5"/>
        <v>398.43030695200002</v>
      </c>
    </row>
    <row r="32" spans="1:53" x14ac:dyDescent="0.35">
      <c r="A32">
        <v>71</v>
      </c>
      <c r="B32" t="s">
        <v>50</v>
      </c>
      <c r="C32" s="2">
        <v>44690.679432870369</v>
      </c>
      <c r="D32">
        <v>168</v>
      </c>
      <c r="E32" t="s">
        <v>13</v>
      </c>
      <c r="F32">
        <v>0</v>
      </c>
      <c r="G32">
        <v>6.0620000000000003</v>
      </c>
      <c r="H32" s="3">
        <v>2318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50</v>
      </c>
      <c r="Q32" s="2">
        <v>44690.679432870369</v>
      </c>
      <c r="R32">
        <v>168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50</v>
      </c>
      <c r="AE32" s="2">
        <v>44690.679432870369</v>
      </c>
      <c r="AF32">
        <v>168</v>
      </c>
      <c r="AG32" t="s">
        <v>13</v>
      </c>
      <c r="AH32">
        <v>0</v>
      </c>
      <c r="AI32">
        <v>12.221</v>
      </c>
      <c r="AJ32" s="3">
        <v>2259</v>
      </c>
      <c r="AK32">
        <v>0.40300000000000002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2.0133688849999993</v>
      </c>
      <c r="AU32" s="7">
        <f t="shared" si="1"/>
        <v>453.32827960562997</v>
      </c>
      <c r="AW32" s="8">
        <f t="shared" si="2"/>
        <v>1.835341464199999</v>
      </c>
      <c r="AX32" s="9">
        <f t="shared" si="3"/>
        <v>427.97982390294004</v>
      </c>
      <c r="AZ32" s="10">
        <f t="shared" si="4"/>
        <v>0.91101311720000022</v>
      </c>
      <c r="BA32" s="11">
        <f t="shared" si="5"/>
        <v>363.10506937288</v>
      </c>
    </row>
    <row r="33" spans="1:53" x14ac:dyDescent="0.35">
      <c r="A33">
        <v>72</v>
      </c>
      <c r="B33" t="s">
        <v>51</v>
      </c>
      <c r="C33" s="2">
        <v>44690.700659722221</v>
      </c>
      <c r="D33">
        <v>149</v>
      </c>
      <c r="E33" t="s">
        <v>13</v>
      </c>
      <c r="F33">
        <v>0</v>
      </c>
      <c r="G33">
        <v>6.0730000000000004</v>
      </c>
      <c r="H33" s="3">
        <v>2153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51</v>
      </c>
      <c r="Q33" s="2">
        <v>44690.700659722221</v>
      </c>
      <c r="R33">
        <v>149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51</v>
      </c>
      <c r="AE33" s="2">
        <v>44690.700659722221</v>
      </c>
      <c r="AF33">
        <v>149</v>
      </c>
      <c r="AG33" t="s">
        <v>13</v>
      </c>
      <c r="AH33">
        <v>0</v>
      </c>
      <c r="AI33">
        <v>12.218</v>
      </c>
      <c r="AJ33" s="3">
        <v>2312</v>
      </c>
      <c r="AK33">
        <v>0.41399999999999998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1.5513674412499991</v>
      </c>
      <c r="AU33" s="7">
        <f t="shared" si="1"/>
        <v>463.13927275712001</v>
      </c>
      <c r="AW33" s="8">
        <f t="shared" si="2"/>
        <v>1.2472970484500001</v>
      </c>
      <c r="AX33" s="9">
        <f t="shared" si="3"/>
        <v>438.10948470656007</v>
      </c>
      <c r="AZ33" s="10">
        <f t="shared" si="4"/>
        <v>0.66606462770000019</v>
      </c>
      <c r="BA33" s="11">
        <f t="shared" si="5"/>
        <v>374.05398682112002</v>
      </c>
    </row>
    <row r="34" spans="1:53" x14ac:dyDescent="0.35">
      <c r="A34">
        <v>73</v>
      </c>
      <c r="B34" t="s">
        <v>52</v>
      </c>
      <c r="C34" s="2">
        <v>44690.721909722219</v>
      </c>
      <c r="D34">
        <v>206</v>
      </c>
      <c r="E34" t="s">
        <v>13</v>
      </c>
      <c r="F34">
        <v>0</v>
      </c>
      <c r="G34">
        <v>6.06</v>
      </c>
      <c r="H34" s="3">
        <v>2203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52</v>
      </c>
      <c r="Q34" s="2">
        <v>44690.721909722219</v>
      </c>
      <c r="R34">
        <v>206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52</v>
      </c>
      <c r="AE34" s="2">
        <v>44690.721909722219</v>
      </c>
      <c r="AF34">
        <v>206</v>
      </c>
      <c r="AG34" t="s">
        <v>13</v>
      </c>
      <c r="AH34">
        <v>0</v>
      </c>
      <c r="AI34">
        <v>12.207000000000001</v>
      </c>
      <c r="AJ34" s="3">
        <v>1654</v>
      </c>
      <c r="AK34">
        <v>0.27400000000000002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1.6912456912499989</v>
      </c>
      <c r="AU34" s="7">
        <f t="shared" si="1"/>
        <v>341.30987910668</v>
      </c>
      <c r="AW34" s="8">
        <f t="shared" si="2"/>
        <v>1.4258255384500007</v>
      </c>
      <c r="AX34" s="9">
        <f t="shared" si="3"/>
        <v>312.34231725783997</v>
      </c>
      <c r="AZ34" s="10">
        <f t="shared" si="4"/>
        <v>0.73945596769999988</v>
      </c>
      <c r="BA34" s="11">
        <f t="shared" si="5"/>
        <v>238.11198452768002</v>
      </c>
    </row>
    <row r="35" spans="1:53" x14ac:dyDescent="0.35">
      <c r="A35">
        <v>74</v>
      </c>
      <c r="B35" t="s">
        <v>53</v>
      </c>
      <c r="C35" s="2">
        <v>44690.743194444447</v>
      </c>
      <c r="D35">
        <v>44</v>
      </c>
      <c r="E35" t="s">
        <v>13</v>
      </c>
      <c r="F35">
        <v>0</v>
      </c>
      <c r="G35">
        <v>6.0659999999999998</v>
      </c>
      <c r="H35" s="3">
        <v>2052</v>
      </c>
      <c r="I35">
        <v>-1E-3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53</v>
      </c>
      <c r="Q35" s="2">
        <v>44690.743194444447</v>
      </c>
      <c r="R35">
        <v>44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53</v>
      </c>
      <c r="AE35" s="2">
        <v>44690.743194444447</v>
      </c>
      <c r="AF35">
        <v>44</v>
      </c>
      <c r="AG35" t="s">
        <v>13</v>
      </c>
      <c r="AH35">
        <v>0</v>
      </c>
      <c r="AI35">
        <v>12.214</v>
      </c>
      <c r="AJ35" s="3">
        <v>2429</v>
      </c>
      <c r="AK35">
        <v>0.439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1.2691374599999996</v>
      </c>
      <c r="AU35" s="7">
        <f t="shared" si="1"/>
        <v>484.79625442643004</v>
      </c>
      <c r="AW35" s="8">
        <f t="shared" si="2"/>
        <v>0.88578570319999983</v>
      </c>
      <c r="AX35" s="9">
        <f t="shared" si="3"/>
        <v>460.47086533333999</v>
      </c>
      <c r="AZ35" s="10">
        <f t="shared" si="4"/>
        <v>0.52003009119999999</v>
      </c>
      <c r="BA35" s="11">
        <f t="shared" si="5"/>
        <v>398.22373095367999</v>
      </c>
    </row>
    <row r="36" spans="1:53" x14ac:dyDescent="0.35">
      <c r="A36">
        <v>75</v>
      </c>
      <c r="B36" t="s">
        <v>54</v>
      </c>
      <c r="C36" s="2">
        <v>44690.764409722222</v>
      </c>
      <c r="D36">
        <v>188</v>
      </c>
      <c r="E36" t="s">
        <v>13</v>
      </c>
      <c r="F36">
        <v>0</v>
      </c>
      <c r="G36">
        <v>6.0659999999999998</v>
      </c>
      <c r="H36" s="3">
        <v>2297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54</v>
      </c>
      <c r="Q36" s="2">
        <v>44690.764409722222</v>
      </c>
      <c r="R36">
        <v>188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54</v>
      </c>
      <c r="AE36" s="2">
        <v>44690.764409722222</v>
      </c>
      <c r="AF36">
        <v>188</v>
      </c>
      <c r="AG36" t="s">
        <v>13</v>
      </c>
      <c r="AH36">
        <v>0</v>
      </c>
      <c r="AI36">
        <v>12.228999999999999</v>
      </c>
      <c r="AJ36" s="3">
        <v>2223</v>
      </c>
      <c r="AK36">
        <v>0.39500000000000002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0"/>
        <v>1.9545044412499992</v>
      </c>
      <c r="AU36" s="7">
        <f t="shared" si="1"/>
        <v>446.66400767067</v>
      </c>
      <c r="AW36" s="8">
        <f t="shared" si="2"/>
        <v>1.7606746884499991</v>
      </c>
      <c r="AX36" s="9">
        <f t="shared" si="3"/>
        <v>421.09924748646</v>
      </c>
      <c r="AZ36" s="10">
        <f t="shared" si="4"/>
        <v>0.87939846769999996</v>
      </c>
      <c r="BA36" s="11">
        <f t="shared" si="5"/>
        <v>355.66798707592</v>
      </c>
    </row>
    <row r="37" spans="1:53" x14ac:dyDescent="0.35">
      <c r="A37">
        <v>76</v>
      </c>
      <c r="B37" t="s">
        <v>55</v>
      </c>
      <c r="C37" s="2">
        <v>44690.785590277781</v>
      </c>
      <c r="D37">
        <v>133</v>
      </c>
      <c r="E37" t="s">
        <v>13</v>
      </c>
      <c r="F37">
        <v>0</v>
      </c>
      <c r="G37">
        <v>6.0730000000000004</v>
      </c>
      <c r="H37" s="3">
        <v>2300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55</v>
      </c>
      <c r="Q37" s="2">
        <v>44690.785590277781</v>
      </c>
      <c r="R37">
        <v>133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55</v>
      </c>
      <c r="AE37" s="2">
        <v>44690.785590277781</v>
      </c>
      <c r="AF37">
        <v>133</v>
      </c>
      <c r="AG37" t="s">
        <v>13</v>
      </c>
      <c r="AH37">
        <v>0</v>
      </c>
      <c r="AI37">
        <v>12.226000000000001</v>
      </c>
      <c r="AJ37" s="3">
        <v>2549</v>
      </c>
      <c r="AK37">
        <v>0.46400000000000002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0"/>
        <v>1.9629124999999989</v>
      </c>
      <c r="AU37" s="7">
        <f t="shared" si="1"/>
        <v>507.00675813922999</v>
      </c>
      <c r="AW37" s="8">
        <f t="shared" si="2"/>
        <v>1.7713444999999997</v>
      </c>
      <c r="AX37" s="9">
        <f t="shared" si="3"/>
        <v>483.40515225974002</v>
      </c>
      <c r="AZ37" s="10">
        <f t="shared" si="4"/>
        <v>0.883907</v>
      </c>
      <c r="BA37" s="11">
        <f t="shared" si="5"/>
        <v>423.01248632647997</v>
      </c>
    </row>
    <row r="38" spans="1:53" x14ac:dyDescent="0.35">
      <c r="A38">
        <v>77</v>
      </c>
      <c r="B38" t="s">
        <v>56</v>
      </c>
      <c r="C38" s="2">
        <v>44690.806805555556</v>
      </c>
      <c r="D38">
        <v>57</v>
      </c>
      <c r="E38" t="s">
        <v>13</v>
      </c>
      <c r="F38">
        <v>0</v>
      </c>
      <c r="G38">
        <v>6.0670000000000002</v>
      </c>
      <c r="H38" s="3">
        <v>2377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56</v>
      </c>
      <c r="Q38" s="2">
        <v>44690.806805555556</v>
      </c>
      <c r="R38">
        <v>57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56</v>
      </c>
      <c r="AE38" s="2">
        <v>44690.806805555556</v>
      </c>
      <c r="AF38">
        <v>57</v>
      </c>
      <c r="AG38" t="s">
        <v>13</v>
      </c>
      <c r="AH38">
        <v>0</v>
      </c>
      <c r="AI38">
        <v>12.231999999999999</v>
      </c>
      <c r="AJ38" s="3">
        <v>2395</v>
      </c>
      <c r="AK38">
        <v>0.432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0"/>
        <v>2.1788502412499993</v>
      </c>
      <c r="AU38" s="7">
        <f t="shared" si="1"/>
        <v>478.50294971074999</v>
      </c>
      <c r="AW38" s="8">
        <f t="shared" si="2"/>
        <v>2.0448460244499991</v>
      </c>
      <c r="AX38" s="9">
        <f t="shared" si="3"/>
        <v>453.97273223350004</v>
      </c>
      <c r="AZ38" s="10">
        <f t="shared" si="4"/>
        <v>1.0005210436999998</v>
      </c>
      <c r="BA38" s="11">
        <f t="shared" si="5"/>
        <v>391.20011664200001</v>
      </c>
    </row>
    <row r="39" spans="1:53" x14ac:dyDescent="0.35">
      <c r="A39">
        <v>78</v>
      </c>
      <c r="B39" t="s">
        <v>57</v>
      </c>
      <c r="C39" s="2">
        <v>44690.828055555554</v>
      </c>
      <c r="D39">
        <v>147</v>
      </c>
      <c r="E39" t="s">
        <v>13</v>
      </c>
      <c r="F39">
        <v>0</v>
      </c>
      <c r="G39">
        <v>6.0659999999999998</v>
      </c>
      <c r="H39" s="3">
        <v>2105</v>
      </c>
      <c r="I39">
        <v>-1E-3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57</v>
      </c>
      <c r="Q39" s="2">
        <v>44690.828055555554</v>
      </c>
      <c r="R39">
        <v>147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57</v>
      </c>
      <c r="AE39" s="2">
        <v>44690.828055555554</v>
      </c>
      <c r="AF39">
        <v>147</v>
      </c>
      <c r="AG39" t="s">
        <v>13</v>
      </c>
      <c r="AH39">
        <v>0</v>
      </c>
      <c r="AI39">
        <v>12.22</v>
      </c>
      <c r="AJ39" s="3">
        <v>2490</v>
      </c>
      <c r="AK39">
        <v>0.45200000000000001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0"/>
        <v>1.4171842812499991</v>
      </c>
      <c r="AU39" s="7">
        <f t="shared" si="1"/>
        <v>496.08681972300002</v>
      </c>
      <c r="AW39" s="8">
        <f t="shared" si="2"/>
        <v>1.0756371012500008</v>
      </c>
      <c r="AX39" s="9">
        <f t="shared" si="3"/>
        <v>472.12918637400003</v>
      </c>
      <c r="AZ39" s="10">
        <f t="shared" si="4"/>
        <v>0.59629243250000008</v>
      </c>
      <c r="BA39" s="11">
        <f t="shared" si="5"/>
        <v>410.82477344800003</v>
      </c>
    </row>
    <row r="40" spans="1:53" x14ac:dyDescent="0.35">
      <c r="A40">
        <v>79</v>
      </c>
      <c r="B40" t="s">
        <v>58</v>
      </c>
      <c r="C40" s="2">
        <v>44690.849317129629</v>
      </c>
      <c r="D40">
        <v>68</v>
      </c>
      <c r="E40" t="s">
        <v>13</v>
      </c>
      <c r="F40">
        <v>0</v>
      </c>
      <c r="G40">
        <v>6.0709999999999997</v>
      </c>
      <c r="H40" s="3">
        <v>2295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O40">
        <v>79</v>
      </c>
      <c r="P40" t="s">
        <v>58</v>
      </c>
      <c r="Q40" s="2">
        <v>44690.849317129629</v>
      </c>
      <c r="R40">
        <v>68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79</v>
      </c>
      <c r="AD40" t="s">
        <v>58</v>
      </c>
      <c r="AE40" s="2">
        <v>44690.849317129629</v>
      </c>
      <c r="AF40">
        <v>68</v>
      </c>
      <c r="AG40" t="s">
        <v>13</v>
      </c>
      <c r="AH40">
        <v>0</v>
      </c>
      <c r="AI40">
        <v>12.242000000000001</v>
      </c>
      <c r="AJ40" s="3">
        <v>2054</v>
      </c>
      <c r="AK40">
        <v>0.35899999999999999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0"/>
        <v>1.9488992812500001</v>
      </c>
      <c r="AU40" s="7">
        <f t="shared" si="1"/>
        <v>415.37677864267999</v>
      </c>
      <c r="AW40" s="8">
        <f t="shared" si="2"/>
        <v>1.7535609012500011</v>
      </c>
      <c r="AX40" s="9">
        <f t="shared" si="3"/>
        <v>388.79820042584004</v>
      </c>
      <c r="AZ40" s="10">
        <f t="shared" si="4"/>
        <v>0.87639423249999981</v>
      </c>
      <c r="BA40" s="11">
        <f t="shared" si="5"/>
        <v>320.75413326367999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2022-05-10T13:38:31Z</dcterms:modified>
</cp:coreProperties>
</file>