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rlybauer/Desktop/Reservoirs/Data/DataNotYetUploadedToEDI/Sed_trap/Filtering logs/"/>
    </mc:Choice>
  </mc:AlternateContent>
  <xr:revisionPtr revIDLastSave="0" documentId="13_ncr:1_{17E401EF-8F21-0045-9FDB-57004A629ABE}" xr6:coauthVersionLast="47" xr6:coauthVersionMax="47" xr10:uidLastSave="{00000000-0000-0000-0000-000000000000}"/>
  <bookViews>
    <workbookView xWindow="2520" yWindow="-21060" windowWidth="288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47" i="1" l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F131" i="1"/>
  <c r="I131" i="1" s="1"/>
  <c r="F130" i="1"/>
  <c r="I130" i="1" s="1"/>
  <c r="F129" i="1"/>
  <c r="I129" i="1" s="1"/>
  <c r="F128" i="1"/>
  <c r="I128" i="1" s="1"/>
  <c r="F127" i="1"/>
  <c r="I127" i="1" s="1"/>
  <c r="F126" i="1"/>
  <c r="I126" i="1" s="1"/>
  <c r="F125" i="1"/>
  <c r="I125" i="1" s="1"/>
  <c r="F124" i="1"/>
  <c r="I124" i="1" s="1"/>
  <c r="F123" i="1"/>
  <c r="I123" i="1" s="1"/>
  <c r="I122" i="1"/>
  <c r="F122" i="1"/>
  <c r="F121" i="1"/>
  <c r="I121" i="1" s="1"/>
  <c r="F120" i="1"/>
  <c r="I120" i="1" s="1"/>
  <c r="F119" i="1"/>
  <c r="I119" i="1" s="1"/>
  <c r="F118" i="1"/>
  <c r="I118" i="1" s="1"/>
  <c r="F117" i="1"/>
  <c r="I117" i="1" s="1"/>
  <c r="F116" i="1"/>
  <c r="I116" i="1" s="1"/>
  <c r="F115" i="1"/>
  <c r="I115" i="1" s="1"/>
  <c r="I114" i="1"/>
  <c r="F114" i="1"/>
  <c r="F113" i="1"/>
  <c r="I113" i="1" s="1"/>
  <c r="F112" i="1"/>
  <c r="I112" i="1" s="1"/>
  <c r="F111" i="1"/>
  <c r="I111" i="1" s="1"/>
  <c r="F110" i="1"/>
  <c r="I110" i="1" s="1"/>
  <c r="F109" i="1"/>
  <c r="I109" i="1" s="1"/>
  <c r="F108" i="1"/>
  <c r="I108" i="1" s="1"/>
  <c r="F107" i="1"/>
  <c r="I107" i="1" s="1"/>
  <c r="I106" i="1"/>
  <c r="F106" i="1"/>
  <c r="F105" i="1"/>
  <c r="I105" i="1" s="1"/>
  <c r="F104" i="1"/>
  <c r="I104" i="1" s="1"/>
  <c r="F103" i="1"/>
  <c r="I103" i="1" s="1"/>
  <c r="F102" i="1"/>
  <c r="I102" i="1" s="1"/>
  <c r="F101" i="1"/>
  <c r="I101" i="1" s="1"/>
  <c r="F100" i="1"/>
  <c r="I100" i="1" s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</calcChain>
</file>

<file path=xl/sharedStrings.xml><?xml version="1.0" encoding="utf-8"?>
<sst xmlns="http://schemas.openxmlformats.org/spreadsheetml/2006/main" count="1203" uniqueCount="583">
  <si>
    <t>Expected Values (mean ± std dev) : FilterMassPre_g = 0.107 ± 0.010; FilterMassPost = 0.122 ± 0.010; 4m VolDiscarded_L = 1.155 ± 0.170, 8m VolDiscarded_L = 1.390 ± 0.183.</t>
  </si>
  <si>
    <t>If any of your measurements are outside the expected value range, please make note of it!</t>
  </si>
  <si>
    <t>Initials</t>
  </si>
  <si>
    <t>DateFiltered</t>
  </si>
  <si>
    <t>FilterID</t>
  </si>
  <si>
    <t>PanMass_g</t>
  </si>
  <si>
    <t>FilterMassPre_g</t>
  </si>
  <si>
    <t>FilterMassPost_g</t>
  </si>
  <si>
    <t>FilterVol_L</t>
  </si>
  <si>
    <t>VolDiscarded_L</t>
  </si>
  <si>
    <t>Duration_days</t>
  </si>
  <si>
    <t>SedMass_g</t>
  </si>
  <si>
    <t>Notes</t>
  </si>
  <si>
    <t>CEW</t>
  </si>
  <si>
    <t>B_sed_4m_R1_F1_24Apr23</t>
  </si>
  <si>
    <t>large chunks of rust in bottle</t>
  </si>
  <si>
    <t>B_sed_4m_R1_F2_24Apr23</t>
  </si>
  <si>
    <t>B_sed_4m_R1_F3_24Apr23</t>
  </si>
  <si>
    <t>B_sed_4m_R1_F4_24Apr23</t>
  </si>
  <si>
    <t>B_sed_4m_R2_F1_24Apr23</t>
  </si>
  <si>
    <t>B_sed_4m_R2_F2_24Apr23</t>
  </si>
  <si>
    <t>B_sed_4m_R2_F3_24Apr23</t>
  </si>
  <si>
    <t>B_sed_4m_R2_F4_24Apr23</t>
  </si>
  <si>
    <t>B_sed_8m_R1_F1_24Apr23</t>
  </si>
  <si>
    <t>B_sed_8m_R1_F2_24Apr23</t>
  </si>
  <si>
    <t>B_sed_8m_R1_F3_24Apr23</t>
  </si>
  <si>
    <t>B_sed_8m_R1_F4_24Apr23</t>
  </si>
  <si>
    <t>B_sed_8m_R2_F1_24Apr23</t>
  </si>
  <si>
    <t>B_sed_8m_R2_F2_24Apr23</t>
  </si>
  <si>
    <t>B_sed_8m_R2_F3_24Apr23</t>
  </si>
  <si>
    <t>B_sed_8m_R2_F4_24Apr23</t>
  </si>
  <si>
    <t>F_sed_4m_R1_F1_01May23</t>
  </si>
  <si>
    <t>F_sed_4m_R1_F2_01May23</t>
  </si>
  <si>
    <t>F_sed_4m_R1_F3_01May23</t>
  </si>
  <si>
    <t>F_sed_4m_R1_F4_01May23</t>
  </si>
  <si>
    <t>F_sed_4m_R2_F1_01May23</t>
  </si>
  <si>
    <t>F_sed_4m_R2_F2_01May23</t>
  </si>
  <si>
    <t>F_sed_4m_R2_F3_01May23</t>
  </si>
  <si>
    <t>F_sed_4m_R2_F4_01May23</t>
  </si>
  <si>
    <t>F_sed_8m_R1_F1_01May23</t>
  </si>
  <si>
    <t>F_sed_8m_R1_F2_01May23</t>
  </si>
  <si>
    <t>F_sed_8m_R1_F3_01May23</t>
  </si>
  <si>
    <t>F_sed_8m_R1_F4_01May23</t>
  </si>
  <si>
    <t>F_sed_8m_R2_F1_01May23</t>
  </si>
  <si>
    <t>F_sed_8m_R2_F2_01May23</t>
  </si>
  <si>
    <t>F_sed_8m_R2_F3_01May23</t>
  </si>
  <si>
    <t>F_sed_8m_R2_F4_01May23</t>
  </si>
  <si>
    <t>F_sed_4m_R1_F1_08May23</t>
  </si>
  <si>
    <t>filtered a week late because CEW was out of town, some ice in bottle</t>
  </si>
  <si>
    <t>F_sed_4m_R1_F2_08May23</t>
  </si>
  <si>
    <t>filtered a week late because CEW was out of town</t>
  </si>
  <si>
    <t>F_sed_4m_R1_F3_08May23</t>
  </si>
  <si>
    <t>F_sed_4m_R1_F4_08May23</t>
  </si>
  <si>
    <t>F_sed_4m_R2_F1_08May23</t>
  </si>
  <si>
    <t>F_sed_4m_R2_F2_08May23</t>
  </si>
  <si>
    <t>F_sed_4m_R2_F3_08May23</t>
  </si>
  <si>
    <t>F_sed_4m_R2_F4_08May23</t>
  </si>
  <si>
    <t>F_sed_8m_R1_F1_08May23</t>
  </si>
  <si>
    <t>F_sed_8m_R1_F2_08May23</t>
  </si>
  <si>
    <t>F_sed_8m_R1_F3_08May23</t>
  </si>
  <si>
    <t>F_sed_8m_R1_F4_08May23</t>
  </si>
  <si>
    <t>F_sed_8m_R2_F1_08May23</t>
  </si>
  <si>
    <t>F_sed_8m_R2_F2_08May23</t>
  </si>
  <si>
    <t>F_sed_8m_R2_F3_08May23</t>
  </si>
  <si>
    <t>F_sed_8m_R2_F4_08May23</t>
  </si>
  <si>
    <t>B_sed_4m_R1_F1_08May22</t>
  </si>
  <si>
    <t>filtered a week late because CEW was out of town, some ice in bottle, large rust chunks in bottle</t>
  </si>
  <si>
    <t>B_sed_4m_R1_F2_08May23</t>
  </si>
  <si>
    <t>B_sed_4m_R1_F3_08May23</t>
  </si>
  <si>
    <t>B_sed_4m_R1_F4_08May23</t>
  </si>
  <si>
    <t>B_sed_4m_R2_F1_08May23</t>
  </si>
  <si>
    <t>B_sed_4m_R2_F2_08May23</t>
  </si>
  <si>
    <t>B_sed_4m_R2_F3_08May23</t>
  </si>
  <si>
    <t>B_sed_4m_R2_F4_08May23</t>
  </si>
  <si>
    <t>B_sed_8m_R1_F1_08May23</t>
  </si>
  <si>
    <t>B_sed_8m_R1_F2_08May23</t>
  </si>
  <si>
    <t>B_sed_8m_R1_F3_08May23</t>
  </si>
  <si>
    <t>B_sed_8m_R1_F4_08May23</t>
  </si>
  <si>
    <t>B_sed_8m_R2_F1_08May23</t>
  </si>
  <si>
    <t>B_sed_8m_R2_F2_08May23</t>
  </si>
  <si>
    <t>B_sed_8m_R2_F3_08May23</t>
  </si>
  <si>
    <t>B_sed_8m_R2_F4_08May23</t>
  </si>
  <si>
    <t>CEW &amp; AGL</t>
  </si>
  <si>
    <t>F_sed_4m_R1_F1_22May23</t>
  </si>
  <si>
    <t>F_sed_4m_R1_F2_22May23</t>
  </si>
  <si>
    <t>F_sed_4m_R1_F3_22May23</t>
  </si>
  <si>
    <t>F_sed_4m_R1_F4_22May23</t>
  </si>
  <si>
    <t>F_sed_4m_R2_F1_22May23</t>
  </si>
  <si>
    <t>F_sed_4m_R2_F2_22May23</t>
  </si>
  <si>
    <t>F_sed_4m_R2_F3_22May23</t>
  </si>
  <si>
    <t>F_sed_4m_R2_F4_22May23</t>
  </si>
  <si>
    <t>F_sed_8m_R1_F1_22May23</t>
  </si>
  <si>
    <t>F_sed_8m_R1_F2_22May23</t>
  </si>
  <si>
    <t>F_sed_8m_R1_F3_22May23</t>
  </si>
  <si>
    <t>F_sed_8m_R1_F4_22May23</t>
  </si>
  <si>
    <t>F_sed_8m_R2_F1_22May23</t>
  </si>
  <si>
    <t>F_sed_8m_R2_F2_22May23</t>
  </si>
  <si>
    <t>F_sed_8m_R2_F3_22May23</t>
  </si>
  <si>
    <t>F_sed_8m_R2_F4_22May23</t>
  </si>
  <si>
    <t>B_sed_4m_R1_F1_22May23</t>
  </si>
  <si>
    <t>B_sed_4m_R1_F2_22May23</t>
  </si>
  <si>
    <t>B_sed_4m_R1_F3_22May23</t>
  </si>
  <si>
    <t>B_sed_4m_R1_F4_22May23</t>
  </si>
  <si>
    <t>B_sed_4m_R2_F1_22May23</t>
  </si>
  <si>
    <t>B_sed_4m_R2_F2_22May23</t>
  </si>
  <si>
    <t>B_sed_4m_R2_F3_22May23</t>
  </si>
  <si>
    <t>B_sed_4m_R2_F4_22May23</t>
  </si>
  <si>
    <t>B_sed_8m_R1_F1_22May23</t>
  </si>
  <si>
    <t>B_sed_8m_R1_F2_22May23</t>
  </si>
  <si>
    <t>B_sed_8m_R1_F3_22May23</t>
  </si>
  <si>
    <t>B_sed_8m_R1_F4_22May23</t>
  </si>
  <si>
    <t>B_sed_8m_R2_F1_22May23</t>
  </si>
  <si>
    <t>B_sed_8m_R2_F2_22May23</t>
  </si>
  <si>
    <t>B_sed_8m_R2_F3_22May23</t>
  </si>
  <si>
    <t>B_sed_8m_R2_F4_22May23</t>
  </si>
  <si>
    <t>AGL</t>
  </si>
  <si>
    <t>F_sed_4m_R1_F1_05Jun23</t>
  </si>
  <si>
    <t>F_sed_4m_R1_F2_05Jun23</t>
  </si>
  <si>
    <t>F_sed_4m_R1_F3_05Jun23</t>
  </si>
  <si>
    <t>F_sed_4m_R1_F4_05Jun23</t>
  </si>
  <si>
    <t>F_sed_4m_R2_F1_05Jun23</t>
  </si>
  <si>
    <t>F_sed_4m_R2_F2_05Jun23</t>
  </si>
  <si>
    <t>F_sed_4m_R2_F3_05Jun23</t>
  </si>
  <si>
    <t>F_sed_4m_R2_F4_05Jun23</t>
  </si>
  <si>
    <t>F_sed_8m_R1_F1_05Jun23</t>
  </si>
  <si>
    <t>F_sed_8m_R1_F2_05Jun23</t>
  </si>
  <si>
    <t>F_sed_8m_R1_F3_05Jun23</t>
  </si>
  <si>
    <t>F_sed_8m_R1_F4_05Jun23</t>
  </si>
  <si>
    <t>F_sed_8m_R2_F1_05Jun23</t>
  </si>
  <si>
    <t>F_sed_8m_R2_F2_05Jun23</t>
  </si>
  <si>
    <t>F_sed_8m_R2_F3_05Jun23</t>
  </si>
  <si>
    <t>F_sed_8m_R2_F4_05Jun23</t>
  </si>
  <si>
    <t>B_sed_4m_R1_F1_05Jun23</t>
  </si>
  <si>
    <t>B_sed_4m_R1_F2_05Jun23</t>
  </si>
  <si>
    <t>B_sed_4m_R1_F3_05Jun23</t>
  </si>
  <si>
    <t>B_sed_4m_R1_F4_05Jun23</t>
  </si>
  <si>
    <t>B_sed_4m_R2_F1_05Jun23</t>
  </si>
  <si>
    <t>B_sed_4m_R2_F2_05Jun23</t>
  </si>
  <si>
    <t>B_sed_4m_R2_F3_05Jun23</t>
  </si>
  <si>
    <t>B_sed_4m_R2_F4_05Jun23</t>
  </si>
  <si>
    <t>B_sed_8m_R1_F1_05Jun23</t>
  </si>
  <si>
    <t>B_sed_8m_R1_F2_05Jun23</t>
  </si>
  <si>
    <t>B_sed_8m_R1_F3_05Jun23</t>
  </si>
  <si>
    <t>B_sed_8m_R1_F4_05Jun23</t>
  </si>
  <si>
    <t>B_sed_8m_R2_F1_05Jun23</t>
  </si>
  <si>
    <t>B_sed_8m_R2_F2_05Jun23</t>
  </si>
  <si>
    <t>B_sed_8m_R2_F3_05Jun23</t>
  </si>
  <si>
    <t>B_sed_8m_R2_F4_05Jun23</t>
  </si>
  <si>
    <t>F_sed_4m_R1_F1_19Jun23</t>
  </si>
  <si>
    <t>F_sed_4m_R1_F2_19Jun23</t>
  </si>
  <si>
    <t>F_sed_4m_R1_F3_19Jun23</t>
  </si>
  <si>
    <t>F_sed_4m_R1_F4_19Jun23</t>
  </si>
  <si>
    <t>F_sed_4m_R2_F1_19Jun23</t>
  </si>
  <si>
    <t>F_sed_4m_R2_F2_19Jun23</t>
  </si>
  <si>
    <t>F_sed_4m_R2_F3_19Jun23</t>
  </si>
  <si>
    <t>F_sed_4m_R2_F4_19Jun23</t>
  </si>
  <si>
    <t>F_sed_8m_R1_F1_19Jun23</t>
  </si>
  <si>
    <t>F_sed_8m_R1_F2_19Jun23</t>
  </si>
  <si>
    <t>F_sed_8m_R1_F3_19Jun23</t>
  </si>
  <si>
    <t>F_sed_8m_R1_F4_19Jun23</t>
  </si>
  <si>
    <t>F_sed_8m_R2_F1_19Jun23</t>
  </si>
  <si>
    <t>F_sed_8m_R2_F2_19Jun23</t>
  </si>
  <si>
    <t>F_sed_8m_R2_F3_19Jun23</t>
  </si>
  <si>
    <t>F_sed_8m_R2_F4_19Jun23</t>
  </si>
  <si>
    <t>B_sed_4m_R1_F1_19Jun23</t>
  </si>
  <si>
    <t>accidentally poured into filter manifold without filter, recovered most of the volume but some sediment loss likely</t>
  </si>
  <si>
    <t>B_sed_4m_R1_F2_19Jun23</t>
  </si>
  <si>
    <t>B_sed_4m_R1_F3_19Jun23</t>
  </si>
  <si>
    <t>accidentally poured into filter manifold without filter, recovered most of the volume but some sediment loss likely; 5mL spilled</t>
  </si>
  <si>
    <t>B_sed_4m_R1_F4_19Jun23</t>
  </si>
  <si>
    <t>B_sed_4m_R2_F1_19Jun23</t>
  </si>
  <si>
    <t>B_sed_4m_R2_F2_19Jun23</t>
  </si>
  <si>
    <t>B_sed_4m_R2_F3_19Jun23</t>
  </si>
  <si>
    <t>spilled about 5 mL</t>
  </si>
  <si>
    <t>B_sed_4m_R2_F4_19Jun23</t>
  </si>
  <si>
    <t>B_sed_8m_R1_F1_19Jun23</t>
  </si>
  <si>
    <t>B_sed_8m_R1_F2_19Jun23</t>
  </si>
  <si>
    <t>B_sed_8m_R1_F3_19Jun23</t>
  </si>
  <si>
    <t>B_sed_8m_R2_F1_19Jun23</t>
  </si>
  <si>
    <t>B_sed_8m_R2_F2_19Jun23</t>
  </si>
  <si>
    <t>B_sed_8m_R2_F3_19Jun23</t>
  </si>
  <si>
    <t>B_sed_8m_R2_F4_19Jun23</t>
  </si>
  <si>
    <t>F_sed_4m_R1_F1_03Jul23</t>
  </si>
  <si>
    <t>water was slightly frozen and small ice chunks were in the bottle, tried to not get any ice in filter sample</t>
  </si>
  <si>
    <t>F_sed_4m_R1_F2_03Jul23</t>
  </si>
  <si>
    <t>F_sed_4m_R1_F3_03Jul23</t>
  </si>
  <si>
    <t>F_sed_4m_R1_F4_03Jul23</t>
  </si>
  <si>
    <t>F_sed_4m_R2_F1_03Jul23</t>
  </si>
  <si>
    <t>F_sed_4m_R2_F2_03Jul23</t>
  </si>
  <si>
    <t>F_sed_4m_R2_F3_03Jul23</t>
  </si>
  <si>
    <t>large chunks of something</t>
  </si>
  <si>
    <t>F_sed_4m_R2_F4_03Jul23</t>
  </si>
  <si>
    <t>F_sed_8m_R1_F1_03Jul23</t>
  </si>
  <si>
    <t>F_sed_8m_R1_F2_03Jul23</t>
  </si>
  <si>
    <t>F_sed_8m_R1_F3_03Jul23</t>
  </si>
  <si>
    <t>F_sed_8m_R1_F4_03Jul23</t>
  </si>
  <si>
    <t>F_sed_8m_R2_F1_03Jul23</t>
  </si>
  <si>
    <t>F_sed_8m_R2_F2_03Jul23</t>
  </si>
  <si>
    <t>F_sed_8m_R2_F3_03Jul23</t>
  </si>
  <si>
    <t>F_sed_8m_R2_F4_03Jul23</t>
  </si>
  <si>
    <t>B_sed_4m_R1_F1_03Jul23</t>
  </si>
  <si>
    <t>B_sed_4m_R1_F2_03Jul23</t>
  </si>
  <si>
    <t>B_sed_4m_R1_F3_03Jul23</t>
  </si>
  <si>
    <t>B_sed_4m_R1_F4_03Jul23</t>
  </si>
  <si>
    <t>B_sed_4m_R2_F1_03Jul23</t>
  </si>
  <si>
    <t>B_sed_4m_R2_F2_03Jul23</t>
  </si>
  <si>
    <t>B_sed_4m_R2_F3_03Jul23</t>
  </si>
  <si>
    <t>B_sed_4m_R2_F4_03Jul23</t>
  </si>
  <si>
    <t>B_sed_8m_R1_F1_03Jul23</t>
  </si>
  <si>
    <t>B_sed_8m_R1_F2_03Jul23</t>
  </si>
  <si>
    <t>B_sed_8m_R1_F3_03Jul23</t>
  </si>
  <si>
    <t>B_sed_8m_R1_F4_03Jul23</t>
  </si>
  <si>
    <t>B_sed_8m_R2_F1_03Jul23</t>
  </si>
  <si>
    <t>B_sed_8m_R2_F2_03Jul23</t>
  </si>
  <si>
    <t>B_sed_8m_R2_F3_03Jul23</t>
  </si>
  <si>
    <t>B_sed_8m_R2_F4_03Jul23</t>
  </si>
  <si>
    <t>F_sed_4m_R1_F1_17Jul23</t>
  </si>
  <si>
    <t>F_sed_4m_R1_F2_17Jul23</t>
  </si>
  <si>
    <t>F_sed_4m_R1_F3_17Jul23</t>
  </si>
  <si>
    <t>F_sed_4m_R1_F4_17Jul23</t>
  </si>
  <si>
    <t>F_sed_4m_R2_F1_17Jul23</t>
  </si>
  <si>
    <t>F_sed_4m_R2_F2_17Jul23</t>
  </si>
  <si>
    <t>F_sed_4m_R2_F3_17Jul23</t>
  </si>
  <si>
    <t>F_sed_4m_R2_F4_17Jul23</t>
  </si>
  <si>
    <t>F_sed_8m_R1_F1_17Jul23</t>
  </si>
  <si>
    <t>F_sed_8m_R1_F2_17Jul23</t>
  </si>
  <si>
    <t>F_sed_8m_R1_F3_17Jul23</t>
  </si>
  <si>
    <t>F_sed_8m_R1_F4_17Jul23</t>
  </si>
  <si>
    <t>F_sed_8m_R2_F1_17Jul23</t>
  </si>
  <si>
    <t>F_sed_8m_R2_F2_17Jul23</t>
  </si>
  <si>
    <t>F_sed_8m_R2_F3_17Jul23</t>
  </si>
  <si>
    <t>F_sed_8m_R2_F4_17Jul23</t>
  </si>
  <si>
    <t>B_sed_4m_R1_F1_17Jul23</t>
  </si>
  <si>
    <t>B_sed_4m_R1_F2_17Jul23</t>
  </si>
  <si>
    <t>B_sed_4m_R1_F3_17Jul23</t>
  </si>
  <si>
    <t>B_sed_4m_R1_F4_17Jul23</t>
  </si>
  <si>
    <t>B_sed_4m_R2_F1_17Jul23</t>
  </si>
  <si>
    <t>B_sed_4m_R2_F2_17Jul23</t>
  </si>
  <si>
    <t>B_sed_4m_R2_F3_17Jul23</t>
  </si>
  <si>
    <t>originally labelled as 8m_R2_F3; now corrected</t>
  </si>
  <si>
    <t>B_sed_4m_R2_F4_17Jul23</t>
  </si>
  <si>
    <t>B_sed_8m_R1_F1_17Jul23</t>
  </si>
  <si>
    <t>B_sed_8m_R1_F2_17Jul23</t>
  </si>
  <si>
    <t>B_sed_8m_R1_F3_17Jul23</t>
  </si>
  <si>
    <t>B_sed_8m_R1_F4_17Jul23</t>
  </si>
  <si>
    <t>B_sed_8m_R2_F1_17Jul23</t>
  </si>
  <si>
    <t>B_sed_8m_R2_F2_17Jul23</t>
  </si>
  <si>
    <t>B_sed_8m_R2_F3_17Jul23</t>
  </si>
  <si>
    <t>corrected pan and post mass on 29Jan24, pan mass was accidentally switched with 4m_R2_F3</t>
  </si>
  <si>
    <t>B_sed_8m_R2_F4_17Jul23</t>
  </si>
  <si>
    <t>F_sed_4m_R1_F1_31Jul23</t>
  </si>
  <si>
    <t>F_sed_4m_R1_F2_31Jul23</t>
  </si>
  <si>
    <t>F_sed_4m_R1_F3_31Jul23</t>
  </si>
  <si>
    <t>F_sed_4m_R1_F4_31Jul23</t>
  </si>
  <si>
    <t>F_sed_4m_R2_F1_31Jul23</t>
  </si>
  <si>
    <t>F_sed_4m_R2_F2_31Jul23</t>
  </si>
  <si>
    <t>F_sed_4m_R2_F3_31Jul23</t>
  </si>
  <si>
    <t>F_sed_4m_R2_F4_31Jul23</t>
  </si>
  <si>
    <t>small amount of water spilled out of filter</t>
  </si>
  <si>
    <t>F_sed_8m_R1_F1_31Jul23</t>
  </si>
  <si>
    <t>F_sed_8m_R1_F2_31Jul23</t>
  </si>
  <si>
    <t>F_sed_8m_R1_F3_31Jul23</t>
  </si>
  <si>
    <t>F_sed_8m_R1_F4_31Jul23</t>
  </si>
  <si>
    <t>F_sed_8m_R2_F1_31Jul23</t>
  </si>
  <si>
    <t>F_sed_8m_R2_F2_31Jul23</t>
  </si>
  <si>
    <t>F_sed_8m_R2_F3_31Jul23</t>
  </si>
  <si>
    <t>F_sed_8m_R2_F4_31Jul23</t>
  </si>
  <si>
    <t>B_sed_4m_R1_F1_31Jul23</t>
  </si>
  <si>
    <t>B_sed_4m_R1_F2_31Jul23</t>
  </si>
  <si>
    <t>B_sed_4m_R1_F3_31Jul23</t>
  </si>
  <si>
    <t>B_sed_4m_R1_F4_31Jul23</t>
  </si>
  <si>
    <t>B_sed_4m_R2_F1_31Jul23</t>
  </si>
  <si>
    <t>B_sed_4m_R2_F2_31Jul23</t>
  </si>
  <si>
    <t>B_sed_4m_R2_F3_31Jul23</t>
  </si>
  <si>
    <t>B_sed_4m_R2_F4_31Jul23</t>
  </si>
  <si>
    <t>B_sed_8m_R1_F1_31Jul23</t>
  </si>
  <si>
    <t>B_sed_8m_R1_F2_31Jul23</t>
  </si>
  <si>
    <t>B_sed_8m_R1_F3_31Jul23</t>
  </si>
  <si>
    <t>B_sed_8m_R1_F4_31Jul23</t>
  </si>
  <si>
    <t>B_sed_8m_R2_F1_31Jul23</t>
  </si>
  <si>
    <t>B_sed_8m_R2_F2_31Jul23</t>
  </si>
  <si>
    <t>B_sed_8m_R2_F3_31Jul23</t>
  </si>
  <si>
    <t>B_sed_8m_R2_F4_31Jul23</t>
  </si>
  <si>
    <t>F_sed_4m_R1_F1_14Aug23</t>
  </si>
  <si>
    <t>F_sed_4m_R1_F2_14Aug23</t>
  </si>
  <si>
    <t>F_sed_4m_R1_F3_14Aug23</t>
  </si>
  <si>
    <t>F_sed_4m_R1_F4_14Aug23</t>
  </si>
  <si>
    <t>F_sed_4m_R2_F1_14Aug23</t>
  </si>
  <si>
    <t>F_sed_4m_R2_F2_14Aug23</t>
  </si>
  <si>
    <t>F_sed_4m_R2_F3_14Aug23</t>
  </si>
  <si>
    <t>F_sed_4m_R2_F4_14Aug23</t>
  </si>
  <si>
    <t>F_sed_8m_R1_F1_14Aug23</t>
  </si>
  <si>
    <t>F_sed_8m_R1_F2_14Aug23</t>
  </si>
  <si>
    <t>F_sed_8m_R1_F3_14Aug23</t>
  </si>
  <si>
    <t>F_sed_8m_R1_F4_14Aug23</t>
  </si>
  <si>
    <t>F_sed_8m_R2_F1_14Aug23</t>
  </si>
  <si>
    <t>F_sed_8m_R2_F2_14Aug23</t>
  </si>
  <si>
    <t>F_sed_8m_R2_F3_14Aug23</t>
  </si>
  <si>
    <t>F_sed_8m_R2_F4_14Aug23</t>
  </si>
  <si>
    <t>B_sed_4m_R1_F1_14Aug23</t>
  </si>
  <si>
    <t>B_sed_4m_R1_F2_14Aug23</t>
  </si>
  <si>
    <t>B_sed_4m_R1_F3_14Aug23</t>
  </si>
  <si>
    <t>B_sed_4m_R1_F4_14Aug23</t>
  </si>
  <si>
    <t>B_sed_4m_R2_F1_14Aug23</t>
  </si>
  <si>
    <t>B_sed_4m_R2_F2_14Aug23</t>
  </si>
  <si>
    <t>B_sed_4m_R2_F3_14Aug23</t>
  </si>
  <si>
    <t>B_sed_4m_R2_F4_14Aug23</t>
  </si>
  <si>
    <t>B_sed_8m_R1_F1_14Aug23</t>
  </si>
  <si>
    <t>B_sed_8m_R1_F2_14Aug23</t>
  </si>
  <si>
    <t>B_sed_8m_R1_F3_14Aug23</t>
  </si>
  <si>
    <t>B_sed_8m_R1_F4_14Aug23</t>
  </si>
  <si>
    <t>B_sed_8m_R2_F1_14Aug23</t>
  </si>
  <si>
    <t>B_sed_8m_R2_F2_14Aug23</t>
  </si>
  <si>
    <t>B_sed_8m_R2_F3_14Aug23</t>
  </si>
  <si>
    <t>B_sed_8m_R2_F4_14Aug23</t>
  </si>
  <si>
    <t>CEW, EMT, GKH</t>
  </si>
  <si>
    <t>F_sed_4m_R1_F1_29Aug23</t>
  </si>
  <si>
    <t>F_sed_4m_R1_F2_29Aug23</t>
  </si>
  <si>
    <t>F_sed_4m_R1_F3_29Aug23</t>
  </si>
  <si>
    <t>F_sed_4m_R1_F4_29Aug23</t>
  </si>
  <si>
    <t>F_sed_4m_R2_F1_29Aug23</t>
  </si>
  <si>
    <t>bottle is a little icy</t>
  </si>
  <si>
    <t>F_sed_4m_R2_F2_29Aug23</t>
  </si>
  <si>
    <t>F_sed_4m_R2_F3_29Aug23</t>
  </si>
  <si>
    <t>F_sed_4m_R2_F4_29Aug23</t>
  </si>
  <si>
    <t>F_sed_8m_R1_F1_29Aug23</t>
  </si>
  <si>
    <t>F_sed_8m_R1_F2_29Aug23</t>
  </si>
  <si>
    <t>F_sed_8m_R1_F3_29Aug23</t>
  </si>
  <si>
    <t>F_sed_8m_R1_F4_29Aug23</t>
  </si>
  <si>
    <t>F_sed_8m_R2_F1_29Aug23</t>
  </si>
  <si>
    <t>F_sed_8m_R2_F2_29Aug23</t>
  </si>
  <si>
    <t>F_sed_8m_R2_F3_29Aug23</t>
  </si>
  <si>
    <t>F_sed_8m_R2_F4_29Aug23</t>
  </si>
  <si>
    <t>B_sed_4m_R1_F1_29Aug23</t>
  </si>
  <si>
    <t>pieces of plant debris in sediment filtered</t>
  </si>
  <si>
    <t>B_sed_4m_R1_F2_29Aug23</t>
  </si>
  <si>
    <t>B_sed_4m_R1_F3_29Aug23</t>
  </si>
  <si>
    <t>B_sed_4m_R1_F4_29Aug23</t>
  </si>
  <si>
    <t>B_sed_4m_R2_F1_29Aug23</t>
  </si>
  <si>
    <t>B_sed_4m_R2_F2_29Aug23</t>
  </si>
  <si>
    <t>B_sed_4m_R2_F3_29Aug23</t>
  </si>
  <si>
    <t>B_sed_4m_R2_F4_29Aug23</t>
  </si>
  <si>
    <t>B_sed_8m_R1_F1_29Aug23</t>
  </si>
  <si>
    <t>ice inside the bottle</t>
  </si>
  <si>
    <t>B_sed_8m_R1_F2_29Aug23</t>
  </si>
  <si>
    <t>B_sed_8m_R1_F3_29Aug23</t>
  </si>
  <si>
    <t>B_sed_8m_R1_F4_29Aug23</t>
  </si>
  <si>
    <t>B_sed_8m_R2_F1_29Aug23</t>
  </si>
  <si>
    <t>B_sed_8m_R2_F2_29Aug23</t>
  </si>
  <si>
    <t>B_sed_8m_R2_F3_29Aug23</t>
  </si>
  <si>
    <t>B_sed_8m_R2_F4_29Aug23</t>
  </si>
  <si>
    <t>F_sed_4m_R1_F1_12Sep23</t>
  </si>
  <si>
    <t>F_sed_4m_R1_F2_12Sep23</t>
  </si>
  <si>
    <t>F_sed_4m_R1_F3_12Sep23</t>
  </si>
  <si>
    <t>F_sed_4m_R1_F4_12Sep23</t>
  </si>
  <si>
    <t>F_sed_4m_R2_F1_12Sep23</t>
  </si>
  <si>
    <t>F_sed_4m_R2_F2_12Sep23</t>
  </si>
  <si>
    <t>F_sed_4m_R2_F3_12Sep23</t>
  </si>
  <si>
    <t>F_sed_4m_R2_F4_12Sep23</t>
  </si>
  <si>
    <t>F_sed_8m_R1_F1_12Sep23</t>
  </si>
  <si>
    <t>F_sed_8m_R1_F2_12Sep23</t>
  </si>
  <si>
    <t>F_sed_8m_R1_F3_12Sep23</t>
  </si>
  <si>
    <t>F_sed_8m_R1_F4_12Sep23</t>
  </si>
  <si>
    <t>F_sed_8m_R2_F1_12Sep23</t>
  </si>
  <si>
    <t>F_sed_8m_R2_F2_12Sep23</t>
  </si>
  <si>
    <t>F_sed_8m_R2_F3_12Sep23</t>
  </si>
  <si>
    <t>F_sed_8m_R2_F4_12Sep23</t>
  </si>
  <si>
    <t>B_sed_4m_R1_F1_12Sep23</t>
  </si>
  <si>
    <t>B_sed_4m_R1_F2_12Sep23</t>
  </si>
  <si>
    <t>B_sed_4m_R1_F3_12Sep23</t>
  </si>
  <si>
    <t>B_sed_4m_R1_F4_12Sep23</t>
  </si>
  <si>
    <t>B_sed_4m_R2_F1_12Sep23</t>
  </si>
  <si>
    <t>B_sed_4m_R2_F2_12Sep23</t>
  </si>
  <si>
    <t>B_sed_4m_R2_F3_12Sep23</t>
  </si>
  <si>
    <t>B_sed_4m_R2_F4_12Sep23</t>
  </si>
  <si>
    <t>B_sed_8m_R1_F1_12Sep23</t>
  </si>
  <si>
    <t>B_sed_8m_R1_F2_12Sep23</t>
  </si>
  <si>
    <t>B_sed_8m_R1_F3_12Sep23</t>
  </si>
  <si>
    <t>B_sed_8m_R1_F4_12Sep23</t>
  </si>
  <si>
    <t>B_sed_8m_R2_F1_12Sep23</t>
  </si>
  <si>
    <t>B_sed_8m_R2_F2_12Sep23</t>
  </si>
  <si>
    <t>B_sed_8m_R2_F3_12Sep23</t>
  </si>
  <si>
    <t>B_sed_8m_R2_F4_12Sep23</t>
  </si>
  <si>
    <t>F_sed_4m_R1_F1_25Sep23</t>
  </si>
  <si>
    <t>F_sed_4m_R1_F2_25Sep23</t>
  </si>
  <si>
    <t>F_sed_4m_R1_F3_25Sep23</t>
  </si>
  <si>
    <t>F_sed_4m_R1_F4_25Sep23</t>
  </si>
  <si>
    <t>F_sed_4m_R2_F1_25Sep23</t>
  </si>
  <si>
    <t>F_sed_4m_R2_F2_25Sep23</t>
  </si>
  <si>
    <t>F_sed_4m_R2_F3_25Sep23</t>
  </si>
  <si>
    <t>F_sed_4m_R2_F4_25Sep23</t>
  </si>
  <si>
    <t>F_sed_8m_R1_F1_25Sep23</t>
  </si>
  <si>
    <t>F_sed_8m_R1_F2_25Sep23</t>
  </si>
  <si>
    <t>F_sed_8m_R1_F3_25Sep23</t>
  </si>
  <si>
    <t>F_sed_8m_R1_F4_25Sep23</t>
  </si>
  <si>
    <t>ready to use filters</t>
  </si>
  <si>
    <t>F_sed_8m_R2_F1_25Sep23</t>
  </si>
  <si>
    <t>F_sed_8m_R2_F2_25Sep23</t>
  </si>
  <si>
    <t>F_sed_8m_R2_F3_25Sep23</t>
  </si>
  <si>
    <t>F_sed_8m_R2_F4_25Sep23</t>
  </si>
  <si>
    <t>B_sed_4m_R1_F1_26Sep23</t>
  </si>
  <si>
    <t>B_sed_4m_R1_F2_26Sep23</t>
  </si>
  <si>
    <t>B_sed_4m_R1_F3_26Sep23</t>
  </si>
  <si>
    <t>B_sed_4m_R1_F4_26Sep23</t>
  </si>
  <si>
    <t>B_sed_4m_R2_F1_26Sep23</t>
  </si>
  <si>
    <t>B_sed_4m_R2_F2_26Sep23</t>
  </si>
  <si>
    <t>B_sed_4m_R2_F3_26Sep23</t>
  </si>
  <si>
    <t>B_sed_4m_R2_F4_26Sep23</t>
  </si>
  <si>
    <t>B_sed_8m_R1_F1_26Sep23</t>
  </si>
  <si>
    <t>Water looks super orange! Almost looks like orange gatorade</t>
  </si>
  <si>
    <t>B_sed_8m_R1_F2_26Sep23</t>
  </si>
  <si>
    <t>B_sed_8m_R1_F3_26Sep23</t>
  </si>
  <si>
    <t>B_sed_8m_R1_F4_26Sep23</t>
  </si>
  <si>
    <t>B_sed_8m_R2_F1_26Sep23</t>
  </si>
  <si>
    <t>B_sed_8m_R2_F2_26Sep23</t>
  </si>
  <si>
    <t>B_sed_8m_R2_F3_26Sep23</t>
  </si>
  <si>
    <t>B_sed_8m_R2_F4_26Sep23</t>
  </si>
  <si>
    <t>F_sed_4m_R1_F1_09Oct23</t>
  </si>
  <si>
    <t>F_sed_4m_R1_F2_09Oct23</t>
  </si>
  <si>
    <t>F_sed_4m_R1_F3_09Oct23</t>
  </si>
  <si>
    <t>F_sed_4m_R1_F4_09Oct23</t>
  </si>
  <si>
    <t>F_sed_4m_R2_F1_09Oct23</t>
  </si>
  <si>
    <t>Color looks off from 4m R2, looks more orange/lighter</t>
  </si>
  <si>
    <t>F_sed_4m_R2_F2_09Oct23</t>
  </si>
  <si>
    <t>F_sed_4m_R2_F3_09Oct23</t>
  </si>
  <si>
    <t>F_sed_4m_R2_F4_09Oct23</t>
  </si>
  <si>
    <t>F_sed_8m_R1_F1_09Oct23</t>
  </si>
  <si>
    <t>F_sed_8m_R1_F2_09Oct23</t>
  </si>
  <si>
    <t>F_sed_8m_R1_F3_09Oct23</t>
  </si>
  <si>
    <t>F_sed_8m_R1_F4_09Oct23</t>
  </si>
  <si>
    <t>F_sed_8m_R2_F1_09Oct23</t>
  </si>
  <si>
    <t xml:space="preserve">lots of larger sediment peices </t>
  </si>
  <si>
    <t>F_sed_8m_R2_F2_09Oct23</t>
  </si>
  <si>
    <t>F_sed_8m_R2_F3_09Oct23</t>
  </si>
  <si>
    <t>F_sed_8m_R2_F4_09Oct23</t>
  </si>
  <si>
    <t>B_sed_4m_R1_F1_09Oct23</t>
  </si>
  <si>
    <t>B_sed_4m_R1_F2_09Oct23</t>
  </si>
  <si>
    <t>B_sed_4m_R1_F3_09Oct23</t>
  </si>
  <si>
    <t>B_sed_4m_R1_F4_09Oct23</t>
  </si>
  <si>
    <t>B_sed_4m_R2_F1_09Oct23</t>
  </si>
  <si>
    <t>B_sed_4m_R2_F2_09Oct23</t>
  </si>
  <si>
    <t>B_sed_4m_R2_F3_09Oct23</t>
  </si>
  <si>
    <t>B_sed_4m_R2_F4_09Oct23</t>
  </si>
  <si>
    <t>B_sed_8m_R1_F1_09Oct23</t>
  </si>
  <si>
    <t>extremely orange water</t>
  </si>
  <si>
    <t>B_sed_8m_R1_F2_09Oct23</t>
  </si>
  <si>
    <t>B_sed_8m_R1_F3_09Oct23</t>
  </si>
  <si>
    <t>B_sed_8m_R1_F4_09Oct23</t>
  </si>
  <si>
    <t>B_sed_8m_R2_F1_09Oct23</t>
  </si>
  <si>
    <t>B_sed_8m_R2_F2_09Oct23</t>
  </si>
  <si>
    <t>B_sed_8m_R2_F3_09Oct23</t>
  </si>
  <si>
    <t>B_sed_8m_R2_F4_09Oct23</t>
  </si>
  <si>
    <t>F_sed_4m_R1_F1_24Oct23</t>
  </si>
  <si>
    <t>F_sed_4m_R1_F2_24Oct23</t>
  </si>
  <si>
    <t>F_sed_4m_R1_F3_24Oct23</t>
  </si>
  <si>
    <t>F_sed_4m_R1_F4_24Oct23</t>
  </si>
  <si>
    <t>F_sed_4m_R2_F1_24Oct23</t>
  </si>
  <si>
    <t>F_sed_4m_R2_F2_24Oct23</t>
  </si>
  <si>
    <t>F_sed_4m_R2_F3_24Oct23</t>
  </si>
  <si>
    <t>F_sed_4m_R2_F4_24Oct23</t>
  </si>
  <si>
    <t>F_sed_8m_R1_F1_24Oct23</t>
  </si>
  <si>
    <t>extra heavy</t>
  </si>
  <si>
    <t>F_sed_8m_R1_F2_24Oct23</t>
  </si>
  <si>
    <t>F_sed_8m_R1_F3_24Oct23</t>
  </si>
  <si>
    <t>F_sed_8m_R1_F4_24Oct23</t>
  </si>
  <si>
    <t>F_sed_8m_R2_F1_24Oct23</t>
  </si>
  <si>
    <t>F_sed_8m_R2_F2_24Oct23</t>
  </si>
  <si>
    <t>F_sed_8m_R2_F3_24Oct23</t>
  </si>
  <si>
    <t>F_sed_8m_R2_F4_24Oct23</t>
  </si>
  <si>
    <t>B_sed_4m_R1_F1_24Oct23</t>
  </si>
  <si>
    <t>B_sed_4m_R1_F2_24Oct23</t>
  </si>
  <si>
    <t>B_sed_4m_R1_F3_24Oct23</t>
  </si>
  <si>
    <t>B_sed_4m_R1_F4_24Oct23</t>
  </si>
  <si>
    <t>B_sed_4m_R2_F1_24Oct23</t>
  </si>
  <si>
    <t>B_sed_4m_R2_F2_24Oct23</t>
  </si>
  <si>
    <t>B_sed_4m_R2_F3_24Oct23</t>
  </si>
  <si>
    <t>B_sed_4m_R2_F4_24Oct23</t>
  </si>
  <si>
    <t>B_sed_8m_R1_F1_24Oct23</t>
  </si>
  <si>
    <t>B_sed_8m_R1_F2_24Oct23</t>
  </si>
  <si>
    <t>B_sed_8m_R1_F3_24Oct23</t>
  </si>
  <si>
    <t>B_sed_8m_R1_F4_24Oct23</t>
  </si>
  <si>
    <t>B_sed_8m_R2_F1_24Oct23</t>
  </si>
  <si>
    <t>B_sed_8m_R2_F2_24Oct23</t>
  </si>
  <si>
    <t>B_sed_8m_R2_F3_24Oct23</t>
  </si>
  <si>
    <t>B_sed_8m_R2_F4_24Oct23</t>
  </si>
  <si>
    <t>F_sed_4m_R1_F1_06Nov23</t>
  </si>
  <si>
    <t>Unsure why there wasn't a lot of discarded volume, could be because I filtered 200mL per filter</t>
  </si>
  <si>
    <t>F_sed_4m_R1_F2_06Nov23</t>
  </si>
  <si>
    <t>F_sed_4m_R1_F3_06Nov23</t>
  </si>
  <si>
    <t>F_sed_4m_R1_F4_06Nov23</t>
  </si>
  <si>
    <t>F_sed_4m_R2_F1_06Nov23</t>
  </si>
  <si>
    <t>F_sed_4m_R2_F2_06Nov23</t>
  </si>
  <si>
    <t>F_sed_4m_R2_F3_06Nov23</t>
  </si>
  <si>
    <t>F_sed_4m_R2_F4_06Nov23</t>
  </si>
  <si>
    <t>F_sed_8m_R1_F1_06Nov23</t>
  </si>
  <si>
    <t>F_sed_8m_R1_F2_06Nov23</t>
  </si>
  <si>
    <t>F_sed_8m_R1_F3_06Nov23</t>
  </si>
  <si>
    <t>F_sed_8m_R1_F4_06Nov23</t>
  </si>
  <si>
    <t>F_sed_8m_R2_F1_06Nov23</t>
  </si>
  <si>
    <t>F_sed_8m_R2_F3_06Nov23</t>
  </si>
  <si>
    <t>F_sed_8m_R2_F4_06Nov23</t>
  </si>
  <si>
    <t>B_sed_4m_R1_F1_06Nov23</t>
  </si>
  <si>
    <t>B_sed_4m_R1_F2_06Nov23</t>
  </si>
  <si>
    <t>B_sed_4m_R1_F3_06Nov23</t>
  </si>
  <si>
    <t>negative sed mass</t>
  </si>
  <si>
    <t>B_sed_4m_R1_F4_06Nov23</t>
  </si>
  <si>
    <t>B_sed_4m_R2_F1_06Nov23</t>
  </si>
  <si>
    <t>B_sed_4m_R2_F2_06Nov23</t>
  </si>
  <si>
    <t>B_sed_4m_R2_F3_06Nov23</t>
  </si>
  <si>
    <t>B_sed_4m_R2_F4_06Nov23</t>
  </si>
  <si>
    <t>B_sed_8m_R1_F1_06Nov23</t>
  </si>
  <si>
    <t>B_sed_8m_R1_F2_06Nov23</t>
  </si>
  <si>
    <t>B_sed_8m_R1_F3_06Nov23</t>
  </si>
  <si>
    <t>B_sed_8m_R1_F4_06Nov23</t>
  </si>
  <si>
    <t>B_sed_8m_R2_F1_06Nov23</t>
  </si>
  <si>
    <t>B_sed_8m_R2_F2_06Nov23</t>
  </si>
  <si>
    <t>B_sed_8m_R2_F3_06Nov23</t>
  </si>
  <si>
    <t>B_sed_8m_R2_F4_06Nov23</t>
  </si>
  <si>
    <t>F_sed_4m_R1_F1_17Nov23</t>
  </si>
  <si>
    <t>F_sed_4m_R1_F2_17Nov23</t>
  </si>
  <si>
    <t>F_sed_4m_R1_F3_17Nov23</t>
  </si>
  <si>
    <t>F_sed_4m_R1_F4_17Nov23</t>
  </si>
  <si>
    <t>F_sed_4m_R2_F1_17Nov23</t>
  </si>
  <si>
    <t>F_sed_4m_R2_F2_17Nov23</t>
  </si>
  <si>
    <t>F_sed_4m_R2_F3_17Nov23</t>
  </si>
  <si>
    <t>F_sed_4m_R2_F4_17Nov23</t>
  </si>
  <si>
    <t>F_sed_8m_R1_F1_17Nov23</t>
  </si>
  <si>
    <t>F_sed_8m_R1_F2_17Nov23</t>
  </si>
  <si>
    <t>F_sed_8m_R1_F3_17Nov23</t>
  </si>
  <si>
    <t>F_sed_8m_R1_F4_17Nov23</t>
  </si>
  <si>
    <t>F_sed_8m_R2_F1_17Nov23</t>
  </si>
  <si>
    <t>F_sed_8m_R2_F3_17Nov23</t>
  </si>
  <si>
    <t>F_sed_8m_R2_F4_17Nov23</t>
  </si>
  <si>
    <t>B_sed_4m_R1_F1_17Nov23</t>
  </si>
  <si>
    <t>B_sed_4m_R1_F2_17Nov23</t>
  </si>
  <si>
    <t>B_sed_4m_R1_F3_17Nov23</t>
  </si>
  <si>
    <t>B_sed_4m_R1_F4_17Nov23</t>
  </si>
  <si>
    <t>B_sed_4m_R2_F1_17Nov23</t>
  </si>
  <si>
    <t>B_sed_4m_R2_F2_17Nov23</t>
  </si>
  <si>
    <t>B_sed_4m_R2_F3_17Nov23</t>
  </si>
  <si>
    <t>B_sed_4m_R2_F4_17Nov23</t>
  </si>
  <si>
    <t>B_sed_8m_R1_F1_17Nov23</t>
  </si>
  <si>
    <t>B_sed_8m_R1_F2_17Nov23</t>
  </si>
  <si>
    <t>B_sed_8m_R1_F3_17Nov23</t>
  </si>
  <si>
    <t>B_sed_8m_R1_F4_17Nov23</t>
  </si>
  <si>
    <t>B_sed_8m_R2_F1_17Nov23</t>
  </si>
  <si>
    <t>B_sed_8m_R2_F2_17Nov23</t>
  </si>
  <si>
    <t>B_sed_8m_R2_F3_17Nov23</t>
  </si>
  <si>
    <t>B_sed_8m_R2_F4_17Nov23</t>
  </si>
  <si>
    <t>EMT</t>
  </si>
  <si>
    <t>B_sed_4m_R1_F1_04Dec23</t>
  </si>
  <si>
    <t>B_sed_4m_R1_F2_04Dec23</t>
  </si>
  <si>
    <t>B_sed_4m_R1_F3_04Dec23</t>
  </si>
  <si>
    <t>B_sed_4m_R1_F4_04Dec23</t>
  </si>
  <si>
    <t>B_sed_4m_R2_F1_04Dec23</t>
  </si>
  <si>
    <t>B_sed_4m_R2_F2_04Dec23</t>
  </si>
  <si>
    <t>B_sed_4m_R2_F3_04Dec23</t>
  </si>
  <si>
    <t>B_sed_4m_R2_F4_04Dec23</t>
  </si>
  <si>
    <t>B_sed_8m_R1_F1_04Dec23</t>
  </si>
  <si>
    <t>B_sed_8m_R1_F2_04Dec23</t>
  </si>
  <si>
    <t>B_sed_8m_R1_F3_04Dec23</t>
  </si>
  <si>
    <t>B_sed_8m_R1_F4_04Dec23</t>
  </si>
  <si>
    <t>B_sed_8m_R2_F1_04Dec23</t>
  </si>
  <si>
    <t>B_sed_8m_R2_F2_04Dec23</t>
  </si>
  <si>
    <t>B_sed_8m_R2_F3_04Dec23</t>
  </si>
  <si>
    <t>B_sed_8m_R2_F4_04Dec23</t>
  </si>
  <si>
    <t>GKH</t>
  </si>
  <si>
    <t>F_sed_4m_R1_F1_04Dec23</t>
  </si>
  <si>
    <t>F_sed_4m_R1_F2_04Dec23</t>
  </si>
  <si>
    <t>F_sed_4m_R1_F3_04Dec23</t>
  </si>
  <si>
    <t>F_sed_4m_R1_F4_04Dec23</t>
  </si>
  <si>
    <t>F_sed_4m_R2_F1_04Dec23</t>
  </si>
  <si>
    <t>F_sed_4m_R2_F2_04Dec23</t>
  </si>
  <si>
    <t>F_sed_4m_R2_F3_04Dec23</t>
  </si>
  <si>
    <t>F_sed_4m_R2_F4_04Dec23</t>
  </si>
  <si>
    <t>F_sed_8m_R1_F1_04Dec23</t>
  </si>
  <si>
    <t>F_sed_8m_R1_F2_04Dec23</t>
  </si>
  <si>
    <t>F_sed_8m_R1_F3_04Dec23</t>
  </si>
  <si>
    <t>F_sed_8m_R1_F4_04Dec23</t>
  </si>
  <si>
    <t>F_sed_8m_R2_F1_04Dec23</t>
  </si>
  <si>
    <t>F_sed_8m_R2_F2_04Dec23</t>
  </si>
  <si>
    <t>F_sed_8m_R2_F3_04Dec23</t>
  </si>
  <si>
    <t>F_sed_8m_R2_F4_04Dec23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</si>
</sst>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mmmyy"/>
    <numFmt numFmtId="165" formatCode="0.000"/>
    <numFmt numFmtId="166" formatCode="ddmmmmyy"/>
    <numFmt numFmtId="167" formatCode="dmmmmyy"/>
    <numFmt numFmtId="168" formatCode="ddmmmyy"/>
  </numFmts>
  <fonts count="5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1F1F1F"/>
      <name val="&quot;Google Sans&quot;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2" borderId="0" xfId="0" applyFont="1" applyFill="1"/>
    <xf numFmtId="0" fontId="2" fillId="0" borderId="1" xfId="0" applyFont="1" applyBorder="1" applyAlignment="1">
      <alignment horizontal="left" wrapText="1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4" fillId="0" borderId="2" xfId="0" applyFont="1" applyBorder="1"/>
    <xf numFmtId="164" fontId="4" fillId="0" borderId="2" xfId="0" applyNumberFormat="1" applyFont="1" applyBorder="1"/>
    <xf numFmtId="165" fontId="4" fillId="0" borderId="2" xfId="0" applyNumberFormat="1" applyFont="1" applyBorder="1"/>
    <xf numFmtId="166" fontId="4" fillId="0" borderId="0" xfId="0" applyNumberFormat="1" applyFont="1"/>
    <xf numFmtId="166" fontId="4" fillId="0" borderId="2" xfId="0" applyNumberFormat="1" applyFont="1" applyBorder="1"/>
    <xf numFmtId="167" fontId="4" fillId="0" borderId="0" xfId="0" applyNumberFormat="1" applyFont="1"/>
    <xf numFmtId="167" fontId="4" fillId="0" borderId="2" xfId="0" applyNumberFormat="1" applyFont="1" applyBorder="1"/>
    <xf numFmtId="168" fontId="4" fillId="0" borderId="0" xfId="0" applyNumberFormat="1" applyFont="1"/>
    <xf numFmtId="168" fontId="4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70"/>
  <sheetViews>
    <sheetView tabSelected="1" zoomScale="162" workbookViewId="0">
      <pane ySplit="3" topLeftCell="A4" activePane="bottomLeft" state="frozen"/>
      <selection pane="bottomLeft" activeCell="N9" sqref="N9:N10"/>
    </sheetView>
  </sheetViews>
  <sheetFormatPr baseColWidth="10" defaultColWidth="12.6640625" defaultRowHeight="15.75" customHeight="1"/>
  <cols>
    <col min="1" max="1" width="12.1640625" customWidth="1"/>
    <col min="2" max="2" width="10.6640625" customWidth="1"/>
    <col min="3" max="3" width="23" customWidth="1"/>
  </cols>
  <sheetData>
    <row r="1" spans="1:27" ht="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27" ht="14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27" ht="1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11</v>
      </c>
      <c r="J3" s="4" t="s">
        <v>10</v>
      </c>
      <c r="K3" s="4" t="s">
        <v>12</v>
      </c>
    </row>
    <row r="4" spans="1:27" ht="15.75" customHeight="1">
      <c r="A4" s="5" t="s">
        <v>13</v>
      </c>
      <c r="B4" s="6">
        <v>45041</v>
      </c>
      <c r="C4" s="5" t="s">
        <v>14</v>
      </c>
      <c r="D4" s="5">
        <v>1.0189999999999999</v>
      </c>
      <c r="E4" s="5">
        <v>0.112</v>
      </c>
      <c r="F4" s="5">
        <v>0.128</v>
      </c>
      <c r="G4" s="5">
        <v>0.16200000000000001</v>
      </c>
      <c r="H4" s="7">
        <v>1.1200000000000001</v>
      </c>
      <c r="I4" s="5">
        <f>F4-E4</f>
        <v>1.6E-2</v>
      </c>
      <c r="J4" s="5">
        <v>14</v>
      </c>
      <c r="K4" s="5" t="s">
        <v>15</v>
      </c>
    </row>
    <row r="5" spans="1:27" ht="15.75" customHeight="1">
      <c r="A5" s="5" t="s">
        <v>13</v>
      </c>
      <c r="B5" s="6">
        <v>45041</v>
      </c>
      <c r="C5" s="5" t="s">
        <v>16</v>
      </c>
      <c r="D5" s="5">
        <v>1.024</v>
      </c>
      <c r="E5" s="5">
        <v>0.112</v>
      </c>
      <c r="F5" s="5">
        <v>0.13200000000000001</v>
      </c>
      <c r="G5" s="5">
        <v>0.16</v>
      </c>
      <c r="H5" s="7">
        <v>1.1200000000000001</v>
      </c>
      <c r="I5" s="5">
        <f>F5-E5</f>
        <v>2.0000000000000004E-2</v>
      </c>
      <c r="J5" s="5">
        <v>14</v>
      </c>
    </row>
    <row r="6" spans="1:27" ht="15.75" customHeight="1">
      <c r="A6" s="5" t="s">
        <v>13</v>
      </c>
      <c r="B6" s="6">
        <v>45041</v>
      </c>
      <c r="C6" s="5" t="s">
        <v>17</v>
      </c>
      <c r="D6" s="5">
        <v>1.0189999999999999</v>
      </c>
      <c r="E6" s="5">
        <v>0.112</v>
      </c>
      <c r="F6" s="5">
        <v>0.13100000000000001</v>
      </c>
      <c r="G6" s="5">
        <v>0.14199999999999999</v>
      </c>
      <c r="H6" s="7">
        <v>1.1200000000000001</v>
      </c>
      <c r="I6" s="5">
        <f>F6-E6</f>
        <v>1.9000000000000003E-2</v>
      </c>
      <c r="J6" s="5">
        <v>14</v>
      </c>
    </row>
    <row r="7" spans="1:27" ht="15.75" customHeight="1">
      <c r="A7" s="8" t="s">
        <v>13</v>
      </c>
      <c r="B7" s="9">
        <v>45041</v>
      </c>
      <c r="C7" s="8" t="s">
        <v>18</v>
      </c>
      <c r="D7" s="8">
        <v>1.034</v>
      </c>
      <c r="E7" s="8">
        <v>0.111</v>
      </c>
      <c r="F7" s="8">
        <v>0.128</v>
      </c>
      <c r="G7" s="8">
        <v>0.14000000000000001</v>
      </c>
      <c r="H7" s="10">
        <v>1.1200000000000001</v>
      </c>
      <c r="I7" s="5">
        <f>F7-E7</f>
        <v>1.7000000000000001E-2</v>
      </c>
      <c r="J7" s="8">
        <v>14</v>
      </c>
      <c r="K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5.75" customHeight="1">
      <c r="A8" s="5" t="s">
        <v>13</v>
      </c>
      <c r="B8" s="6">
        <v>45041</v>
      </c>
      <c r="C8" s="5" t="s">
        <v>19</v>
      </c>
      <c r="D8" s="5">
        <v>1.0049999999999999</v>
      </c>
      <c r="E8" s="5">
        <v>0.112</v>
      </c>
      <c r="F8" s="5">
        <v>0.122</v>
      </c>
      <c r="G8" s="5">
        <v>0.30199999999999999</v>
      </c>
      <c r="H8" s="7">
        <v>0.84</v>
      </c>
      <c r="I8" s="5">
        <f>F8-E8</f>
        <v>9.999999999999995E-3</v>
      </c>
      <c r="J8" s="5">
        <v>14</v>
      </c>
    </row>
    <row r="9" spans="1:27" ht="15.75" customHeight="1">
      <c r="A9" s="5" t="s">
        <v>13</v>
      </c>
      <c r="B9" s="6">
        <v>45041</v>
      </c>
      <c r="C9" s="5" t="s">
        <v>20</v>
      </c>
      <c r="D9" s="5">
        <v>1.008</v>
      </c>
      <c r="E9" s="5">
        <v>0.112</v>
      </c>
      <c r="F9" s="5">
        <v>0.121</v>
      </c>
      <c r="G9" s="5">
        <v>0.19800000000000001</v>
      </c>
      <c r="H9" s="7">
        <v>0.84</v>
      </c>
      <c r="I9" s="5">
        <f>F9-E9</f>
        <v>8.9999999999999941E-3</v>
      </c>
      <c r="J9" s="5">
        <v>14</v>
      </c>
    </row>
    <row r="10" spans="1:27" ht="15.75" customHeight="1">
      <c r="A10" s="5" t="s">
        <v>13</v>
      </c>
      <c r="B10" s="6">
        <v>45041</v>
      </c>
      <c r="C10" s="5" t="s">
        <v>21</v>
      </c>
      <c r="D10" s="5">
        <v>1.0029999999999999</v>
      </c>
      <c r="E10" s="5">
        <v>0.111</v>
      </c>
      <c r="F10" s="7">
        <v>0.12</v>
      </c>
      <c r="G10" s="5">
        <v>0.2</v>
      </c>
      <c r="H10" s="7">
        <v>0.84</v>
      </c>
      <c r="I10" s="7">
        <f>F10-E10</f>
        <v>8.9999999999999941E-3</v>
      </c>
      <c r="J10" s="5">
        <v>14</v>
      </c>
    </row>
    <row r="11" spans="1:27" ht="15.75" customHeight="1">
      <c r="A11" s="8" t="s">
        <v>13</v>
      </c>
      <c r="B11" s="9">
        <v>45041</v>
      </c>
      <c r="C11" s="8" t="s">
        <v>22</v>
      </c>
      <c r="D11" s="8">
        <v>0.98799999999999999</v>
      </c>
      <c r="E11" s="8">
        <v>0.112</v>
      </c>
      <c r="F11" s="8">
        <v>0.14299999999999999</v>
      </c>
      <c r="G11" s="8">
        <v>0.2</v>
      </c>
      <c r="H11" s="10">
        <v>0.84</v>
      </c>
      <c r="I11" s="5">
        <f>F11-E11</f>
        <v>3.0999999999999986E-2</v>
      </c>
      <c r="J11" s="8">
        <v>14</v>
      </c>
      <c r="K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.75" customHeight="1">
      <c r="A12" s="5" t="s">
        <v>13</v>
      </c>
      <c r="B12" s="6">
        <v>45041</v>
      </c>
      <c r="C12" s="5" t="s">
        <v>23</v>
      </c>
      <c r="D12" s="5">
        <v>0.995</v>
      </c>
      <c r="E12" s="5">
        <v>0.112</v>
      </c>
      <c r="F12" s="5">
        <v>0.126</v>
      </c>
      <c r="G12" s="5">
        <v>0.1</v>
      </c>
      <c r="H12" s="7">
        <v>1.31</v>
      </c>
      <c r="I12" s="5">
        <f>F12-E12</f>
        <v>1.3999999999999999E-2</v>
      </c>
      <c r="J12" s="5">
        <v>14</v>
      </c>
      <c r="K12" s="5" t="s">
        <v>15</v>
      </c>
    </row>
    <row r="13" spans="1:27" ht="15.75" customHeight="1">
      <c r="A13" s="5" t="s">
        <v>13</v>
      </c>
      <c r="B13" s="6">
        <v>45041</v>
      </c>
      <c r="C13" s="5" t="s">
        <v>24</v>
      </c>
      <c r="D13" s="5">
        <v>0.98499999999999999</v>
      </c>
      <c r="E13" s="5">
        <v>0.111</v>
      </c>
      <c r="F13" s="5">
        <v>0.126</v>
      </c>
      <c r="G13" s="5">
        <v>0.10199999999999999</v>
      </c>
      <c r="H13" s="7">
        <v>1.31</v>
      </c>
      <c r="I13" s="5">
        <f>F13-E13</f>
        <v>1.4999999999999999E-2</v>
      </c>
      <c r="J13" s="5">
        <v>14</v>
      </c>
    </row>
    <row r="14" spans="1:27" ht="15.75" customHeight="1">
      <c r="A14" s="5" t="s">
        <v>13</v>
      </c>
      <c r="B14" s="6">
        <v>45041</v>
      </c>
      <c r="C14" s="5" t="s">
        <v>25</v>
      </c>
      <c r="D14" s="5">
        <v>0.995</v>
      </c>
      <c r="E14" s="5">
        <v>0.112</v>
      </c>
      <c r="F14" s="5">
        <v>0.125</v>
      </c>
      <c r="G14" s="5">
        <v>0.1</v>
      </c>
      <c r="H14" s="7">
        <v>1.31</v>
      </c>
      <c r="I14" s="5">
        <f>F14-E14</f>
        <v>1.2999999999999998E-2</v>
      </c>
      <c r="J14" s="5">
        <v>14</v>
      </c>
    </row>
    <row r="15" spans="1:27" ht="15.75" customHeight="1">
      <c r="A15" s="8" t="s">
        <v>13</v>
      </c>
      <c r="B15" s="9">
        <v>45041</v>
      </c>
      <c r="C15" s="8" t="s">
        <v>26</v>
      </c>
      <c r="D15" s="8">
        <v>1.022</v>
      </c>
      <c r="E15" s="8">
        <v>0.112</v>
      </c>
      <c r="F15" s="8">
        <v>0.126</v>
      </c>
      <c r="G15" s="8">
        <v>0.10199999999999999</v>
      </c>
      <c r="H15" s="10">
        <v>1.31</v>
      </c>
      <c r="I15" s="5">
        <f>F15-E15</f>
        <v>1.3999999999999999E-2</v>
      </c>
      <c r="J15" s="8">
        <v>14</v>
      </c>
      <c r="K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5.75" customHeight="1">
      <c r="A16" s="5" t="s">
        <v>13</v>
      </c>
      <c r="B16" s="6">
        <v>45041</v>
      </c>
      <c r="C16" s="5" t="s">
        <v>27</v>
      </c>
      <c r="D16" s="5">
        <v>1.0169999999999999</v>
      </c>
      <c r="E16" s="5">
        <v>0.112</v>
      </c>
      <c r="F16" s="5">
        <v>0.11799999999999999</v>
      </c>
      <c r="G16" s="5">
        <v>0.1</v>
      </c>
      <c r="H16" s="7">
        <v>1.29</v>
      </c>
      <c r="I16" s="5">
        <f>F16-E16</f>
        <v>5.9999999999999915E-3</v>
      </c>
      <c r="J16" s="5">
        <v>14</v>
      </c>
    </row>
    <row r="17" spans="1:27" ht="15.75" customHeight="1">
      <c r="A17" s="5" t="s">
        <v>13</v>
      </c>
      <c r="B17" s="6">
        <v>45041</v>
      </c>
      <c r="C17" s="5" t="s">
        <v>28</v>
      </c>
      <c r="D17" s="5">
        <v>0.98599999999999999</v>
      </c>
      <c r="E17" s="5">
        <v>0.112</v>
      </c>
      <c r="F17" s="5">
        <v>0.11899999999999999</v>
      </c>
      <c r="G17" s="5">
        <v>0.1</v>
      </c>
      <c r="H17" s="7">
        <v>1.29</v>
      </c>
      <c r="I17" s="5">
        <f>F17-E17</f>
        <v>6.9999999999999923E-3</v>
      </c>
      <c r="J17" s="5">
        <v>14</v>
      </c>
    </row>
    <row r="18" spans="1:27" ht="15.75" customHeight="1">
      <c r="A18" s="5" t="s">
        <v>13</v>
      </c>
      <c r="B18" s="6">
        <v>45041</v>
      </c>
      <c r="C18" s="5" t="s">
        <v>29</v>
      </c>
      <c r="D18" s="5">
        <v>1.0089999999999999</v>
      </c>
      <c r="E18" s="5">
        <v>0.112</v>
      </c>
      <c r="F18" s="5">
        <v>0.11899999999999999</v>
      </c>
      <c r="G18" s="5">
        <v>0.1</v>
      </c>
      <c r="H18" s="7">
        <v>1.29</v>
      </c>
      <c r="I18" s="5">
        <f>F18-E18</f>
        <v>6.9999999999999923E-3</v>
      </c>
      <c r="J18" s="5">
        <v>14</v>
      </c>
    </row>
    <row r="19" spans="1:27" ht="15.75" customHeight="1">
      <c r="A19" s="8" t="s">
        <v>13</v>
      </c>
      <c r="B19" s="9">
        <v>45041</v>
      </c>
      <c r="C19" s="8" t="s">
        <v>30</v>
      </c>
      <c r="D19" s="8">
        <v>1.02</v>
      </c>
      <c r="E19" s="8">
        <v>0.113</v>
      </c>
      <c r="F19" s="10">
        <v>0.12</v>
      </c>
      <c r="G19" s="8">
        <v>0.1</v>
      </c>
      <c r="H19" s="10">
        <v>1.29</v>
      </c>
      <c r="I19" s="7">
        <f>F19-E19</f>
        <v>6.9999999999999923E-3</v>
      </c>
      <c r="J19" s="8">
        <v>14</v>
      </c>
      <c r="K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.75" customHeight="1">
      <c r="A20" s="5" t="s">
        <v>13</v>
      </c>
      <c r="B20" s="11">
        <v>45050</v>
      </c>
      <c r="C20" s="5" t="s">
        <v>31</v>
      </c>
      <c r="D20" s="5">
        <v>1.0149999999999999</v>
      </c>
      <c r="E20" s="5">
        <v>0.112</v>
      </c>
      <c r="F20" s="5">
        <v>0.121</v>
      </c>
      <c r="G20" s="5">
        <v>0.2</v>
      </c>
      <c r="H20" s="7">
        <v>1.06</v>
      </c>
      <c r="I20" s="5">
        <f>F20-E20</f>
        <v>8.9999999999999941E-3</v>
      </c>
      <c r="J20" s="5">
        <v>21</v>
      </c>
    </row>
    <row r="21" spans="1:27" ht="15.75" customHeight="1">
      <c r="A21" s="5" t="s">
        <v>13</v>
      </c>
      <c r="B21" s="11">
        <v>45050</v>
      </c>
      <c r="C21" s="5" t="s">
        <v>32</v>
      </c>
      <c r="D21" s="5">
        <v>1.032</v>
      </c>
      <c r="E21" s="5">
        <v>0.112</v>
      </c>
      <c r="F21" s="5">
        <v>0.121</v>
      </c>
      <c r="G21" s="5">
        <v>0.2</v>
      </c>
      <c r="H21" s="7">
        <v>1.06</v>
      </c>
      <c r="I21" s="5">
        <f>F21-E21</f>
        <v>8.9999999999999941E-3</v>
      </c>
      <c r="J21" s="5">
        <v>21</v>
      </c>
    </row>
    <row r="22" spans="1:27" ht="15.75" customHeight="1">
      <c r="A22" s="5" t="s">
        <v>13</v>
      </c>
      <c r="B22" s="11">
        <v>45050</v>
      </c>
      <c r="C22" s="5" t="s">
        <v>33</v>
      </c>
      <c r="D22" s="5">
        <v>1.028</v>
      </c>
      <c r="E22" s="5">
        <v>0.112</v>
      </c>
      <c r="F22" s="5">
        <v>0.12</v>
      </c>
      <c r="G22" s="5">
        <v>0.182</v>
      </c>
      <c r="H22" s="7">
        <v>1.06</v>
      </c>
      <c r="I22" s="5">
        <f>F22-E22</f>
        <v>7.9999999999999932E-3</v>
      </c>
      <c r="J22" s="5">
        <v>21</v>
      </c>
    </row>
    <row r="23" spans="1:27" ht="15.75" customHeight="1">
      <c r="A23" s="8" t="s">
        <v>13</v>
      </c>
      <c r="B23" s="12">
        <v>45050</v>
      </c>
      <c r="C23" s="8" t="s">
        <v>34</v>
      </c>
      <c r="D23" s="8">
        <v>1.0289999999999999</v>
      </c>
      <c r="E23" s="8">
        <v>0.113</v>
      </c>
      <c r="F23" s="8">
        <v>0.12</v>
      </c>
      <c r="G23" s="8">
        <v>0.18</v>
      </c>
      <c r="H23" s="10">
        <v>1.06</v>
      </c>
      <c r="I23" s="5">
        <f>F23-E23</f>
        <v>6.9999999999999923E-3</v>
      </c>
      <c r="J23" s="8">
        <v>21</v>
      </c>
      <c r="K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customHeight="1">
      <c r="A24" s="5" t="s">
        <v>13</v>
      </c>
      <c r="B24" s="11">
        <v>45050</v>
      </c>
      <c r="C24" s="5" t="s">
        <v>35</v>
      </c>
      <c r="D24" s="5">
        <v>1.0269999999999999</v>
      </c>
      <c r="E24" s="5">
        <v>0.112</v>
      </c>
      <c r="F24" s="5">
        <v>0.121</v>
      </c>
      <c r="G24" s="5">
        <v>0.182</v>
      </c>
      <c r="H24" s="7">
        <v>1.0900000000000001</v>
      </c>
      <c r="I24" s="5">
        <f>F24-E24</f>
        <v>8.9999999999999941E-3</v>
      </c>
      <c r="J24" s="5">
        <v>21</v>
      </c>
    </row>
    <row r="25" spans="1:27" ht="15.75" customHeight="1">
      <c r="A25" s="5" t="s">
        <v>13</v>
      </c>
      <c r="B25" s="11">
        <v>45050</v>
      </c>
      <c r="C25" s="5" t="s">
        <v>36</v>
      </c>
      <c r="D25" s="5">
        <v>1</v>
      </c>
      <c r="E25" s="5">
        <v>0.112</v>
      </c>
      <c r="F25" s="5">
        <v>0.12</v>
      </c>
      <c r="G25" s="5">
        <v>0.17799999999999999</v>
      </c>
      <c r="H25" s="7">
        <v>1.0900000000000001</v>
      </c>
      <c r="I25" s="5">
        <f>F25-E25</f>
        <v>7.9999999999999932E-3</v>
      </c>
      <c r="J25" s="5">
        <v>21</v>
      </c>
    </row>
    <row r="26" spans="1:27" ht="15.75" customHeight="1">
      <c r="A26" s="5" t="s">
        <v>13</v>
      </c>
      <c r="B26" s="11">
        <v>45050</v>
      </c>
      <c r="C26" s="5" t="s">
        <v>37</v>
      </c>
      <c r="D26" s="5">
        <v>1.0069999999999999</v>
      </c>
      <c r="E26" s="5">
        <v>0.113</v>
      </c>
      <c r="F26" s="5">
        <v>0.123</v>
      </c>
      <c r="G26" s="5">
        <v>0.182</v>
      </c>
      <c r="H26" s="7">
        <v>1.0900000000000001</v>
      </c>
      <c r="I26" s="5">
        <f>F26-E26</f>
        <v>9.999999999999995E-3</v>
      </c>
      <c r="J26" s="5">
        <v>21</v>
      </c>
    </row>
    <row r="27" spans="1:27" ht="15.75" customHeight="1">
      <c r="A27" s="8" t="s">
        <v>13</v>
      </c>
      <c r="B27" s="12">
        <v>45050</v>
      </c>
      <c r="C27" s="8" t="s">
        <v>38</v>
      </c>
      <c r="D27" s="8">
        <v>0.99099999999999999</v>
      </c>
      <c r="E27" s="8">
        <v>0.112</v>
      </c>
      <c r="F27" s="8">
        <v>0.12</v>
      </c>
      <c r="G27" s="8">
        <v>0.184</v>
      </c>
      <c r="H27" s="10">
        <v>1.0900000000000001</v>
      </c>
      <c r="I27" s="5">
        <f>F27-E27</f>
        <v>7.9999999999999932E-3</v>
      </c>
      <c r="J27" s="8">
        <v>21</v>
      </c>
      <c r="K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.75" customHeight="1">
      <c r="A28" s="5" t="s">
        <v>13</v>
      </c>
      <c r="B28" s="11">
        <v>45050</v>
      </c>
      <c r="C28" s="5" t="s">
        <v>39</v>
      </c>
      <c r="D28" s="5">
        <v>1.0089999999999999</v>
      </c>
      <c r="E28" s="5">
        <v>0.111</v>
      </c>
      <c r="F28" s="5">
        <v>0.11799999999999999</v>
      </c>
      <c r="G28" s="5">
        <v>0.1</v>
      </c>
      <c r="H28" s="7">
        <v>1.39</v>
      </c>
      <c r="I28" s="5">
        <f>F28-E28</f>
        <v>6.9999999999999923E-3</v>
      </c>
      <c r="J28" s="5">
        <v>21</v>
      </c>
    </row>
    <row r="29" spans="1:27" ht="15.75" customHeight="1">
      <c r="A29" s="5" t="s">
        <v>13</v>
      </c>
      <c r="B29" s="11">
        <v>45050</v>
      </c>
      <c r="C29" s="5" t="s">
        <v>40</v>
      </c>
      <c r="D29" s="5">
        <v>1.0109999999999999</v>
      </c>
      <c r="E29" s="5">
        <v>0.111</v>
      </c>
      <c r="F29" s="5">
        <v>0.12</v>
      </c>
      <c r="G29" s="5">
        <v>0.10199999999999999</v>
      </c>
      <c r="H29" s="7">
        <v>1.39</v>
      </c>
      <c r="I29" s="5">
        <f>F29-E29</f>
        <v>8.9999999999999941E-3</v>
      </c>
      <c r="J29" s="5">
        <v>21</v>
      </c>
    </row>
    <row r="30" spans="1:27" ht="15.75" customHeight="1">
      <c r="A30" s="5" t="s">
        <v>13</v>
      </c>
      <c r="B30" s="11">
        <v>45050</v>
      </c>
      <c r="C30" s="5" t="s">
        <v>41</v>
      </c>
      <c r="D30" s="5">
        <v>1.0129999999999999</v>
      </c>
      <c r="E30" s="5">
        <v>0.111</v>
      </c>
      <c r="F30" s="5">
        <v>0.11799999999999999</v>
      </c>
      <c r="G30" s="5">
        <v>0.106</v>
      </c>
      <c r="H30" s="7">
        <v>1.39</v>
      </c>
      <c r="I30" s="5">
        <f>F30-E30</f>
        <v>6.9999999999999923E-3</v>
      </c>
      <c r="J30" s="5">
        <v>21</v>
      </c>
    </row>
    <row r="31" spans="1:27" ht="15.75" customHeight="1">
      <c r="A31" s="8" t="s">
        <v>13</v>
      </c>
      <c r="B31" s="12">
        <v>45050</v>
      </c>
      <c r="C31" s="8" t="s">
        <v>42</v>
      </c>
      <c r="D31" s="8">
        <v>1.0129999999999999</v>
      </c>
      <c r="E31" s="8">
        <v>0.112</v>
      </c>
      <c r="F31" s="8">
        <v>0.12</v>
      </c>
      <c r="G31" s="8">
        <v>0.1</v>
      </c>
      <c r="H31" s="10">
        <v>1.39</v>
      </c>
      <c r="I31" s="5">
        <f>F31-E31</f>
        <v>7.9999999999999932E-3</v>
      </c>
      <c r="J31" s="8">
        <v>21</v>
      </c>
      <c r="K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.75" customHeight="1">
      <c r="A32" s="5" t="s">
        <v>13</v>
      </c>
      <c r="B32" s="11">
        <v>45050</v>
      </c>
      <c r="C32" s="5" t="s">
        <v>43</v>
      </c>
      <c r="D32" s="5">
        <v>1.0089999999999999</v>
      </c>
      <c r="E32" s="5">
        <v>0.111</v>
      </c>
      <c r="F32" s="5">
        <v>0.11799999999999999</v>
      </c>
      <c r="G32" s="5">
        <v>0.1</v>
      </c>
      <c r="H32" s="7">
        <v>1.35</v>
      </c>
      <c r="I32" s="5">
        <f>F32-E32</f>
        <v>6.9999999999999923E-3</v>
      </c>
      <c r="J32" s="5">
        <v>21</v>
      </c>
    </row>
    <row r="33" spans="1:27" ht="15.75" customHeight="1">
      <c r="A33" s="5" t="s">
        <v>13</v>
      </c>
      <c r="B33" s="11">
        <v>45050</v>
      </c>
      <c r="C33" s="5" t="s">
        <v>44</v>
      </c>
      <c r="D33" s="5">
        <v>1.0149999999999999</v>
      </c>
      <c r="E33" s="5">
        <v>0.113</v>
      </c>
      <c r="F33" s="5">
        <v>0.12</v>
      </c>
      <c r="G33" s="5">
        <v>0.1</v>
      </c>
      <c r="H33" s="7">
        <v>1.35</v>
      </c>
      <c r="I33" s="5">
        <f>F33-E33</f>
        <v>6.9999999999999923E-3</v>
      </c>
      <c r="J33" s="5">
        <v>21</v>
      </c>
    </row>
    <row r="34" spans="1:27" ht="15.75" customHeight="1">
      <c r="A34" s="5" t="s">
        <v>13</v>
      </c>
      <c r="B34" s="11">
        <v>45050</v>
      </c>
      <c r="C34" s="5" t="s">
        <v>45</v>
      </c>
      <c r="D34" s="5">
        <v>0.97299999999999998</v>
      </c>
      <c r="E34" s="5">
        <v>0.112</v>
      </c>
      <c r="F34" s="5">
        <v>0.12</v>
      </c>
      <c r="G34" s="5">
        <v>0.10199999999999999</v>
      </c>
      <c r="H34" s="7">
        <v>1.35</v>
      </c>
      <c r="I34" s="5">
        <f>F34-E34</f>
        <v>7.9999999999999932E-3</v>
      </c>
      <c r="J34" s="5">
        <v>21</v>
      </c>
    </row>
    <row r="35" spans="1:27" ht="15.75" customHeight="1">
      <c r="A35" s="8" t="s">
        <v>13</v>
      </c>
      <c r="B35" s="12">
        <v>45050</v>
      </c>
      <c r="C35" s="8" t="s">
        <v>46</v>
      </c>
      <c r="D35" s="8">
        <v>0.97399999999999998</v>
      </c>
      <c r="E35" s="8">
        <v>0.111</v>
      </c>
      <c r="F35" s="8">
        <v>0.11700000000000001</v>
      </c>
      <c r="G35" s="8">
        <v>0.1</v>
      </c>
      <c r="H35" s="10">
        <v>1.35</v>
      </c>
      <c r="I35" s="5">
        <f>F35-E35</f>
        <v>6.0000000000000053E-3</v>
      </c>
      <c r="J35" s="8">
        <v>21</v>
      </c>
      <c r="K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.75" customHeight="1">
      <c r="A36" s="5" t="s">
        <v>13</v>
      </c>
      <c r="B36" s="13">
        <v>45064</v>
      </c>
      <c r="C36" s="5" t="s">
        <v>47</v>
      </c>
      <c r="D36" s="5">
        <v>0.98899999999999999</v>
      </c>
      <c r="E36" s="5">
        <v>0.112</v>
      </c>
      <c r="F36" s="5">
        <v>0.11799999999999999</v>
      </c>
      <c r="G36" s="5">
        <v>0.15</v>
      </c>
      <c r="H36" s="7">
        <v>0.89</v>
      </c>
      <c r="I36" s="5">
        <f>F36-E36</f>
        <v>5.9999999999999915E-3</v>
      </c>
      <c r="J36" s="5">
        <v>7</v>
      </c>
      <c r="K36" s="5" t="s">
        <v>48</v>
      </c>
    </row>
    <row r="37" spans="1:27" ht="15.75" customHeight="1">
      <c r="A37" s="5" t="s">
        <v>13</v>
      </c>
      <c r="B37" s="13">
        <v>45064</v>
      </c>
      <c r="C37" s="5" t="s">
        <v>49</v>
      </c>
      <c r="D37" s="5">
        <v>0.98499999999999999</v>
      </c>
      <c r="E37" s="5">
        <v>0.112</v>
      </c>
      <c r="F37" s="5">
        <v>0.11799999999999999</v>
      </c>
      <c r="G37" s="5">
        <v>0.18</v>
      </c>
      <c r="H37" s="7">
        <v>0.89</v>
      </c>
      <c r="I37" s="5">
        <f>F37-E37</f>
        <v>5.9999999999999915E-3</v>
      </c>
      <c r="J37" s="5">
        <v>7</v>
      </c>
      <c r="K37" s="5" t="s">
        <v>50</v>
      </c>
    </row>
    <row r="38" spans="1:27" ht="15.75" customHeight="1">
      <c r="A38" s="5" t="s">
        <v>13</v>
      </c>
      <c r="B38" s="13">
        <v>45064</v>
      </c>
      <c r="C38" s="5" t="s">
        <v>51</v>
      </c>
      <c r="D38" s="5">
        <v>1.018</v>
      </c>
      <c r="E38" s="5">
        <v>0.112</v>
      </c>
      <c r="F38" s="5">
        <v>0.11700000000000001</v>
      </c>
      <c r="G38" s="5">
        <v>0.2</v>
      </c>
      <c r="H38" s="7">
        <v>0.89</v>
      </c>
      <c r="I38" s="5">
        <f>F38-E38</f>
        <v>5.0000000000000044E-3</v>
      </c>
      <c r="J38" s="5">
        <v>7</v>
      </c>
      <c r="K38" s="5" t="s">
        <v>50</v>
      </c>
    </row>
    <row r="39" spans="1:27" ht="15.75" customHeight="1">
      <c r="A39" s="8" t="s">
        <v>13</v>
      </c>
      <c r="B39" s="14">
        <v>45064</v>
      </c>
      <c r="C39" s="8" t="s">
        <v>52</v>
      </c>
      <c r="D39" s="8">
        <v>1.0109999999999999</v>
      </c>
      <c r="E39" s="8">
        <v>0.113</v>
      </c>
      <c r="F39" s="8">
        <v>0.12</v>
      </c>
      <c r="G39" s="8">
        <v>0.19800000000000001</v>
      </c>
      <c r="H39" s="10">
        <v>0.89</v>
      </c>
      <c r="I39" s="5">
        <f>F39-E39</f>
        <v>6.9999999999999923E-3</v>
      </c>
      <c r="J39" s="8">
        <v>7</v>
      </c>
      <c r="K39" s="8" t="s">
        <v>50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.75" customHeight="1">
      <c r="A40" s="5" t="s">
        <v>13</v>
      </c>
      <c r="B40" s="13">
        <v>45064</v>
      </c>
      <c r="C40" s="5" t="s">
        <v>53</v>
      </c>
      <c r="D40" s="5">
        <v>1.018</v>
      </c>
      <c r="E40" s="5">
        <v>0.112</v>
      </c>
      <c r="F40" s="5">
        <v>0.11700000000000001</v>
      </c>
      <c r="G40" s="5">
        <v>0.2</v>
      </c>
      <c r="H40" s="5">
        <v>0.90500000000000003</v>
      </c>
      <c r="I40" s="5">
        <f>F40-E40</f>
        <v>5.0000000000000044E-3</v>
      </c>
      <c r="J40" s="5">
        <v>7</v>
      </c>
      <c r="K40" s="5" t="s">
        <v>50</v>
      </c>
    </row>
    <row r="41" spans="1:27" ht="15.75" customHeight="1">
      <c r="A41" s="5" t="s">
        <v>13</v>
      </c>
      <c r="B41" s="13">
        <v>45064</v>
      </c>
      <c r="C41" s="5" t="s">
        <v>54</v>
      </c>
      <c r="D41" s="5">
        <v>1.022</v>
      </c>
      <c r="E41" s="5">
        <v>0.111</v>
      </c>
      <c r="F41" s="5">
        <v>0.11799999999999999</v>
      </c>
      <c r="G41" s="5">
        <v>0.20399999999999999</v>
      </c>
      <c r="H41" s="5">
        <v>0.90500000000000003</v>
      </c>
      <c r="I41" s="5">
        <f>F41-E41</f>
        <v>6.9999999999999923E-3</v>
      </c>
      <c r="J41" s="5">
        <v>7</v>
      </c>
      <c r="K41" s="5" t="s">
        <v>50</v>
      </c>
    </row>
    <row r="42" spans="1:27" ht="15.75" customHeight="1">
      <c r="A42" s="5" t="s">
        <v>13</v>
      </c>
      <c r="B42" s="13">
        <v>45064</v>
      </c>
      <c r="C42" s="5" t="s">
        <v>55</v>
      </c>
      <c r="D42" s="5">
        <v>1.022</v>
      </c>
      <c r="E42" s="5">
        <v>0.113</v>
      </c>
      <c r="F42" s="5">
        <v>0.121</v>
      </c>
      <c r="G42" s="5">
        <v>0.20200000000000001</v>
      </c>
      <c r="H42" s="5">
        <v>0.90500000000000003</v>
      </c>
      <c r="I42" s="5">
        <f>F42-E42</f>
        <v>7.9999999999999932E-3</v>
      </c>
      <c r="J42" s="5">
        <v>7</v>
      </c>
      <c r="K42" s="5" t="s">
        <v>50</v>
      </c>
    </row>
    <row r="43" spans="1:27" ht="15.75" customHeight="1">
      <c r="A43" s="8" t="s">
        <v>13</v>
      </c>
      <c r="B43" s="14">
        <v>45064</v>
      </c>
      <c r="C43" s="8" t="s">
        <v>56</v>
      </c>
      <c r="D43" s="8">
        <v>1.024</v>
      </c>
      <c r="E43" s="8">
        <v>0.111</v>
      </c>
      <c r="F43" s="8">
        <v>0.12</v>
      </c>
      <c r="G43" s="8">
        <v>0.20399999999999999</v>
      </c>
      <c r="H43" s="8">
        <v>0.90500000000000003</v>
      </c>
      <c r="I43" s="5">
        <f>F43-E43</f>
        <v>8.9999999999999941E-3</v>
      </c>
      <c r="J43" s="8">
        <v>7</v>
      </c>
      <c r="K43" s="8" t="s">
        <v>50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5.75" customHeight="1">
      <c r="A44" s="5" t="s">
        <v>13</v>
      </c>
      <c r="B44" s="13">
        <v>45064</v>
      </c>
      <c r="C44" s="5" t="s">
        <v>57</v>
      </c>
      <c r="D44" s="5">
        <v>1.0249999999999999</v>
      </c>
      <c r="E44" s="5">
        <v>0.111</v>
      </c>
      <c r="F44" s="5">
        <v>0.11799999999999999</v>
      </c>
      <c r="G44" s="5">
        <v>0.15</v>
      </c>
      <c r="H44" s="7">
        <v>1.0900000000000001</v>
      </c>
      <c r="I44" s="5">
        <f>F44-E44</f>
        <v>6.9999999999999923E-3</v>
      </c>
      <c r="J44" s="5">
        <v>7</v>
      </c>
      <c r="K44" s="5" t="s">
        <v>50</v>
      </c>
    </row>
    <row r="45" spans="1:27" ht="15.75" customHeight="1">
      <c r="A45" s="5" t="s">
        <v>13</v>
      </c>
      <c r="B45" s="13">
        <v>45064</v>
      </c>
      <c r="C45" s="5" t="s">
        <v>58</v>
      </c>
      <c r="D45" s="5">
        <v>1.008</v>
      </c>
      <c r="E45" s="5">
        <v>0.112</v>
      </c>
      <c r="F45" s="5">
        <v>0.121</v>
      </c>
      <c r="G45" s="5">
        <v>0.15</v>
      </c>
      <c r="H45" s="7">
        <v>1.0900000000000001</v>
      </c>
      <c r="I45" s="5">
        <f>F45-E45</f>
        <v>8.9999999999999941E-3</v>
      </c>
      <c r="J45" s="5">
        <v>7</v>
      </c>
      <c r="K45" s="5" t="s">
        <v>50</v>
      </c>
    </row>
    <row r="46" spans="1:27" ht="15.75" customHeight="1">
      <c r="A46" s="5" t="s">
        <v>13</v>
      </c>
      <c r="B46" s="13">
        <v>45064</v>
      </c>
      <c r="C46" s="5" t="s">
        <v>59</v>
      </c>
      <c r="D46" s="5">
        <v>1.018</v>
      </c>
      <c r="E46" s="5">
        <v>0.113</v>
      </c>
      <c r="F46" s="5">
        <v>0.11799999999999999</v>
      </c>
      <c r="G46" s="5">
        <v>0.14799999999999999</v>
      </c>
      <c r="H46" s="7">
        <v>1.0900000000000001</v>
      </c>
      <c r="I46" s="5">
        <f>F46-E46</f>
        <v>4.9999999999999906E-3</v>
      </c>
      <c r="J46" s="5">
        <v>7</v>
      </c>
      <c r="K46" s="5" t="s">
        <v>50</v>
      </c>
    </row>
    <row r="47" spans="1:27" ht="15.75" customHeight="1">
      <c r="A47" s="8" t="s">
        <v>13</v>
      </c>
      <c r="B47" s="14">
        <v>45064</v>
      </c>
      <c r="C47" s="8" t="s">
        <v>60</v>
      </c>
      <c r="D47" s="8">
        <v>1.012</v>
      </c>
      <c r="E47" s="8">
        <v>0.113</v>
      </c>
      <c r="F47" s="8">
        <v>0.12</v>
      </c>
      <c r="G47" s="8">
        <v>0.14799999999999999</v>
      </c>
      <c r="H47" s="10">
        <v>1.0900000000000001</v>
      </c>
      <c r="I47" s="5">
        <f>F47-E47</f>
        <v>6.9999999999999923E-3</v>
      </c>
      <c r="J47" s="8">
        <v>7</v>
      </c>
      <c r="K47" s="8" t="s">
        <v>50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.75" customHeight="1">
      <c r="A48" s="5" t="s">
        <v>13</v>
      </c>
      <c r="B48" s="13">
        <v>45064</v>
      </c>
      <c r="C48" s="5" t="s">
        <v>61</v>
      </c>
      <c r="D48" s="5">
        <v>1.006</v>
      </c>
      <c r="E48" s="5">
        <v>0.113</v>
      </c>
      <c r="F48" s="5">
        <v>0.12</v>
      </c>
      <c r="G48" s="5">
        <v>0.16</v>
      </c>
      <c r="H48" s="7">
        <v>1.03</v>
      </c>
      <c r="I48" s="5">
        <f>F48-E48</f>
        <v>6.9999999999999923E-3</v>
      </c>
      <c r="J48" s="5">
        <v>7</v>
      </c>
      <c r="K48" s="5" t="s">
        <v>50</v>
      </c>
    </row>
    <row r="49" spans="1:27" ht="15.75" customHeight="1">
      <c r="A49" s="5" t="s">
        <v>13</v>
      </c>
      <c r="B49" s="13">
        <v>45064</v>
      </c>
      <c r="C49" s="5" t="s">
        <v>62</v>
      </c>
      <c r="D49" s="5">
        <v>1.012</v>
      </c>
      <c r="E49" s="5">
        <v>0.111</v>
      </c>
      <c r="F49" s="5">
        <v>0.12</v>
      </c>
      <c r="G49" s="5">
        <v>0.16200000000000001</v>
      </c>
      <c r="H49" s="7">
        <v>1.03</v>
      </c>
      <c r="I49" s="5">
        <f>F49-E49</f>
        <v>8.9999999999999941E-3</v>
      </c>
      <c r="J49" s="5">
        <v>7</v>
      </c>
      <c r="K49" s="5" t="s">
        <v>50</v>
      </c>
    </row>
    <row r="50" spans="1:27" ht="13">
      <c r="A50" s="5" t="s">
        <v>13</v>
      </c>
      <c r="B50" s="13">
        <v>45064</v>
      </c>
      <c r="C50" s="5" t="s">
        <v>63</v>
      </c>
      <c r="D50" s="5">
        <v>1.0149999999999999</v>
      </c>
      <c r="E50" s="5">
        <v>0.111</v>
      </c>
      <c r="F50" s="5">
        <v>0.121</v>
      </c>
      <c r="G50" s="5">
        <v>0.16</v>
      </c>
      <c r="H50" s="7">
        <v>1.03</v>
      </c>
      <c r="I50" s="5">
        <f>F50-E50</f>
        <v>9.999999999999995E-3</v>
      </c>
      <c r="J50" s="5">
        <v>7</v>
      </c>
      <c r="K50" s="5" t="s">
        <v>50</v>
      </c>
    </row>
    <row r="51" spans="1:27" ht="13">
      <c r="A51" s="8" t="s">
        <v>13</v>
      </c>
      <c r="B51" s="14">
        <v>45064</v>
      </c>
      <c r="C51" s="8" t="s">
        <v>64</v>
      </c>
      <c r="D51" s="8">
        <v>1.008</v>
      </c>
      <c r="E51" s="8">
        <v>0.111</v>
      </c>
      <c r="F51" s="8">
        <v>0.11899999999999999</v>
      </c>
      <c r="G51" s="8">
        <v>0.158</v>
      </c>
      <c r="H51" s="10">
        <v>1.03</v>
      </c>
      <c r="I51" s="5">
        <f>F51-E51</f>
        <v>7.9999999999999932E-3</v>
      </c>
      <c r="J51" s="8">
        <v>7</v>
      </c>
      <c r="K51" s="8" t="s">
        <v>50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3">
      <c r="A52" s="5" t="s">
        <v>13</v>
      </c>
      <c r="B52" s="13">
        <v>45064</v>
      </c>
      <c r="C52" s="5" t="s">
        <v>65</v>
      </c>
      <c r="D52" s="5">
        <v>1.022</v>
      </c>
      <c r="E52" s="5">
        <v>0.111</v>
      </c>
      <c r="F52" s="5">
        <v>0.121</v>
      </c>
      <c r="G52" s="5">
        <v>0.25</v>
      </c>
      <c r="H52" s="5">
        <v>0.78500000000000003</v>
      </c>
      <c r="I52" s="5">
        <f>F52-E52</f>
        <v>9.999999999999995E-3</v>
      </c>
      <c r="J52" s="5">
        <v>14</v>
      </c>
      <c r="K52" s="5" t="s">
        <v>66</v>
      </c>
    </row>
    <row r="53" spans="1:27" ht="13">
      <c r="A53" s="5" t="s">
        <v>13</v>
      </c>
      <c r="B53" s="13">
        <v>45064</v>
      </c>
      <c r="C53" s="5" t="s">
        <v>67</v>
      </c>
      <c r="D53" s="5">
        <v>1.018</v>
      </c>
      <c r="E53" s="5">
        <v>0.112</v>
      </c>
      <c r="F53" s="5">
        <v>0.125</v>
      </c>
      <c r="G53" s="5">
        <v>0.252</v>
      </c>
      <c r="H53" s="5">
        <v>0.78500000000000003</v>
      </c>
      <c r="I53" s="5">
        <f>F53-E53</f>
        <v>1.2999999999999998E-2</v>
      </c>
      <c r="J53" s="5">
        <v>14</v>
      </c>
      <c r="K53" s="5" t="s">
        <v>50</v>
      </c>
    </row>
    <row r="54" spans="1:27" ht="13">
      <c r="A54" s="5" t="s">
        <v>13</v>
      </c>
      <c r="B54" s="13">
        <v>45064</v>
      </c>
      <c r="C54" s="5" t="s">
        <v>68</v>
      </c>
      <c r="D54" s="5">
        <v>1.01</v>
      </c>
      <c r="E54" s="5">
        <v>0.111</v>
      </c>
      <c r="F54" s="5">
        <v>0.127</v>
      </c>
      <c r="G54" s="5">
        <v>0.25</v>
      </c>
      <c r="H54" s="5">
        <v>0.78500000000000003</v>
      </c>
      <c r="I54" s="5">
        <f>F54-E54</f>
        <v>1.6E-2</v>
      </c>
      <c r="J54" s="5">
        <v>14</v>
      </c>
      <c r="K54" s="5" t="s">
        <v>50</v>
      </c>
    </row>
    <row r="55" spans="1:27" ht="13">
      <c r="A55" s="8" t="s">
        <v>13</v>
      </c>
      <c r="B55" s="14">
        <v>45064</v>
      </c>
      <c r="C55" s="8" t="s">
        <v>69</v>
      </c>
      <c r="D55" s="8">
        <v>1.0229999999999999</v>
      </c>
      <c r="E55" s="8">
        <v>0.112</v>
      </c>
      <c r="F55" s="8">
        <v>0.128</v>
      </c>
      <c r="G55" s="8">
        <v>0.25</v>
      </c>
      <c r="H55" s="8">
        <v>0.78500000000000003</v>
      </c>
      <c r="I55" s="5">
        <f>F55-E55</f>
        <v>1.6E-2</v>
      </c>
      <c r="J55" s="8">
        <v>14</v>
      </c>
      <c r="K55" s="8" t="s">
        <v>50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3">
      <c r="A56" s="5" t="s">
        <v>13</v>
      </c>
      <c r="B56" s="13">
        <v>45064</v>
      </c>
      <c r="C56" s="5" t="s">
        <v>70</v>
      </c>
      <c r="D56" s="5">
        <v>1.006</v>
      </c>
      <c r="E56" s="5">
        <v>0.112</v>
      </c>
      <c r="F56" s="5">
        <v>0.121</v>
      </c>
      <c r="G56" s="5">
        <v>0.252</v>
      </c>
      <c r="H56" s="7">
        <v>0.8</v>
      </c>
      <c r="I56" s="5">
        <f>F56-E56</f>
        <v>8.9999999999999941E-3</v>
      </c>
      <c r="J56" s="5">
        <v>14</v>
      </c>
      <c r="K56" s="5" t="s">
        <v>50</v>
      </c>
    </row>
    <row r="57" spans="1:27" ht="13">
      <c r="A57" s="5" t="s">
        <v>13</v>
      </c>
      <c r="B57" s="13">
        <v>45064</v>
      </c>
      <c r="C57" s="5" t="s">
        <v>71</v>
      </c>
      <c r="D57" s="5">
        <v>1.0049999999999999</v>
      </c>
      <c r="E57" s="5">
        <v>0.112</v>
      </c>
      <c r="F57" s="5">
        <v>0.121</v>
      </c>
      <c r="G57" s="5">
        <v>0.25</v>
      </c>
      <c r="H57" s="7">
        <v>0.8</v>
      </c>
      <c r="I57" s="5">
        <f>F57-E57</f>
        <v>8.9999999999999941E-3</v>
      </c>
      <c r="J57" s="5">
        <v>14</v>
      </c>
      <c r="K57" s="5" t="s">
        <v>50</v>
      </c>
    </row>
    <row r="58" spans="1:27" ht="13">
      <c r="A58" s="5" t="s">
        <v>13</v>
      </c>
      <c r="B58" s="13">
        <v>45064</v>
      </c>
      <c r="C58" s="5" t="s">
        <v>72</v>
      </c>
      <c r="D58" s="5">
        <v>1.008</v>
      </c>
      <c r="E58" s="5">
        <v>0.112</v>
      </c>
      <c r="F58" s="5">
        <v>0.125</v>
      </c>
      <c r="G58" s="5">
        <v>0.248</v>
      </c>
      <c r="H58" s="7">
        <v>0.8</v>
      </c>
      <c r="I58" s="5">
        <f>F58-E58</f>
        <v>1.2999999999999998E-2</v>
      </c>
      <c r="J58" s="5">
        <v>14</v>
      </c>
      <c r="K58" s="5" t="s">
        <v>50</v>
      </c>
    </row>
    <row r="59" spans="1:27" ht="13">
      <c r="A59" s="8" t="s">
        <v>13</v>
      </c>
      <c r="B59" s="14">
        <v>45064</v>
      </c>
      <c r="C59" s="8" t="s">
        <v>73</v>
      </c>
      <c r="D59" s="8">
        <v>1.0089999999999999</v>
      </c>
      <c r="E59" s="8">
        <v>0.113</v>
      </c>
      <c r="F59" s="8">
        <v>0.123</v>
      </c>
      <c r="G59" s="8">
        <v>0.25</v>
      </c>
      <c r="H59" s="10">
        <v>0.8</v>
      </c>
      <c r="I59" s="5">
        <f>F59-E59</f>
        <v>9.999999999999995E-3</v>
      </c>
      <c r="J59" s="8">
        <v>14</v>
      </c>
      <c r="K59" s="8" t="s">
        <v>50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3">
      <c r="A60" s="5" t="s">
        <v>13</v>
      </c>
      <c r="B60" s="13">
        <v>45064</v>
      </c>
      <c r="C60" s="5" t="s">
        <v>74</v>
      </c>
      <c r="D60" s="5">
        <v>1.006</v>
      </c>
      <c r="E60" s="5">
        <v>0.113</v>
      </c>
      <c r="F60" s="5">
        <v>0.121</v>
      </c>
      <c r="G60" s="5">
        <v>0.1</v>
      </c>
      <c r="H60" s="7">
        <v>1.37</v>
      </c>
      <c r="I60" s="5">
        <f>F60-E60</f>
        <v>7.9999999999999932E-3</v>
      </c>
      <c r="J60" s="5">
        <v>14</v>
      </c>
      <c r="K60" s="5" t="s">
        <v>50</v>
      </c>
    </row>
    <row r="61" spans="1:27" ht="13">
      <c r="A61" s="5" t="s">
        <v>13</v>
      </c>
      <c r="B61" s="13">
        <v>45064</v>
      </c>
      <c r="C61" s="5" t="s">
        <v>75</v>
      </c>
      <c r="D61" s="5">
        <v>0.99099999999999999</v>
      </c>
      <c r="E61" s="5">
        <v>0.113</v>
      </c>
      <c r="F61" s="5">
        <v>0.124</v>
      </c>
      <c r="G61" s="5">
        <v>0.104</v>
      </c>
      <c r="H61" s="7">
        <v>1.37</v>
      </c>
      <c r="I61" s="5">
        <f>F61-E61</f>
        <v>1.0999999999999996E-2</v>
      </c>
      <c r="J61" s="5">
        <v>14</v>
      </c>
      <c r="K61" s="5" t="s">
        <v>50</v>
      </c>
    </row>
    <row r="62" spans="1:27" ht="13">
      <c r="A62" s="5" t="s">
        <v>13</v>
      </c>
      <c r="B62" s="13">
        <v>45064</v>
      </c>
      <c r="C62" s="5" t="s">
        <v>76</v>
      </c>
      <c r="D62" s="5">
        <v>0.98499999999999999</v>
      </c>
      <c r="E62" s="5">
        <v>0.111</v>
      </c>
      <c r="F62" s="5">
        <v>0.12</v>
      </c>
      <c r="G62" s="5">
        <v>9.8000000000000004E-2</v>
      </c>
      <c r="H62" s="7">
        <v>1.37</v>
      </c>
      <c r="I62" s="5">
        <f>F62-E62</f>
        <v>8.9999999999999941E-3</v>
      </c>
      <c r="J62" s="5">
        <v>14</v>
      </c>
      <c r="K62" s="5" t="s">
        <v>50</v>
      </c>
    </row>
    <row r="63" spans="1:27" ht="13">
      <c r="A63" s="8" t="s">
        <v>13</v>
      </c>
      <c r="B63" s="14">
        <v>45064</v>
      </c>
      <c r="C63" s="8" t="s">
        <v>77</v>
      </c>
      <c r="D63" s="8">
        <v>1.018</v>
      </c>
      <c r="E63" s="8">
        <v>0.11</v>
      </c>
      <c r="F63" s="8">
        <v>0.12</v>
      </c>
      <c r="G63" s="8">
        <v>0.1</v>
      </c>
      <c r="H63" s="10">
        <v>1.37</v>
      </c>
      <c r="I63" s="5">
        <f>F63-E63</f>
        <v>9.999999999999995E-3</v>
      </c>
      <c r="J63" s="8">
        <v>14</v>
      </c>
      <c r="K63" s="8" t="s">
        <v>50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3">
      <c r="A64" s="5" t="s">
        <v>13</v>
      </c>
      <c r="B64" s="13">
        <v>45064</v>
      </c>
      <c r="C64" s="5" t="s">
        <v>78</v>
      </c>
      <c r="D64" s="5">
        <v>0.999</v>
      </c>
      <c r="E64" s="5">
        <v>0.111</v>
      </c>
      <c r="F64" s="5">
        <v>0.12</v>
      </c>
      <c r="G64" s="5">
        <v>0.10199999999999999</v>
      </c>
      <c r="H64" s="7">
        <v>1.33</v>
      </c>
      <c r="I64" s="5">
        <f>F64-E64</f>
        <v>8.9999999999999941E-3</v>
      </c>
      <c r="J64" s="5">
        <v>14</v>
      </c>
      <c r="K64" s="5" t="s">
        <v>50</v>
      </c>
    </row>
    <row r="65" spans="1:27" ht="13">
      <c r="A65" s="5" t="s">
        <v>13</v>
      </c>
      <c r="B65" s="13">
        <v>45064</v>
      </c>
      <c r="C65" s="5" t="s">
        <v>79</v>
      </c>
      <c r="D65" s="5">
        <v>1.0149999999999999</v>
      </c>
      <c r="E65" s="5">
        <v>0.111</v>
      </c>
      <c r="F65" s="5">
        <v>0.122</v>
      </c>
      <c r="G65" s="5">
        <v>0.10199999999999999</v>
      </c>
      <c r="H65" s="7">
        <v>1.33</v>
      </c>
      <c r="I65" s="5">
        <f>F65-E65</f>
        <v>1.0999999999999996E-2</v>
      </c>
      <c r="J65" s="5">
        <v>14</v>
      </c>
      <c r="K65" s="5" t="s">
        <v>50</v>
      </c>
    </row>
    <row r="66" spans="1:27" ht="13">
      <c r="A66" s="5" t="s">
        <v>13</v>
      </c>
      <c r="B66" s="13">
        <v>45064</v>
      </c>
      <c r="C66" s="5" t="s">
        <v>80</v>
      </c>
      <c r="D66" s="5">
        <v>0.98799999999999999</v>
      </c>
      <c r="E66" s="5">
        <v>0.112</v>
      </c>
      <c r="F66" s="5">
        <v>0.122</v>
      </c>
      <c r="G66" s="5">
        <v>9.8000000000000004E-2</v>
      </c>
      <c r="H66" s="7">
        <v>1.33</v>
      </c>
      <c r="I66" s="5">
        <f>F66-E66</f>
        <v>9.999999999999995E-3</v>
      </c>
      <c r="J66" s="5">
        <v>14</v>
      </c>
      <c r="K66" s="5" t="s">
        <v>50</v>
      </c>
    </row>
    <row r="67" spans="1:27" ht="13">
      <c r="A67" s="8" t="s">
        <v>13</v>
      </c>
      <c r="B67" s="14">
        <v>45064</v>
      </c>
      <c r="C67" s="8" t="s">
        <v>81</v>
      </c>
      <c r="D67" s="8">
        <v>1.004</v>
      </c>
      <c r="E67" s="8">
        <v>0.113</v>
      </c>
      <c r="F67" s="8">
        <v>0.124</v>
      </c>
      <c r="G67" s="8">
        <v>0.1</v>
      </c>
      <c r="H67" s="10">
        <v>1.33</v>
      </c>
      <c r="I67" s="5">
        <f>F67-E67</f>
        <v>1.0999999999999996E-2</v>
      </c>
      <c r="J67" s="8">
        <v>14</v>
      </c>
      <c r="K67" s="8" t="s">
        <v>50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3">
      <c r="A68" s="5" t="s">
        <v>82</v>
      </c>
      <c r="B68" s="13">
        <v>45069</v>
      </c>
      <c r="C68" s="5" t="s">
        <v>83</v>
      </c>
      <c r="D68" s="5">
        <v>0.98199999999999998</v>
      </c>
      <c r="E68" s="5">
        <v>0.112</v>
      </c>
      <c r="F68" s="5">
        <v>0.11899999999999999</v>
      </c>
      <c r="G68" s="5">
        <v>0.19800000000000001</v>
      </c>
      <c r="H68" s="7">
        <v>1</v>
      </c>
      <c r="I68" s="5">
        <f>F68-E68</f>
        <v>6.9999999999999923E-3</v>
      </c>
      <c r="J68" s="5">
        <v>14</v>
      </c>
    </row>
    <row r="69" spans="1:27" ht="13">
      <c r="A69" s="5" t="s">
        <v>82</v>
      </c>
      <c r="B69" s="13">
        <v>45069</v>
      </c>
      <c r="C69" s="5" t="s">
        <v>84</v>
      </c>
      <c r="D69" s="5">
        <v>1.0009999999999999</v>
      </c>
      <c r="E69" s="5">
        <v>0.113</v>
      </c>
      <c r="F69" s="5">
        <v>0.12</v>
      </c>
      <c r="G69" s="5">
        <v>0.222</v>
      </c>
      <c r="H69" s="7">
        <v>1</v>
      </c>
      <c r="I69" s="5">
        <f>F69-E69</f>
        <v>6.9999999999999923E-3</v>
      </c>
      <c r="J69" s="5">
        <v>14</v>
      </c>
    </row>
    <row r="70" spans="1:27" ht="13">
      <c r="A70" s="5" t="s">
        <v>82</v>
      </c>
      <c r="B70" s="13">
        <v>45069</v>
      </c>
      <c r="C70" s="5" t="s">
        <v>85</v>
      </c>
      <c r="D70" s="5">
        <v>0.97799999999999998</v>
      </c>
      <c r="E70" s="5">
        <v>0.112</v>
      </c>
      <c r="F70" s="5">
        <v>0.11899999999999999</v>
      </c>
      <c r="G70" s="5">
        <v>0.19800000000000001</v>
      </c>
      <c r="H70" s="7">
        <v>1</v>
      </c>
      <c r="I70" s="5">
        <f>F70-E70</f>
        <v>6.9999999999999923E-3</v>
      </c>
      <c r="J70" s="5">
        <v>14</v>
      </c>
    </row>
    <row r="71" spans="1:27" ht="13">
      <c r="A71" s="8" t="s">
        <v>82</v>
      </c>
      <c r="B71" s="14">
        <v>45069</v>
      </c>
      <c r="C71" s="8" t="s">
        <v>86</v>
      </c>
      <c r="D71" s="8">
        <v>1.0029999999999999</v>
      </c>
      <c r="E71" s="8">
        <v>0.11</v>
      </c>
      <c r="F71" s="8">
        <v>0.11700000000000001</v>
      </c>
      <c r="G71" s="8">
        <v>0.192</v>
      </c>
      <c r="H71" s="10">
        <v>1</v>
      </c>
      <c r="I71" s="5">
        <f>F71-E71</f>
        <v>7.0000000000000062E-3</v>
      </c>
      <c r="J71" s="8">
        <v>14</v>
      </c>
      <c r="K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3">
      <c r="A72" s="5" t="s">
        <v>82</v>
      </c>
      <c r="B72" s="13">
        <v>45069</v>
      </c>
      <c r="C72" s="5" t="s">
        <v>87</v>
      </c>
      <c r="D72" s="5">
        <v>1.01</v>
      </c>
      <c r="E72" s="5">
        <v>0.111</v>
      </c>
      <c r="F72" s="5">
        <v>0.11899999999999999</v>
      </c>
      <c r="G72" s="5">
        <v>0.19</v>
      </c>
      <c r="H72" s="7">
        <v>1.03</v>
      </c>
      <c r="I72" s="5">
        <f>F72-E72</f>
        <v>7.9999999999999932E-3</v>
      </c>
      <c r="J72" s="5">
        <v>14</v>
      </c>
    </row>
    <row r="73" spans="1:27" ht="13">
      <c r="A73" s="5" t="s">
        <v>82</v>
      </c>
      <c r="B73" s="13">
        <v>45069</v>
      </c>
      <c r="C73" s="5" t="s">
        <v>88</v>
      </c>
      <c r="D73" s="5">
        <v>1.004</v>
      </c>
      <c r="E73" s="5">
        <v>0.112</v>
      </c>
      <c r="F73" s="5">
        <v>0.11899999999999999</v>
      </c>
      <c r="G73" s="5">
        <v>0.192</v>
      </c>
      <c r="H73" s="7">
        <v>1.03</v>
      </c>
      <c r="I73" s="5">
        <f>F73-E73</f>
        <v>6.9999999999999923E-3</v>
      </c>
      <c r="J73" s="5">
        <v>14</v>
      </c>
    </row>
    <row r="74" spans="1:27" ht="13">
      <c r="A74" s="5" t="s">
        <v>82</v>
      </c>
      <c r="B74" s="13">
        <v>45069</v>
      </c>
      <c r="C74" s="5" t="s">
        <v>89</v>
      </c>
      <c r="D74" s="5">
        <v>1.006</v>
      </c>
      <c r="E74" s="5">
        <v>0.111</v>
      </c>
      <c r="F74" s="5">
        <v>0.12</v>
      </c>
      <c r="G74" s="5">
        <v>0.20200000000000001</v>
      </c>
      <c r="H74" s="7">
        <v>1.03</v>
      </c>
      <c r="I74" s="5">
        <f>F74-E74</f>
        <v>8.9999999999999941E-3</v>
      </c>
      <c r="J74" s="5">
        <v>14</v>
      </c>
    </row>
    <row r="75" spans="1:27" ht="13">
      <c r="A75" s="8" t="s">
        <v>82</v>
      </c>
      <c r="B75" s="14">
        <v>45069</v>
      </c>
      <c r="C75" s="8" t="s">
        <v>90</v>
      </c>
      <c r="D75" s="8">
        <v>0.98799999999999999</v>
      </c>
      <c r="E75" s="8">
        <v>0.112</v>
      </c>
      <c r="F75" s="8">
        <v>0.11899999999999999</v>
      </c>
      <c r="G75" s="8">
        <v>0.19800000000000001</v>
      </c>
      <c r="H75" s="10">
        <v>1.03</v>
      </c>
      <c r="I75" s="5">
        <f>F75-E75</f>
        <v>6.9999999999999923E-3</v>
      </c>
      <c r="J75" s="8">
        <v>14</v>
      </c>
      <c r="K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3">
      <c r="A76" s="5" t="s">
        <v>82</v>
      </c>
      <c r="B76" s="13">
        <v>45069</v>
      </c>
      <c r="C76" s="5" t="s">
        <v>91</v>
      </c>
      <c r="D76" s="5">
        <v>1.0169999999999999</v>
      </c>
      <c r="E76" s="5">
        <v>0.112</v>
      </c>
      <c r="F76" s="5">
        <v>0.122</v>
      </c>
      <c r="G76" s="5">
        <v>0.152</v>
      </c>
      <c r="H76" s="7">
        <v>1.21</v>
      </c>
      <c r="I76" s="5">
        <f>F76-E76</f>
        <v>9.999999999999995E-3</v>
      </c>
      <c r="J76" s="5">
        <v>14</v>
      </c>
    </row>
    <row r="77" spans="1:27" ht="13">
      <c r="A77" s="5" t="s">
        <v>82</v>
      </c>
      <c r="B77" s="13">
        <v>45069</v>
      </c>
      <c r="C77" s="5" t="s">
        <v>92</v>
      </c>
      <c r="D77" s="5">
        <v>1.01</v>
      </c>
      <c r="E77" s="5">
        <v>0.111</v>
      </c>
      <c r="F77" s="5">
        <v>0.122</v>
      </c>
      <c r="G77" s="5">
        <v>0.15</v>
      </c>
      <c r="H77" s="7">
        <v>1.21</v>
      </c>
      <c r="I77" s="5">
        <f>F77-E77</f>
        <v>1.0999999999999996E-2</v>
      </c>
      <c r="J77" s="5">
        <v>14</v>
      </c>
    </row>
    <row r="78" spans="1:27" ht="13">
      <c r="A78" s="5" t="s">
        <v>82</v>
      </c>
      <c r="B78" s="13">
        <v>45069</v>
      </c>
      <c r="C78" s="5" t="s">
        <v>93</v>
      </c>
      <c r="D78" s="5">
        <v>1.014</v>
      </c>
      <c r="E78" s="5">
        <v>0.112</v>
      </c>
      <c r="F78" s="5">
        <v>0.121</v>
      </c>
      <c r="G78" s="5">
        <v>0.154</v>
      </c>
      <c r="H78" s="7">
        <v>1.21</v>
      </c>
      <c r="I78" s="5">
        <f>F78-E78</f>
        <v>8.9999999999999941E-3</v>
      </c>
      <c r="J78" s="5">
        <v>14</v>
      </c>
    </row>
    <row r="79" spans="1:27" ht="13">
      <c r="A79" s="8" t="s">
        <v>82</v>
      </c>
      <c r="B79" s="14">
        <v>45069</v>
      </c>
      <c r="C79" s="8" t="s">
        <v>94</v>
      </c>
      <c r="D79" s="8">
        <v>1.0009999999999999</v>
      </c>
      <c r="E79" s="8">
        <v>0.113</v>
      </c>
      <c r="F79" s="8">
        <v>0.122</v>
      </c>
      <c r="G79" s="8">
        <v>0.14799999999999999</v>
      </c>
      <c r="H79" s="10">
        <v>1.21</v>
      </c>
      <c r="I79" s="5">
        <f>F79-E79</f>
        <v>8.9999999999999941E-3</v>
      </c>
      <c r="J79" s="8">
        <v>14</v>
      </c>
      <c r="K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3">
      <c r="A80" s="5" t="s">
        <v>82</v>
      </c>
      <c r="B80" s="13">
        <v>45069</v>
      </c>
      <c r="C80" s="5" t="s">
        <v>95</v>
      </c>
      <c r="D80" s="5">
        <v>1.0049999999999999</v>
      </c>
      <c r="E80" s="5">
        <v>0.113</v>
      </c>
      <c r="F80" s="5">
        <v>0.124</v>
      </c>
      <c r="G80" s="5">
        <v>0.14599999999999999</v>
      </c>
      <c r="H80" s="7">
        <v>1.21</v>
      </c>
      <c r="I80" s="5">
        <f>F80-E80</f>
        <v>1.0999999999999996E-2</v>
      </c>
      <c r="J80" s="5">
        <v>14</v>
      </c>
    </row>
    <row r="81" spans="1:27" ht="13">
      <c r="A81" s="5" t="s">
        <v>82</v>
      </c>
      <c r="B81" s="13">
        <v>45069</v>
      </c>
      <c r="C81" s="5" t="s">
        <v>96</v>
      </c>
      <c r="D81" s="5">
        <v>1.018</v>
      </c>
      <c r="E81" s="5">
        <v>0.111</v>
      </c>
      <c r="F81" s="5">
        <v>0.121</v>
      </c>
      <c r="G81" s="5">
        <v>0.14599999999999999</v>
      </c>
      <c r="H81" s="7">
        <v>1.21</v>
      </c>
      <c r="I81" s="5">
        <f>F81-E81</f>
        <v>9.999999999999995E-3</v>
      </c>
      <c r="J81" s="5">
        <v>14</v>
      </c>
    </row>
    <row r="82" spans="1:27" ht="13">
      <c r="A82" s="5" t="s">
        <v>82</v>
      </c>
      <c r="B82" s="13">
        <v>45069</v>
      </c>
      <c r="C82" s="5" t="s">
        <v>97</v>
      </c>
      <c r="D82" s="5">
        <v>1.0009999999999999</v>
      </c>
      <c r="E82" s="5">
        <v>0.112</v>
      </c>
      <c r="F82" s="5">
        <v>0.121</v>
      </c>
      <c r="G82" s="5">
        <v>0.14799999999999999</v>
      </c>
      <c r="H82" s="7">
        <v>1.21</v>
      </c>
      <c r="I82" s="5">
        <f>F82-E82</f>
        <v>8.9999999999999941E-3</v>
      </c>
      <c r="J82" s="5">
        <v>14</v>
      </c>
    </row>
    <row r="83" spans="1:27" ht="13">
      <c r="A83" s="8" t="s">
        <v>82</v>
      </c>
      <c r="B83" s="14">
        <v>45069</v>
      </c>
      <c r="C83" s="8" t="s">
        <v>98</v>
      </c>
      <c r="D83" s="8">
        <v>1.0109999999999999</v>
      </c>
      <c r="E83" s="8">
        <v>0.112</v>
      </c>
      <c r="F83" s="8">
        <v>0.12</v>
      </c>
      <c r="G83" s="8">
        <v>0.15</v>
      </c>
      <c r="H83" s="10">
        <v>1.21</v>
      </c>
      <c r="I83" s="5">
        <f>F83-E83</f>
        <v>7.9999999999999932E-3</v>
      </c>
      <c r="J83" s="8">
        <v>14</v>
      </c>
      <c r="K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3">
      <c r="A84" s="5" t="s">
        <v>82</v>
      </c>
      <c r="B84" s="13">
        <v>45069</v>
      </c>
      <c r="C84" s="5" t="s">
        <v>99</v>
      </c>
      <c r="D84" s="5">
        <v>1.016</v>
      </c>
      <c r="E84" s="5">
        <v>0.112</v>
      </c>
      <c r="F84" s="5">
        <v>0.121</v>
      </c>
      <c r="G84" s="5">
        <v>0.248</v>
      </c>
      <c r="H84" s="7">
        <v>0.78</v>
      </c>
      <c r="I84" s="5">
        <f>F84-E84</f>
        <v>8.9999999999999941E-3</v>
      </c>
      <c r="J84" s="5">
        <v>14</v>
      </c>
    </row>
    <row r="85" spans="1:27" ht="13">
      <c r="A85" s="5" t="s">
        <v>82</v>
      </c>
      <c r="B85" s="13">
        <v>45069</v>
      </c>
      <c r="C85" s="5" t="s">
        <v>100</v>
      </c>
      <c r="D85" s="5">
        <v>1.0089999999999999</v>
      </c>
      <c r="E85" s="5">
        <v>0.112</v>
      </c>
      <c r="F85" s="5">
        <v>0.11799999999999999</v>
      </c>
      <c r="G85" s="5">
        <v>0.246</v>
      </c>
      <c r="H85" s="7">
        <v>0.78</v>
      </c>
      <c r="I85" s="5">
        <f>F85-E85</f>
        <v>5.9999999999999915E-3</v>
      </c>
      <c r="J85" s="5">
        <v>14</v>
      </c>
    </row>
    <row r="86" spans="1:27" ht="13">
      <c r="A86" s="5" t="s">
        <v>82</v>
      </c>
      <c r="B86" s="13">
        <v>45069</v>
      </c>
      <c r="C86" s="5" t="s">
        <v>101</v>
      </c>
      <c r="D86" s="5">
        <v>1.018</v>
      </c>
      <c r="E86" s="5">
        <v>0.11</v>
      </c>
      <c r="F86" s="5">
        <v>0.11799999999999999</v>
      </c>
      <c r="G86" s="5">
        <v>0.248</v>
      </c>
      <c r="H86" s="7">
        <v>0.78</v>
      </c>
      <c r="I86" s="5">
        <f>F86-E86</f>
        <v>7.9999999999999932E-3</v>
      </c>
      <c r="J86" s="5">
        <v>14</v>
      </c>
    </row>
    <row r="87" spans="1:27" ht="13">
      <c r="A87" s="8" t="s">
        <v>82</v>
      </c>
      <c r="B87" s="14">
        <v>45069</v>
      </c>
      <c r="C87" s="8" t="s">
        <v>102</v>
      </c>
      <c r="D87" s="8">
        <v>1.008</v>
      </c>
      <c r="E87" s="8">
        <v>0.113</v>
      </c>
      <c r="F87" s="8">
        <v>0.121</v>
      </c>
      <c r="G87" s="8">
        <v>0.246</v>
      </c>
      <c r="H87" s="10">
        <v>0.78</v>
      </c>
      <c r="I87" s="5">
        <f>F87-E87</f>
        <v>7.9999999999999932E-3</v>
      </c>
      <c r="J87" s="8">
        <v>14</v>
      </c>
      <c r="K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3">
      <c r="A88" s="5" t="s">
        <v>82</v>
      </c>
      <c r="B88" s="13">
        <v>45069</v>
      </c>
      <c r="C88" s="5" t="s">
        <v>103</v>
      </c>
      <c r="D88" s="5">
        <v>0.999</v>
      </c>
      <c r="E88" s="5">
        <v>0.112</v>
      </c>
      <c r="F88" s="5">
        <v>0.12</v>
      </c>
      <c r="G88" s="5">
        <v>0.246</v>
      </c>
      <c r="H88" s="7">
        <v>0.8</v>
      </c>
      <c r="I88" s="5">
        <f>F88-E88</f>
        <v>7.9999999999999932E-3</v>
      </c>
      <c r="J88" s="5">
        <v>14</v>
      </c>
    </row>
    <row r="89" spans="1:27" ht="13">
      <c r="A89" s="5" t="s">
        <v>82</v>
      </c>
      <c r="B89" s="13">
        <v>45069</v>
      </c>
      <c r="C89" s="5" t="s">
        <v>104</v>
      </c>
      <c r="D89" s="5">
        <v>1.0049999999999999</v>
      </c>
      <c r="E89" s="5">
        <v>0.112</v>
      </c>
      <c r="F89" s="5">
        <v>0.12</v>
      </c>
      <c r="G89" s="5">
        <v>0.25</v>
      </c>
      <c r="H89" s="7">
        <v>0.8</v>
      </c>
      <c r="I89" s="5">
        <f>F89-E89</f>
        <v>7.9999999999999932E-3</v>
      </c>
      <c r="J89" s="5">
        <v>14</v>
      </c>
    </row>
    <row r="90" spans="1:27" ht="13">
      <c r="A90" s="5" t="s">
        <v>82</v>
      </c>
      <c r="B90" s="13">
        <v>45069</v>
      </c>
      <c r="C90" s="5" t="s">
        <v>105</v>
      </c>
      <c r="D90" s="5">
        <v>1.002</v>
      </c>
      <c r="E90" s="5">
        <v>0.111</v>
      </c>
      <c r="F90" s="5">
        <v>0.12</v>
      </c>
      <c r="G90" s="5">
        <v>0.25</v>
      </c>
      <c r="H90" s="7">
        <v>0.8</v>
      </c>
      <c r="I90" s="5">
        <f>F90-E90</f>
        <v>8.9999999999999941E-3</v>
      </c>
      <c r="J90" s="5">
        <v>14</v>
      </c>
    </row>
    <row r="91" spans="1:27" ht="13">
      <c r="A91" s="8" t="s">
        <v>82</v>
      </c>
      <c r="B91" s="14">
        <v>45069</v>
      </c>
      <c r="C91" s="8" t="s">
        <v>106</v>
      </c>
      <c r="D91" s="8">
        <v>0.98899999999999999</v>
      </c>
      <c r="E91" s="8">
        <v>0.112</v>
      </c>
      <c r="F91" s="8">
        <v>0.122</v>
      </c>
      <c r="G91" s="8">
        <v>0.252</v>
      </c>
      <c r="H91" s="10">
        <v>0.8</v>
      </c>
      <c r="I91" s="5">
        <f>F91-E91</f>
        <v>9.999999999999995E-3</v>
      </c>
      <c r="J91" s="8">
        <v>14</v>
      </c>
      <c r="K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3">
      <c r="A92" s="5" t="s">
        <v>82</v>
      </c>
      <c r="B92" s="13">
        <v>45069</v>
      </c>
      <c r="C92" s="5" t="s">
        <v>107</v>
      </c>
      <c r="D92" s="5">
        <v>1.004</v>
      </c>
      <c r="E92" s="5">
        <v>0.111</v>
      </c>
      <c r="F92" s="5">
        <v>0.12</v>
      </c>
      <c r="G92" s="5">
        <v>0.2</v>
      </c>
      <c r="H92" s="7">
        <v>0.98</v>
      </c>
      <c r="I92" s="5">
        <f>F92-E92</f>
        <v>8.9999999999999941E-3</v>
      </c>
      <c r="J92" s="5">
        <v>14</v>
      </c>
    </row>
    <row r="93" spans="1:27" ht="13">
      <c r="A93" s="5" t="s">
        <v>82</v>
      </c>
      <c r="B93" s="13">
        <v>45069</v>
      </c>
      <c r="C93" s="5" t="s">
        <v>108</v>
      </c>
      <c r="D93" s="5">
        <v>0.98799999999999999</v>
      </c>
      <c r="E93" s="5">
        <v>0.112</v>
      </c>
      <c r="F93" s="5">
        <v>0.121</v>
      </c>
      <c r="G93" s="5">
        <v>0.19800000000000001</v>
      </c>
      <c r="H93" s="7">
        <v>0.98</v>
      </c>
      <c r="I93" s="5">
        <f>F93-E93</f>
        <v>8.9999999999999941E-3</v>
      </c>
      <c r="J93" s="5">
        <v>14</v>
      </c>
    </row>
    <row r="94" spans="1:27" ht="13">
      <c r="A94" s="5" t="s">
        <v>82</v>
      </c>
      <c r="B94" s="13">
        <v>45069</v>
      </c>
      <c r="C94" s="5" t="s">
        <v>109</v>
      </c>
      <c r="D94" s="5">
        <v>0.999</v>
      </c>
      <c r="E94" s="5">
        <v>0.112</v>
      </c>
      <c r="F94" s="5">
        <v>0.12</v>
      </c>
      <c r="G94" s="5">
        <v>0.19600000000000001</v>
      </c>
      <c r="H94" s="7">
        <v>0.98</v>
      </c>
      <c r="I94" s="5">
        <f>F94-E94</f>
        <v>7.9999999999999932E-3</v>
      </c>
      <c r="J94" s="5">
        <v>14</v>
      </c>
    </row>
    <row r="95" spans="1:27" ht="13">
      <c r="A95" s="8" t="s">
        <v>82</v>
      </c>
      <c r="B95" s="14">
        <v>45069</v>
      </c>
      <c r="C95" s="8" t="s">
        <v>110</v>
      </c>
      <c r="D95" s="8">
        <v>0.98199999999999998</v>
      </c>
      <c r="E95" s="8">
        <v>0.11</v>
      </c>
      <c r="F95" s="8">
        <v>0.11899999999999999</v>
      </c>
      <c r="G95" s="8">
        <v>0.19400000000000001</v>
      </c>
      <c r="H95" s="10">
        <v>0.98</v>
      </c>
      <c r="I95" s="5">
        <f>F95-E95</f>
        <v>8.9999999999999941E-3</v>
      </c>
      <c r="J95" s="8">
        <v>14</v>
      </c>
      <c r="K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3">
      <c r="A96" s="5" t="s">
        <v>82</v>
      </c>
      <c r="B96" s="13">
        <v>45069</v>
      </c>
      <c r="C96" s="5" t="s">
        <v>111</v>
      </c>
      <c r="D96" s="5">
        <v>1.002</v>
      </c>
      <c r="E96" s="5">
        <v>0.111</v>
      </c>
      <c r="F96" s="5">
        <v>0.11799999999999999</v>
      </c>
      <c r="G96" s="5">
        <v>0.20200000000000001</v>
      </c>
      <c r="H96" s="7">
        <v>0.95</v>
      </c>
      <c r="I96" s="5">
        <f>F96-E96</f>
        <v>6.9999999999999923E-3</v>
      </c>
      <c r="J96" s="5">
        <v>14</v>
      </c>
    </row>
    <row r="97" spans="1:27" ht="13">
      <c r="A97" s="5" t="s">
        <v>82</v>
      </c>
      <c r="B97" s="13">
        <v>45069</v>
      </c>
      <c r="C97" s="5" t="s">
        <v>112</v>
      </c>
      <c r="D97" s="5">
        <v>1.008</v>
      </c>
      <c r="E97" s="5">
        <v>0.112</v>
      </c>
      <c r="F97" s="5">
        <v>0.11899999999999999</v>
      </c>
      <c r="G97" s="5">
        <v>0.19600000000000001</v>
      </c>
      <c r="H97" s="7">
        <v>0.95</v>
      </c>
      <c r="I97" s="5">
        <f>F97-E97</f>
        <v>6.9999999999999923E-3</v>
      </c>
      <c r="J97" s="5">
        <v>14</v>
      </c>
    </row>
    <row r="98" spans="1:27" ht="13">
      <c r="A98" s="5" t="s">
        <v>82</v>
      </c>
      <c r="B98" s="13">
        <v>45069</v>
      </c>
      <c r="C98" s="5" t="s">
        <v>113</v>
      </c>
      <c r="D98" s="5">
        <v>1.022</v>
      </c>
      <c r="E98" s="5">
        <v>0.111</v>
      </c>
      <c r="F98" s="5">
        <v>0.11700000000000001</v>
      </c>
      <c r="G98" s="5">
        <v>0.19800000000000001</v>
      </c>
      <c r="H98" s="7">
        <v>0.95</v>
      </c>
      <c r="I98" s="5">
        <f>F98-E98</f>
        <v>6.0000000000000053E-3</v>
      </c>
      <c r="J98" s="5">
        <v>14</v>
      </c>
    </row>
    <row r="99" spans="1:27" ht="13">
      <c r="A99" s="8" t="s">
        <v>82</v>
      </c>
      <c r="B99" s="14">
        <v>45069</v>
      </c>
      <c r="C99" s="8" t="s">
        <v>114</v>
      </c>
      <c r="D99" s="8">
        <v>1.0169999999999999</v>
      </c>
      <c r="E99" s="8">
        <v>0.111</v>
      </c>
      <c r="F99" s="8">
        <v>0.11799999999999999</v>
      </c>
      <c r="G99" s="8">
        <v>0.19400000000000001</v>
      </c>
      <c r="H99" s="10">
        <v>0.95</v>
      </c>
      <c r="I99" s="5">
        <f>F99-E99</f>
        <v>6.9999999999999923E-3</v>
      </c>
      <c r="J99" s="8">
        <v>14</v>
      </c>
      <c r="K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3">
      <c r="A100" s="5" t="s">
        <v>115</v>
      </c>
      <c r="B100" s="15">
        <v>45083</v>
      </c>
      <c r="C100" s="5" t="s">
        <v>116</v>
      </c>
      <c r="D100" s="5">
        <v>1.0189999999999999</v>
      </c>
      <c r="E100" s="5">
        <v>0.112</v>
      </c>
      <c r="F100" s="5">
        <f>1.137-D100</f>
        <v>0.1180000000000001</v>
      </c>
      <c r="G100" s="5">
        <v>0.24199999999999999</v>
      </c>
      <c r="H100" s="5">
        <v>0.83499999999999996</v>
      </c>
      <c r="I100" s="5">
        <f>F100-E100</f>
        <v>6.0000000000001025E-3</v>
      </c>
      <c r="J100" s="5">
        <v>14</v>
      </c>
    </row>
    <row r="101" spans="1:27" ht="13">
      <c r="A101" s="5" t="s">
        <v>115</v>
      </c>
      <c r="B101" s="15">
        <v>45083</v>
      </c>
      <c r="C101" s="5" t="s">
        <v>117</v>
      </c>
      <c r="D101" s="5">
        <v>1.016</v>
      </c>
      <c r="E101" s="5">
        <v>0.113</v>
      </c>
      <c r="F101" s="5">
        <f>1.134-D101</f>
        <v>0.11799999999999988</v>
      </c>
      <c r="G101" s="5">
        <v>0.24399999999999999</v>
      </c>
      <c r="H101" s="5">
        <v>0.83499999999999996</v>
      </c>
      <c r="I101" s="5">
        <f>F101-E101</f>
        <v>4.9999999999998795E-3</v>
      </c>
      <c r="J101" s="5">
        <v>14</v>
      </c>
    </row>
    <row r="102" spans="1:27" ht="13">
      <c r="A102" s="5" t="s">
        <v>115</v>
      </c>
      <c r="B102" s="15">
        <v>45083</v>
      </c>
      <c r="C102" s="5" t="s">
        <v>118</v>
      </c>
      <c r="D102" s="5">
        <v>1.0089999999999999</v>
      </c>
      <c r="E102" s="5">
        <v>0.11</v>
      </c>
      <c r="F102" s="5">
        <f>1.124-D102</f>
        <v>0.11500000000000021</v>
      </c>
      <c r="G102" s="5">
        <v>0.248</v>
      </c>
      <c r="H102" s="5">
        <v>0.83499999999999996</v>
      </c>
      <c r="I102" s="5">
        <f>F102-E102</f>
        <v>5.0000000000002126E-3</v>
      </c>
      <c r="J102" s="5">
        <v>14</v>
      </c>
    </row>
    <row r="103" spans="1:27" ht="13">
      <c r="A103" s="8" t="s">
        <v>115</v>
      </c>
      <c r="B103" s="16">
        <v>45083</v>
      </c>
      <c r="C103" s="8" t="s">
        <v>119</v>
      </c>
      <c r="D103" s="8">
        <v>1.016</v>
      </c>
      <c r="E103" s="8">
        <v>0.112</v>
      </c>
      <c r="F103" s="8">
        <f>1.133-D103</f>
        <v>0.11699999999999999</v>
      </c>
      <c r="G103" s="8">
        <v>0.246</v>
      </c>
      <c r="H103" s="8">
        <v>0.83499999999999996</v>
      </c>
      <c r="I103" s="5">
        <f>F103-E103</f>
        <v>4.9999999999999906E-3</v>
      </c>
      <c r="J103" s="8">
        <v>14</v>
      </c>
      <c r="K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3">
      <c r="A104" s="5" t="s">
        <v>115</v>
      </c>
      <c r="B104" s="15">
        <v>45083</v>
      </c>
      <c r="C104" s="5" t="s">
        <v>120</v>
      </c>
      <c r="D104" s="5">
        <v>1.0109999999999999</v>
      </c>
      <c r="E104" s="5">
        <v>0.113</v>
      </c>
      <c r="F104" s="5">
        <f>1.131-D104</f>
        <v>0.12000000000000011</v>
      </c>
      <c r="G104" s="5">
        <v>0.246</v>
      </c>
      <c r="H104" s="5">
        <v>0.82</v>
      </c>
      <c r="I104" s="5">
        <f>F104-E104</f>
        <v>7.0000000000001034E-3</v>
      </c>
      <c r="J104" s="5">
        <v>14</v>
      </c>
    </row>
    <row r="105" spans="1:27" ht="13">
      <c r="A105" s="5" t="s">
        <v>115</v>
      </c>
      <c r="B105" s="15">
        <v>45083</v>
      </c>
      <c r="C105" s="5" t="s">
        <v>121</v>
      </c>
      <c r="D105" s="5">
        <v>0.997</v>
      </c>
      <c r="E105" s="5">
        <v>0.114</v>
      </c>
      <c r="F105" s="5">
        <f>1.116-D105</f>
        <v>0.11900000000000011</v>
      </c>
      <c r="G105" s="5">
        <v>0.25</v>
      </c>
      <c r="H105" s="5">
        <v>0.82</v>
      </c>
      <c r="I105" s="5">
        <f>F105-E105</f>
        <v>5.0000000000001016E-3</v>
      </c>
      <c r="J105" s="5">
        <v>14</v>
      </c>
    </row>
    <row r="106" spans="1:27" ht="13">
      <c r="A106" s="5" t="s">
        <v>115</v>
      </c>
      <c r="B106" s="15">
        <v>45083</v>
      </c>
      <c r="C106" s="5" t="s">
        <v>122</v>
      </c>
      <c r="D106" s="5">
        <v>0.997</v>
      </c>
      <c r="E106" s="5">
        <v>0.111</v>
      </c>
      <c r="F106" s="5">
        <f>1.114-D106</f>
        <v>0.1170000000000001</v>
      </c>
      <c r="G106" s="5">
        <v>0.25800000000000001</v>
      </c>
      <c r="H106" s="5">
        <v>0.82</v>
      </c>
      <c r="I106" s="5">
        <f>F106-E106</f>
        <v>6.0000000000001025E-3</v>
      </c>
      <c r="J106" s="5">
        <v>14</v>
      </c>
    </row>
    <row r="107" spans="1:27" ht="13">
      <c r="A107" s="8" t="s">
        <v>115</v>
      </c>
      <c r="B107" s="16">
        <v>45083</v>
      </c>
      <c r="C107" s="8" t="s">
        <v>123</v>
      </c>
      <c r="D107" s="8">
        <v>0.99399999999999999</v>
      </c>
      <c r="E107" s="8">
        <v>0.11</v>
      </c>
      <c r="F107" s="8">
        <f>1.111-D107</f>
        <v>0.11699999999999999</v>
      </c>
      <c r="G107" s="8">
        <v>0.25</v>
      </c>
      <c r="H107" s="8">
        <v>0.82</v>
      </c>
      <c r="I107" s="5">
        <f>F107-E107</f>
        <v>6.9999999999999923E-3</v>
      </c>
      <c r="J107" s="8">
        <v>14</v>
      </c>
      <c r="K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3">
      <c r="A108" s="5" t="s">
        <v>115</v>
      </c>
      <c r="B108" s="15">
        <v>45083</v>
      </c>
      <c r="C108" s="5" t="s">
        <v>124</v>
      </c>
      <c r="D108" s="5">
        <v>0.98799999999999999</v>
      </c>
      <c r="E108" s="5">
        <v>0.111</v>
      </c>
      <c r="F108" s="5">
        <f>1.109-D108</f>
        <v>0.121</v>
      </c>
      <c r="G108" s="5">
        <v>0.154</v>
      </c>
      <c r="H108" s="5">
        <v>1.1619999999999999</v>
      </c>
      <c r="I108" s="5">
        <f>F108-E108</f>
        <v>9.999999999999995E-3</v>
      </c>
      <c r="J108" s="5">
        <v>14</v>
      </c>
    </row>
    <row r="109" spans="1:27" ht="13">
      <c r="A109" s="5" t="s">
        <v>115</v>
      </c>
      <c r="B109" s="15">
        <v>45083</v>
      </c>
      <c r="C109" s="5" t="s">
        <v>125</v>
      </c>
      <c r="D109" s="5">
        <v>1.004</v>
      </c>
      <c r="E109" s="5">
        <v>0.113</v>
      </c>
      <c r="F109" s="5">
        <f>1.127-D109</f>
        <v>0.123</v>
      </c>
      <c r="G109" s="5">
        <v>0.15</v>
      </c>
      <c r="H109" s="5">
        <v>1.1619999999999999</v>
      </c>
      <c r="I109" s="5">
        <f>F109-E109</f>
        <v>9.999999999999995E-3</v>
      </c>
      <c r="J109" s="5">
        <v>14</v>
      </c>
    </row>
    <row r="110" spans="1:27" ht="13">
      <c r="A110" s="5" t="s">
        <v>115</v>
      </c>
      <c r="B110" s="15">
        <v>45083</v>
      </c>
      <c r="C110" s="5" t="s">
        <v>126</v>
      </c>
      <c r="D110" s="5">
        <v>1.002</v>
      </c>
      <c r="E110" s="5">
        <v>0.113</v>
      </c>
      <c r="F110" s="5">
        <f>1.123-D110</f>
        <v>0.121</v>
      </c>
      <c r="G110" s="5">
        <v>0.15</v>
      </c>
      <c r="H110" s="5">
        <v>1.1619999999999999</v>
      </c>
      <c r="I110" s="5">
        <f>F110-E110</f>
        <v>7.9999999999999932E-3</v>
      </c>
      <c r="J110" s="5">
        <v>14</v>
      </c>
    </row>
    <row r="111" spans="1:27" ht="13">
      <c r="A111" s="8" t="s">
        <v>115</v>
      </c>
      <c r="B111" s="16">
        <v>45083</v>
      </c>
      <c r="C111" s="8" t="s">
        <v>127</v>
      </c>
      <c r="D111" s="8">
        <v>1.002</v>
      </c>
      <c r="E111" s="8">
        <v>0.112</v>
      </c>
      <c r="F111" s="8">
        <f>1.121-D111</f>
        <v>0.11899999999999999</v>
      </c>
      <c r="G111" s="8">
        <v>0.14799999999999999</v>
      </c>
      <c r="H111" s="8">
        <v>1.1619999999999999</v>
      </c>
      <c r="I111" s="5">
        <f>F111-E111</f>
        <v>6.9999999999999923E-3</v>
      </c>
      <c r="J111" s="8">
        <v>14</v>
      </c>
      <c r="K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3">
      <c r="A112" s="5" t="s">
        <v>115</v>
      </c>
      <c r="B112" s="15">
        <v>45083</v>
      </c>
      <c r="C112" s="5" t="s">
        <v>128</v>
      </c>
      <c r="D112" s="5">
        <v>0.995</v>
      </c>
      <c r="E112" s="5">
        <v>0.11</v>
      </c>
      <c r="F112" s="5">
        <f>1.112-D112</f>
        <v>0.1170000000000001</v>
      </c>
      <c r="G112" s="5">
        <v>0.14599999999999999</v>
      </c>
      <c r="H112" s="5">
        <v>1.175</v>
      </c>
      <c r="I112" s="5">
        <f>F112-E112</f>
        <v>7.0000000000001034E-3</v>
      </c>
      <c r="J112" s="5">
        <v>14</v>
      </c>
    </row>
    <row r="113" spans="1:27" ht="13">
      <c r="A113" s="5" t="s">
        <v>115</v>
      </c>
      <c r="B113" s="15">
        <v>45083</v>
      </c>
      <c r="C113" s="5" t="s">
        <v>129</v>
      </c>
      <c r="D113" s="5">
        <v>1.0029999999999999</v>
      </c>
      <c r="E113" s="5">
        <v>0.111</v>
      </c>
      <c r="F113" s="5">
        <f>1.121-D113</f>
        <v>0.1180000000000001</v>
      </c>
      <c r="G113" s="5">
        <v>0.14799999999999999</v>
      </c>
      <c r="H113" s="5">
        <v>1.175</v>
      </c>
      <c r="I113" s="5">
        <f>F113-E113</f>
        <v>7.0000000000001034E-3</v>
      </c>
      <c r="J113" s="5">
        <v>14</v>
      </c>
    </row>
    <row r="114" spans="1:27" ht="13">
      <c r="A114" s="5" t="s">
        <v>115</v>
      </c>
      <c r="B114" s="15">
        <v>45083</v>
      </c>
      <c r="C114" s="5" t="s">
        <v>130</v>
      </c>
      <c r="D114" s="5">
        <v>0.99399999999999999</v>
      </c>
      <c r="E114" s="5">
        <v>0.112</v>
      </c>
      <c r="F114" s="5">
        <f t="shared" ref="F114:F115" si="0">1.113-D114</f>
        <v>0.11899999999999999</v>
      </c>
      <c r="G114" s="5">
        <v>0.14799999999999999</v>
      </c>
      <c r="H114" s="5">
        <v>1.175</v>
      </c>
      <c r="I114" s="5">
        <f>F114-E114</f>
        <v>6.9999999999999923E-3</v>
      </c>
      <c r="J114" s="5">
        <v>14</v>
      </c>
    </row>
    <row r="115" spans="1:27" ht="13">
      <c r="A115" s="8" t="s">
        <v>115</v>
      </c>
      <c r="B115" s="16">
        <v>45083</v>
      </c>
      <c r="C115" s="8" t="s">
        <v>131</v>
      </c>
      <c r="D115" s="8">
        <v>0.995</v>
      </c>
      <c r="E115" s="8">
        <v>0.11</v>
      </c>
      <c r="F115" s="8">
        <f t="shared" si="0"/>
        <v>0.11799999999999999</v>
      </c>
      <c r="G115" s="8">
        <v>0.14799999999999999</v>
      </c>
      <c r="H115" s="8">
        <v>1.175</v>
      </c>
      <c r="I115" s="5">
        <f>F115-E115</f>
        <v>7.9999999999999932E-3</v>
      </c>
      <c r="J115" s="8">
        <v>14</v>
      </c>
      <c r="K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3">
      <c r="A116" s="5" t="s">
        <v>115</v>
      </c>
      <c r="B116" s="15">
        <v>45083</v>
      </c>
      <c r="C116" s="5" t="s">
        <v>132</v>
      </c>
      <c r="D116" s="5">
        <v>1.036</v>
      </c>
      <c r="E116" s="5">
        <v>0.111</v>
      </c>
      <c r="F116" s="5">
        <f>1.154-D116</f>
        <v>0.11799999999999988</v>
      </c>
      <c r="G116" s="5">
        <v>0.30399999999999999</v>
      </c>
      <c r="H116" s="5">
        <v>0.59499999999999997</v>
      </c>
      <c r="I116" s="5">
        <f>F116-E116</f>
        <v>6.9999999999998813E-3</v>
      </c>
      <c r="J116" s="5">
        <v>14</v>
      </c>
    </row>
    <row r="117" spans="1:27" ht="13">
      <c r="A117" s="5" t="s">
        <v>115</v>
      </c>
      <c r="B117" s="15">
        <v>45083</v>
      </c>
      <c r="C117" s="5" t="s">
        <v>133</v>
      </c>
      <c r="D117" s="5">
        <v>1.0209999999999999</v>
      </c>
      <c r="E117" s="5">
        <v>0.112</v>
      </c>
      <c r="F117" s="5">
        <f>1.141-D117</f>
        <v>0.12000000000000011</v>
      </c>
      <c r="G117" s="5">
        <v>0.29199999999999998</v>
      </c>
      <c r="H117" s="5">
        <v>0.59499999999999997</v>
      </c>
      <c r="I117" s="5">
        <f>F117-E117</f>
        <v>8.0000000000001042E-3</v>
      </c>
      <c r="J117" s="5">
        <v>14</v>
      </c>
    </row>
    <row r="118" spans="1:27" ht="13">
      <c r="A118" s="5" t="s">
        <v>115</v>
      </c>
      <c r="B118" s="15">
        <v>45083</v>
      </c>
      <c r="C118" s="5" t="s">
        <v>134</v>
      </c>
      <c r="D118" s="5">
        <v>1.0249999999999999</v>
      </c>
      <c r="E118" s="5">
        <v>0.112</v>
      </c>
      <c r="F118" s="5">
        <f t="shared" ref="F118:F119" si="1">1.145-D118</f>
        <v>0.12000000000000011</v>
      </c>
      <c r="G118" s="5">
        <v>0.33400000000000002</v>
      </c>
      <c r="H118" s="5">
        <v>0.59499999999999997</v>
      </c>
      <c r="I118" s="5">
        <f>F118-E118</f>
        <v>8.0000000000001042E-3</v>
      </c>
      <c r="J118" s="5">
        <v>14</v>
      </c>
    </row>
    <row r="119" spans="1:27" ht="13">
      <c r="A119" s="8" t="s">
        <v>115</v>
      </c>
      <c r="B119" s="16">
        <v>45083</v>
      </c>
      <c r="C119" s="8" t="s">
        <v>135</v>
      </c>
      <c r="D119" s="8">
        <v>1.0249999999999999</v>
      </c>
      <c r="E119" s="8">
        <v>0.112</v>
      </c>
      <c r="F119" s="8">
        <f t="shared" si="1"/>
        <v>0.12000000000000011</v>
      </c>
      <c r="G119" s="8">
        <v>0.29199999999999998</v>
      </c>
      <c r="H119" s="8">
        <v>0.59499999999999997</v>
      </c>
      <c r="I119" s="5">
        <f>F119-E119</f>
        <v>8.0000000000001042E-3</v>
      </c>
      <c r="J119" s="8">
        <v>14</v>
      </c>
      <c r="K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3">
      <c r="A120" s="5" t="s">
        <v>115</v>
      </c>
      <c r="B120" s="15">
        <v>45083</v>
      </c>
      <c r="C120" s="5" t="s">
        <v>136</v>
      </c>
      <c r="D120" s="5">
        <v>1.016</v>
      </c>
      <c r="E120" s="5">
        <v>0.112</v>
      </c>
      <c r="F120" s="5">
        <f>1.138-D120</f>
        <v>0.12199999999999989</v>
      </c>
      <c r="G120" s="5">
        <v>0.312</v>
      </c>
      <c r="H120" s="5">
        <v>0.59</v>
      </c>
      <c r="I120" s="5">
        <f>F120-E120</f>
        <v>9.999999999999884E-3</v>
      </c>
      <c r="J120" s="5">
        <v>14</v>
      </c>
    </row>
    <row r="121" spans="1:27" ht="13">
      <c r="A121" s="5" t="s">
        <v>115</v>
      </c>
      <c r="B121" s="15">
        <v>45083</v>
      </c>
      <c r="C121" s="5" t="s">
        <v>137</v>
      </c>
      <c r="D121" s="5">
        <v>1.0349999999999999</v>
      </c>
      <c r="E121" s="5">
        <v>0.113</v>
      </c>
      <c r="F121" s="5">
        <f>1.157-D121</f>
        <v>0.12200000000000011</v>
      </c>
      <c r="G121" s="5">
        <v>0.30199999999999999</v>
      </c>
      <c r="H121" s="5">
        <v>0.59</v>
      </c>
      <c r="I121" s="5">
        <f>F121-E121</f>
        <v>9.0000000000001051E-3</v>
      </c>
      <c r="J121" s="5">
        <v>14</v>
      </c>
    </row>
    <row r="122" spans="1:27" ht="13">
      <c r="A122" s="5" t="s">
        <v>115</v>
      </c>
      <c r="B122" s="15">
        <v>45083</v>
      </c>
      <c r="C122" s="5" t="s">
        <v>138</v>
      </c>
      <c r="D122" s="5">
        <v>1.014</v>
      </c>
      <c r="E122" s="5">
        <v>0.112</v>
      </c>
      <c r="F122" s="5">
        <f>1.14-D122</f>
        <v>0.12599999999999989</v>
      </c>
      <c r="G122" s="5">
        <v>0.32200000000000001</v>
      </c>
      <c r="H122" s="5">
        <v>0.59</v>
      </c>
      <c r="I122" s="5">
        <f>F122-E122</f>
        <v>1.3999999999999888E-2</v>
      </c>
      <c r="J122" s="5">
        <v>14</v>
      </c>
    </row>
    <row r="123" spans="1:27" ht="13">
      <c r="A123" s="8" t="s">
        <v>115</v>
      </c>
      <c r="B123" s="16">
        <v>45083</v>
      </c>
      <c r="C123" s="8" t="s">
        <v>139</v>
      </c>
      <c r="D123" s="8">
        <v>1.028</v>
      </c>
      <c r="E123" s="8">
        <v>0.113</v>
      </c>
      <c r="F123" s="8">
        <f>1.15-D123</f>
        <v>0.12199999999999989</v>
      </c>
      <c r="G123" s="8">
        <v>0.29599999999999999</v>
      </c>
      <c r="H123" s="8">
        <v>0.59</v>
      </c>
      <c r="I123" s="5">
        <f>F123-E123</f>
        <v>8.9999999999998831E-3</v>
      </c>
      <c r="J123" s="8">
        <v>14</v>
      </c>
      <c r="K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3">
      <c r="A124" s="5" t="s">
        <v>115</v>
      </c>
      <c r="B124" s="15">
        <v>45083</v>
      </c>
      <c r="C124" s="5" t="s">
        <v>140</v>
      </c>
      <c r="D124" s="5">
        <v>1.0229999999999999</v>
      </c>
      <c r="E124" s="5">
        <v>0.112</v>
      </c>
      <c r="F124" s="5">
        <f>1.141-D124</f>
        <v>0.1180000000000001</v>
      </c>
      <c r="G124" s="5">
        <v>0.158</v>
      </c>
      <c r="H124" s="5">
        <v>1.1919999999999999</v>
      </c>
      <c r="I124" s="5">
        <f>F124-E124</f>
        <v>6.0000000000001025E-3</v>
      </c>
      <c r="J124" s="5">
        <v>14</v>
      </c>
    </row>
    <row r="125" spans="1:27" ht="13">
      <c r="A125" s="5" t="s">
        <v>115</v>
      </c>
      <c r="B125" s="15">
        <v>45083</v>
      </c>
      <c r="C125" s="5" t="s">
        <v>141</v>
      </c>
      <c r="D125" s="5">
        <v>0.997</v>
      </c>
      <c r="E125" s="5">
        <v>0.111</v>
      </c>
      <c r="F125" s="5">
        <f>1.115-D125</f>
        <v>0.11799999999999999</v>
      </c>
      <c r="G125" s="5">
        <v>0.15</v>
      </c>
      <c r="H125" s="5">
        <v>1.1919999999999999</v>
      </c>
      <c r="I125" s="5">
        <f>F125-E125</f>
        <v>6.9999999999999923E-3</v>
      </c>
      <c r="J125" s="5">
        <v>14</v>
      </c>
    </row>
    <row r="126" spans="1:27" ht="13">
      <c r="A126" s="5" t="s">
        <v>115</v>
      </c>
      <c r="B126" s="15">
        <v>45083</v>
      </c>
      <c r="C126" s="5" t="s">
        <v>142</v>
      </c>
      <c r="D126" s="5">
        <v>1.0209999999999999</v>
      </c>
      <c r="E126" s="5">
        <v>0.111</v>
      </c>
      <c r="F126" s="5">
        <f>1.14-D126</f>
        <v>0.11899999999999999</v>
      </c>
      <c r="G126" s="5">
        <v>0.152</v>
      </c>
      <c r="H126" s="5">
        <v>1.1919999999999999</v>
      </c>
      <c r="I126" s="5">
        <f>F126-E126</f>
        <v>7.9999999999999932E-3</v>
      </c>
      <c r="J126" s="5">
        <v>14</v>
      </c>
    </row>
    <row r="127" spans="1:27" ht="13">
      <c r="A127" s="8" t="s">
        <v>115</v>
      </c>
      <c r="B127" s="16">
        <v>45083</v>
      </c>
      <c r="C127" s="8" t="s">
        <v>143</v>
      </c>
      <c r="D127" s="8">
        <v>1.0229999999999999</v>
      </c>
      <c r="E127" s="8">
        <v>0.113</v>
      </c>
      <c r="F127" s="8">
        <f t="shared" ref="F127:F129" si="2">1.142-D127</f>
        <v>0.11899999999999999</v>
      </c>
      <c r="G127" s="8">
        <v>0.152</v>
      </c>
      <c r="H127" s="8">
        <v>1.1919999999999999</v>
      </c>
      <c r="I127" s="5">
        <f>F127-E127</f>
        <v>5.9999999999999915E-3</v>
      </c>
      <c r="J127" s="8">
        <v>14</v>
      </c>
      <c r="K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3">
      <c r="A128" s="5" t="s">
        <v>115</v>
      </c>
      <c r="B128" s="15">
        <v>45083</v>
      </c>
      <c r="C128" s="5" t="s">
        <v>144</v>
      </c>
      <c r="D128" s="5">
        <v>1.022</v>
      </c>
      <c r="E128" s="5">
        <v>0.111</v>
      </c>
      <c r="F128" s="5">
        <f t="shared" si="2"/>
        <v>0.11999999999999988</v>
      </c>
      <c r="G128" s="5">
        <v>0.152</v>
      </c>
      <c r="H128" s="5">
        <v>1.22</v>
      </c>
      <c r="I128" s="5">
        <f>F128-E128</f>
        <v>8.9999999999998831E-3</v>
      </c>
      <c r="J128" s="5">
        <v>14</v>
      </c>
    </row>
    <row r="129" spans="1:27" ht="13">
      <c r="A129" s="5" t="s">
        <v>115</v>
      </c>
      <c r="B129" s="15">
        <v>45083</v>
      </c>
      <c r="C129" s="5" t="s">
        <v>145</v>
      </c>
      <c r="D129" s="5">
        <v>1.0229999999999999</v>
      </c>
      <c r="E129" s="5">
        <v>0.111</v>
      </c>
      <c r="F129" s="5">
        <f t="shared" si="2"/>
        <v>0.11899999999999999</v>
      </c>
      <c r="G129" s="5">
        <v>0.156</v>
      </c>
      <c r="H129" s="5">
        <v>1.22</v>
      </c>
      <c r="I129" s="5">
        <f>F129-E129</f>
        <v>7.9999999999999932E-3</v>
      </c>
      <c r="J129" s="5">
        <v>14</v>
      </c>
    </row>
    <row r="130" spans="1:27" ht="13">
      <c r="A130" s="5" t="s">
        <v>115</v>
      </c>
      <c r="B130" s="15">
        <v>45083</v>
      </c>
      <c r="C130" s="5" t="s">
        <v>146</v>
      </c>
      <c r="D130" s="5">
        <v>1.0209999999999999</v>
      </c>
      <c r="E130" s="5">
        <v>0.111</v>
      </c>
      <c r="F130" s="5">
        <f>1.14-D130</f>
        <v>0.11899999999999999</v>
      </c>
      <c r="G130" s="5">
        <v>0.15</v>
      </c>
      <c r="H130" s="5">
        <v>1.22</v>
      </c>
      <c r="I130" s="5">
        <f>F130-E130</f>
        <v>7.9999999999999932E-3</v>
      </c>
      <c r="J130" s="5">
        <v>14</v>
      </c>
    </row>
    <row r="131" spans="1:27" ht="13">
      <c r="A131" s="8" t="s">
        <v>115</v>
      </c>
      <c r="B131" s="16">
        <v>45083</v>
      </c>
      <c r="C131" s="8" t="s">
        <v>147</v>
      </c>
      <c r="D131" s="8">
        <v>1.004</v>
      </c>
      <c r="E131" s="8">
        <v>0.111</v>
      </c>
      <c r="F131" s="8">
        <f>1.124-D131</f>
        <v>0.12000000000000011</v>
      </c>
      <c r="G131" s="8">
        <v>0.154</v>
      </c>
      <c r="H131" s="8">
        <v>1.22</v>
      </c>
      <c r="I131" s="5">
        <f>F131-E131</f>
        <v>9.0000000000001051E-3</v>
      </c>
      <c r="J131" s="8">
        <v>14</v>
      </c>
      <c r="K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3">
      <c r="A132" s="5" t="s">
        <v>13</v>
      </c>
      <c r="B132" s="6">
        <v>45098</v>
      </c>
      <c r="C132" s="5" t="s">
        <v>148</v>
      </c>
      <c r="D132" s="5">
        <v>1.0049999999999999</v>
      </c>
      <c r="E132" s="5">
        <v>0.111</v>
      </c>
      <c r="F132" s="5">
        <v>0.11700000000000001</v>
      </c>
      <c r="G132" s="5">
        <v>0.25</v>
      </c>
      <c r="H132" s="5">
        <v>0.90500000000000003</v>
      </c>
      <c r="I132" s="5">
        <f>F132-E132</f>
        <v>6.0000000000000053E-3</v>
      </c>
      <c r="J132" s="5">
        <v>14</v>
      </c>
    </row>
    <row r="133" spans="1:27" ht="13">
      <c r="A133" s="5" t="s">
        <v>13</v>
      </c>
      <c r="B133" s="6">
        <v>45098</v>
      </c>
      <c r="C133" s="5" t="s">
        <v>149</v>
      </c>
      <c r="D133" s="5">
        <v>1.0109999999999999</v>
      </c>
      <c r="E133" s="5">
        <v>0.111</v>
      </c>
      <c r="F133" s="5">
        <v>0.11600000000000001</v>
      </c>
      <c r="G133" s="5">
        <v>0.2</v>
      </c>
      <c r="H133" s="5">
        <v>0.90500000000000003</v>
      </c>
      <c r="I133" s="5">
        <f>F133-E133</f>
        <v>5.0000000000000044E-3</v>
      </c>
      <c r="J133" s="5">
        <v>14</v>
      </c>
    </row>
    <row r="134" spans="1:27" ht="13">
      <c r="A134" s="5" t="s">
        <v>13</v>
      </c>
      <c r="B134" s="6">
        <v>45098</v>
      </c>
      <c r="C134" s="5" t="s">
        <v>150</v>
      </c>
      <c r="D134" s="5">
        <v>1.006</v>
      </c>
      <c r="E134" s="5">
        <v>0.11</v>
      </c>
      <c r="F134" s="5">
        <v>0.11600000000000001</v>
      </c>
      <c r="G134" s="5">
        <v>0.2</v>
      </c>
      <c r="H134" s="5">
        <v>0.90500000000000003</v>
      </c>
      <c r="I134" s="5">
        <f>F134-E134</f>
        <v>6.0000000000000053E-3</v>
      </c>
      <c r="J134" s="5">
        <v>14</v>
      </c>
    </row>
    <row r="135" spans="1:27" ht="13">
      <c r="A135" s="8" t="s">
        <v>13</v>
      </c>
      <c r="B135" s="9">
        <v>45098</v>
      </c>
      <c r="C135" s="8" t="s">
        <v>151</v>
      </c>
      <c r="D135" s="8">
        <v>1.008</v>
      </c>
      <c r="E135" s="8">
        <v>0.112</v>
      </c>
      <c r="F135" s="8">
        <v>0.11700000000000001</v>
      </c>
      <c r="G135" s="8">
        <v>0.2</v>
      </c>
      <c r="H135" s="8">
        <v>0.90500000000000003</v>
      </c>
      <c r="I135" s="5">
        <f>F135-E135</f>
        <v>5.0000000000000044E-3</v>
      </c>
      <c r="J135" s="8">
        <v>14</v>
      </c>
      <c r="K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3">
      <c r="A136" s="5" t="s">
        <v>13</v>
      </c>
      <c r="B136" s="6">
        <v>45098</v>
      </c>
      <c r="C136" s="5" t="s">
        <v>152</v>
      </c>
      <c r="D136" s="5">
        <v>1.0069999999999999</v>
      </c>
      <c r="E136" s="5">
        <v>0.109</v>
      </c>
      <c r="F136" s="5">
        <v>0.11899999999999999</v>
      </c>
      <c r="G136" s="5">
        <v>0.25</v>
      </c>
      <c r="H136" s="5">
        <v>0.77800000000000002</v>
      </c>
      <c r="I136" s="5">
        <f>F136-E136</f>
        <v>9.999999999999995E-3</v>
      </c>
      <c r="J136" s="5">
        <v>14</v>
      </c>
    </row>
    <row r="137" spans="1:27" ht="13">
      <c r="A137" s="5" t="s">
        <v>13</v>
      </c>
      <c r="B137" s="6">
        <v>45098</v>
      </c>
      <c r="C137" s="5" t="s">
        <v>153</v>
      </c>
      <c r="D137" s="5">
        <v>1.014</v>
      </c>
      <c r="E137" s="5">
        <v>0.111</v>
      </c>
      <c r="F137" s="5">
        <v>0.11799999999999999</v>
      </c>
      <c r="G137" s="5">
        <v>0.25</v>
      </c>
      <c r="H137" s="5">
        <v>0.77800000000000002</v>
      </c>
      <c r="I137" s="5">
        <f>F137-E137</f>
        <v>6.9999999999999923E-3</v>
      </c>
      <c r="J137" s="5">
        <v>14</v>
      </c>
    </row>
    <row r="138" spans="1:27" ht="13">
      <c r="A138" s="5" t="s">
        <v>13</v>
      </c>
      <c r="B138" s="6">
        <v>45098</v>
      </c>
      <c r="C138" s="5" t="s">
        <v>154</v>
      </c>
      <c r="D138" s="5">
        <v>1.004</v>
      </c>
      <c r="E138" s="5">
        <v>0.111</v>
      </c>
      <c r="F138" s="5">
        <v>0.11899999999999999</v>
      </c>
      <c r="G138" s="5">
        <v>0.25</v>
      </c>
      <c r="H138" s="5">
        <v>0.77800000000000002</v>
      </c>
      <c r="I138" s="5">
        <f>F138-E138</f>
        <v>7.9999999999999932E-3</v>
      </c>
      <c r="J138" s="5">
        <v>14</v>
      </c>
    </row>
    <row r="139" spans="1:27" ht="13">
      <c r="A139" s="8" t="s">
        <v>13</v>
      </c>
      <c r="B139" s="9">
        <v>45098</v>
      </c>
      <c r="C139" s="8" t="s">
        <v>155</v>
      </c>
      <c r="D139" s="8">
        <v>1.0249999999999999</v>
      </c>
      <c r="E139" s="8">
        <v>0.111</v>
      </c>
      <c r="F139" s="8">
        <v>0.11799999999999999</v>
      </c>
      <c r="G139" s="8">
        <v>0.25</v>
      </c>
      <c r="H139" s="8">
        <v>0.77800000000000002</v>
      </c>
      <c r="I139" s="5">
        <f>F139-E139</f>
        <v>6.9999999999999923E-3</v>
      </c>
      <c r="J139" s="8">
        <v>14</v>
      </c>
      <c r="K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3">
      <c r="A140" s="5" t="s">
        <v>13</v>
      </c>
      <c r="B140" s="6">
        <v>45098</v>
      </c>
      <c r="C140" s="5" t="s">
        <v>156</v>
      </c>
      <c r="D140" s="5">
        <v>1.024</v>
      </c>
      <c r="E140" s="5">
        <v>0.11</v>
      </c>
      <c r="F140" s="5">
        <v>0.121</v>
      </c>
      <c r="G140" s="5">
        <v>0.25</v>
      </c>
      <c r="H140" s="5">
        <v>0.88</v>
      </c>
      <c r="I140" s="5">
        <f>F140-E140</f>
        <v>1.0999999999999996E-2</v>
      </c>
      <c r="J140" s="5">
        <v>14</v>
      </c>
    </row>
    <row r="141" spans="1:27" ht="13">
      <c r="A141" s="5" t="s">
        <v>13</v>
      </c>
      <c r="B141" s="6">
        <v>45098</v>
      </c>
      <c r="C141" s="5" t="s">
        <v>157</v>
      </c>
      <c r="D141" s="5">
        <v>1.0169999999999999</v>
      </c>
      <c r="E141" s="5">
        <v>0.11</v>
      </c>
      <c r="F141" s="5">
        <v>0.122</v>
      </c>
      <c r="G141" s="5">
        <v>0.25</v>
      </c>
      <c r="H141" s="5">
        <v>0.88</v>
      </c>
      <c r="I141" s="5">
        <f>F141-E141</f>
        <v>1.1999999999999997E-2</v>
      </c>
      <c r="J141" s="5">
        <v>14</v>
      </c>
    </row>
    <row r="142" spans="1:27" ht="13">
      <c r="A142" s="5" t="s">
        <v>13</v>
      </c>
      <c r="B142" s="6">
        <v>45098</v>
      </c>
      <c r="C142" s="5" t="s">
        <v>158</v>
      </c>
      <c r="D142" s="5">
        <v>1.002</v>
      </c>
      <c r="E142" s="5">
        <v>0.11</v>
      </c>
      <c r="F142" s="5">
        <v>0.11899999999999999</v>
      </c>
      <c r="G142" s="5">
        <v>0.2</v>
      </c>
      <c r="H142" s="5">
        <v>0.88</v>
      </c>
      <c r="I142" s="5">
        <f>F142-E142</f>
        <v>8.9999999999999941E-3</v>
      </c>
      <c r="J142" s="5">
        <v>14</v>
      </c>
    </row>
    <row r="143" spans="1:27" ht="13">
      <c r="A143" s="8" t="s">
        <v>13</v>
      </c>
      <c r="B143" s="9">
        <v>45098</v>
      </c>
      <c r="C143" s="8" t="s">
        <v>159</v>
      </c>
      <c r="D143" s="8">
        <v>1.0049999999999999</v>
      </c>
      <c r="E143" s="8">
        <v>0.11</v>
      </c>
      <c r="F143" s="8">
        <v>0.11700000000000001</v>
      </c>
      <c r="G143" s="8">
        <v>0.2</v>
      </c>
      <c r="H143" s="8">
        <v>0.88</v>
      </c>
      <c r="I143" s="5">
        <f>F143-E143</f>
        <v>7.0000000000000062E-3</v>
      </c>
      <c r="J143" s="8">
        <v>14</v>
      </c>
      <c r="K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3">
      <c r="A144" s="5" t="s">
        <v>13</v>
      </c>
      <c r="B144" s="6">
        <v>45098</v>
      </c>
      <c r="C144" s="5" t="s">
        <v>160</v>
      </c>
      <c r="D144" s="5">
        <v>1.026</v>
      </c>
      <c r="E144" s="5">
        <v>0.111</v>
      </c>
      <c r="F144" s="5">
        <v>0.12</v>
      </c>
      <c r="G144" s="5">
        <v>0.2</v>
      </c>
      <c r="H144" s="5">
        <v>0.98499999999999999</v>
      </c>
      <c r="I144" s="5">
        <f>F144-E144</f>
        <v>8.9999999999999941E-3</v>
      </c>
      <c r="J144" s="5">
        <v>14</v>
      </c>
    </row>
    <row r="145" spans="1:27" ht="13">
      <c r="A145" s="5" t="s">
        <v>13</v>
      </c>
      <c r="B145" s="6">
        <v>45098</v>
      </c>
      <c r="C145" s="5" t="s">
        <v>161</v>
      </c>
      <c r="D145" s="5">
        <v>1.008</v>
      </c>
      <c r="E145" s="5">
        <v>0.112</v>
      </c>
      <c r="F145" s="5">
        <v>0.122</v>
      </c>
      <c r="G145" s="5">
        <v>0.2</v>
      </c>
      <c r="H145" s="5">
        <v>0.98499999999999999</v>
      </c>
      <c r="I145" s="5">
        <f>F145-E145</f>
        <v>9.999999999999995E-3</v>
      </c>
      <c r="J145" s="5">
        <v>14</v>
      </c>
    </row>
    <row r="146" spans="1:27" ht="13">
      <c r="A146" s="5" t="s">
        <v>13</v>
      </c>
      <c r="B146" s="6">
        <v>45098</v>
      </c>
      <c r="C146" s="5" t="s">
        <v>162</v>
      </c>
      <c r="D146" s="5">
        <v>1.0129999999999999</v>
      </c>
      <c r="E146" s="5">
        <v>0.11</v>
      </c>
      <c r="F146" s="5">
        <v>0.121</v>
      </c>
      <c r="G146" s="5">
        <v>0.2</v>
      </c>
      <c r="H146" s="5">
        <v>0.98499999999999999</v>
      </c>
      <c r="I146" s="5">
        <f>F146-E146</f>
        <v>1.0999999999999996E-2</v>
      </c>
      <c r="J146" s="5">
        <v>14</v>
      </c>
    </row>
    <row r="147" spans="1:27" ht="13">
      <c r="A147" s="8" t="s">
        <v>13</v>
      </c>
      <c r="B147" s="9">
        <v>45098</v>
      </c>
      <c r="C147" s="8" t="s">
        <v>163</v>
      </c>
      <c r="D147" s="8">
        <v>1.0089999999999999</v>
      </c>
      <c r="E147" s="8">
        <v>0.111</v>
      </c>
      <c r="F147" s="8">
        <v>0.121</v>
      </c>
      <c r="G147" s="8">
        <v>0.2</v>
      </c>
      <c r="H147" s="8">
        <v>0.98499999999999999</v>
      </c>
      <c r="I147" s="5">
        <f>F147-E147</f>
        <v>9.999999999999995E-3</v>
      </c>
      <c r="J147" s="8">
        <v>14</v>
      </c>
      <c r="K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3">
      <c r="A148" s="5" t="s">
        <v>13</v>
      </c>
      <c r="B148" s="6">
        <v>45098</v>
      </c>
      <c r="C148" s="5" t="s">
        <v>164</v>
      </c>
      <c r="D148" s="5">
        <v>1.006</v>
      </c>
      <c r="E148" s="5">
        <v>0.111</v>
      </c>
      <c r="F148" s="5">
        <v>0.121</v>
      </c>
      <c r="G148" s="5">
        <v>0.3</v>
      </c>
      <c r="H148" s="5">
        <v>0.53</v>
      </c>
      <c r="I148" s="5">
        <f>F148-E148</f>
        <v>9.999999999999995E-3</v>
      </c>
      <c r="J148" s="5">
        <v>14</v>
      </c>
      <c r="K148" s="5" t="s">
        <v>165</v>
      </c>
    </row>
    <row r="149" spans="1:27" ht="13">
      <c r="A149" s="5" t="s">
        <v>13</v>
      </c>
      <c r="B149" s="6">
        <v>45098</v>
      </c>
      <c r="C149" s="5" t="s">
        <v>166</v>
      </c>
      <c r="D149" s="5">
        <v>1.002</v>
      </c>
      <c r="E149" s="5">
        <v>0.112</v>
      </c>
      <c r="F149" s="5">
        <v>0.121</v>
      </c>
      <c r="G149" s="5">
        <v>0.3</v>
      </c>
      <c r="H149" s="5">
        <v>0.53</v>
      </c>
      <c r="I149" s="5">
        <f>F149-E149</f>
        <v>8.9999999999999941E-3</v>
      </c>
      <c r="J149" s="5">
        <v>14</v>
      </c>
      <c r="K149" s="5" t="s">
        <v>165</v>
      </c>
    </row>
    <row r="150" spans="1:27" ht="13">
      <c r="A150" s="5" t="s">
        <v>13</v>
      </c>
      <c r="B150" s="6">
        <v>45098</v>
      </c>
      <c r="C150" s="5" t="s">
        <v>167</v>
      </c>
      <c r="D150" s="5">
        <v>1.0069999999999999</v>
      </c>
      <c r="E150" s="5">
        <v>0.111</v>
      </c>
      <c r="F150" s="5">
        <v>0.12</v>
      </c>
      <c r="G150" s="5">
        <v>0.3</v>
      </c>
      <c r="H150" s="5">
        <v>0.53</v>
      </c>
      <c r="I150" s="5">
        <f>F150-E150</f>
        <v>8.9999999999999941E-3</v>
      </c>
      <c r="J150" s="5">
        <v>14</v>
      </c>
      <c r="K150" s="5" t="s">
        <v>168</v>
      </c>
    </row>
    <row r="151" spans="1:27" ht="13">
      <c r="A151" s="8" t="s">
        <v>13</v>
      </c>
      <c r="B151" s="9">
        <v>45098</v>
      </c>
      <c r="C151" s="8" t="s">
        <v>169</v>
      </c>
      <c r="D151" s="8">
        <v>1.006</v>
      </c>
      <c r="E151" s="8">
        <v>0.112</v>
      </c>
      <c r="F151" s="8">
        <v>0.12</v>
      </c>
      <c r="G151" s="8">
        <v>0.3</v>
      </c>
      <c r="H151" s="8">
        <v>0.53</v>
      </c>
      <c r="I151" s="5">
        <f>F151-E151</f>
        <v>7.9999999999999932E-3</v>
      </c>
      <c r="J151" s="8">
        <v>14</v>
      </c>
      <c r="K151" s="8" t="s">
        <v>165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3">
      <c r="A152" s="5" t="s">
        <v>13</v>
      </c>
      <c r="B152" s="6">
        <v>45098</v>
      </c>
      <c r="C152" s="5" t="s">
        <v>170</v>
      </c>
      <c r="D152" s="5">
        <v>1.026</v>
      </c>
      <c r="E152" s="5">
        <v>0.112</v>
      </c>
      <c r="F152" s="5">
        <v>0.121</v>
      </c>
      <c r="G152" s="5">
        <v>0.3</v>
      </c>
      <c r="H152" s="5">
        <v>0.54400000000000004</v>
      </c>
      <c r="I152" s="5">
        <f>F152-E152</f>
        <v>8.9999999999999941E-3</v>
      </c>
      <c r="J152" s="5">
        <v>14</v>
      </c>
    </row>
    <row r="153" spans="1:27" ht="13">
      <c r="A153" s="5" t="s">
        <v>13</v>
      </c>
      <c r="B153" s="6">
        <v>45098</v>
      </c>
      <c r="C153" s="5" t="s">
        <v>171</v>
      </c>
      <c r="D153" s="5">
        <v>1.0049999999999999</v>
      </c>
      <c r="E153" s="5">
        <v>0.112</v>
      </c>
      <c r="F153" s="5">
        <v>0.122</v>
      </c>
      <c r="G153" s="5">
        <v>0.3</v>
      </c>
      <c r="H153" s="5">
        <v>0.54400000000000004</v>
      </c>
      <c r="I153" s="5">
        <f>F153-E153</f>
        <v>9.999999999999995E-3</v>
      </c>
      <c r="J153" s="5">
        <v>14</v>
      </c>
    </row>
    <row r="154" spans="1:27" ht="13">
      <c r="A154" s="5" t="s">
        <v>13</v>
      </c>
      <c r="B154" s="6">
        <v>45098</v>
      </c>
      <c r="C154" s="5" t="s">
        <v>172</v>
      </c>
      <c r="D154" s="5">
        <v>1</v>
      </c>
      <c r="E154" s="5">
        <v>0.111</v>
      </c>
      <c r="F154" s="5">
        <v>0.121</v>
      </c>
      <c r="G154" s="5">
        <v>0.3</v>
      </c>
      <c r="H154" s="5">
        <v>0.54400000000000004</v>
      </c>
      <c r="I154" s="5">
        <f>F154-E154</f>
        <v>9.999999999999995E-3</v>
      </c>
      <c r="J154" s="5">
        <v>14</v>
      </c>
      <c r="K154" s="5" t="s">
        <v>173</v>
      </c>
    </row>
    <row r="155" spans="1:27" ht="13">
      <c r="A155" s="8" t="s">
        <v>13</v>
      </c>
      <c r="B155" s="9">
        <v>45098</v>
      </c>
      <c r="C155" s="8" t="s">
        <v>174</v>
      </c>
      <c r="D155" s="8">
        <v>1.014</v>
      </c>
      <c r="E155" s="8">
        <v>0.111</v>
      </c>
      <c r="F155" s="8">
        <v>0.124</v>
      </c>
      <c r="G155" s="8">
        <v>0.3</v>
      </c>
      <c r="H155" s="8">
        <v>0.54400000000000004</v>
      </c>
      <c r="I155" s="5">
        <f>F155-E155</f>
        <v>1.2999999999999998E-2</v>
      </c>
      <c r="J155" s="8">
        <v>14</v>
      </c>
      <c r="K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3">
      <c r="A156" s="5" t="s">
        <v>13</v>
      </c>
      <c r="B156" s="6">
        <v>45098</v>
      </c>
      <c r="C156" s="5" t="s">
        <v>175</v>
      </c>
      <c r="D156" s="5">
        <v>1.0029999999999999</v>
      </c>
      <c r="E156" s="5">
        <v>0.112</v>
      </c>
      <c r="F156" s="5">
        <v>0.13200000000000001</v>
      </c>
      <c r="G156" s="5">
        <v>0.3</v>
      </c>
      <c r="H156" s="5">
        <v>0.57999999999999996</v>
      </c>
      <c r="I156" s="5">
        <f>F156-E156</f>
        <v>2.0000000000000004E-2</v>
      </c>
      <c r="J156" s="5">
        <v>14</v>
      </c>
    </row>
    <row r="157" spans="1:27" ht="13">
      <c r="A157" s="5" t="s">
        <v>13</v>
      </c>
      <c r="B157" s="6">
        <v>45098</v>
      </c>
      <c r="C157" s="5" t="s">
        <v>176</v>
      </c>
      <c r="D157" s="5">
        <v>1.0189999999999999</v>
      </c>
      <c r="E157" s="5">
        <v>0.112</v>
      </c>
      <c r="F157" s="5">
        <v>0.13300000000000001</v>
      </c>
      <c r="G157" s="5">
        <v>0.3</v>
      </c>
      <c r="H157" s="5">
        <v>0.57999999999999996</v>
      </c>
      <c r="I157" s="5">
        <f>F157-E157</f>
        <v>2.1000000000000005E-2</v>
      </c>
      <c r="J157" s="5">
        <v>14</v>
      </c>
    </row>
    <row r="158" spans="1:27" ht="13">
      <c r="A158" s="5" t="s">
        <v>13</v>
      </c>
      <c r="B158" s="6">
        <v>45098</v>
      </c>
      <c r="C158" s="5" t="s">
        <v>177</v>
      </c>
      <c r="D158" s="5">
        <v>1.012</v>
      </c>
      <c r="E158" s="5">
        <v>0.112</v>
      </c>
      <c r="F158" s="5">
        <v>0.13600000000000001</v>
      </c>
      <c r="G158" s="5">
        <v>0.3</v>
      </c>
      <c r="H158" s="5">
        <v>0.57999999999999996</v>
      </c>
      <c r="I158" s="5">
        <f>F158-E158</f>
        <v>2.4000000000000007E-2</v>
      </c>
      <c r="J158" s="5">
        <v>14</v>
      </c>
    </row>
    <row r="159" spans="1:27" ht="13">
      <c r="A159" s="8" t="s">
        <v>13</v>
      </c>
      <c r="B159" s="9">
        <v>45098</v>
      </c>
      <c r="C159" s="8" t="s">
        <v>159</v>
      </c>
      <c r="D159" s="8">
        <v>1.016</v>
      </c>
      <c r="E159" s="8">
        <v>0.11</v>
      </c>
      <c r="F159" s="8">
        <v>0.13500000000000001</v>
      </c>
      <c r="G159" s="8">
        <v>0.3</v>
      </c>
      <c r="H159" s="8">
        <v>0.57999999999999996</v>
      </c>
      <c r="I159" s="5">
        <f>F159-E159</f>
        <v>2.5000000000000008E-2</v>
      </c>
      <c r="J159" s="8">
        <v>14</v>
      </c>
      <c r="K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3">
      <c r="A160" s="5" t="s">
        <v>13</v>
      </c>
      <c r="B160" s="6">
        <v>45098</v>
      </c>
      <c r="C160" s="5" t="s">
        <v>178</v>
      </c>
      <c r="D160" s="5">
        <v>1.016</v>
      </c>
      <c r="E160" s="5">
        <v>0.111</v>
      </c>
      <c r="F160" s="5">
        <v>0.13100000000000001</v>
      </c>
      <c r="G160" s="5">
        <v>0.15</v>
      </c>
      <c r="H160" s="5">
        <v>1.1879999999999999</v>
      </c>
      <c r="I160" s="5">
        <f>F160-E160</f>
        <v>2.0000000000000004E-2</v>
      </c>
      <c r="J160" s="5">
        <v>14</v>
      </c>
    </row>
    <row r="161" spans="1:27" ht="13">
      <c r="A161" s="5" t="s">
        <v>13</v>
      </c>
      <c r="B161" s="6">
        <v>45098</v>
      </c>
      <c r="C161" s="5" t="s">
        <v>179</v>
      </c>
      <c r="D161" s="5">
        <v>1.016</v>
      </c>
      <c r="E161" s="5">
        <v>0.111</v>
      </c>
      <c r="F161" s="5">
        <v>0.127</v>
      </c>
      <c r="G161" s="5">
        <v>0.15</v>
      </c>
      <c r="H161" s="5">
        <v>1.1879999999999999</v>
      </c>
      <c r="I161" s="5">
        <f>F161-E161</f>
        <v>1.6E-2</v>
      </c>
      <c r="J161" s="5">
        <v>14</v>
      </c>
    </row>
    <row r="162" spans="1:27" ht="13">
      <c r="A162" s="5" t="s">
        <v>13</v>
      </c>
      <c r="B162" s="6">
        <v>45098</v>
      </c>
      <c r="C162" s="5" t="s">
        <v>180</v>
      </c>
      <c r="D162" s="5">
        <v>1.022</v>
      </c>
      <c r="E162" s="5">
        <v>0.112</v>
      </c>
      <c r="F162" s="5">
        <v>0.124</v>
      </c>
      <c r="G162" s="5">
        <v>0.15</v>
      </c>
      <c r="H162" s="5">
        <v>1.1879999999999999</v>
      </c>
      <c r="I162" s="5">
        <f>F162-E162</f>
        <v>1.1999999999999997E-2</v>
      </c>
      <c r="J162" s="5">
        <v>14</v>
      </c>
    </row>
    <row r="163" spans="1:27" ht="13">
      <c r="A163" s="8" t="s">
        <v>13</v>
      </c>
      <c r="B163" s="9">
        <v>45098</v>
      </c>
      <c r="C163" s="8" t="s">
        <v>181</v>
      </c>
      <c r="D163" s="8">
        <v>0.97899999999999998</v>
      </c>
      <c r="E163" s="8">
        <v>0.111</v>
      </c>
      <c r="F163" s="8">
        <v>0.127</v>
      </c>
      <c r="G163" s="8">
        <v>0.15</v>
      </c>
      <c r="H163" s="8">
        <v>1.1879999999999999</v>
      </c>
      <c r="I163" s="5">
        <f>F163-E163</f>
        <v>1.6E-2</v>
      </c>
      <c r="J163" s="8">
        <v>14</v>
      </c>
      <c r="K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3">
      <c r="A164" s="5" t="s">
        <v>115</v>
      </c>
      <c r="B164" s="15">
        <v>45112</v>
      </c>
      <c r="C164" s="5" t="s">
        <v>182</v>
      </c>
      <c r="D164" s="5">
        <v>0.98599999999999999</v>
      </c>
      <c r="E164" s="5">
        <v>0.111</v>
      </c>
      <c r="F164" s="5">
        <v>0.11799999999999999</v>
      </c>
      <c r="G164" s="5">
        <v>0.20200000000000001</v>
      </c>
      <c r="H164" s="5">
        <v>0.9</v>
      </c>
      <c r="I164" s="5">
        <f>F164-E164</f>
        <v>6.9999999999999923E-3</v>
      </c>
      <c r="J164" s="5">
        <v>14</v>
      </c>
      <c r="K164" s="5" t="s">
        <v>183</v>
      </c>
    </row>
    <row r="165" spans="1:27" ht="13">
      <c r="A165" s="5" t="s">
        <v>115</v>
      </c>
      <c r="B165" s="15">
        <v>45112</v>
      </c>
      <c r="C165" s="5" t="s">
        <v>184</v>
      </c>
      <c r="D165" s="5">
        <v>1.0109999999999999</v>
      </c>
      <c r="E165" s="5">
        <v>0.112</v>
      </c>
      <c r="F165" s="5">
        <v>0.121</v>
      </c>
      <c r="G165" s="5">
        <v>0.19800000000000001</v>
      </c>
      <c r="H165" s="5">
        <v>0.9</v>
      </c>
      <c r="I165" s="5">
        <f>F165-E165</f>
        <v>8.9999999999999941E-3</v>
      </c>
      <c r="J165" s="5">
        <v>14</v>
      </c>
      <c r="K165" s="5" t="s">
        <v>183</v>
      </c>
    </row>
    <row r="166" spans="1:27" ht="13">
      <c r="A166" s="5" t="s">
        <v>115</v>
      </c>
      <c r="B166" s="15">
        <v>45112</v>
      </c>
      <c r="C166" s="5" t="s">
        <v>185</v>
      </c>
      <c r="D166" s="5">
        <v>1.0209999999999999</v>
      </c>
      <c r="E166" s="5">
        <v>0.114</v>
      </c>
      <c r="F166" s="5">
        <v>0.12</v>
      </c>
      <c r="G166" s="5">
        <v>0.20399999999999999</v>
      </c>
      <c r="H166" s="5">
        <v>0.9</v>
      </c>
      <c r="I166" s="5">
        <f>F166-E166</f>
        <v>5.9999999999999915E-3</v>
      </c>
      <c r="J166" s="5">
        <v>14</v>
      </c>
      <c r="K166" s="5" t="s">
        <v>183</v>
      </c>
    </row>
    <row r="167" spans="1:27" ht="13">
      <c r="A167" s="8" t="s">
        <v>115</v>
      </c>
      <c r="B167" s="16">
        <v>45112</v>
      </c>
      <c r="C167" s="8" t="s">
        <v>186</v>
      </c>
      <c r="D167" s="8">
        <v>1.0109999999999999</v>
      </c>
      <c r="E167" s="8">
        <v>0.112</v>
      </c>
      <c r="F167" s="8">
        <v>0.11899999999999999</v>
      </c>
      <c r="G167" s="8">
        <v>0.2</v>
      </c>
      <c r="H167" s="8">
        <v>0.9</v>
      </c>
      <c r="I167" s="5">
        <f>F167-E167</f>
        <v>6.9999999999999923E-3</v>
      </c>
      <c r="J167" s="8">
        <v>14</v>
      </c>
      <c r="K167" s="8" t="s">
        <v>183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3">
      <c r="A168" s="5" t="s">
        <v>115</v>
      </c>
      <c r="B168" s="15">
        <v>45112</v>
      </c>
      <c r="C168" s="5" t="s">
        <v>187</v>
      </c>
      <c r="D168" s="5">
        <v>0.97599999999999998</v>
      </c>
      <c r="E168" s="5">
        <v>0.111</v>
      </c>
      <c r="F168" s="5">
        <v>0.12</v>
      </c>
      <c r="G168" s="5">
        <v>0.2</v>
      </c>
      <c r="H168" s="5">
        <v>1.03</v>
      </c>
      <c r="I168" s="5">
        <f>F168-E168</f>
        <v>8.9999999999999941E-3</v>
      </c>
      <c r="J168" s="5">
        <v>14</v>
      </c>
    </row>
    <row r="169" spans="1:27" ht="13">
      <c r="A169" s="5" t="s">
        <v>115</v>
      </c>
      <c r="B169" s="15">
        <v>45112</v>
      </c>
      <c r="C169" s="5" t="s">
        <v>188</v>
      </c>
      <c r="D169" s="5">
        <v>1.0069999999999999</v>
      </c>
      <c r="E169" s="5">
        <v>0.111</v>
      </c>
      <c r="F169" s="5">
        <v>0.11799999999999999</v>
      </c>
      <c r="G169" s="5">
        <v>0.19600000000000001</v>
      </c>
      <c r="H169" s="5">
        <v>1.03</v>
      </c>
      <c r="I169" s="5">
        <f>F169-E169</f>
        <v>6.9999999999999923E-3</v>
      </c>
      <c r="J169" s="5">
        <v>14</v>
      </c>
    </row>
    <row r="170" spans="1:27" ht="13">
      <c r="A170" s="5" t="s">
        <v>115</v>
      </c>
      <c r="B170" s="15">
        <v>45112</v>
      </c>
      <c r="C170" s="5" t="s">
        <v>189</v>
      </c>
      <c r="D170" s="5">
        <v>1.0129999999999999</v>
      </c>
      <c r="E170" s="5">
        <v>0.109</v>
      </c>
      <c r="F170" s="5">
        <v>9.7000000000000003E-2</v>
      </c>
      <c r="G170" s="5">
        <v>0.2</v>
      </c>
      <c r="H170" s="5">
        <v>1.03</v>
      </c>
      <c r="I170" s="5">
        <f>F170-E170</f>
        <v>-1.1999999999999997E-2</v>
      </c>
      <c r="J170" s="5">
        <v>14</v>
      </c>
      <c r="K170" s="5" t="s">
        <v>190</v>
      </c>
    </row>
    <row r="171" spans="1:27" ht="13">
      <c r="A171" s="8" t="s">
        <v>115</v>
      </c>
      <c r="B171" s="16">
        <v>45112</v>
      </c>
      <c r="C171" s="8" t="s">
        <v>191</v>
      </c>
      <c r="D171" s="8">
        <v>0.998</v>
      </c>
      <c r="E171" s="8">
        <v>0.107</v>
      </c>
      <c r="F171" s="8">
        <v>0.11799999999999999</v>
      </c>
      <c r="G171" s="8">
        <v>0.19600000000000001</v>
      </c>
      <c r="H171" s="8">
        <v>1.03</v>
      </c>
      <c r="I171" s="5">
        <f>F171-E171</f>
        <v>1.0999999999999996E-2</v>
      </c>
      <c r="J171" s="8">
        <v>14</v>
      </c>
      <c r="K171" s="8" t="s">
        <v>190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3">
      <c r="A172" s="5" t="s">
        <v>115</v>
      </c>
      <c r="B172" s="15">
        <v>45112</v>
      </c>
      <c r="C172" s="5" t="s">
        <v>192</v>
      </c>
      <c r="D172" s="5">
        <v>0.98299999999999998</v>
      </c>
      <c r="E172" s="5">
        <v>0.109</v>
      </c>
      <c r="F172" s="5">
        <v>0.11899999999999999</v>
      </c>
      <c r="G172" s="5">
        <v>0.94</v>
      </c>
      <c r="H172" s="5">
        <v>1.39</v>
      </c>
      <c r="I172" s="5">
        <f>F172-E172</f>
        <v>9.999999999999995E-3</v>
      </c>
      <c r="J172" s="5">
        <v>14</v>
      </c>
    </row>
    <row r="173" spans="1:27" ht="13">
      <c r="A173" s="5" t="s">
        <v>115</v>
      </c>
      <c r="B173" s="15">
        <v>45112</v>
      </c>
      <c r="C173" s="5" t="s">
        <v>193</v>
      </c>
      <c r="D173" s="5">
        <v>0.98099999999999998</v>
      </c>
      <c r="E173" s="5">
        <v>0.111</v>
      </c>
      <c r="F173" s="5">
        <v>0.11700000000000001</v>
      </c>
      <c r="G173" s="5">
        <v>0.96</v>
      </c>
      <c r="H173" s="5">
        <v>1.39</v>
      </c>
      <c r="I173" s="5">
        <f>F173-E173</f>
        <v>6.0000000000000053E-3</v>
      </c>
      <c r="J173" s="5">
        <v>14</v>
      </c>
    </row>
    <row r="174" spans="1:27" ht="13">
      <c r="A174" s="5" t="s">
        <v>115</v>
      </c>
      <c r="B174" s="15">
        <v>45112</v>
      </c>
      <c r="C174" s="5" t="s">
        <v>194</v>
      </c>
      <c r="D174" s="5">
        <v>0.99399999999999999</v>
      </c>
      <c r="E174" s="5">
        <v>0.111</v>
      </c>
      <c r="F174" s="5">
        <v>0.11700000000000001</v>
      </c>
      <c r="G174" s="5">
        <v>0.98</v>
      </c>
      <c r="H174" s="5">
        <v>1.39</v>
      </c>
      <c r="I174" s="5">
        <f>F174-E174</f>
        <v>6.0000000000000053E-3</v>
      </c>
      <c r="J174" s="5">
        <v>14</v>
      </c>
    </row>
    <row r="175" spans="1:27" ht="13">
      <c r="A175" s="8" t="s">
        <v>115</v>
      </c>
      <c r="B175" s="16">
        <v>45112</v>
      </c>
      <c r="C175" s="8" t="s">
        <v>195</v>
      </c>
      <c r="D175" s="8">
        <v>1.0009999999999999</v>
      </c>
      <c r="E175" s="8">
        <v>0.111</v>
      </c>
      <c r="F175" s="8">
        <v>0.11600000000000001</v>
      </c>
      <c r="G175" s="8">
        <v>0.1</v>
      </c>
      <c r="H175" s="8">
        <v>1.39</v>
      </c>
      <c r="I175" s="5">
        <f>F175-E175</f>
        <v>5.0000000000000044E-3</v>
      </c>
      <c r="J175" s="8">
        <v>14</v>
      </c>
      <c r="K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3">
      <c r="A176" s="5" t="s">
        <v>115</v>
      </c>
      <c r="B176" s="15">
        <v>45112</v>
      </c>
      <c r="C176" s="5" t="s">
        <v>196</v>
      </c>
      <c r="D176" s="5">
        <v>1</v>
      </c>
      <c r="E176" s="5">
        <v>0.111</v>
      </c>
      <c r="F176" s="5">
        <v>0.11899999999999999</v>
      </c>
      <c r="G176" s="5">
        <v>0.10199999999999999</v>
      </c>
      <c r="H176" s="5">
        <v>1.3879999999999999</v>
      </c>
      <c r="I176" s="5">
        <f>F176-E176</f>
        <v>7.9999999999999932E-3</v>
      </c>
      <c r="J176" s="5">
        <v>14</v>
      </c>
    </row>
    <row r="177" spans="1:27" ht="13">
      <c r="A177" s="5" t="s">
        <v>115</v>
      </c>
      <c r="B177" s="15">
        <v>45112</v>
      </c>
      <c r="C177" s="5" t="s">
        <v>197</v>
      </c>
      <c r="D177" s="5">
        <v>1.006</v>
      </c>
      <c r="E177" s="5">
        <v>0.11</v>
      </c>
      <c r="F177" s="5">
        <v>0.11899999999999999</v>
      </c>
      <c r="G177" s="5">
        <v>0.112</v>
      </c>
      <c r="H177" s="5">
        <v>1.3879999999999999</v>
      </c>
      <c r="I177" s="5">
        <f>F177-E177</f>
        <v>8.9999999999999941E-3</v>
      </c>
      <c r="J177" s="5">
        <v>14</v>
      </c>
    </row>
    <row r="178" spans="1:27" ht="13">
      <c r="A178" s="5" t="s">
        <v>115</v>
      </c>
      <c r="B178" s="15">
        <v>45112</v>
      </c>
      <c r="C178" s="5" t="s">
        <v>198</v>
      </c>
      <c r="D178" s="5">
        <v>0.99199999999999999</v>
      </c>
      <c r="E178" s="5">
        <v>0.11</v>
      </c>
      <c r="F178" s="5">
        <v>0.14000000000000001</v>
      </c>
      <c r="G178" s="5">
        <v>0.1</v>
      </c>
      <c r="H178" s="5">
        <v>1.3879999999999999</v>
      </c>
      <c r="I178" s="5">
        <f>F178-E178</f>
        <v>3.0000000000000013E-2</v>
      </c>
      <c r="J178" s="5">
        <v>14</v>
      </c>
    </row>
    <row r="179" spans="1:27" ht="13">
      <c r="A179" s="8" t="s">
        <v>115</v>
      </c>
      <c r="B179" s="16">
        <v>45112</v>
      </c>
      <c r="C179" s="8" t="s">
        <v>199</v>
      </c>
      <c r="D179" s="8">
        <v>0.99399999999999999</v>
      </c>
      <c r="E179" s="8">
        <v>0.11</v>
      </c>
      <c r="F179" s="8">
        <v>0.11799999999999999</v>
      </c>
      <c r="G179" s="8">
        <v>0.106</v>
      </c>
      <c r="H179" s="8">
        <v>1.3879999999999999</v>
      </c>
      <c r="I179" s="5">
        <f>F179-E179</f>
        <v>7.9999999999999932E-3</v>
      </c>
      <c r="J179" s="8">
        <v>14</v>
      </c>
      <c r="K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3">
      <c r="A180" s="5" t="s">
        <v>115</v>
      </c>
      <c r="B180" s="15">
        <v>45112</v>
      </c>
      <c r="C180" s="5" t="s">
        <v>200</v>
      </c>
      <c r="D180" s="5">
        <v>0.99299999999999999</v>
      </c>
      <c r="E180" s="5">
        <v>0.11</v>
      </c>
      <c r="F180" s="5">
        <v>0.122</v>
      </c>
      <c r="G180" s="5">
        <v>0.246</v>
      </c>
      <c r="H180" s="5">
        <v>0.81499999999999995</v>
      </c>
      <c r="I180" s="5">
        <f>F180-E180</f>
        <v>1.1999999999999997E-2</v>
      </c>
      <c r="J180" s="5">
        <v>14</v>
      </c>
      <c r="K180" s="5" t="s">
        <v>190</v>
      </c>
    </row>
    <row r="181" spans="1:27" ht="13">
      <c r="A181" s="5" t="s">
        <v>115</v>
      </c>
      <c r="B181" s="15">
        <v>45112</v>
      </c>
      <c r="C181" s="5" t="s">
        <v>201</v>
      </c>
      <c r="D181" s="5">
        <v>0.999</v>
      </c>
      <c r="E181" s="5">
        <v>0.112</v>
      </c>
      <c r="F181" s="5">
        <v>0.121</v>
      </c>
      <c r="G181" s="5">
        <v>0.252</v>
      </c>
      <c r="H181" s="5">
        <v>0.81499999999999995</v>
      </c>
      <c r="I181" s="5">
        <f>F181-E181</f>
        <v>8.9999999999999941E-3</v>
      </c>
      <c r="J181" s="5">
        <v>14</v>
      </c>
    </row>
    <row r="182" spans="1:27" ht="13">
      <c r="A182" s="5" t="s">
        <v>115</v>
      </c>
      <c r="B182" s="15">
        <v>45112</v>
      </c>
      <c r="C182" s="5" t="s">
        <v>202</v>
      </c>
      <c r="D182" s="5">
        <v>1.02</v>
      </c>
      <c r="E182" s="5">
        <v>0.111</v>
      </c>
      <c r="F182" s="5">
        <v>0.121</v>
      </c>
      <c r="G182" s="5">
        <v>0.252</v>
      </c>
      <c r="H182" s="5">
        <v>0.81499999999999995</v>
      </c>
      <c r="I182" s="5">
        <f>F182-E182</f>
        <v>9.999999999999995E-3</v>
      </c>
      <c r="J182" s="5">
        <v>14</v>
      </c>
    </row>
    <row r="183" spans="1:27" ht="13">
      <c r="A183" s="8" t="s">
        <v>115</v>
      </c>
      <c r="B183" s="16">
        <v>45112</v>
      </c>
      <c r="C183" s="8" t="s">
        <v>203</v>
      </c>
      <c r="D183" s="8">
        <v>1.0269999999999999</v>
      </c>
      <c r="E183" s="8">
        <v>0.111</v>
      </c>
      <c r="F183" s="8">
        <v>0.122</v>
      </c>
      <c r="G183" s="8">
        <v>0.246</v>
      </c>
      <c r="H183" s="8">
        <v>0.81499999999999995</v>
      </c>
      <c r="I183" s="5">
        <f>F183-E183</f>
        <v>1.0999999999999996E-2</v>
      </c>
      <c r="J183" s="8">
        <v>14</v>
      </c>
      <c r="K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3">
      <c r="A184" s="5" t="s">
        <v>115</v>
      </c>
      <c r="B184" s="15">
        <v>45112</v>
      </c>
      <c r="C184" s="5" t="s">
        <v>204</v>
      </c>
      <c r="D184" s="5">
        <v>1.026</v>
      </c>
      <c r="E184" s="5">
        <v>0.11</v>
      </c>
      <c r="F184" s="5">
        <v>0.124</v>
      </c>
      <c r="G184" s="5">
        <v>0.248</v>
      </c>
      <c r="H184" s="5">
        <v>0.79</v>
      </c>
      <c r="I184" s="5">
        <f>F184-E184</f>
        <v>1.3999999999999999E-2</v>
      </c>
      <c r="J184" s="5">
        <v>14</v>
      </c>
    </row>
    <row r="185" spans="1:27" ht="13">
      <c r="A185" s="5" t="s">
        <v>115</v>
      </c>
      <c r="B185" s="15">
        <v>45112</v>
      </c>
      <c r="C185" s="5" t="s">
        <v>205</v>
      </c>
      <c r="D185" s="5">
        <v>1.022</v>
      </c>
      <c r="E185" s="5">
        <v>0.109</v>
      </c>
      <c r="F185" s="5">
        <v>0.126</v>
      </c>
      <c r="G185" s="5">
        <v>0.25</v>
      </c>
      <c r="H185" s="5">
        <v>0.79</v>
      </c>
      <c r="I185" s="5">
        <f>F185-E185</f>
        <v>1.7000000000000001E-2</v>
      </c>
      <c r="J185" s="5">
        <v>14</v>
      </c>
    </row>
    <row r="186" spans="1:27" ht="13">
      <c r="A186" s="5" t="s">
        <v>115</v>
      </c>
      <c r="B186" s="15">
        <v>45112</v>
      </c>
      <c r="C186" s="5" t="s">
        <v>206</v>
      </c>
      <c r="D186" s="5">
        <v>1.016</v>
      </c>
      <c r="E186" s="5">
        <v>0.112</v>
      </c>
      <c r="F186" s="5">
        <v>0.127</v>
      </c>
      <c r="G186" s="5">
        <v>0.248</v>
      </c>
      <c r="H186" s="5">
        <v>0.79</v>
      </c>
      <c r="I186" s="5">
        <f>F186-E186</f>
        <v>1.4999999999999999E-2</v>
      </c>
      <c r="J186" s="5">
        <v>14</v>
      </c>
    </row>
    <row r="187" spans="1:27" ht="13">
      <c r="A187" s="8" t="s">
        <v>115</v>
      </c>
      <c r="B187" s="16">
        <v>45112</v>
      </c>
      <c r="C187" s="8" t="s">
        <v>207</v>
      </c>
      <c r="D187" s="8">
        <v>1.008</v>
      </c>
      <c r="E187" s="8">
        <v>0.11</v>
      </c>
      <c r="F187" s="8">
        <v>0.125</v>
      </c>
      <c r="G187" s="8">
        <v>0.25</v>
      </c>
      <c r="H187" s="8">
        <v>0.79</v>
      </c>
      <c r="I187" s="5">
        <f>F187-E187</f>
        <v>1.4999999999999999E-2</v>
      </c>
      <c r="J187" s="8">
        <v>14</v>
      </c>
      <c r="K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3">
      <c r="A188" s="5" t="s">
        <v>115</v>
      </c>
      <c r="B188" s="15">
        <v>45112</v>
      </c>
      <c r="C188" s="5" t="s">
        <v>208</v>
      </c>
      <c r="D188" s="5">
        <v>1.01</v>
      </c>
      <c r="E188" s="5">
        <v>0.11</v>
      </c>
      <c r="F188" s="5">
        <v>0.122</v>
      </c>
      <c r="G188" s="5">
        <v>0.12</v>
      </c>
      <c r="H188" s="5">
        <v>1.37</v>
      </c>
      <c r="I188" s="5">
        <f>F188-E188</f>
        <v>1.1999999999999997E-2</v>
      </c>
      <c r="J188" s="5">
        <v>14</v>
      </c>
    </row>
    <row r="189" spans="1:27" ht="13">
      <c r="A189" s="5" t="s">
        <v>115</v>
      </c>
      <c r="B189" s="15">
        <v>45112</v>
      </c>
      <c r="C189" s="5" t="s">
        <v>209</v>
      </c>
      <c r="D189" s="5">
        <v>1.0109999999999999</v>
      </c>
      <c r="E189" s="5">
        <v>0.11</v>
      </c>
      <c r="F189" s="5">
        <v>0.11899999999999999</v>
      </c>
      <c r="G189" s="5">
        <v>9.6000000000000002E-2</v>
      </c>
      <c r="H189" s="5">
        <v>1.37</v>
      </c>
      <c r="I189" s="5">
        <f>F189-E189</f>
        <v>8.9999999999999941E-3</v>
      </c>
      <c r="J189" s="5">
        <v>14</v>
      </c>
    </row>
    <row r="190" spans="1:27" ht="13">
      <c r="A190" s="5" t="s">
        <v>115</v>
      </c>
      <c r="B190" s="15">
        <v>45112</v>
      </c>
      <c r="C190" s="5" t="s">
        <v>210</v>
      </c>
      <c r="D190" s="5">
        <v>1.008</v>
      </c>
      <c r="E190" s="5">
        <v>0.113</v>
      </c>
      <c r="F190" s="5">
        <v>0.124</v>
      </c>
      <c r="G190" s="5">
        <v>0.10199999999999999</v>
      </c>
      <c r="H190" s="5">
        <v>1.37</v>
      </c>
      <c r="I190" s="5">
        <f>F190-E190</f>
        <v>1.0999999999999996E-2</v>
      </c>
      <c r="J190" s="5">
        <v>14</v>
      </c>
    </row>
    <row r="191" spans="1:27" ht="13">
      <c r="A191" s="8" t="s">
        <v>115</v>
      </c>
      <c r="B191" s="16">
        <v>45112</v>
      </c>
      <c r="C191" s="8" t="s">
        <v>211</v>
      </c>
      <c r="D191" s="8">
        <v>1.0069999999999999</v>
      </c>
      <c r="E191" s="8">
        <v>0.109</v>
      </c>
      <c r="F191" s="8">
        <v>0.12</v>
      </c>
      <c r="G191" s="8">
        <v>0.112</v>
      </c>
      <c r="H191" s="8">
        <v>1.37</v>
      </c>
      <c r="I191" s="5">
        <f>F191-E191</f>
        <v>1.0999999999999996E-2</v>
      </c>
      <c r="J191" s="8">
        <v>14</v>
      </c>
      <c r="K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3">
      <c r="A192" s="5" t="s">
        <v>115</v>
      </c>
      <c r="B192" s="15">
        <v>45112</v>
      </c>
      <c r="C192" s="5" t="s">
        <v>212</v>
      </c>
      <c r="D192" s="5">
        <v>1.0009999999999999</v>
      </c>
      <c r="E192" s="5">
        <v>0.11</v>
      </c>
      <c r="F192" s="5">
        <v>0.123</v>
      </c>
      <c r="G192" s="5">
        <v>0.11</v>
      </c>
      <c r="H192" s="5">
        <v>1.33</v>
      </c>
      <c r="I192" s="5">
        <f>F192-E192</f>
        <v>1.2999999999999998E-2</v>
      </c>
      <c r="J192" s="5">
        <v>14</v>
      </c>
    </row>
    <row r="193" spans="1:27" ht="13">
      <c r="A193" s="5" t="s">
        <v>115</v>
      </c>
      <c r="B193" s="15">
        <v>45112</v>
      </c>
      <c r="C193" s="5" t="s">
        <v>213</v>
      </c>
      <c r="D193" s="5">
        <v>1.008</v>
      </c>
      <c r="E193" s="5">
        <v>0.11</v>
      </c>
      <c r="F193" s="5">
        <v>0.124</v>
      </c>
      <c r="G193" s="5">
        <v>9.8000000000000004E-2</v>
      </c>
      <c r="H193" s="5">
        <v>1.33</v>
      </c>
      <c r="I193" s="5">
        <f>F193-E193</f>
        <v>1.3999999999999999E-2</v>
      </c>
      <c r="J193" s="5">
        <v>14</v>
      </c>
    </row>
    <row r="194" spans="1:27" ht="13">
      <c r="A194" s="5" t="s">
        <v>115</v>
      </c>
      <c r="B194" s="15">
        <v>45112</v>
      </c>
      <c r="C194" s="5" t="s">
        <v>214</v>
      </c>
      <c r="D194" s="5">
        <v>1.01</v>
      </c>
      <c r="E194" s="5">
        <v>0.11600000000000001</v>
      </c>
      <c r="F194" s="5">
        <v>0.125</v>
      </c>
      <c r="G194" s="5">
        <v>0.104</v>
      </c>
      <c r="H194" s="5">
        <v>1.33</v>
      </c>
      <c r="I194" s="5">
        <f>F194-E194</f>
        <v>8.9999999999999941E-3</v>
      </c>
      <c r="J194" s="5">
        <v>14</v>
      </c>
    </row>
    <row r="195" spans="1:27" ht="13">
      <c r="A195" s="8" t="s">
        <v>115</v>
      </c>
      <c r="B195" s="16">
        <v>45112</v>
      </c>
      <c r="C195" s="8" t="s">
        <v>215</v>
      </c>
      <c r="D195" s="8">
        <v>1.014</v>
      </c>
      <c r="E195" s="8">
        <v>0.112</v>
      </c>
      <c r="F195" s="8">
        <v>0.126</v>
      </c>
      <c r="G195" s="8">
        <v>9.8000000000000004E-2</v>
      </c>
      <c r="H195" s="8">
        <v>1.33</v>
      </c>
      <c r="I195" s="5">
        <f>F195-E195</f>
        <v>1.3999999999999999E-2</v>
      </c>
      <c r="J195" s="8">
        <v>14</v>
      </c>
      <c r="K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3">
      <c r="A196" s="5" t="s">
        <v>115</v>
      </c>
      <c r="B196" s="6">
        <v>45125</v>
      </c>
      <c r="C196" s="5" t="s">
        <v>216</v>
      </c>
      <c r="D196" s="5">
        <v>1.016</v>
      </c>
      <c r="E196" s="5">
        <v>0.114</v>
      </c>
      <c r="F196" s="5">
        <v>0.121</v>
      </c>
      <c r="G196" s="5">
        <v>0.20799999999999999</v>
      </c>
      <c r="H196" s="5">
        <v>0.98499999999999999</v>
      </c>
      <c r="I196" s="5">
        <f>F196-E196</f>
        <v>6.9999999999999923E-3</v>
      </c>
      <c r="J196" s="5">
        <v>14</v>
      </c>
    </row>
    <row r="197" spans="1:27" ht="13">
      <c r="A197" s="5" t="s">
        <v>115</v>
      </c>
      <c r="B197" s="6">
        <v>45125</v>
      </c>
      <c r="C197" s="5" t="s">
        <v>217</v>
      </c>
      <c r="D197" s="5">
        <v>1.02</v>
      </c>
      <c r="E197" s="5">
        <v>0.113</v>
      </c>
      <c r="F197" s="5">
        <v>0.12</v>
      </c>
      <c r="G197" s="5">
        <v>0.20200000000000001</v>
      </c>
      <c r="H197" s="5">
        <v>0.98499999999999999</v>
      </c>
      <c r="I197" s="5">
        <f>F197-E197</f>
        <v>6.9999999999999923E-3</v>
      </c>
      <c r="J197" s="5">
        <v>14</v>
      </c>
    </row>
    <row r="198" spans="1:27" ht="13">
      <c r="A198" s="5" t="s">
        <v>115</v>
      </c>
      <c r="B198" s="6">
        <v>45125</v>
      </c>
      <c r="C198" s="5" t="s">
        <v>218</v>
      </c>
      <c r="D198" s="5">
        <v>1.004</v>
      </c>
      <c r="E198" s="5">
        <v>0.111</v>
      </c>
      <c r="F198" s="5">
        <v>0.11700000000000001</v>
      </c>
      <c r="G198" s="5">
        <v>0.20399999999999999</v>
      </c>
      <c r="H198" s="5">
        <v>0.98499999999999999</v>
      </c>
      <c r="I198" s="5">
        <f>F198-E198</f>
        <v>6.0000000000000053E-3</v>
      </c>
      <c r="J198" s="5">
        <v>14</v>
      </c>
    </row>
    <row r="199" spans="1:27" ht="13">
      <c r="A199" s="8" t="s">
        <v>115</v>
      </c>
      <c r="B199" s="9">
        <v>45125</v>
      </c>
      <c r="C199" s="8" t="s">
        <v>219</v>
      </c>
      <c r="D199" s="8">
        <v>1.01</v>
      </c>
      <c r="E199" s="8">
        <v>0.111</v>
      </c>
      <c r="F199" s="8">
        <v>0.11799999999999999</v>
      </c>
      <c r="G199" s="8">
        <v>0.19800000000000001</v>
      </c>
      <c r="H199" s="8">
        <v>0.98499999999999999</v>
      </c>
      <c r="I199" s="5">
        <f>F199-E199</f>
        <v>6.9999999999999923E-3</v>
      </c>
      <c r="J199" s="8">
        <v>14</v>
      </c>
      <c r="K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3">
      <c r="A200" s="5" t="s">
        <v>115</v>
      </c>
      <c r="B200" s="6">
        <v>45125</v>
      </c>
      <c r="C200" s="5" t="s">
        <v>220</v>
      </c>
      <c r="D200" s="5">
        <v>1.012</v>
      </c>
      <c r="E200" s="5">
        <v>0.112</v>
      </c>
      <c r="F200" s="5">
        <v>0.11600000000000001</v>
      </c>
      <c r="G200" s="5">
        <v>0.20200000000000001</v>
      </c>
      <c r="H200" s="5">
        <v>1</v>
      </c>
      <c r="I200" s="5">
        <f>F200-E200</f>
        <v>4.0000000000000036E-3</v>
      </c>
      <c r="J200" s="5">
        <v>14</v>
      </c>
    </row>
    <row r="201" spans="1:27" ht="13">
      <c r="A201" s="5" t="s">
        <v>115</v>
      </c>
      <c r="B201" s="6">
        <v>45125</v>
      </c>
      <c r="C201" s="5" t="s">
        <v>221</v>
      </c>
      <c r="D201" s="5">
        <v>0.98799999999999999</v>
      </c>
      <c r="E201" s="5">
        <v>0.112</v>
      </c>
      <c r="F201" s="5">
        <v>0.11799999999999999</v>
      </c>
      <c r="G201" s="5">
        <v>0.20200000000000001</v>
      </c>
      <c r="H201" s="5">
        <v>1</v>
      </c>
      <c r="I201" s="5">
        <f>F201-E201</f>
        <v>5.9999999999999915E-3</v>
      </c>
      <c r="J201" s="5">
        <v>14</v>
      </c>
    </row>
    <row r="202" spans="1:27" ht="13">
      <c r="A202" s="5" t="s">
        <v>115</v>
      </c>
      <c r="B202" s="6">
        <v>45125</v>
      </c>
      <c r="C202" s="5" t="s">
        <v>222</v>
      </c>
      <c r="D202" s="5">
        <v>1.0189999999999999</v>
      </c>
      <c r="E202" s="5">
        <v>0.111</v>
      </c>
      <c r="F202" s="5">
        <v>0.11899999999999999</v>
      </c>
      <c r="G202" s="5">
        <v>0.20399999999999999</v>
      </c>
      <c r="H202" s="5">
        <v>1</v>
      </c>
      <c r="I202" s="5">
        <f>F202-E202</f>
        <v>7.9999999999999932E-3</v>
      </c>
      <c r="J202" s="5">
        <v>14</v>
      </c>
    </row>
    <row r="203" spans="1:27" ht="13">
      <c r="A203" s="8" t="s">
        <v>115</v>
      </c>
      <c r="B203" s="9">
        <v>45125</v>
      </c>
      <c r="C203" s="8" t="s">
        <v>223</v>
      </c>
      <c r="D203" s="8">
        <v>1.018</v>
      </c>
      <c r="E203" s="8">
        <v>0.112</v>
      </c>
      <c r="F203" s="8">
        <v>0.11899999999999999</v>
      </c>
      <c r="G203" s="8">
        <v>0.20399999999999999</v>
      </c>
      <c r="H203" s="8">
        <v>1</v>
      </c>
      <c r="I203" s="5">
        <f>F203-E203</f>
        <v>6.9999999999999923E-3</v>
      </c>
      <c r="J203" s="8">
        <v>14</v>
      </c>
      <c r="K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3">
      <c r="A204" s="5" t="s">
        <v>115</v>
      </c>
      <c r="B204" s="6">
        <v>45125</v>
      </c>
      <c r="C204" s="5" t="s">
        <v>224</v>
      </c>
      <c r="D204" s="5">
        <v>1.022</v>
      </c>
      <c r="E204" s="5">
        <v>0.112</v>
      </c>
      <c r="F204" s="5">
        <v>0.11899999999999999</v>
      </c>
      <c r="G204" s="5">
        <v>0.11600000000000001</v>
      </c>
      <c r="H204" s="5">
        <v>1.41</v>
      </c>
      <c r="I204" s="5">
        <f>F204-E204</f>
        <v>6.9999999999999923E-3</v>
      </c>
      <c r="J204" s="5">
        <v>14</v>
      </c>
    </row>
    <row r="205" spans="1:27" ht="13">
      <c r="A205" s="5" t="s">
        <v>115</v>
      </c>
      <c r="B205" s="6">
        <v>45125</v>
      </c>
      <c r="C205" s="5" t="s">
        <v>225</v>
      </c>
      <c r="D205" s="5">
        <v>1.0169999999999999</v>
      </c>
      <c r="E205" s="5">
        <v>0.111</v>
      </c>
      <c r="F205" s="5">
        <v>0.11799999999999999</v>
      </c>
      <c r="G205" s="5">
        <v>0.106</v>
      </c>
      <c r="H205" s="5">
        <v>1.41</v>
      </c>
      <c r="I205" s="5">
        <f>F205-E205</f>
        <v>6.9999999999999923E-3</v>
      </c>
      <c r="J205" s="5">
        <v>14</v>
      </c>
    </row>
    <row r="206" spans="1:27" ht="13">
      <c r="A206" s="5" t="s">
        <v>115</v>
      </c>
      <c r="B206" s="6">
        <v>45125</v>
      </c>
      <c r="C206" s="5" t="s">
        <v>226</v>
      </c>
      <c r="D206" s="5">
        <v>1.0169999999999999</v>
      </c>
      <c r="E206" s="5">
        <v>0.112</v>
      </c>
      <c r="F206" s="5">
        <v>0.12</v>
      </c>
      <c r="G206" s="5">
        <v>0.98</v>
      </c>
      <c r="H206" s="5">
        <v>1.41</v>
      </c>
      <c r="I206" s="5">
        <f>F206-E206</f>
        <v>7.9999999999999932E-3</v>
      </c>
      <c r="J206" s="5">
        <v>14</v>
      </c>
    </row>
    <row r="207" spans="1:27" ht="13">
      <c r="A207" s="8" t="s">
        <v>115</v>
      </c>
      <c r="B207" s="9">
        <v>45125</v>
      </c>
      <c r="C207" s="8" t="s">
        <v>227</v>
      </c>
      <c r="D207" s="8">
        <v>1.0169999999999999</v>
      </c>
      <c r="E207" s="8">
        <v>0.112</v>
      </c>
      <c r="F207" s="8">
        <v>0.11899999999999999</v>
      </c>
      <c r="G207" s="8">
        <v>0.1</v>
      </c>
      <c r="H207" s="8">
        <v>1.41</v>
      </c>
      <c r="I207" s="5">
        <f>F207-E207</f>
        <v>6.9999999999999923E-3</v>
      </c>
      <c r="J207" s="8">
        <v>14</v>
      </c>
      <c r="K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3">
      <c r="A208" s="5" t="s">
        <v>115</v>
      </c>
      <c r="B208" s="6">
        <v>45125</v>
      </c>
      <c r="C208" s="5" t="s">
        <v>228</v>
      </c>
      <c r="D208" s="5">
        <v>1.0129999999999999</v>
      </c>
      <c r="E208" s="5">
        <v>0.112</v>
      </c>
      <c r="F208" s="5">
        <v>0.11700000000000001</v>
      </c>
      <c r="G208" s="5">
        <v>0.104</v>
      </c>
      <c r="H208" s="5">
        <v>1.39</v>
      </c>
      <c r="I208" s="5">
        <f>F208-E208</f>
        <v>5.0000000000000044E-3</v>
      </c>
      <c r="J208" s="5">
        <v>14</v>
      </c>
    </row>
    <row r="209" spans="1:27" ht="13">
      <c r="A209" s="5" t="s">
        <v>115</v>
      </c>
      <c r="B209" s="6">
        <v>45125</v>
      </c>
      <c r="C209" s="5" t="s">
        <v>229</v>
      </c>
      <c r="D209" s="5">
        <v>1.01</v>
      </c>
      <c r="E209" s="5">
        <v>0.113</v>
      </c>
      <c r="F209" s="5">
        <v>0.11799999999999999</v>
      </c>
      <c r="G209" s="5">
        <v>0.98</v>
      </c>
      <c r="H209" s="5">
        <v>1.39</v>
      </c>
      <c r="I209" s="5">
        <f>F209-E209</f>
        <v>4.9999999999999906E-3</v>
      </c>
      <c r="J209" s="5">
        <v>14</v>
      </c>
    </row>
    <row r="210" spans="1:27" ht="13">
      <c r="A210" s="5" t="s">
        <v>115</v>
      </c>
      <c r="B210" s="6">
        <v>45125</v>
      </c>
      <c r="C210" s="5" t="s">
        <v>230</v>
      </c>
      <c r="D210" s="5">
        <v>1.0109999999999999</v>
      </c>
      <c r="E210" s="5">
        <v>0.11</v>
      </c>
      <c r="F210" s="5">
        <v>0.11899999999999999</v>
      </c>
      <c r="G210" s="5">
        <v>0.10199999999999999</v>
      </c>
      <c r="H210" s="5">
        <v>1.39</v>
      </c>
      <c r="I210" s="5">
        <f>F210-E210</f>
        <v>8.9999999999999941E-3</v>
      </c>
      <c r="J210" s="5">
        <v>14</v>
      </c>
    </row>
    <row r="211" spans="1:27" ht="13">
      <c r="A211" s="8" t="s">
        <v>115</v>
      </c>
      <c r="B211" s="9">
        <v>45125</v>
      </c>
      <c r="C211" s="8" t="s">
        <v>231</v>
      </c>
      <c r="D211" s="8">
        <v>1.008</v>
      </c>
      <c r="E211" s="8">
        <v>0.111</v>
      </c>
      <c r="F211" s="8">
        <v>0.12</v>
      </c>
      <c r="G211" s="8">
        <v>0.106</v>
      </c>
      <c r="H211" s="8">
        <v>1.39</v>
      </c>
      <c r="I211" s="5">
        <f>F211-E211</f>
        <v>8.9999999999999941E-3</v>
      </c>
      <c r="J211" s="8">
        <v>14</v>
      </c>
      <c r="K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3">
      <c r="A212" s="5" t="s">
        <v>115</v>
      </c>
      <c r="B212" s="6">
        <v>45125</v>
      </c>
      <c r="C212" s="5" t="s">
        <v>232</v>
      </c>
      <c r="D212" s="5">
        <v>1.0229999999999999</v>
      </c>
      <c r="E212" s="5">
        <v>0.111</v>
      </c>
      <c r="F212" s="5">
        <v>0.11600000000000001</v>
      </c>
      <c r="G212" s="5">
        <v>0.22</v>
      </c>
      <c r="H212" s="5">
        <v>0.84</v>
      </c>
      <c r="I212" s="5">
        <f>F212-E212</f>
        <v>5.0000000000000044E-3</v>
      </c>
      <c r="J212" s="5">
        <v>14</v>
      </c>
    </row>
    <row r="213" spans="1:27" ht="13">
      <c r="A213" s="5" t="s">
        <v>115</v>
      </c>
      <c r="B213" s="6">
        <v>45125</v>
      </c>
      <c r="C213" s="5" t="s">
        <v>233</v>
      </c>
      <c r="D213" s="5">
        <v>1.016</v>
      </c>
      <c r="E213" s="5">
        <v>0.112</v>
      </c>
      <c r="F213" s="5">
        <v>0.11899999999999999</v>
      </c>
      <c r="G213" s="5">
        <v>0.24399999999999999</v>
      </c>
      <c r="H213" s="5">
        <v>0.84</v>
      </c>
      <c r="I213" s="5">
        <f>F213-E213</f>
        <v>6.9999999999999923E-3</v>
      </c>
      <c r="J213" s="5">
        <v>14</v>
      </c>
    </row>
    <row r="214" spans="1:27" ht="13">
      <c r="A214" s="5" t="s">
        <v>115</v>
      </c>
      <c r="B214" s="6">
        <v>45125</v>
      </c>
      <c r="C214" s="5" t="s">
        <v>234</v>
      </c>
      <c r="D214" s="5">
        <v>1.0029999999999999</v>
      </c>
      <c r="E214" s="5">
        <v>0.11</v>
      </c>
      <c r="F214" s="5">
        <v>0.12</v>
      </c>
      <c r="G214" s="5">
        <v>0.24399999999999999</v>
      </c>
      <c r="H214" s="5">
        <v>0.84</v>
      </c>
      <c r="I214" s="5">
        <f>F214-E214</f>
        <v>9.999999999999995E-3</v>
      </c>
      <c r="J214" s="5">
        <v>14</v>
      </c>
    </row>
    <row r="215" spans="1:27" ht="13">
      <c r="A215" s="8" t="s">
        <v>115</v>
      </c>
      <c r="B215" s="9">
        <v>45125</v>
      </c>
      <c r="C215" s="8" t="s">
        <v>235</v>
      </c>
      <c r="D215" s="8">
        <v>1.0089999999999999</v>
      </c>
      <c r="E215" s="8">
        <v>0.108</v>
      </c>
      <c r="F215" s="8">
        <v>0.11899999999999999</v>
      </c>
      <c r="G215" s="8">
        <v>0.24</v>
      </c>
      <c r="H215" s="8">
        <v>0.84</v>
      </c>
      <c r="I215" s="5">
        <f>F215-E215</f>
        <v>1.0999999999999996E-2</v>
      </c>
      <c r="J215" s="8">
        <v>14</v>
      </c>
      <c r="K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3">
      <c r="A216" s="5" t="s">
        <v>115</v>
      </c>
      <c r="B216" s="6">
        <v>45125</v>
      </c>
      <c r="C216" s="5" t="s">
        <v>236</v>
      </c>
      <c r="D216" s="5">
        <v>1.026</v>
      </c>
      <c r="E216" s="5">
        <v>0.112</v>
      </c>
      <c r="F216" s="5">
        <v>0.124</v>
      </c>
      <c r="G216" s="5">
        <v>0.246</v>
      </c>
      <c r="H216" s="5">
        <v>0.77</v>
      </c>
      <c r="I216" s="5">
        <f>F216-E216</f>
        <v>1.1999999999999997E-2</v>
      </c>
      <c r="J216" s="5">
        <v>14</v>
      </c>
    </row>
    <row r="217" spans="1:27" ht="13">
      <c r="A217" s="5" t="s">
        <v>115</v>
      </c>
      <c r="B217" s="6">
        <v>45125</v>
      </c>
      <c r="C217" s="5" t="s">
        <v>237</v>
      </c>
      <c r="D217" s="5">
        <v>1.0089999999999999</v>
      </c>
      <c r="E217" s="5">
        <v>0.11</v>
      </c>
      <c r="F217" s="5">
        <v>0.121</v>
      </c>
      <c r="G217" s="5">
        <v>0.24199999999999999</v>
      </c>
      <c r="H217" s="5">
        <v>0.77</v>
      </c>
      <c r="I217" s="5">
        <f>F217-E217</f>
        <v>1.0999999999999996E-2</v>
      </c>
      <c r="J217" s="5">
        <v>14</v>
      </c>
    </row>
    <row r="218" spans="1:27" ht="13">
      <c r="A218" s="5" t="s">
        <v>115</v>
      </c>
      <c r="B218" s="6">
        <v>45125</v>
      </c>
      <c r="C218" s="5" t="s">
        <v>238</v>
      </c>
      <c r="D218" s="5">
        <v>1.048</v>
      </c>
      <c r="E218" s="5">
        <v>0.109</v>
      </c>
      <c r="F218" s="5">
        <v>0.124</v>
      </c>
      <c r="G218" s="5">
        <v>0.248</v>
      </c>
      <c r="H218" s="5">
        <v>0.77</v>
      </c>
      <c r="I218" s="5">
        <f>F218-E218</f>
        <v>1.4999999999999999E-2</v>
      </c>
      <c r="J218" s="5">
        <v>14</v>
      </c>
      <c r="K218" s="5" t="s">
        <v>239</v>
      </c>
    </row>
    <row r="219" spans="1:27" ht="13">
      <c r="A219" s="8" t="s">
        <v>115</v>
      </c>
      <c r="B219" s="9">
        <v>45125</v>
      </c>
      <c r="C219" s="8" t="s">
        <v>240</v>
      </c>
      <c r="D219" s="8">
        <v>1.02</v>
      </c>
      <c r="E219" s="8">
        <v>0.111</v>
      </c>
      <c r="F219" s="8">
        <v>0.11600000000000001</v>
      </c>
      <c r="G219" s="8">
        <v>0.246</v>
      </c>
      <c r="H219" s="8">
        <v>0.77</v>
      </c>
      <c r="I219" s="5">
        <f>F219-E219</f>
        <v>5.0000000000000044E-3</v>
      </c>
      <c r="J219" s="8">
        <v>14</v>
      </c>
      <c r="K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3">
      <c r="A220" s="5" t="s">
        <v>115</v>
      </c>
      <c r="B220" s="6">
        <v>45125</v>
      </c>
      <c r="C220" s="5" t="s">
        <v>241</v>
      </c>
      <c r="D220" s="5">
        <v>1.026</v>
      </c>
      <c r="E220" s="5">
        <v>0.112</v>
      </c>
      <c r="F220" s="5">
        <v>0.122</v>
      </c>
      <c r="G220" s="5">
        <v>0.12</v>
      </c>
      <c r="H220" s="5">
        <v>1.25</v>
      </c>
      <c r="I220" s="5">
        <f>F220-E220</f>
        <v>9.999999999999995E-3</v>
      </c>
      <c r="J220" s="5">
        <v>14</v>
      </c>
    </row>
    <row r="221" spans="1:27" ht="13">
      <c r="A221" s="5" t="s">
        <v>115</v>
      </c>
      <c r="B221" s="6">
        <v>45125</v>
      </c>
      <c r="C221" s="5" t="s">
        <v>242</v>
      </c>
      <c r="D221" s="5">
        <v>1.04</v>
      </c>
      <c r="E221" s="5">
        <v>0.11</v>
      </c>
      <c r="F221" s="5">
        <v>0.12</v>
      </c>
      <c r="G221" s="5">
        <v>0.1</v>
      </c>
      <c r="H221" s="5">
        <v>1.25</v>
      </c>
      <c r="I221" s="5">
        <f>F221-E221</f>
        <v>9.999999999999995E-3</v>
      </c>
      <c r="J221" s="5">
        <v>14</v>
      </c>
    </row>
    <row r="222" spans="1:27" ht="13">
      <c r="A222" s="5" t="s">
        <v>115</v>
      </c>
      <c r="B222" s="6">
        <v>45125</v>
      </c>
      <c r="C222" s="5" t="s">
        <v>243</v>
      </c>
      <c r="D222" s="5">
        <v>1.0129999999999999</v>
      </c>
      <c r="E222" s="5">
        <v>0.111</v>
      </c>
      <c r="F222" s="5">
        <v>0.11899999999999999</v>
      </c>
      <c r="G222" s="5">
        <v>0.108</v>
      </c>
      <c r="H222" s="5">
        <v>1.25</v>
      </c>
      <c r="I222" s="5">
        <f>F222-E222</f>
        <v>7.9999999999999932E-3</v>
      </c>
      <c r="J222" s="5">
        <v>14</v>
      </c>
    </row>
    <row r="223" spans="1:27" ht="13">
      <c r="A223" s="8" t="s">
        <v>115</v>
      </c>
      <c r="B223" s="9">
        <v>45125</v>
      </c>
      <c r="C223" s="8" t="s">
        <v>244</v>
      </c>
      <c r="D223" s="8">
        <v>1.0449999999999999</v>
      </c>
      <c r="E223" s="8">
        <v>0.109</v>
      </c>
      <c r="F223" s="8">
        <v>0.121</v>
      </c>
      <c r="G223" s="8">
        <v>0.104</v>
      </c>
      <c r="H223" s="8">
        <v>1.25</v>
      </c>
      <c r="I223" s="5">
        <f>F223-E223</f>
        <v>1.1999999999999997E-2</v>
      </c>
      <c r="J223" s="8">
        <v>14</v>
      </c>
      <c r="K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3">
      <c r="A224" s="5" t="s">
        <v>115</v>
      </c>
      <c r="B224" s="6">
        <v>45125</v>
      </c>
      <c r="C224" s="5" t="s">
        <v>245</v>
      </c>
      <c r="D224" s="5">
        <v>1.0129999999999999</v>
      </c>
      <c r="E224" s="5">
        <v>0.112</v>
      </c>
      <c r="F224" s="5">
        <v>0.121</v>
      </c>
      <c r="G224" s="5">
        <v>0.98</v>
      </c>
      <c r="H224" s="5">
        <v>1.3460000000000001</v>
      </c>
      <c r="I224" s="5">
        <f>F224-E224</f>
        <v>8.9999999999999941E-3</v>
      </c>
      <c r="J224" s="5">
        <v>14</v>
      </c>
    </row>
    <row r="225" spans="1:27" ht="13">
      <c r="A225" s="5" t="s">
        <v>115</v>
      </c>
      <c r="B225" s="6">
        <v>45125</v>
      </c>
      <c r="C225" s="5" t="s">
        <v>246</v>
      </c>
      <c r="D225" s="5">
        <v>1.0029999999999999</v>
      </c>
      <c r="E225" s="5">
        <v>0.111</v>
      </c>
      <c r="F225" s="5">
        <v>0.11799999999999999</v>
      </c>
      <c r="G225" s="5">
        <v>0.10199999999999999</v>
      </c>
      <c r="H225" s="5">
        <v>1.3460000000000001</v>
      </c>
      <c r="I225" s="5">
        <f>F225-E225</f>
        <v>6.9999999999999923E-3</v>
      </c>
      <c r="J225" s="5">
        <v>14</v>
      </c>
    </row>
    <row r="226" spans="1:27" ht="13">
      <c r="A226" s="5" t="s">
        <v>115</v>
      </c>
      <c r="B226" s="6">
        <v>45125</v>
      </c>
      <c r="C226" s="5" t="s">
        <v>247</v>
      </c>
      <c r="D226" s="5">
        <v>1.0089999999999999</v>
      </c>
      <c r="E226" s="5">
        <v>0.113</v>
      </c>
      <c r="F226" s="5">
        <v>0.12</v>
      </c>
      <c r="G226" s="5">
        <v>0.104</v>
      </c>
      <c r="H226" s="5">
        <v>1.3460000000000001</v>
      </c>
      <c r="I226" s="5">
        <f>F226-E226</f>
        <v>6.9999999999999923E-3</v>
      </c>
      <c r="J226" s="5">
        <v>14</v>
      </c>
      <c r="K226" s="5" t="s">
        <v>248</v>
      </c>
    </row>
    <row r="227" spans="1:27" ht="13">
      <c r="A227" s="8" t="s">
        <v>115</v>
      </c>
      <c r="B227" s="9">
        <v>45125</v>
      </c>
      <c r="C227" s="8" t="s">
        <v>249</v>
      </c>
      <c r="D227" s="8">
        <v>1.012</v>
      </c>
      <c r="E227" s="8">
        <v>0.109</v>
      </c>
      <c r="F227" s="8">
        <v>0.128</v>
      </c>
      <c r="G227" s="8">
        <v>0.10199999999999999</v>
      </c>
      <c r="H227" s="8">
        <v>1.3460000000000001</v>
      </c>
      <c r="I227" s="5">
        <f>F227-E227</f>
        <v>1.9000000000000003E-2</v>
      </c>
      <c r="J227" s="8">
        <v>14</v>
      </c>
      <c r="K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3">
      <c r="A228" s="5" t="s">
        <v>115</v>
      </c>
      <c r="B228" s="15">
        <v>45139</v>
      </c>
      <c r="C228" s="5" t="s">
        <v>250</v>
      </c>
      <c r="D228" s="5">
        <v>1.01</v>
      </c>
      <c r="E228" s="5">
        <v>0.111</v>
      </c>
      <c r="F228" s="5">
        <v>0.126</v>
      </c>
      <c r="G228" s="5">
        <v>0.20599999999999999</v>
      </c>
      <c r="H228" s="5">
        <v>0.91600000000000004</v>
      </c>
      <c r="I228" s="5">
        <f>F228-E228</f>
        <v>1.4999999999999999E-2</v>
      </c>
      <c r="J228" s="5">
        <v>14</v>
      </c>
    </row>
    <row r="229" spans="1:27" ht="13">
      <c r="A229" s="5" t="s">
        <v>115</v>
      </c>
      <c r="B229" s="15">
        <v>45139</v>
      </c>
      <c r="C229" s="5" t="s">
        <v>251</v>
      </c>
      <c r="D229" s="5">
        <v>1.0049999999999999</v>
      </c>
      <c r="E229" s="5">
        <v>0.11</v>
      </c>
      <c r="F229" s="5">
        <v>0.126</v>
      </c>
      <c r="G229" s="5">
        <v>0.2</v>
      </c>
      <c r="H229" s="5">
        <v>0.91600000000000004</v>
      </c>
      <c r="I229" s="5">
        <f>F229-E229</f>
        <v>1.6E-2</v>
      </c>
      <c r="J229" s="5">
        <v>14</v>
      </c>
    </row>
    <row r="230" spans="1:27" ht="13">
      <c r="A230" s="5" t="s">
        <v>115</v>
      </c>
      <c r="B230" s="15">
        <v>45139</v>
      </c>
      <c r="C230" s="5" t="s">
        <v>252</v>
      </c>
      <c r="D230" s="5">
        <v>1.01</v>
      </c>
      <c r="E230" s="5">
        <v>0.11</v>
      </c>
      <c r="F230" s="5">
        <v>0.126</v>
      </c>
      <c r="G230" s="5">
        <v>0.20399999999999999</v>
      </c>
      <c r="H230" s="5">
        <v>0.91600000000000004</v>
      </c>
      <c r="I230" s="5">
        <f>F230-E230</f>
        <v>1.6E-2</v>
      </c>
      <c r="J230" s="5">
        <v>14</v>
      </c>
    </row>
    <row r="231" spans="1:27" ht="13">
      <c r="A231" s="8" t="s">
        <v>115</v>
      </c>
      <c r="B231" s="16">
        <v>45139</v>
      </c>
      <c r="C231" s="8" t="s">
        <v>253</v>
      </c>
      <c r="D231" s="8">
        <v>1.01</v>
      </c>
      <c r="E231" s="8">
        <v>0.111</v>
      </c>
      <c r="F231" s="8">
        <v>0.126</v>
      </c>
      <c r="G231" s="8">
        <v>0.21</v>
      </c>
      <c r="H231" s="8">
        <v>0.91600000000000004</v>
      </c>
      <c r="I231" s="5">
        <f>F231-E231</f>
        <v>1.4999999999999999E-2</v>
      </c>
      <c r="J231" s="8">
        <v>14</v>
      </c>
      <c r="K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3">
      <c r="A232" s="5" t="s">
        <v>115</v>
      </c>
      <c r="B232" s="15">
        <v>45139</v>
      </c>
      <c r="C232" s="5" t="s">
        <v>254</v>
      </c>
      <c r="D232" s="5">
        <v>1.0169999999999999</v>
      </c>
      <c r="E232" s="5">
        <v>0.11</v>
      </c>
      <c r="F232" s="5">
        <v>0.125</v>
      </c>
      <c r="G232" s="5">
        <v>0.20200000000000001</v>
      </c>
      <c r="H232" s="7">
        <v>1</v>
      </c>
      <c r="I232" s="5">
        <f>F232-E232</f>
        <v>1.4999999999999999E-2</v>
      </c>
      <c r="J232" s="5">
        <v>14</v>
      </c>
    </row>
    <row r="233" spans="1:27" ht="13">
      <c r="A233" s="5" t="s">
        <v>115</v>
      </c>
      <c r="B233" s="15">
        <v>45139</v>
      </c>
      <c r="C233" s="5" t="s">
        <v>255</v>
      </c>
      <c r="D233" s="5">
        <v>1.0109999999999999</v>
      </c>
      <c r="E233" s="5">
        <v>0.111</v>
      </c>
      <c r="F233" s="5">
        <v>0.125</v>
      </c>
      <c r="G233" s="5">
        <v>0.20200000000000001</v>
      </c>
      <c r="H233" s="7">
        <v>1</v>
      </c>
      <c r="I233" s="5">
        <f>F233-E233</f>
        <v>1.3999999999999999E-2</v>
      </c>
      <c r="J233" s="5">
        <v>14</v>
      </c>
    </row>
    <row r="234" spans="1:27" ht="13">
      <c r="A234" s="5" t="s">
        <v>115</v>
      </c>
      <c r="B234" s="15">
        <v>45139</v>
      </c>
      <c r="C234" s="5" t="s">
        <v>256</v>
      </c>
      <c r="D234" s="5">
        <v>1.0269999999999999</v>
      </c>
      <c r="E234" s="5">
        <v>0.11</v>
      </c>
      <c r="F234" s="5">
        <v>0.127</v>
      </c>
      <c r="G234" s="5">
        <v>0.17799999999999999</v>
      </c>
      <c r="H234" s="7">
        <v>1</v>
      </c>
      <c r="I234" s="5">
        <f>F234-E234</f>
        <v>1.7000000000000001E-2</v>
      </c>
      <c r="J234" s="5">
        <v>14</v>
      </c>
    </row>
    <row r="235" spans="1:27" ht="13">
      <c r="A235" s="8" t="s">
        <v>115</v>
      </c>
      <c r="B235" s="16">
        <v>45139</v>
      </c>
      <c r="C235" s="8" t="s">
        <v>257</v>
      </c>
      <c r="D235" s="8">
        <v>1.01</v>
      </c>
      <c r="E235" s="8">
        <v>0.109</v>
      </c>
      <c r="F235" s="8">
        <v>0.128</v>
      </c>
      <c r="G235" s="8">
        <v>0.17799999999999999</v>
      </c>
      <c r="H235" s="10">
        <v>1</v>
      </c>
      <c r="I235" s="5">
        <f>F235-E235</f>
        <v>1.9000000000000003E-2</v>
      </c>
      <c r="J235" s="8">
        <v>14</v>
      </c>
      <c r="K235" s="8" t="s">
        <v>258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3">
      <c r="A236" s="5" t="s">
        <v>115</v>
      </c>
      <c r="B236" s="15">
        <v>45139</v>
      </c>
      <c r="C236" s="5" t="s">
        <v>259</v>
      </c>
      <c r="D236" s="5">
        <v>1.0029999999999999</v>
      </c>
      <c r="E236" s="5">
        <v>0.111</v>
      </c>
      <c r="F236" s="5">
        <v>0.124</v>
      </c>
      <c r="G236" s="5">
        <v>9.6000000000000002E-2</v>
      </c>
      <c r="H236" s="5">
        <v>1.35</v>
      </c>
      <c r="I236" s="5">
        <f>F236-E236</f>
        <v>1.2999999999999998E-2</v>
      </c>
      <c r="J236" s="5">
        <v>14</v>
      </c>
    </row>
    <row r="237" spans="1:27" ht="13">
      <c r="A237" s="5" t="s">
        <v>115</v>
      </c>
      <c r="B237" s="15">
        <v>45139</v>
      </c>
      <c r="C237" s="5" t="s">
        <v>260</v>
      </c>
      <c r="D237" s="5">
        <v>1.0349999999999999</v>
      </c>
      <c r="E237" s="5">
        <v>0.111</v>
      </c>
      <c r="F237" s="5">
        <v>0.121</v>
      </c>
      <c r="G237" s="5">
        <v>8.4000000000000005E-2</v>
      </c>
      <c r="H237" s="5">
        <v>1.35</v>
      </c>
      <c r="I237" s="5">
        <f>F237-E237</f>
        <v>9.999999999999995E-3</v>
      </c>
      <c r="J237" s="5">
        <v>14</v>
      </c>
    </row>
    <row r="238" spans="1:27" ht="13">
      <c r="A238" s="5" t="s">
        <v>115</v>
      </c>
      <c r="B238" s="15">
        <v>45139</v>
      </c>
      <c r="C238" s="5" t="s">
        <v>261</v>
      </c>
      <c r="D238" s="5">
        <v>1.032</v>
      </c>
      <c r="E238" s="5">
        <v>0.111</v>
      </c>
      <c r="F238" s="5">
        <v>0.124</v>
      </c>
      <c r="G238" s="5">
        <v>8.2000000000000003E-2</v>
      </c>
      <c r="H238" s="5">
        <v>1.35</v>
      </c>
      <c r="I238" s="5">
        <f>F238-E238</f>
        <v>1.2999999999999998E-2</v>
      </c>
      <c r="J238" s="5">
        <v>14</v>
      </c>
    </row>
    <row r="239" spans="1:27" ht="13">
      <c r="A239" s="8" t="s">
        <v>115</v>
      </c>
      <c r="B239" s="16">
        <v>45139</v>
      </c>
      <c r="C239" s="8" t="s">
        <v>262</v>
      </c>
      <c r="D239" s="8">
        <v>1.0289999999999999</v>
      </c>
      <c r="E239" s="8">
        <v>0.109</v>
      </c>
      <c r="F239" s="8">
        <v>0.122</v>
      </c>
      <c r="G239" s="8">
        <v>8.5999999999999993E-2</v>
      </c>
      <c r="H239" s="8">
        <v>1.35</v>
      </c>
      <c r="I239" s="5">
        <f>F239-E239</f>
        <v>1.2999999999999998E-2</v>
      </c>
      <c r="J239" s="8">
        <v>14</v>
      </c>
      <c r="K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3">
      <c r="A240" s="5" t="s">
        <v>115</v>
      </c>
      <c r="B240" s="15">
        <v>45139</v>
      </c>
      <c r="C240" s="5" t="s">
        <v>263</v>
      </c>
      <c r="D240" s="5">
        <v>1.0309999999999999</v>
      </c>
      <c r="E240" s="5">
        <v>0.111</v>
      </c>
      <c r="F240" s="5">
        <v>0.124</v>
      </c>
      <c r="G240" s="5">
        <v>8.4000000000000005E-2</v>
      </c>
      <c r="H240" s="5">
        <v>1.38</v>
      </c>
      <c r="I240" s="5">
        <f>F240-E240</f>
        <v>1.2999999999999998E-2</v>
      </c>
      <c r="J240" s="5">
        <v>14</v>
      </c>
    </row>
    <row r="241" spans="1:27" ht="13">
      <c r="A241" s="5" t="s">
        <v>115</v>
      </c>
      <c r="B241" s="15">
        <v>45139</v>
      </c>
      <c r="C241" s="5" t="s">
        <v>264</v>
      </c>
      <c r="D241" s="5">
        <v>0.999</v>
      </c>
      <c r="E241" s="5">
        <v>0.111</v>
      </c>
      <c r="F241" s="5">
        <v>0.125</v>
      </c>
      <c r="G241" s="5">
        <v>0.106</v>
      </c>
      <c r="H241" s="5">
        <v>1.38</v>
      </c>
      <c r="I241" s="5">
        <f>F241-E241</f>
        <v>1.3999999999999999E-2</v>
      </c>
      <c r="J241" s="5">
        <v>14</v>
      </c>
    </row>
    <row r="242" spans="1:27" ht="13">
      <c r="A242" s="5" t="s">
        <v>115</v>
      </c>
      <c r="B242" s="15">
        <v>45139</v>
      </c>
      <c r="C242" s="5" t="s">
        <v>265</v>
      </c>
      <c r="D242" s="5">
        <v>0.99099999999999999</v>
      </c>
      <c r="E242" s="5">
        <v>0.111</v>
      </c>
      <c r="F242" s="5">
        <v>0.123</v>
      </c>
      <c r="G242" s="5">
        <v>8.5999999999999993E-2</v>
      </c>
      <c r="H242" s="5">
        <v>1.38</v>
      </c>
      <c r="I242" s="5">
        <f>F242-E242</f>
        <v>1.1999999999999997E-2</v>
      </c>
      <c r="J242" s="5">
        <v>14</v>
      </c>
    </row>
    <row r="243" spans="1:27" ht="13">
      <c r="A243" s="8" t="s">
        <v>115</v>
      </c>
      <c r="B243" s="16">
        <v>45139</v>
      </c>
      <c r="C243" s="8" t="s">
        <v>266</v>
      </c>
      <c r="D243" s="8">
        <v>1.0089999999999999</v>
      </c>
      <c r="E243" s="8">
        <v>0.111</v>
      </c>
      <c r="F243" s="8">
        <v>0.124</v>
      </c>
      <c r="G243" s="8">
        <v>9.6000000000000002E-2</v>
      </c>
      <c r="H243" s="8">
        <v>1.38</v>
      </c>
      <c r="I243" s="5">
        <f>F243-E243</f>
        <v>1.2999999999999998E-2</v>
      </c>
      <c r="J243" s="8">
        <v>14</v>
      </c>
      <c r="K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3">
      <c r="A244" s="5" t="s">
        <v>115</v>
      </c>
      <c r="B244" s="15">
        <v>45139</v>
      </c>
      <c r="C244" s="5" t="s">
        <v>267</v>
      </c>
      <c r="D244" s="5">
        <v>1.0069999999999999</v>
      </c>
      <c r="E244" s="5">
        <v>0.113</v>
      </c>
      <c r="F244" s="5">
        <v>0.12</v>
      </c>
      <c r="G244" s="5">
        <v>0.20200000000000001</v>
      </c>
      <c r="H244" s="5">
        <v>0.95</v>
      </c>
      <c r="I244" s="5">
        <f>F244-E244</f>
        <v>6.9999999999999923E-3</v>
      </c>
      <c r="J244" s="5">
        <v>14</v>
      </c>
    </row>
    <row r="245" spans="1:27" ht="13">
      <c r="A245" s="5" t="s">
        <v>115</v>
      </c>
      <c r="B245" s="15">
        <v>45139</v>
      </c>
      <c r="C245" s="5" t="s">
        <v>268</v>
      </c>
      <c r="D245" s="5">
        <v>1.006</v>
      </c>
      <c r="E245" s="5">
        <v>0.112</v>
      </c>
      <c r="F245" s="5">
        <v>0.12</v>
      </c>
      <c r="G245" s="5">
        <v>0.20200000000000001</v>
      </c>
      <c r="H245" s="5">
        <v>0.95</v>
      </c>
      <c r="I245" s="5">
        <f>F245-E245</f>
        <v>7.9999999999999932E-3</v>
      </c>
      <c r="J245" s="5">
        <v>14</v>
      </c>
    </row>
    <row r="246" spans="1:27" ht="13">
      <c r="A246" s="5" t="s">
        <v>115</v>
      </c>
      <c r="B246" s="15">
        <v>45139</v>
      </c>
      <c r="C246" s="5" t="s">
        <v>269</v>
      </c>
      <c r="D246" s="5">
        <v>1.0089999999999999</v>
      </c>
      <c r="E246" s="5">
        <v>0.111</v>
      </c>
      <c r="F246" s="5">
        <v>0.11700000000000001</v>
      </c>
      <c r="G246" s="5">
        <v>0.2</v>
      </c>
      <c r="H246" s="5">
        <v>0.95</v>
      </c>
      <c r="I246" s="5">
        <f>F246-E246</f>
        <v>6.0000000000000053E-3</v>
      </c>
      <c r="J246" s="5">
        <v>14</v>
      </c>
    </row>
    <row r="247" spans="1:27" ht="13">
      <c r="A247" s="8" t="s">
        <v>115</v>
      </c>
      <c r="B247" s="16">
        <v>45139</v>
      </c>
      <c r="C247" s="8" t="s">
        <v>270</v>
      </c>
      <c r="D247" s="8">
        <v>1.0009999999999999</v>
      </c>
      <c r="E247" s="8">
        <v>0.11</v>
      </c>
      <c r="F247" s="8">
        <v>0.11700000000000001</v>
      </c>
      <c r="G247" s="8">
        <v>0.20599999999999999</v>
      </c>
      <c r="H247" s="8">
        <v>0.95</v>
      </c>
      <c r="I247" s="5">
        <f>F247-E247</f>
        <v>7.0000000000000062E-3</v>
      </c>
      <c r="J247" s="8">
        <v>14</v>
      </c>
      <c r="K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3">
      <c r="A248" s="5" t="s">
        <v>115</v>
      </c>
      <c r="B248" s="15">
        <v>45139</v>
      </c>
      <c r="C248" s="5" t="s">
        <v>271</v>
      </c>
      <c r="D248" s="5">
        <v>1.0009999999999999</v>
      </c>
      <c r="E248" s="5">
        <v>0.112</v>
      </c>
      <c r="F248" s="5">
        <v>0.12</v>
      </c>
      <c r="G248" s="5">
        <v>0.19800000000000001</v>
      </c>
      <c r="H248" s="5">
        <v>1.04</v>
      </c>
      <c r="I248" s="5">
        <f>F248-E248</f>
        <v>7.9999999999999932E-3</v>
      </c>
      <c r="J248" s="5">
        <v>14</v>
      </c>
    </row>
    <row r="249" spans="1:27" ht="13">
      <c r="A249" s="5" t="s">
        <v>115</v>
      </c>
      <c r="B249" s="15">
        <v>45139</v>
      </c>
      <c r="C249" s="5" t="s">
        <v>272</v>
      </c>
      <c r="D249" s="5">
        <v>1.0089999999999999</v>
      </c>
      <c r="E249" s="5">
        <v>0.112</v>
      </c>
      <c r="F249" s="5">
        <v>0.123</v>
      </c>
      <c r="G249" s="5">
        <v>0.20399999999999999</v>
      </c>
      <c r="H249" s="5">
        <v>1.04</v>
      </c>
      <c r="I249" s="5">
        <f>F249-E249</f>
        <v>1.0999999999999996E-2</v>
      </c>
      <c r="J249" s="5">
        <v>14</v>
      </c>
    </row>
    <row r="250" spans="1:27" ht="13">
      <c r="A250" s="5" t="s">
        <v>115</v>
      </c>
      <c r="B250" s="15">
        <v>45139</v>
      </c>
      <c r="C250" s="5" t="s">
        <v>273</v>
      </c>
      <c r="D250" s="5">
        <v>1</v>
      </c>
      <c r="E250" s="5">
        <v>0.111</v>
      </c>
      <c r="F250" s="5">
        <v>0.122</v>
      </c>
      <c r="G250" s="5">
        <v>0.16400000000000001</v>
      </c>
      <c r="H250" s="5">
        <v>1.04</v>
      </c>
      <c r="I250" s="5">
        <f>F250-E250</f>
        <v>1.0999999999999996E-2</v>
      </c>
      <c r="J250" s="5">
        <v>14</v>
      </c>
    </row>
    <row r="251" spans="1:27" ht="13">
      <c r="A251" s="8" t="s">
        <v>115</v>
      </c>
      <c r="B251" s="16">
        <v>45139</v>
      </c>
      <c r="C251" s="8" t="s">
        <v>274</v>
      </c>
      <c r="D251" s="8">
        <v>1.002</v>
      </c>
      <c r="E251" s="8">
        <v>0.11</v>
      </c>
      <c r="F251" s="8">
        <v>0.12</v>
      </c>
      <c r="G251" s="8">
        <v>0.16200000000000001</v>
      </c>
      <c r="H251" s="8">
        <v>1.04</v>
      </c>
      <c r="I251" s="5">
        <f>F251-E251</f>
        <v>9.999999999999995E-3</v>
      </c>
      <c r="J251" s="8">
        <v>14</v>
      </c>
      <c r="K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3">
      <c r="A252" s="5" t="s">
        <v>115</v>
      </c>
      <c r="B252" s="15">
        <v>45139</v>
      </c>
      <c r="C252" s="5" t="s">
        <v>275</v>
      </c>
      <c r="D252" s="5">
        <v>1.0229999999999999</v>
      </c>
      <c r="E252" s="5">
        <v>0.112</v>
      </c>
      <c r="F252" s="5">
        <v>0.124</v>
      </c>
      <c r="G252" s="5">
        <v>0.104</v>
      </c>
      <c r="H252" s="5">
        <v>1.385</v>
      </c>
      <c r="I252" s="5">
        <f>F252-E252</f>
        <v>1.1999999999999997E-2</v>
      </c>
      <c r="J252" s="5">
        <v>14</v>
      </c>
    </row>
    <row r="253" spans="1:27" ht="13">
      <c r="A253" s="5" t="s">
        <v>115</v>
      </c>
      <c r="B253" s="15">
        <v>45139</v>
      </c>
      <c r="C253" s="5" t="s">
        <v>276</v>
      </c>
      <c r="D253" s="5">
        <v>1.032</v>
      </c>
      <c r="E253" s="5">
        <v>0.112</v>
      </c>
      <c r="F253" s="5">
        <v>0.128</v>
      </c>
      <c r="G253" s="5">
        <v>9.8000000000000004E-2</v>
      </c>
      <c r="H253" s="5">
        <v>1.385</v>
      </c>
      <c r="I253" s="5">
        <f>F253-E253</f>
        <v>1.6E-2</v>
      </c>
      <c r="J253" s="5">
        <v>14</v>
      </c>
    </row>
    <row r="254" spans="1:27" ht="13">
      <c r="A254" s="5" t="s">
        <v>115</v>
      </c>
      <c r="B254" s="15">
        <v>45139</v>
      </c>
      <c r="C254" s="5" t="s">
        <v>277</v>
      </c>
      <c r="D254" s="5">
        <v>1.0189999999999999</v>
      </c>
      <c r="E254" s="5">
        <v>0.111</v>
      </c>
      <c r="F254" s="5">
        <v>0.13300000000000001</v>
      </c>
      <c r="G254" s="5">
        <v>0.1</v>
      </c>
      <c r="H254" s="5">
        <v>1.385</v>
      </c>
      <c r="I254" s="5">
        <f>F254-E254</f>
        <v>2.2000000000000006E-2</v>
      </c>
      <c r="J254" s="5">
        <v>14</v>
      </c>
    </row>
    <row r="255" spans="1:27" ht="13">
      <c r="A255" s="8" t="s">
        <v>115</v>
      </c>
      <c r="B255" s="16">
        <v>45139</v>
      </c>
      <c r="C255" s="8" t="s">
        <v>278</v>
      </c>
      <c r="D255" s="8">
        <v>1.0209999999999999</v>
      </c>
      <c r="E255" s="8">
        <v>0.112</v>
      </c>
      <c r="F255" s="8">
        <v>0.13100000000000001</v>
      </c>
      <c r="G255" s="8">
        <v>0.88</v>
      </c>
      <c r="H255" s="8">
        <v>1.385</v>
      </c>
      <c r="I255" s="5">
        <f>F255-E255</f>
        <v>1.9000000000000003E-2</v>
      </c>
      <c r="J255" s="8">
        <v>14</v>
      </c>
      <c r="K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3">
      <c r="A256" s="5" t="s">
        <v>115</v>
      </c>
      <c r="B256" s="15">
        <v>45139</v>
      </c>
      <c r="C256" s="5" t="s">
        <v>279</v>
      </c>
      <c r="D256" s="5">
        <v>0.99099999999999999</v>
      </c>
      <c r="E256" s="5">
        <v>0.112</v>
      </c>
      <c r="F256" s="5">
        <v>0.12</v>
      </c>
      <c r="G256" s="5">
        <v>0.88</v>
      </c>
      <c r="H256" s="5">
        <v>1.395</v>
      </c>
      <c r="I256" s="5">
        <f>F256-E256</f>
        <v>7.9999999999999932E-3</v>
      </c>
      <c r="J256" s="5">
        <v>14</v>
      </c>
    </row>
    <row r="257" spans="1:27" ht="13">
      <c r="A257" s="5" t="s">
        <v>115</v>
      </c>
      <c r="B257" s="15">
        <v>45139</v>
      </c>
      <c r="C257" s="5" t="s">
        <v>280</v>
      </c>
      <c r="D257" s="5">
        <v>1.0089999999999999</v>
      </c>
      <c r="E257" s="5">
        <v>0.112</v>
      </c>
      <c r="F257" s="5">
        <v>0.122</v>
      </c>
      <c r="G257" s="5">
        <v>0.10199999999999999</v>
      </c>
      <c r="H257" s="5">
        <v>1.395</v>
      </c>
      <c r="I257" s="5">
        <f>F257-E257</f>
        <v>9.999999999999995E-3</v>
      </c>
      <c r="J257" s="5">
        <v>14</v>
      </c>
    </row>
    <row r="258" spans="1:27" ht="13">
      <c r="A258" s="5" t="s">
        <v>115</v>
      </c>
      <c r="B258" s="15">
        <v>45139</v>
      </c>
      <c r="C258" s="5" t="s">
        <v>281</v>
      </c>
      <c r="D258" s="5">
        <v>1.004</v>
      </c>
      <c r="E258" s="5">
        <v>0.111</v>
      </c>
      <c r="F258" s="5">
        <v>0.124</v>
      </c>
      <c r="G258" s="5">
        <v>0.1</v>
      </c>
      <c r="H258" s="5">
        <v>1.395</v>
      </c>
      <c r="I258" s="5">
        <f>F258-E258</f>
        <v>1.2999999999999998E-2</v>
      </c>
      <c r="J258" s="5">
        <v>14</v>
      </c>
    </row>
    <row r="259" spans="1:27" ht="13">
      <c r="A259" s="8" t="s">
        <v>115</v>
      </c>
      <c r="B259" s="16">
        <v>45139</v>
      </c>
      <c r="C259" s="8" t="s">
        <v>282</v>
      </c>
      <c r="D259" s="8">
        <v>0.99399999999999999</v>
      </c>
      <c r="E259" s="8">
        <v>0.111</v>
      </c>
      <c r="F259" s="8">
        <v>0.123</v>
      </c>
      <c r="G259" s="8">
        <v>0.108</v>
      </c>
      <c r="H259" s="8">
        <v>1.395</v>
      </c>
      <c r="I259" s="5">
        <f>F259-E259</f>
        <v>1.1999999999999997E-2</v>
      </c>
      <c r="J259" s="8">
        <v>14</v>
      </c>
      <c r="K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3">
      <c r="A260" s="5" t="s">
        <v>13</v>
      </c>
      <c r="B260" s="6">
        <v>45159</v>
      </c>
      <c r="C260" s="5" t="s">
        <v>283</v>
      </c>
      <c r="D260" s="5">
        <v>0.998</v>
      </c>
      <c r="E260" s="5">
        <v>0.111</v>
      </c>
      <c r="F260" s="5">
        <v>0.11899999999999999</v>
      </c>
      <c r="G260" s="5">
        <v>0.15</v>
      </c>
      <c r="H260" s="5">
        <v>1.175</v>
      </c>
      <c r="I260" s="5">
        <f>F260-E260</f>
        <v>7.9999999999999932E-3</v>
      </c>
      <c r="J260" s="5">
        <v>14</v>
      </c>
      <c r="K260" s="5" t="s">
        <v>50</v>
      </c>
    </row>
    <row r="261" spans="1:27" ht="13">
      <c r="A261" s="5" t="s">
        <v>13</v>
      </c>
      <c r="B261" s="6">
        <v>45159</v>
      </c>
      <c r="C261" s="5" t="s">
        <v>284</v>
      </c>
      <c r="D261" s="5">
        <v>1.002</v>
      </c>
      <c r="E261" s="5">
        <v>0.112</v>
      </c>
      <c r="F261" s="5">
        <v>0.11899999999999999</v>
      </c>
      <c r="G261" s="5">
        <v>0.15</v>
      </c>
      <c r="H261" s="5">
        <v>1.175</v>
      </c>
      <c r="I261" s="5">
        <f>F261-E261</f>
        <v>6.9999999999999923E-3</v>
      </c>
      <c r="J261" s="5">
        <v>14</v>
      </c>
      <c r="K261" s="5" t="s">
        <v>50</v>
      </c>
    </row>
    <row r="262" spans="1:27" ht="13">
      <c r="A262" s="5" t="s">
        <v>13</v>
      </c>
      <c r="B262" s="6">
        <v>45159</v>
      </c>
      <c r="C262" s="5" t="s">
        <v>285</v>
      </c>
      <c r="D262" s="5">
        <v>1.002</v>
      </c>
      <c r="E262" s="5">
        <v>0.111</v>
      </c>
      <c r="F262" s="5">
        <v>0.11899999999999999</v>
      </c>
      <c r="G262" s="5">
        <v>0.15</v>
      </c>
      <c r="H262" s="5">
        <v>1.175</v>
      </c>
      <c r="I262" s="5">
        <f>F262-E262</f>
        <v>7.9999999999999932E-3</v>
      </c>
      <c r="J262" s="5">
        <v>14</v>
      </c>
      <c r="K262" s="5" t="s">
        <v>50</v>
      </c>
    </row>
    <row r="263" spans="1:27" ht="13">
      <c r="A263" s="8" t="s">
        <v>13</v>
      </c>
      <c r="B263" s="9">
        <v>45159</v>
      </c>
      <c r="C263" s="8" t="s">
        <v>286</v>
      </c>
      <c r="D263" s="8">
        <v>0.996</v>
      </c>
      <c r="E263" s="8">
        <v>0.11</v>
      </c>
      <c r="F263" s="8">
        <v>0.11700000000000001</v>
      </c>
      <c r="G263" s="8">
        <v>0.14499999999999999</v>
      </c>
      <c r="H263" s="8">
        <v>1.175</v>
      </c>
      <c r="I263" s="5">
        <f>F263-E263</f>
        <v>7.0000000000000062E-3</v>
      </c>
      <c r="J263" s="8">
        <v>14</v>
      </c>
      <c r="K263" s="8" t="s">
        <v>50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3">
      <c r="A264" s="5" t="s">
        <v>13</v>
      </c>
      <c r="B264" s="6">
        <v>45159</v>
      </c>
      <c r="C264" s="5" t="s">
        <v>287</v>
      </c>
      <c r="D264" s="5">
        <v>1.0009999999999999</v>
      </c>
      <c r="E264" s="5">
        <v>0.112</v>
      </c>
      <c r="F264" s="5">
        <v>0.11899999999999999</v>
      </c>
      <c r="G264" s="5">
        <v>0.13</v>
      </c>
      <c r="H264" s="5">
        <v>1.1599999999999999</v>
      </c>
      <c r="I264" s="5">
        <f>F264-E264</f>
        <v>6.9999999999999923E-3</v>
      </c>
      <c r="J264" s="5">
        <v>14</v>
      </c>
      <c r="K264" s="5" t="s">
        <v>50</v>
      </c>
    </row>
    <row r="265" spans="1:27" ht="13">
      <c r="A265" s="5" t="s">
        <v>13</v>
      </c>
      <c r="B265" s="6">
        <v>45159</v>
      </c>
      <c r="C265" s="5" t="s">
        <v>288</v>
      </c>
      <c r="D265" s="5">
        <v>1.0169999999999999</v>
      </c>
      <c r="E265" s="5">
        <v>0.112</v>
      </c>
      <c r="F265" s="5">
        <v>0.12</v>
      </c>
      <c r="G265" s="5">
        <v>0.13</v>
      </c>
      <c r="H265" s="5">
        <v>1.1599999999999999</v>
      </c>
      <c r="I265" s="5">
        <f>F265-E265</f>
        <v>7.9999999999999932E-3</v>
      </c>
      <c r="J265" s="5">
        <v>14</v>
      </c>
      <c r="K265" s="5" t="s">
        <v>50</v>
      </c>
    </row>
    <row r="266" spans="1:27" ht="13">
      <c r="A266" s="5" t="s">
        <v>13</v>
      </c>
      <c r="B266" s="6">
        <v>45159</v>
      </c>
      <c r="C266" s="5" t="s">
        <v>289</v>
      </c>
      <c r="D266" s="5">
        <v>1.0249999999999999</v>
      </c>
      <c r="E266" s="5">
        <v>0.112</v>
      </c>
      <c r="F266" s="5">
        <v>0.11899999999999999</v>
      </c>
      <c r="G266" s="5">
        <v>0.128</v>
      </c>
      <c r="H266" s="5">
        <v>1.1599999999999999</v>
      </c>
      <c r="I266" s="5">
        <f>F266-E266</f>
        <v>6.9999999999999923E-3</v>
      </c>
      <c r="J266" s="5">
        <v>14</v>
      </c>
      <c r="K266" s="5" t="s">
        <v>50</v>
      </c>
    </row>
    <row r="267" spans="1:27" ht="13">
      <c r="A267" s="8" t="s">
        <v>13</v>
      </c>
      <c r="B267" s="9">
        <v>45159</v>
      </c>
      <c r="C267" s="8" t="s">
        <v>290</v>
      </c>
      <c r="D267" s="8">
        <v>0.997</v>
      </c>
      <c r="E267" s="8">
        <v>0.11600000000000001</v>
      </c>
      <c r="F267" s="8">
        <v>0.121</v>
      </c>
      <c r="G267" s="8">
        <v>0.13</v>
      </c>
      <c r="H267" s="8">
        <v>1.1599999999999999</v>
      </c>
      <c r="I267" s="5">
        <f>F267-E267</f>
        <v>4.9999999999999906E-3</v>
      </c>
      <c r="J267" s="8">
        <v>14</v>
      </c>
      <c r="K267" s="8" t="s">
        <v>50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3">
      <c r="A268" s="5" t="s">
        <v>13</v>
      </c>
      <c r="B268" s="6">
        <v>45161</v>
      </c>
      <c r="C268" s="5" t="s">
        <v>291</v>
      </c>
      <c r="D268" s="5">
        <v>0.998</v>
      </c>
      <c r="E268" s="5">
        <v>0.111</v>
      </c>
      <c r="F268" s="5">
        <v>0.122</v>
      </c>
      <c r="G268" s="5">
        <v>7.0000000000000007E-2</v>
      </c>
      <c r="H268" s="5">
        <v>1.47</v>
      </c>
      <c r="I268" s="5">
        <f>F268-E268</f>
        <v>1.0999999999999996E-2</v>
      </c>
      <c r="J268" s="5">
        <v>14</v>
      </c>
      <c r="K268" s="5" t="s">
        <v>50</v>
      </c>
    </row>
    <row r="269" spans="1:27" ht="13">
      <c r="A269" s="5" t="s">
        <v>13</v>
      </c>
      <c r="B269" s="6">
        <v>45161</v>
      </c>
      <c r="C269" s="5" t="s">
        <v>292</v>
      </c>
      <c r="D269" s="5">
        <v>0.995</v>
      </c>
      <c r="E269" s="5">
        <v>0.111</v>
      </c>
      <c r="F269" s="5">
        <v>0.124</v>
      </c>
      <c r="G269" s="5">
        <v>7.1999999999999995E-2</v>
      </c>
      <c r="H269" s="5">
        <v>1.47</v>
      </c>
      <c r="I269" s="5">
        <f>F269-E269</f>
        <v>1.2999999999999998E-2</v>
      </c>
      <c r="J269" s="5">
        <v>14</v>
      </c>
      <c r="K269" s="5" t="s">
        <v>50</v>
      </c>
    </row>
    <row r="270" spans="1:27" ht="13">
      <c r="A270" s="5" t="s">
        <v>13</v>
      </c>
      <c r="B270" s="6">
        <v>45161</v>
      </c>
      <c r="C270" s="5" t="s">
        <v>293</v>
      </c>
      <c r="D270" s="5">
        <v>0.99199999999999999</v>
      </c>
      <c r="E270" s="5">
        <v>0.11</v>
      </c>
      <c r="F270" s="5">
        <v>0.122</v>
      </c>
      <c r="G270" s="5">
        <v>7.0000000000000007E-2</v>
      </c>
      <c r="H270" s="5">
        <v>1.47</v>
      </c>
      <c r="I270" s="5">
        <f>F270-E270</f>
        <v>1.1999999999999997E-2</v>
      </c>
      <c r="J270" s="5">
        <v>14</v>
      </c>
      <c r="K270" s="5" t="s">
        <v>50</v>
      </c>
    </row>
    <row r="271" spans="1:27" ht="13">
      <c r="A271" s="8" t="s">
        <v>13</v>
      </c>
      <c r="B271" s="9">
        <v>45161</v>
      </c>
      <c r="C271" s="8" t="s">
        <v>294</v>
      </c>
      <c r="D271" s="8">
        <v>1.0169999999999999</v>
      </c>
      <c r="E271" s="8">
        <v>0.11</v>
      </c>
      <c r="F271" s="8">
        <v>0.123</v>
      </c>
      <c r="G271" s="8">
        <v>7.1999999999999995E-2</v>
      </c>
      <c r="H271" s="8">
        <v>1.47</v>
      </c>
      <c r="I271" s="5">
        <f>F271-E271</f>
        <v>1.2999999999999998E-2</v>
      </c>
      <c r="J271" s="8">
        <v>14</v>
      </c>
      <c r="K271" s="8" t="s">
        <v>50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3">
      <c r="A272" s="5" t="s">
        <v>13</v>
      </c>
      <c r="B272" s="6">
        <v>45161</v>
      </c>
      <c r="C272" s="5" t="s">
        <v>295</v>
      </c>
      <c r="D272" s="5">
        <v>1.016</v>
      </c>
      <c r="E272" s="5">
        <v>0.11</v>
      </c>
      <c r="F272" s="5">
        <v>0.122</v>
      </c>
      <c r="G272" s="5">
        <v>7.0000000000000007E-2</v>
      </c>
      <c r="H272" s="5">
        <v>1.49</v>
      </c>
      <c r="I272" s="5">
        <f>F272-E272</f>
        <v>1.1999999999999997E-2</v>
      </c>
      <c r="J272" s="5">
        <v>14</v>
      </c>
      <c r="K272" s="5" t="s">
        <v>50</v>
      </c>
    </row>
    <row r="273" spans="1:27" ht="13">
      <c r="A273" s="5" t="s">
        <v>13</v>
      </c>
      <c r="B273" s="6">
        <v>45161</v>
      </c>
      <c r="C273" s="5" t="s">
        <v>296</v>
      </c>
      <c r="D273" s="5">
        <v>1.0189999999999999</v>
      </c>
      <c r="E273" s="5">
        <v>0.112</v>
      </c>
      <c r="F273" s="5">
        <v>0.124</v>
      </c>
      <c r="G273" s="5">
        <v>7.0000000000000007E-2</v>
      </c>
      <c r="H273" s="5">
        <v>1.49</v>
      </c>
      <c r="I273" s="5">
        <f>F273-E273</f>
        <v>1.1999999999999997E-2</v>
      </c>
      <c r="J273" s="5">
        <v>14</v>
      </c>
      <c r="K273" s="5" t="s">
        <v>50</v>
      </c>
    </row>
    <row r="274" spans="1:27" ht="13">
      <c r="A274" s="5" t="s">
        <v>13</v>
      </c>
      <c r="B274" s="6">
        <v>45161</v>
      </c>
      <c r="C274" s="5" t="s">
        <v>297</v>
      </c>
      <c r="D274" s="5">
        <v>1.0189999999999999</v>
      </c>
      <c r="E274" s="5">
        <v>0.111</v>
      </c>
      <c r="F274" s="5">
        <v>0.125</v>
      </c>
      <c r="G274" s="5">
        <v>7.0000000000000007E-2</v>
      </c>
      <c r="H274" s="5">
        <v>1.49</v>
      </c>
      <c r="I274" s="5">
        <f>F274-E274</f>
        <v>1.3999999999999999E-2</v>
      </c>
      <c r="J274" s="5">
        <v>14</v>
      </c>
      <c r="K274" s="5" t="s">
        <v>50</v>
      </c>
    </row>
    <row r="275" spans="1:27" ht="13">
      <c r="A275" s="8" t="s">
        <v>13</v>
      </c>
      <c r="B275" s="9">
        <v>45161</v>
      </c>
      <c r="C275" s="8" t="s">
        <v>298</v>
      </c>
      <c r="D275" s="8">
        <v>1.0189999999999999</v>
      </c>
      <c r="E275" s="8">
        <v>0.112</v>
      </c>
      <c r="F275" s="8">
        <v>0.125</v>
      </c>
      <c r="G275" s="8">
        <v>7.0000000000000007E-2</v>
      </c>
      <c r="H275" s="8">
        <v>1.49</v>
      </c>
      <c r="I275" s="5">
        <f>F275-E275</f>
        <v>1.2999999999999998E-2</v>
      </c>
      <c r="J275" s="8">
        <v>14</v>
      </c>
      <c r="K275" s="8" t="s">
        <v>50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3">
      <c r="A276" s="5" t="s">
        <v>13</v>
      </c>
      <c r="B276" s="6">
        <v>45159</v>
      </c>
      <c r="C276" s="5" t="s">
        <v>299</v>
      </c>
      <c r="D276" s="5">
        <v>1.0069999999999999</v>
      </c>
      <c r="E276" s="5">
        <v>0.11</v>
      </c>
      <c r="F276" s="5">
        <v>0.11600000000000001</v>
      </c>
      <c r="G276" s="5">
        <v>0.2</v>
      </c>
      <c r="H276" s="5">
        <v>1.06</v>
      </c>
      <c r="I276" s="5">
        <f>F276-E276</f>
        <v>6.0000000000000053E-3</v>
      </c>
      <c r="J276" s="5">
        <v>14</v>
      </c>
      <c r="K276" s="5" t="s">
        <v>50</v>
      </c>
    </row>
    <row r="277" spans="1:27" ht="13">
      <c r="A277" s="5" t="s">
        <v>13</v>
      </c>
      <c r="B277" s="6">
        <v>45159</v>
      </c>
      <c r="C277" s="5" t="s">
        <v>300</v>
      </c>
      <c r="D277" s="5">
        <v>1.016</v>
      </c>
      <c r="E277" s="5">
        <v>0.11</v>
      </c>
      <c r="F277" s="5">
        <v>0.115</v>
      </c>
      <c r="G277" s="5">
        <v>0.182</v>
      </c>
      <c r="H277" s="5">
        <v>1.06</v>
      </c>
      <c r="I277" s="5">
        <f>F277-E277</f>
        <v>5.0000000000000044E-3</v>
      </c>
      <c r="J277" s="5">
        <v>14</v>
      </c>
      <c r="K277" s="5" t="s">
        <v>50</v>
      </c>
    </row>
    <row r="278" spans="1:27" ht="13">
      <c r="A278" s="5" t="s">
        <v>13</v>
      </c>
      <c r="B278" s="6">
        <v>45159</v>
      </c>
      <c r="C278" s="5" t="s">
        <v>301</v>
      </c>
      <c r="D278" s="5">
        <v>0.999</v>
      </c>
      <c r="E278" s="5">
        <v>0.11</v>
      </c>
      <c r="F278" s="5">
        <v>0.115</v>
      </c>
      <c r="G278" s="5">
        <v>0.156</v>
      </c>
      <c r="H278" s="5">
        <v>1.06</v>
      </c>
      <c r="I278" s="5">
        <f>F278-E278</f>
        <v>5.0000000000000044E-3</v>
      </c>
      <c r="J278" s="5">
        <v>14</v>
      </c>
      <c r="K278" s="5" t="s">
        <v>50</v>
      </c>
    </row>
    <row r="279" spans="1:27" ht="13">
      <c r="A279" s="8" t="s">
        <v>13</v>
      </c>
      <c r="B279" s="9">
        <v>45159</v>
      </c>
      <c r="C279" s="8" t="s">
        <v>302</v>
      </c>
      <c r="D279" s="8">
        <v>1.0249999999999999</v>
      </c>
      <c r="E279" s="8">
        <v>0.111</v>
      </c>
      <c r="F279" s="8">
        <v>0.115</v>
      </c>
      <c r="G279" s="8">
        <v>0.15</v>
      </c>
      <c r="H279" s="8">
        <v>1.06</v>
      </c>
      <c r="I279" s="5">
        <f>F279-E279</f>
        <v>4.0000000000000036E-3</v>
      </c>
      <c r="J279" s="8">
        <v>14</v>
      </c>
      <c r="K279" s="8" t="s">
        <v>50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3">
      <c r="A280" s="5" t="s">
        <v>13</v>
      </c>
      <c r="B280" s="6">
        <v>45159</v>
      </c>
      <c r="C280" s="5" t="s">
        <v>303</v>
      </c>
      <c r="D280" s="5">
        <v>1.0349999999999999</v>
      </c>
      <c r="E280" s="5">
        <v>0.11</v>
      </c>
      <c r="F280" s="5">
        <v>0.11700000000000001</v>
      </c>
      <c r="G280" s="5">
        <v>0.15</v>
      </c>
      <c r="H280" s="5">
        <v>1.145</v>
      </c>
      <c r="I280" s="5">
        <f>F280-E280</f>
        <v>7.0000000000000062E-3</v>
      </c>
      <c r="J280" s="5">
        <v>14</v>
      </c>
      <c r="K280" s="5" t="s">
        <v>50</v>
      </c>
    </row>
    <row r="281" spans="1:27" ht="13">
      <c r="A281" s="5" t="s">
        <v>13</v>
      </c>
      <c r="B281" s="6">
        <v>45159</v>
      </c>
      <c r="C281" s="5" t="s">
        <v>304</v>
      </c>
      <c r="D281" s="5">
        <v>0.997</v>
      </c>
      <c r="E281" s="5">
        <v>0.11</v>
      </c>
      <c r="F281" s="5">
        <v>0.11899999999999999</v>
      </c>
      <c r="G281" s="5">
        <v>0.15</v>
      </c>
      <c r="H281" s="5">
        <v>1.145</v>
      </c>
      <c r="I281" s="5">
        <f>F281-E281</f>
        <v>8.9999999999999941E-3</v>
      </c>
      <c r="J281" s="5">
        <v>14</v>
      </c>
      <c r="K281" s="5" t="s">
        <v>50</v>
      </c>
    </row>
    <row r="282" spans="1:27" ht="13">
      <c r="A282" s="5" t="s">
        <v>13</v>
      </c>
      <c r="B282" s="6">
        <v>45161</v>
      </c>
      <c r="C282" s="5" t="s">
        <v>305</v>
      </c>
      <c r="D282" s="5">
        <v>0.999</v>
      </c>
      <c r="E282" s="5">
        <v>0.111</v>
      </c>
      <c r="F282" s="5">
        <v>0.11899999999999999</v>
      </c>
      <c r="G282" s="5">
        <v>0.15</v>
      </c>
      <c r="H282" s="5">
        <v>1.145</v>
      </c>
      <c r="I282" s="5">
        <f>F282-E282</f>
        <v>7.9999999999999932E-3</v>
      </c>
      <c r="J282" s="5">
        <v>14</v>
      </c>
      <c r="K282" s="5" t="s">
        <v>50</v>
      </c>
    </row>
    <row r="283" spans="1:27" ht="13">
      <c r="A283" s="8" t="s">
        <v>13</v>
      </c>
      <c r="B283" s="9">
        <v>45161</v>
      </c>
      <c r="C283" s="8" t="s">
        <v>306</v>
      </c>
      <c r="D283" s="8">
        <v>1.014</v>
      </c>
      <c r="E283" s="8">
        <v>0.111</v>
      </c>
      <c r="F283" s="8">
        <v>0.11899999999999999</v>
      </c>
      <c r="G283" s="8">
        <v>0.15</v>
      </c>
      <c r="H283" s="8">
        <v>1.145</v>
      </c>
      <c r="I283" s="5">
        <f>F283-E283</f>
        <v>7.9999999999999932E-3</v>
      </c>
      <c r="J283" s="8">
        <v>14</v>
      </c>
      <c r="K283" s="8" t="s">
        <v>50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3">
      <c r="A284" s="5" t="s">
        <v>13</v>
      </c>
      <c r="B284" s="6">
        <v>45161</v>
      </c>
      <c r="C284" s="5" t="s">
        <v>307</v>
      </c>
      <c r="D284" s="5">
        <v>1.004</v>
      </c>
      <c r="E284" s="5">
        <v>0.11</v>
      </c>
      <c r="F284" s="5">
        <v>0.11899999999999999</v>
      </c>
      <c r="G284" s="5">
        <v>9.1999999999999998E-2</v>
      </c>
      <c r="H284" s="5">
        <v>1.37</v>
      </c>
      <c r="I284" s="5">
        <f>F284-E284</f>
        <v>8.9999999999999941E-3</v>
      </c>
      <c r="J284" s="5">
        <v>14</v>
      </c>
      <c r="K284" s="5" t="s">
        <v>50</v>
      </c>
    </row>
    <row r="285" spans="1:27" ht="13">
      <c r="A285" s="5" t="s">
        <v>13</v>
      </c>
      <c r="B285" s="6">
        <v>45161</v>
      </c>
      <c r="C285" s="5" t="s">
        <v>308</v>
      </c>
      <c r="D285" s="5">
        <v>1.014</v>
      </c>
      <c r="E285" s="5">
        <v>0.111</v>
      </c>
      <c r="F285" s="5">
        <v>0.12</v>
      </c>
      <c r="G285" s="5">
        <v>9.1999999999999998E-2</v>
      </c>
      <c r="H285" s="5">
        <v>1.37</v>
      </c>
      <c r="I285" s="5">
        <f>F285-E285</f>
        <v>8.9999999999999941E-3</v>
      </c>
      <c r="J285" s="5">
        <v>14</v>
      </c>
      <c r="K285" s="5" t="s">
        <v>50</v>
      </c>
    </row>
    <row r="286" spans="1:27" ht="13">
      <c r="A286" s="5" t="s">
        <v>13</v>
      </c>
      <c r="B286" s="6">
        <v>45161</v>
      </c>
      <c r="C286" s="5" t="s">
        <v>309</v>
      </c>
      <c r="D286" s="5">
        <v>1.018</v>
      </c>
      <c r="E286" s="5">
        <v>0.109</v>
      </c>
      <c r="F286" s="5">
        <v>0.11899999999999999</v>
      </c>
      <c r="G286" s="5">
        <v>0.09</v>
      </c>
      <c r="H286" s="5">
        <v>1.37</v>
      </c>
      <c r="I286" s="5">
        <f>F286-E286</f>
        <v>9.999999999999995E-3</v>
      </c>
      <c r="J286" s="5">
        <v>14</v>
      </c>
      <c r="K286" s="5" t="s">
        <v>50</v>
      </c>
    </row>
    <row r="287" spans="1:27" ht="13">
      <c r="A287" s="8" t="s">
        <v>13</v>
      </c>
      <c r="B287" s="9">
        <v>45161</v>
      </c>
      <c r="C287" s="8" t="s">
        <v>310</v>
      </c>
      <c r="D287" s="8">
        <v>0.999</v>
      </c>
      <c r="E287" s="8">
        <v>0.11</v>
      </c>
      <c r="F287" s="8">
        <v>0.11899999999999999</v>
      </c>
      <c r="G287" s="8">
        <v>9.1999999999999998E-2</v>
      </c>
      <c r="H287" s="8">
        <v>1.37</v>
      </c>
      <c r="I287" s="5">
        <f>F287-E287</f>
        <v>8.9999999999999941E-3</v>
      </c>
      <c r="J287" s="8">
        <v>14</v>
      </c>
      <c r="K287" s="8" t="s">
        <v>50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3">
      <c r="A288" s="5" t="s">
        <v>13</v>
      </c>
      <c r="B288" s="6">
        <v>45161</v>
      </c>
      <c r="C288" s="5" t="s">
        <v>311</v>
      </c>
      <c r="D288" s="5">
        <v>1.008</v>
      </c>
      <c r="E288" s="5">
        <v>0.11</v>
      </c>
      <c r="F288" s="5">
        <v>0.11799999999999999</v>
      </c>
      <c r="G288" s="5">
        <v>8.7999999999999995E-2</v>
      </c>
      <c r="H288" s="5">
        <v>1.365</v>
      </c>
      <c r="I288" s="5">
        <f>F288-E288</f>
        <v>7.9999999999999932E-3</v>
      </c>
      <c r="J288" s="5">
        <v>14</v>
      </c>
      <c r="K288" s="5" t="s">
        <v>50</v>
      </c>
    </row>
    <row r="289" spans="1:27" ht="13">
      <c r="A289" s="5" t="s">
        <v>13</v>
      </c>
      <c r="B289" s="6">
        <v>45161</v>
      </c>
      <c r="C289" s="5" t="s">
        <v>312</v>
      </c>
      <c r="D289" s="5">
        <v>0.98099999999999998</v>
      </c>
      <c r="E289" s="5">
        <v>0.111</v>
      </c>
      <c r="F289" s="5">
        <v>0.11799999999999999</v>
      </c>
      <c r="G289" s="5">
        <v>8.5999999999999993E-2</v>
      </c>
      <c r="H289" s="5">
        <v>1.365</v>
      </c>
      <c r="I289" s="5">
        <f>F289-E289</f>
        <v>6.9999999999999923E-3</v>
      </c>
      <c r="J289" s="5">
        <v>14</v>
      </c>
      <c r="K289" s="5" t="s">
        <v>50</v>
      </c>
    </row>
    <row r="290" spans="1:27" ht="13">
      <c r="A290" s="5" t="s">
        <v>13</v>
      </c>
      <c r="B290" s="6">
        <v>45161</v>
      </c>
      <c r="C290" s="5" t="s">
        <v>313</v>
      </c>
      <c r="D290" s="5">
        <v>0.97399999999999998</v>
      </c>
      <c r="E290" s="5">
        <v>0.112</v>
      </c>
      <c r="F290" s="5">
        <v>0.122</v>
      </c>
      <c r="G290" s="5">
        <v>9.1999999999999998E-2</v>
      </c>
      <c r="H290" s="5">
        <v>1.365</v>
      </c>
      <c r="I290" s="5">
        <f>F290-E290</f>
        <v>9.999999999999995E-3</v>
      </c>
      <c r="J290" s="5">
        <v>14</v>
      </c>
      <c r="K290" s="5" t="s">
        <v>50</v>
      </c>
    </row>
    <row r="291" spans="1:27" ht="13">
      <c r="A291" s="8" t="s">
        <v>13</v>
      </c>
      <c r="B291" s="9">
        <v>45161</v>
      </c>
      <c r="C291" s="8" t="s">
        <v>314</v>
      </c>
      <c r="D291" s="8">
        <v>0.98899999999999999</v>
      </c>
      <c r="E291" s="8">
        <v>0.112</v>
      </c>
      <c r="F291" s="8">
        <v>0.121</v>
      </c>
      <c r="G291" s="8">
        <v>9.4E-2</v>
      </c>
      <c r="H291" s="8">
        <v>1.365</v>
      </c>
      <c r="I291" s="5">
        <f>F291-E291</f>
        <v>8.9999999999999941E-3</v>
      </c>
      <c r="J291" s="8">
        <v>14</v>
      </c>
      <c r="K291" s="8" t="s">
        <v>50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3">
      <c r="A292" s="5" t="s">
        <v>315</v>
      </c>
      <c r="B292" s="15">
        <v>45170</v>
      </c>
      <c r="C292" s="5" t="s">
        <v>316</v>
      </c>
      <c r="D292" s="5">
        <v>1.0229999999999999</v>
      </c>
      <c r="E292" s="5">
        <v>0.111</v>
      </c>
      <c r="F292" s="5">
        <v>0.11700000000000001</v>
      </c>
      <c r="G292" s="5">
        <v>0.14899999999999999</v>
      </c>
      <c r="H292" s="5">
        <v>1.17</v>
      </c>
      <c r="I292" s="5">
        <f>F292-E292</f>
        <v>6.0000000000000053E-3</v>
      </c>
      <c r="J292" s="5">
        <v>15</v>
      </c>
    </row>
    <row r="293" spans="1:27" ht="13">
      <c r="A293" s="5" t="s">
        <v>315</v>
      </c>
      <c r="B293" s="15">
        <v>45170</v>
      </c>
      <c r="C293" s="5" t="s">
        <v>317</v>
      </c>
      <c r="D293" s="5">
        <v>1.0089999999999999</v>
      </c>
      <c r="E293" s="5">
        <v>0.111</v>
      </c>
      <c r="F293" s="5">
        <v>0.11700000000000001</v>
      </c>
      <c r="G293" s="5">
        <v>0.14899999999999999</v>
      </c>
      <c r="H293" s="5">
        <v>1.17</v>
      </c>
      <c r="I293" s="5">
        <f>F293-E293</f>
        <v>6.0000000000000053E-3</v>
      </c>
      <c r="J293" s="5">
        <v>15</v>
      </c>
    </row>
    <row r="294" spans="1:27" ht="13">
      <c r="A294" s="5" t="s">
        <v>315</v>
      </c>
      <c r="B294" s="15">
        <v>45170</v>
      </c>
      <c r="C294" s="5" t="s">
        <v>318</v>
      </c>
      <c r="D294" s="5">
        <v>1.004</v>
      </c>
      <c r="E294" s="5">
        <v>0.112</v>
      </c>
      <c r="F294" s="5">
        <v>0.11799999999999999</v>
      </c>
      <c r="G294" s="5">
        <v>0.15</v>
      </c>
      <c r="H294" s="5">
        <v>1.17</v>
      </c>
      <c r="I294" s="5">
        <f>F294-E294</f>
        <v>5.9999999999999915E-3</v>
      </c>
      <c r="J294" s="5">
        <v>15</v>
      </c>
    </row>
    <row r="295" spans="1:27" ht="13">
      <c r="A295" s="8" t="s">
        <v>315</v>
      </c>
      <c r="B295" s="16">
        <v>45170</v>
      </c>
      <c r="C295" s="8" t="s">
        <v>319</v>
      </c>
      <c r="D295" s="8">
        <v>1.006</v>
      </c>
      <c r="E295" s="8">
        <v>0.111</v>
      </c>
      <c r="F295" s="8">
        <v>0.11700000000000001</v>
      </c>
      <c r="G295" s="8">
        <v>0.151</v>
      </c>
      <c r="H295" s="8">
        <v>1.17</v>
      </c>
      <c r="I295" s="5">
        <f>F295-E295</f>
        <v>6.0000000000000053E-3</v>
      </c>
      <c r="J295" s="8">
        <v>15</v>
      </c>
      <c r="K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3">
      <c r="A296" s="5" t="s">
        <v>315</v>
      </c>
      <c r="B296" s="15">
        <v>45170</v>
      </c>
      <c r="C296" s="5" t="s">
        <v>320</v>
      </c>
      <c r="D296" s="5">
        <v>0.999</v>
      </c>
      <c r="E296" s="5">
        <v>0.112</v>
      </c>
      <c r="F296" s="5">
        <v>0.121</v>
      </c>
      <c r="G296" s="5">
        <v>0.15</v>
      </c>
      <c r="H296" s="5">
        <v>1.1499999999999999</v>
      </c>
      <c r="I296" s="5">
        <f>F296-E296</f>
        <v>8.9999999999999941E-3</v>
      </c>
      <c r="J296" s="5">
        <v>15</v>
      </c>
      <c r="K296" s="5" t="s">
        <v>321</v>
      </c>
    </row>
    <row r="297" spans="1:27" ht="13">
      <c r="A297" s="5" t="s">
        <v>315</v>
      </c>
      <c r="B297" s="15">
        <v>45170</v>
      </c>
      <c r="C297" s="5" t="s">
        <v>322</v>
      </c>
      <c r="D297" s="5">
        <v>1.004</v>
      </c>
      <c r="E297" s="5">
        <v>0.112</v>
      </c>
      <c r="F297" s="5">
        <v>0.121</v>
      </c>
      <c r="G297" s="5">
        <v>0.15</v>
      </c>
      <c r="H297" s="5">
        <v>1.1499999999999999</v>
      </c>
      <c r="I297" s="5">
        <f>F297-E297</f>
        <v>8.9999999999999941E-3</v>
      </c>
      <c r="J297" s="5">
        <v>15</v>
      </c>
    </row>
    <row r="298" spans="1:27" ht="13">
      <c r="A298" s="5" t="s">
        <v>315</v>
      </c>
      <c r="B298" s="15">
        <v>45170</v>
      </c>
      <c r="C298" s="5" t="s">
        <v>323</v>
      </c>
      <c r="D298" s="5">
        <v>1.014</v>
      </c>
      <c r="E298" s="5">
        <v>0.112</v>
      </c>
      <c r="F298" s="5">
        <v>0.12</v>
      </c>
      <c r="G298" s="5">
        <v>0.15</v>
      </c>
      <c r="H298" s="5">
        <v>1.1499999999999999</v>
      </c>
      <c r="I298" s="5">
        <f>F298-E298</f>
        <v>7.9999999999999932E-3</v>
      </c>
      <c r="J298" s="5">
        <v>15</v>
      </c>
    </row>
    <row r="299" spans="1:27" ht="13">
      <c r="A299" s="8" t="s">
        <v>315</v>
      </c>
      <c r="B299" s="16">
        <v>45170</v>
      </c>
      <c r="C299" s="8" t="s">
        <v>324</v>
      </c>
      <c r="D299" s="8">
        <v>1.0089999999999999</v>
      </c>
      <c r="E299" s="8">
        <v>0.11</v>
      </c>
      <c r="F299" s="8">
        <v>0.11899999999999999</v>
      </c>
      <c r="G299" s="8">
        <v>0.14899999999999999</v>
      </c>
      <c r="H299" s="8">
        <v>1.1499999999999999</v>
      </c>
      <c r="I299" s="5">
        <f>F299-E299</f>
        <v>8.9999999999999941E-3</v>
      </c>
      <c r="J299" s="8">
        <v>15</v>
      </c>
      <c r="K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3">
      <c r="A300" s="5" t="s">
        <v>315</v>
      </c>
      <c r="B300" s="15">
        <v>45170</v>
      </c>
      <c r="C300" s="5" t="s">
        <v>325</v>
      </c>
      <c r="D300" s="5">
        <v>1.014</v>
      </c>
      <c r="E300" s="5">
        <v>0.111</v>
      </c>
      <c r="F300" s="5">
        <v>0.126</v>
      </c>
      <c r="G300" s="5">
        <v>7.0999999999999994E-2</v>
      </c>
      <c r="H300" s="5">
        <v>1.44</v>
      </c>
      <c r="I300" s="5">
        <f>F300-E300</f>
        <v>1.4999999999999999E-2</v>
      </c>
      <c r="J300" s="5">
        <v>15</v>
      </c>
    </row>
    <row r="301" spans="1:27" ht="13">
      <c r="A301" s="5" t="s">
        <v>315</v>
      </c>
      <c r="B301" s="15">
        <v>45170</v>
      </c>
      <c r="C301" s="5" t="s">
        <v>326</v>
      </c>
      <c r="D301" s="5">
        <v>0.996</v>
      </c>
      <c r="E301" s="5">
        <v>0.111</v>
      </c>
      <c r="F301" s="5">
        <v>0.12</v>
      </c>
      <c r="G301" s="5">
        <v>7.0999999999999994E-2</v>
      </c>
      <c r="H301" s="5">
        <v>1.44</v>
      </c>
      <c r="I301" s="5">
        <f>F301-E301</f>
        <v>8.9999999999999941E-3</v>
      </c>
      <c r="J301" s="5">
        <v>15</v>
      </c>
    </row>
    <row r="302" spans="1:27" ht="13">
      <c r="A302" s="5" t="s">
        <v>315</v>
      </c>
      <c r="B302" s="15">
        <v>45170</v>
      </c>
      <c r="C302" s="5" t="s">
        <v>327</v>
      </c>
      <c r="D302" s="5">
        <v>1.0289999999999999</v>
      </c>
      <c r="E302" s="5">
        <v>0.112</v>
      </c>
      <c r="F302" s="5">
        <v>0.11899999999999999</v>
      </c>
      <c r="G302" s="5">
        <v>7.0000000000000007E-2</v>
      </c>
      <c r="H302" s="5">
        <v>1.44</v>
      </c>
      <c r="I302" s="5">
        <f>F302-E302</f>
        <v>6.9999999999999923E-3</v>
      </c>
      <c r="J302" s="5">
        <v>15</v>
      </c>
    </row>
    <row r="303" spans="1:27" ht="13">
      <c r="A303" s="8" t="s">
        <v>315</v>
      </c>
      <c r="B303" s="16">
        <v>45170</v>
      </c>
      <c r="C303" s="8" t="s">
        <v>328</v>
      </c>
      <c r="D303" s="8">
        <v>1.0229999999999999</v>
      </c>
      <c r="E303" s="8">
        <v>0.112</v>
      </c>
      <c r="F303" s="8">
        <v>0.11700000000000001</v>
      </c>
      <c r="G303" s="8">
        <v>7.0999999999999994E-2</v>
      </c>
      <c r="H303" s="8">
        <v>1.44</v>
      </c>
      <c r="I303" s="5">
        <f>F303-E303</f>
        <v>5.0000000000000044E-3</v>
      </c>
      <c r="J303" s="8">
        <v>15</v>
      </c>
      <c r="K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3">
      <c r="A304" s="5" t="s">
        <v>315</v>
      </c>
      <c r="B304" s="15">
        <v>45170</v>
      </c>
      <c r="C304" s="5" t="s">
        <v>329</v>
      </c>
      <c r="D304" s="5">
        <v>1.022</v>
      </c>
      <c r="E304" s="5">
        <v>0.11</v>
      </c>
      <c r="F304" s="5">
        <v>0.128</v>
      </c>
      <c r="G304" s="5">
        <v>7.1999999999999995E-2</v>
      </c>
      <c r="H304" s="5">
        <v>1.4850000000000001</v>
      </c>
      <c r="I304" s="5">
        <f>F304-E304</f>
        <v>1.8000000000000002E-2</v>
      </c>
      <c r="J304" s="5">
        <v>15</v>
      </c>
    </row>
    <row r="305" spans="1:27" ht="13">
      <c r="A305" s="5" t="s">
        <v>315</v>
      </c>
      <c r="B305" s="15">
        <v>45170</v>
      </c>
      <c r="C305" s="5" t="s">
        <v>330</v>
      </c>
      <c r="D305" s="5">
        <v>1.0249999999999999</v>
      </c>
      <c r="E305" s="5">
        <v>0.109</v>
      </c>
      <c r="F305" s="5">
        <v>0.126</v>
      </c>
      <c r="G305" s="5">
        <v>7.0000000000000007E-2</v>
      </c>
      <c r="H305" s="5">
        <v>1.4850000000000001</v>
      </c>
      <c r="I305" s="5">
        <f>F305-E305</f>
        <v>1.7000000000000001E-2</v>
      </c>
      <c r="J305" s="5">
        <v>15</v>
      </c>
    </row>
    <row r="306" spans="1:27" ht="13">
      <c r="A306" s="5" t="s">
        <v>315</v>
      </c>
      <c r="B306" s="15">
        <v>45170</v>
      </c>
      <c r="C306" s="5" t="s">
        <v>331</v>
      </c>
      <c r="D306" s="5">
        <v>1.036</v>
      </c>
      <c r="E306" s="5">
        <v>0.109</v>
      </c>
      <c r="F306" s="5">
        <v>0.126</v>
      </c>
      <c r="G306" s="5">
        <v>7.3999999999999996E-2</v>
      </c>
      <c r="H306" s="5">
        <v>1.4850000000000001</v>
      </c>
      <c r="I306" s="5">
        <f>F306-E306</f>
        <v>1.7000000000000001E-2</v>
      </c>
      <c r="J306" s="5">
        <v>15</v>
      </c>
    </row>
    <row r="307" spans="1:27" ht="13">
      <c r="A307" s="8" t="s">
        <v>315</v>
      </c>
      <c r="B307" s="16">
        <v>45170</v>
      </c>
      <c r="C307" s="8" t="s">
        <v>332</v>
      </c>
      <c r="D307" s="8">
        <v>0.97799999999999998</v>
      </c>
      <c r="E307" s="8">
        <v>0.11</v>
      </c>
      <c r="F307" s="8">
        <v>0.127</v>
      </c>
      <c r="G307" s="8">
        <v>7.3999999999999996E-2</v>
      </c>
      <c r="H307" s="8">
        <v>1.4850000000000001</v>
      </c>
      <c r="I307" s="5">
        <f>F307-E307</f>
        <v>1.7000000000000001E-2</v>
      </c>
      <c r="J307" s="8">
        <v>15</v>
      </c>
      <c r="K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3">
      <c r="A308" s="5" t="s">
        <v>315</v>
      </c>
      <c r="B308" s="15">
        <v>45170</v>
      </c>
      <c r="C308" s="5" t="s">
        <v>333</v>
      </c>
      <c r="D308" s="5">
        <v>0.98399999999999999</v>
      </c>
      <c r="E308" s="5">
        <v>0.11</v>
      </c>
      <c r="F308" s="5">
        <v>0.11600000000000001</v>
      </c>
      <c r="G308" s="5">
        <v>0.15</v>
      </c>
      <c r="H308" s="5">
        <v>1.08</v>
      </c>
      <c r="I308" s="5">
        <f>F308-E308</f>
        <v>6.0000000000000053E-3</v>
      </c>
      <c r="J308" s="5">
        <v>15</v>
      </c>
      <c r="K308" s="5" t="s">
        <v>334</v>
      </c>
    </row>
    <row r="309" spans="1:27" ht="13">
      <c r="A309" s="5" t="s">
        <v>315</v>
      </c>
      <c r="B309" s="15">
        <v>45170</v>
      </c>
      <c r="C309" s="5" t="s">
        <v>335</v>
      </c>
      <c r="D309" s="5">
        <v>1.0189999999999999</v>
      </c>
      <c r="E309" s="5">
        <v>0.11</v>
      </c>
      <c r="F309" s="5">
        <v>0.114</v>
      </c>
      <c r="G309" s="5">
        <v>0.15</v>
      </c>
      <c r="H309" s="5">
        <v>1.08</v>
      </c>
      <c r="I309" s="5">
        <f>F309-E309</f>
        <v>4.0000000000000036E-3</v>
      </c>
      <c r="J309" s="5">
        <v>15</v>
      </c>
      <c r="K309" s="5" t="s">
        <v>334</v>
      </c>
    </row>
    <row r="310" spans="1:27" ht="13">
      <c r="A310" s="5" t="s">
        <v>315</v>
      </c>
      <c r="B310" s="15">
        <v>45170</v>
      </c>
      <c r="C310" s="5" t="s">
        <v>336</v>
      </c>
      <c r="D310" s="5">
        <v>0.98799999999999999</v>
      </c>
      <c r="E310" s="5">
        <v>0.11</v>
      </c>
      <c r="F310" s="5">
        <v>0.11799999999999999</v>
      </c>
      <c r="G310" s="5">
        <v>0.15</v>
      </c>
      <c r="H310" s="5">
        <v>1.08</v>
      </c>
      <c r="I310" s="5">
        <f>F310-E310</f>
        <v>7.9999999999999932E-3</v>
      </c>
      <c r="J310" s="5">
        <v>15</v>
      </c>
      <c r="K310" s="5" t="s">
        <v>334</v>
      </c>
    </row>
    <row r="311" spans="1:27" ht="13">
      <c r="A311" s="8" t="s">
        <v>315</v>
      </c>
      <c r="B311" s="16">
        <v>45170</v>
      </c>
      <c r="C311" s="8" t="s">
        <v>337</v>
      </c>
      <c r="D311" s="8">
        <v>1.018</v>
      </c>
      <c r="E311" s="8">
        <v>0.109</v>
      </c>
      <c r="F311" s="8">
        <v>0.115</v>
      </c>
      <c r="G311" s="8">
        <v>0.15</v>
      </c>
      <c r="H311" s="8">
        <v>1.08</v>
      </c>
      <c r="I311" s="5">
        <f>F311-E311</f>
        <v>6.0000000000000053E-3</v>
      </c>
      <c r="J311" s="8">
        <v>15</v>
      </c>
      <c r="K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3">
      <c r="A312" s="5" t="s">
        <v>315</v>
      </c>
      <c r="B312" s="15">
        <v>45170</v>
      </c>
      <c r="C312" s="5" t="s">
        <v>338</v>
      </c>
      <c r="D312" s="5">
        <v>0.998</v>
      </c>
      <c r="E312" s="5">
        <v>0.111</v>
      </c>
      <c r="F312" s="5">
        <v>0.12</v>
      </c>
      <c r="G312" s="5">
        <v>0.15</v>
      </c>
      <c r="H312" s="5">
        <v>1.25</v>
      </c>
      <c r="I312" s="5">
        <f>F312-E312</f>
        <v>8.9999999999999941E-3</v>
      </c>
      <c r="J312" s="5">
        <v>15</v>
      </c>
      <c r="K312" s="5" t="s">
        <v>334</v>
      </c>
    </row>
    <row r="313" spans="1:27" ht="13">
      <c r="A313" s="5" t="s">
        <v>315</v>
      </c>
      <c r="B313" s="15">
        <v>45170</v>
      </c>
      <c r="C313" s="5" t="s">
        <v>339</v>
      </c>
      <c r="D313" s="5">
        <v>0.97399999999999998</v>
      </c>
      <c r="E313" s="5">
        <v>0.11</v>
      </c>
      <c r="F313" s="5">
        <v>0.11799999999999999</v>
      </c>
      <c r="G313" s="5">
        <v>0.15</v>
      </c>
      <c r="H313" s="5">
        <v>1.25</v>
      </c>
      <c r="I313" s="5">
        <f>F313-E313</f>
        <v>7.9999999999999932E-3</v>
      </c>
      <c r="J313" s="5">
        <v>15</v>
      </c>
    </row>
    <row r="314" spans="1:27" ht="13">
      <c r="A314" s="5" t="s">
        <v>315</v>
      </c>
      <c r="B314" s="15">
        <v>45170</v>
      </c>
      <c r="C314" s="5" t="s">
        <v>340</v>
      </c>
      <c r="D314" s="5">
        <v>0.97899999999999998</v>
      </c>
      <c r="E314" s="5">
        <v>0.11</v>
      </c>
      <c r="F314" s="5">
        <v>0.11600000000000001</v>
      </c>
      <c r="G314" s="5">
        <v>0.1</v>
      </c>
      <c r="H314" s="5">
        <v>1.25</v>
      </c>
      <c r="I314" s="5">
        <f>F314-E314</f>
        <v>6.0000000000000053E-3</v>
      </c>
      <c r="J314" s="5">
        <v>15</v>
      </c>
    </row>
    <row r="315" spans="1:27" ht="13">
      <c r="A315" s="8" t="s">
        <v>315</v>
      </c>
      <c r="B315" s="16">
        <v>45170</v>
      </c>
      <c r="C315" s="8" t="s">
        <v>341</v>
      </c>
      <c r="D315" s="8">
        <v>1.0169999999999999</v>
      </c>
      <c r="E315" s="8">
        <v>0.111</v>
      </c>
      <c r="F315" s="8">
        <v>0.11600000000000001</v>
      </c>
      <c r="G315" s="8">
        <v>0.1</v>
      </c>
      <c r="H315" s="8">
        <v>1.25</v>
      </c>
      <c r="I315" s="5">
        <f>F315-E315</f>
        <v>5.0000000000000044E-3</v>
      </c>
      <c r="J315" s="8">
        <v>15</v>
      </c>
      <c r="K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3">
      <c r="A316" s="5" t="s">
        <v>315</v>
      </c>
      <c r="B316" s="15">
        <v>45170</v>
      </c>
      <c r="C316" s="5" t="s">
        <v>342</v>
      </c>
      <c r="D316" s="5">
        <v>0.97899999999999998</v>
      </c>
      <c r="E316" s="5">
        <v>0.111</v>
      </c>
      <c r="F316" s="5">
        <v>0.12</v>
      </c>
      <c r="G316" s="5">
        <v>0.1</v>
      </c>
      <c r="H316" s="5">
        <v>1.335</v>
      </c>
      <c r="I316" s="5">
        <f>F316-E316</f>
        <v>8.9999999999999941E-3</v>
      </c>
      <c r="J316" s="5">
        <v>15</v>
      </c>
      <c r="K316" s="5" t="s">
        <v>343</v>
      </c>
    </row>
    <row r="317" spans="1:27" ht="13">
      <c r="A317" s="5" t="s">
        <v>315</v>
      </c>
      <c r="B317" s="15">
        <v>45170</v>
      </c>
      <c r="C317" s="5" t="s">
        <v>344</v>
      </c>
      <c r="D317" s="5">
        <v>1.0389999999999999</v>
      </c>
      <c r="E317" s="5">
        <v>0.112</v>
      </c>
      <c r="F317" s="5">
        <v>0.123</v>
      </c>
      <c r="G317" s="5">
        <v>0.1</v>
      </c>
      <c r="H317" s="5">
        <v>1.335</v>
      </c>
      <c r="I317" s="5">
        <f>F317-E317</f>
        <v>1.0999999999999996E-2</v>
      </c>
      <c r="J317" s="5">
        <v>15</v>
      </c>
    </row>
    <row r="318" spans="1:27" ht="13">
      <c r="A318" s="5" t="s">
        <v>315</v>
      </c>
      <c r="B318" s="15">
        <v>45170</v>
      </c>
      <c r="C318" s="5" t="s">
        <v>345</v>
      </c>
      <c r="D318" s="5">
        <v>0.999</v>
      </c>
      <c r="E318" s="5">
        <v>0.112</v>
      </c>
      <c r="F318" s="5">
        <v>0.122</v>
      </c>
      <c r="G318" s="5">
        <v>0.1</v>
      </c>
      <c r="H318" s="5">
        <v>1.335</v>
      </c>
      <c r="I318" s="5">
        <f>F318-E318</f>
        <v>9.999999999999995E-3</v>
      </c>
      <c r="J318" s="5">
        <v>15</v>
      </c>
    </row>
    <row r="319" spans="1:27" ht="13">
      <c r="A319" s="8" t="s">
        <v>315</v>
      </c>
      <c r="B319" s="16">
        <v>45170</v>
      </c>
      <c r="C319" s="8" t="s">
        <v>346</v>
      </c>
      <c r="D319" s="8">
        <v>0.98</v>
      </c>
      <c r="E319" s="8">
        <v>0.111</v>
      </c>
      <c r="F319" s="8">
        <v>0.124</v>
      </c>
      <c r="G319" s="8">
        <v>0.1</v>
      </c>
      <c r="H319" s="8">
        <v>1.335</v>
      </c>
      <c r="I319" s="5">
        <f>F319-E319</f>
        <v>1.2999999999999998E-2</v>
      </c>
      <c r="J319" s="8">
        <v>15</v>
      </c>
      <c r="K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3">
      <c r="A320" s="5" t="s">
        <v>315</v>
      </c>
      <c r="B320" s="15">
        <v>45170</v>
      </c>
      <c r="C320" s="5" t="s">
        <v>347</v>
      </c>
      <c r="D320" s="5">
        <v>0.995</v>
      </c>
      <c r="E320" s="5">
        <v>0.111</v>
      </c>
      <c r="F320" s="5">
        <v>0.11899999999999999</v>
      </c>
      <c r="G320" s="5">
        <v>0.09</v>
      </c>
      <c r="H320" s="5">
        <v>1.44</v>
      </c>
      <c r="I320" s="5">
        <f>F320-E320</f>
        <v>7.9999999999999932E-3</v>
      </c>
      <c r="J320" s="5">
        <v>15</v>
      </c>
    </row>
    <row r="321" spans="1:27" ht="13">
      <c r="A321" s="5" t="s">
        <v>315</v>
      </c>
      <c r="B321" s="15">
        <v>45170</v>
      </c>
      <c r="C321" s="5" t="s">
        <v>348</v>
      </c>
      <c r="D321" s="5">
        <v>0.98099999999999998</v>
      </c>
      <c r="E321" s="5">
        <v>0.111</v>
      </c>
      <c r="F321" s="5">
        <v>0.12</v>
      </c>
      <c r="G321" s="5">
        <v>9.1999999999999998E-2</v>
      </c>
      <c r="H321" s="5">
        <v>1.44</v>
      </c>
      <c r="I321" s="5">
        <f>F321-E321</f>
        <v>8.9999999999999941E-3</v>
      </c>
      <c r="J321" s="5">
        <v>15</v>
      </c>
    </row>
    <row r="322" spans="1:27" ht="13">
      <c r="A322" s="5" t="s">
        <v>315</v>
      </c>
      <c r="B322" s="15">
        <v>45170</v>
      </c>
      <c r="C322" s="5" t="s">
        <v>349</v>
      </c>
      <c r="D322" s="5">
        <v>0.98599999999999999</v>
      </c>
      <c r="E322" s="5">
        <v>0.11</v>
      </c>
      <c r="F322" s="5">
        <v>0.11899999999999999</v>
      </c>
      <c r="G322" s="5">
        <v>0.09</v>
      </c>
      <c r="H322" s="5">
        <v>1.44</v>
      </c>
      <c r="I322" s="5">
        <f>F322-E322</f>
        <v>8.9999999999999941E-3</v>
      </c>
      <c r="J322" s="5">
        <v>15</v>
      </c>
    </row>
    <row r="323" spans="1:27" ht="13">
      <c r="A323" s="8" t="s">
        <v>315</v>
      </c>
      <c r="B323" s="16">
        <v>45170</v>
      </c>
      <c r="C323" s="8" t="s">
        <v>350</v>
      </c>
      <c r="D323" s="8">
        <v>0.98199999999999998</v>
      </c>
      <c r="E323" s="8">
        <v>0.115</v>
      </c>
      <c r="F323" s="8">
        <v>0.124</v>
      </c>
      <c r="G323" s="8">
        <v>0.09</v>
      </c>
      <c r="H323" s="8">
        <v>1.44</v>
      </c>
      <c r="I323" s="5">
        <f>F323-E323</f>
        <v>8.9999999999999941E-3</v>
      </c>
      <c r="J323" s="8">
        <v>15</v>
      </c>
      <c r="K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3">
      <c r="A324" s="5" t="s">
        <v>315</v>
      </c>
      <c r="B324" s="6">
        <v>45184</v>
      </c>
      <c r="C324" s="5" t="s">
        <v>351</v>
      </c>
      <c r="D324" s="5">
        <v>1.008</v>
      </c>
      <c r="E324" s="5">
        <v>0.111</v>
      </c>
      <c r="F324" s="5">
        <v>0.11799999999999999</v>
      </c>
      <c r="G324" s="5">
        <v>0.15</v>
      </c>
      <c r="H324" s="5">
        <v>1.2</v>
      </c>
      <c r="I324" s="5">
        <f>F324-E324</f>
        <v>6.9999999999999923E-3</v>
      </c>
      <c r="J324" s="5">
        <v>14</v>
      </c>
    </row>
    <row r="325" spans="1:27" ht="13">
      <c r="A325" s="5" t="s">
        <v>315</v>
      </c>
      <c r="B325" s="6">
        <v>45184</v>
      </c>
      <c r="C325" s="5" t="s">
        <v>352</v>
      </c>
      <c r="D325" s="5">
        <v>1.0009999999999999</v>
      </c>
      <c r="E325" s="5">
        <v>0.111</v>
      </c>
      <c r="F325" s="5">
        <v>0.11700000000000001</v>
      </c>
      <c r="G325" s="5">
        <v>0.14899999999999999</v>
      </c>
      <c r="H325" s="5">
        <v>1.2</v>
      </c>
      <c r="I325" s="5">
        <f>F325-E325</f>
        <v>6.0000000000000053E-3</v>
      </c>
      <c r="J325" s="5">
        <v>14</v>
      </c>
    </row>
    <row r="326" spans="1:27" ht="13">
      <c r="A326" s="5" t="s">
        <v>315</v>
      </c>
      <c r="B326" s="6">
        <v>45184</v>
      </c>
      <c r="C326" s="5" t="s">
        <v>353</v>
      </c>
      <c r="D326" s="5">
        <v>1.014</v>
      </c>
      <c r="E326" s="5">
        <v>0.111</v>
      </c>
      <c r="F326" s="5">
        <v>0.115</v>
      </c>
      <c r="G326" s="5">
        <v>0.15</v>
      </c>
      <c r="H326" s="5">
        <v>1.2</v>
      </c>
      <c r="I326" s="5">
        <f>F326-E326</f>
        <v>4.0000000000000036E-3</v>
      </c>
      <c r="J326" s="5">
        <v>14</v>
      </c>
    </row>
    <row r="327" spans="1:27" ht="13">
      <c r="A327" s="8" t="s">
        <v>315</v>
      </c>
      <c r="B327" s="9">
        <v>45184</v>
      </c>
      <c r="C327" s="8" t="s">
        <v>354</v>
      </c>
      <c r="D327" s="8">
        <v>1.018</v>
      </c>
      <c r="E327" s="8">
        <v>0.109</v>
      </c>
      <c r="F327" s="8">
        <v>0.11700000000000001</v>
      </c>
      <c r="G327" s="8">
        <v>0.151</v>
      </c>
      <c r="H327" s="5">
        <v>1.2</v>
      </c>
      <c r="I327" s="5">
        <f>F327-E327</f>
        <v>8.0000000000000071E-3</v>
      </c>
      <c r="J327" s="8">
        <v>14</v>
      </c>
      <c r="K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3">
      <c r="A328" s="5" t="s">
        <v>315</v>
      </c>
      <c r="B328" s="6">
        <v>45184</v>
      </c>
      <c r="C328" s="5" t="s">
        <v>355</v>
      </c>
      <c r="D328" s="5">
        <v>1.024</v>
      </c>
      <c r="E328" s="5">
        <v>0.11</v>
      </c>
      <c r="F328" s="5">
        <v>0.115</v>
      </c>
      <c r="G328" s="5">
        <v>0.15</v>
      </c>
      <c r="H328" s="5">
        <v>1.1100000000000001</v>
      </c>
      <c r="I328" s="5">
        <f>F328-E328</f>
        <v>5.0000000000000044E-3</v>
      </c>
      <c r="J328" s="5">
        <v>14</v>
      </c>
    </row>
    <row r="329" spans="1:27" ht="13">
      <c r="A329" s="5" t="s">
        <v>315</v>
      </c>
      <c r="B329" s="6">
        <v>45184</v>
      </c>
      <c r="C329" s="5" t="s">
        <v>356</v>
      </c>
      <c r="D329" s="5">
        <v>1.014</v>
      </c>
      <c r="E329" s="5">
        <v>0.111</v>
      </c>
      <c r="F329" s="5">
        <v>0.11799999999999999</v>
      </c>
      <c r="G329" s="5">
        <v>0.15</v>
      </c>
      <c r="H329" s="5">
        <v>1.1100000000000001</v>
      </c>
      <c r="I329" s="5">
        <f>F329-E329</f>
        <v>6.9999999999999923E-3</v>
      </c>
      <c r="J329" s="5">
        <v>14</v>
      </c>
    </row>
    <row r="330" spans="1:27" ht="13">
      <c r="A330" s="5" t="s">
        <v>315</v>
      </c>
      <c r="B330" s="6">
        <v>45184</v>
      </c>
      <c r="C330" s="5" t="s">
        <v>357</v>
      </c>
      <c r="D330" s="5">
        <v>1.0209999999999999</v>
      </c>
      <c r="E330" s="5">
        <v>0.112</v>
      </c>
      <c r="F330" s="5">
        <v>0.11700000000000001</v>
      </c>
      <c r="G330" s="5">
        <v>0.15</v>
      </c>
      <c r="H330" s="5">
        <v>1.1100000000000001</v>
      </c>
      <c r="I330" s="5">
        <f>F330-E330</f>
        <v>5.0000000000000044E-3</v>
      </c>
      <c r="J330" s="5">
        <v>14</v>
      </c>
    </row>
    <row r="331" spans="1:27" ht="13">
      <c r="A331" s="8" t="s">
        <v>315</v>
      </c>
      <c r="B331" s="9">
        <v>45184</v>
      </c>
      <c r="C331" s="8" t="s">
        <v>358</v>
      </c>
      <c r="D331" s="8">
        <v>1.032</v>
      </c>
      <c r="E331" s="8">
        <v>0.11</v>
      </c>
      <c r="F331" s="8">
        <v>0.115</v>
      </c>
      <c r="G331" s="8">
        <v>0.14899999999999999</v>
      </c>
      <c r="H331" s="5">
        <v>1.1100000000000001</v>
      </c>
      <c r="I331" s="5">
        <f>F331-E331</f>
        <v>5.0000000000000044E-3</v>
      </c>
      <c r="J331" s="8">
        <v>14</v>
      </c>
      <c r="K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3">
      <c r="A332" s="5" t="s">
        <v>315</v>
      </c>
      <c r="B332" s="6">
        <v>45184</v>
      </c>
      <c r="C332" s="5" t="s">
        <v>359</v>
      </c>
      <c r="D332" s="5">
        <v>1.0049999999999999</v>
      </c>
      <c r="E332" s="5">
        <v>0.109</v>
      </c>
      <c r="F332" s="5">
        <v>0.125</v>
      </c>
      <c r="G332" s="5">
        <v>0.71</v>
      </c>
      <c r="H332" s="5">
        <v>1.43</v>
      </c>
      <c r="I332" s="5">
        <f>F332-E332</f>
        <v>1.6E-2</v>
      </c>
      <c r="J332" s="5">
        <v>14</v>
      </c>
    </row>
    <row r="333" spans="1:27" ht="13">
      <c r="A333" s="5" t="s">
        <v>315</v>
      </c>
      <c r="B333" s="6">
        <v>45184</v>
      </c>
      <c r="C333" s="5" t="s">
        <v>360</v>
      </c>
      <c r="D333" s="5">
        <v>1.0269999999999999</v>
      </c>
      <c r="E333" s="5">
        <v>0.11</v>
      </c>
      <c r="F333" s="5">
        <v>0.127</v>
      </c>
      <c r="G333" s="5">
        <v>0.7</v>
      </c>
      <c r="H333" s="5">
        <v>1.43</v>
      </c>
      <c r="I333" s="5">
        <f>F333-E333</f>
        <v>1.7000000000000001E-2</v>
      </c>
      <c r="J333" s="5">
        <v>14</v>
      </c>
    </row>
    <row r="334" spans="1:27" ht="13">
      <c r="A334" s="5" t="s">
        <v>315</v>
      </c>
      <c r="B334" s="6">
        <v>45184</v>
      </c>
      <c r="C334" s="5" t="s">
        <v>361</v>
      </c>
      <c r="D334" s="5">
        <v>1.0049999999999999</v>
      </c>
      <c r="E334" s="5">
        <v>0.111</v>
      </c>
      <c r="F334" s="5">
        <v>0.128</v>
      </c>
      <c r="G334" s="5">
        <v>0.7</v>
      </c>
      <c r="H334" s="5">
        <v>1.43</v>
      </c>
      <c r="I334" s="5">
        <f>F334-E334</f>
        <v>1.7000000000000001E-2</v>
      </c>
      <c r="J334" s="5">
        <v>14</v>
      </c>
    </row>
    <row r="335" spans="1:27" ht="13">
      <c r="A335" s="8" t="s">
        <v>315</v>
      </c>
      <c r="B335" s="9">
        <v>45184</v>
      </c>
      <c r="C335" s="8" t="s">
        <v>362</v>
      </c>
      <c r="D335" s="8">
        <v>0.996</v>
      </c>
      <c r="E335" s="8">
        <v>0.112</v>
      </c>
      <c r="F335" s="8">
        <v>0.129</v>
      </c>
      <c r="G335" s="8">
        <v>0.7</v>
      </c>
      <c r="H335" s="5">
        <v>1.43</v>
      </c>
      <c r="I335" s="5">
        <f>F335-E335</f>
        <v>1.7000000000000001E-2</v>
      </c>
      <c r="J335" s="8">
        <v>14</v>
      </c>
      <c r="K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3">
      <c r="A336" s="5" t="s">
        <v>315</v>
      </c>
      <c r="B336" s="6">
        <v>45184</v>
      </c>
      <c r="C336" s="5" t="s">
        <v>363</v>
      </c>
      <c r="D336" s="5">
        <v>1.0169999999999999</v>
      </c>
      <c r="E336" s="5">
        <v>0.111</v>
      </c>
      <c r="F336" s="5">
        <v>0.128</v>
      </c>
      <c r="G336" s="5">
        <v>0.71</v>
      </c>
      <c r="H336" s="5">
        <v>1.52</v>
      </c>
      <c r="I336" s="5">
        <f>F336-E336</f>
        <v>1.7000000000000001E-2</v>
      </c>
      <c r="J336" s="5">
        <v>14</v>
      </c>
    </row>
    <row r="337" spans="1:27" ht="13">
      <c r="A337" s="5" t="s">
        <v>315</v>
      </c>
      <c r="B337" s="6">
        <v>45184</v>
      </c>
      <c r="C337" s="5" t="s">
        <v>364</v>
      </c>
      <c r="D337" s="5">
        <v>1.022</v>
      </c>
      <c r="E337" s="5">
        <v>0.11</v>
      </c>
      <c r="F337" s="5">
        <v>0.127</v>
      </c>
      <c r="G337" s="5">
        <v>0.7</v>
      </c>
      <c r="H337" s="5">
        <v>1.52</v>
      </c>
      <c r="I337" s="5">
        <f>F337-E337</f>
        <v>1.7000000000000001E-2</v>
      </c>
      <c r="J337" s="5">
        <v>14</v>
      </c>
    </row>
    <row r="338" spans="1:27" ht="13">
      <c r="A338" s="5" t="s">
        <v>315</v>
      </c>
      <c r="B338" s="6">
        <v>45184</v>
      </c>
      <c r="C338" s="5" t="s">
        <v>365</v>
      </c>
      <c r="D338" s="5">
        <v>1.008</v>
      </c>
      <c r="E338" s="5">
        <v>0.11</v>
      </c>
      <c r="F338" s="5">
        <v>0.125</v>
      </c>
      <c r="G338" s="5">
        <v>0.71</v>
      </c>
      <c r="H338" s="5">
        <v>1.52</v>
      </c>
      <c r="I338" s="5">
        <f>F338-E338</f>
        <v>1.4999999999999999E-2</v>
      </c>
      <c r="J338" s="5">
        <v>14</v>
      </c>
    </row>
    <row r="339" spans="1:27" ht="13">
      <c r="A339" s="8" t="s">
        <v>315</v>
      </c>
      <c r="B339" s="9">
        <v>45184</v>
      </c>
      <c r="C339" s="8" t="s">
        <v>366</v>
      </c>
      <c r="D339" s="8">
        <v>1.0129999999999999</v>
      </c>
      <c r="E339" s="8">
        <v>0.109</v>
      </c>
      <c r="F339" s="8">
        <v>0.125</v>
      </c>
      <c r="G339" s="8">
        <v>0.72</v>
      </c>
      <c r="H339" s="5">
        <v>1.52</v>
      </c>
      <c r="I339" s="5">
        <f>F339-E339</f>
        <v>1.6E-2</v>
      </c>
      <c r="J339" s="8">
        <v>14</v>
      </c>
      <c r="K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3">
      <c r="A340" s="5" t="s">
        <v>315</v>
      </c>
      <c r="B340" s="6">
        <v>45184</v>
      </c>
      <c r="C340" s="5" t="s">
        <v>367</v>
      </c>
      <c r="D340" s="5">
        <v>1.0049999999999999</v>
      </c>
      <c r="E340" s="5">
        <v>0.109</v>
      </c>
      <c r="F340" s="5">
        <v>0.11899999999999999</v>
      </c>
      <c r="G340" s="5">
        <v>0.15</v>
      </c>
      <c r="H340" s="5">
        <v>1.1599999999999999</v>
      </c>
      <c r="I340" s="5">
        <f>F340-E340</f>
        <v>9.999999999999995E-3</v>
      </c>
      <c r="J340" s="5">
        <v>14</v>
      </c>
    </row>
    <row r="341" spans="1:27" ht="13">
      <c r="A341" s="5" t="s">
        <v>315</v>
      </c>
      <c r="B341" s="6">
        <v>45184</v>
      </c>
      <c r="C341" s="5" t="s">
        <v>368</v>
      </c>
      <c r="D341" s="5">
        <v>1.0089999999999999</v>
      </c>
      <c r="E341" s="5">
        <v>0.11</v>
      </c>
      <c r="F341" s="5">
        <v>0.11899999999999999</v>
      </c>
      <c r="G341" s="5">
        <v>0.15</v>
      </c>
      <c r="H341" s="5">
        <v>1.1599999999999999</v>
      </c>
      <c r="I341" s="5">
        <f>F341-E341</f>
        <v>8.9999999999999941E-3</v>
      </c>
      <c r="J341" s="5">
        <v>14</v>
      </c>
    </row>
    <row r="342" spans="1:27" ht="13">
      <c r="A342" s="5" t="s">
        <v>315</v>
      </c>
      <c r="B342" s="6">
        <v>45184</v>
      </c>
      <c r="C342" s="5" t="s">
        <v>369</v>
      </c>
      <c r="D342" s="5">
        <v>0.99</v>
      </c>
      <c r="E342" s="5">
        <v>0.112</v>
      </c>
      <c r="F342" s="5">
        <v>0.11799999999999999</v>
      </c>
      <c r="G342" s="5">
        <v>0.15</v>
      </c>
      <c r="H342" s="5">
        <v>1.1599999999999999</v>
      </c>
      <c r="I342" s="5">
        <f>F342-E342</f>
        <v>5.9999999999999915E-3</v>
      </c>
      <c r="J342" s="5">
        <v>14</v>
      </c>
    </row>
    <row r="343" spans="1:27" ht="13">
      <c r="A343" s="8" t="s">
        <v>315</v>
      </c>
      <c r="B343" s="9">
        <v>45184</v>
      </c>
      <c r="C343" s="8" t="s">
        <v>370</v>
      </c>
      <c r="D343" s="8">
        <v>0.99299999999999999</v>
      </c>
      <c r="E343" s="8">
        <v>0.111</v>
      </c>
      <c r="F343" s="8">
        <v>0.11600000000000001</v>
      </c>
      <c r="G343" s="5">
        <v>0.15</v>
      </c>
      <c r="H343" s="5">
        <v>1.1599999999999999</v>
      </c>
      <c r="I343" s="5">
        <f>F343-E343</f>
        <v>5.0000000000000044E-3</v>
      </c>
      <c r="J343" s="8">
        <v>14</v>
      </c>
      <c r="K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3">
      <c r="A344" s="5" t="s">
        <v>315</v>
      </c>
      <c r="B344" s="6">
        <v>45184</v>
      </c>
      <c r="C344" s="5" t="s">
        <v>371</v>
      </c>
      <c r="D344" s="5">
        <v>0.99</v>
      </c>
      <c r="E344" s="5">
        <v>0.112</v>
      </c>
      <c r="F344" s="5">
        <v>0.11600000000000001</v>
      </c>
      <c r="G344" s="5">
        <v>0.15</v>
      </c>
      <c r="H344" s="5">
        <v>1.155</v>
      </c>
      <c r="I344" s="5">
        <f>F344-E344</f>
        <v>4.0000000000000036E-3</v>
      </c>
      <c r="J344" s="5">
        <v>14</v>
      </c>
    </row>
    <row r="345" spans="1:27" ht="13">
      <c r="A345" s="5" t="s">
        <v>315</v>
      </c>
      <c r="B345" s="6">
        <v>45184</v>
      </c>
      <c r="C345" s="5" t="s">
        <v>372</v>
      </c>
      <c r="D345" s="5">
        <v>0.98899999999999999</v>
      </c>
      <c r="E345" s="5">
        <v>0.112</v>
      </c>
      <c r="F345" s="5">
        <v>0.115</v>
      </c>
      <c r="G345" s="5">
        <v>0.15</v>
      </c>
      <c r="H345" s="5">
        <v>1.155</v>
      </c>
      <c r="I345" s="5">
        <f>F345-E345</f>
        <v>3.0000000000000027E-3</v>
      </c>
      <c r="J345" s="5">
        <v>14</v>
      </c>
    </row>
    <row r="346" spans="1:27" ht="13">
      <c r="A346" s="5" t="s">
        <v>315</v>
      </c>
      <c r="B346" s="6">
        <v>45184</v>
      </c>
      <c r="C346" s="5" t="s">
        <v>373</v>
      </c>
      <c r="D346" s="5">
        <v>0.98699999999999999</v>
      </c>
      <c r="E346" s="5">
        <v>0.111</v>
      </c>
      <c r="F346" s="5">
        <v>0.11600000000000001</v>
      </c>
      <c r="G346" s="5">
        <v>0.15</v>
      </c>
      <c r="H346" s="5">
        <v>1.155</v>
      </c>
      <c r="I346" s="5">
        <f>F346-E346</f>
        <v>5.0000000000000044E-3</v>
      </c>
      <c r="J346" s="5">
        <v>14</v>
      </c>
    </row>
    <row r="347" spans="1:27" ht="13">
      <c r="A347" s="8" t="s">
        <v>315</v>
      </c>
      <c r="B347" s="9">
        <v>45184</v>
      </c>
      <c r="C347" s="8" t="s">
        <v>374</v>
      </c>
      <c r="D347" s="8">
        <v>0.98599999999999999</v>
      </c>
      <c r="E347" s="8">
        <v>0.111</v>
      </c>
      <c r="F347" s="8">
        <v>0.11700000000000001</v>
      </c>
      <c r="G347" s="8">
        <v>0.15</v>
      </c>
      <c r="H347" s="5">
        <v>1.155</v>
      </c>
      <c r="I347" s="5">
        <f>F347-E347</f>
        <v>6.0000000000000053E-3</v>
      </c>
      <c r="J347" s="8">
        <v>14</v>
      </c>
      <c r="K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3">
      <c r="A348" s="5" t="s">
        <v>315</v>
      </c>
      <c r="B348" s="6">
        <v>45184</v>
      </c>
      <c r="C348" s="5" t="s">
        <v>375</v>
      </c>
      <c r="D348" s="5">
        <v>0.98599999999999999</v>
      </c>
      <c r="E348" s="5">
        <v>0.109</v>
      </c>
      <c r="F348" s="5">
        <v>0.12</v>
      </c>
      <c r="G348" s="5">
        <v>0.1</v>
      </c>
      <c r="H348" s="5">
        <v>1.4</v>
      </c>
      <c r="I348" s="5">
        <f>F348-E348</f>
        <v>1.0999999999999996E-2</v>
      </c>
      <c r="J348" s="5">
        <v>14</v>
      </c>
    </row>
    <row r="349" spans="1:27" ht="13">
      <c r="A349" s="5" t="s">
        <v>315</v>
      </c>
      <c r="B349" s="6">
        <v>45184</v>
      </c>
      <c r="C349" s="5" t="s">
        <v>376</v>
      </c>
      <c r="D349" s="5">
        <v>1.0049999999999999</v>
      </c>
      <c r="E349" s="5">
        <v>0.111</v>
      </c>
      <c r="F349" s="5">
        <v>0.121</v>
      </c>
      <c r="G349" s="5">
        <v>0.1</v>
      </c>
      <c r="H349" s="5">
        <v>1.4</v>
      </c>
      <c r="I349" s="5">
        <f>F349-E349</f>
        <v>9.999999999999995E-3</v>
      </c>
      <c r="J349" s="5">
        <v>14</v>
      </c>
    </row>
    <row r="350" spans="1:27" ht="13">
      <c r="A350" s="5" t="s">
        <v>315</v>
      </c>
      <c r="B350" s="6">
        <v>45184</v>
      </c>
      <c r="C350" s="5" t="s">
        <v>377</v>
      </c>
      <c r="D350" s="5">
        <v>1.008</v>
      </c>
      <c r="E350" s="5">
        <v>0.111</v>
      </c>
      <c r="F350" s="5">
        <v>0.122</v>
      </c>
      <c r="G350" s="5">
        <v>0.1</v>
      </c>
      <c r="H350" s="5">
        <v>1.4</v>
      </c>
      <c r="I350" s="5">
        <f>F350-E350</f>
        <v>1.0999999999999996E-2</v>
      </c>
      <c r="J350" s="5">
        <v>14</v>
      </c>
    </row>
    <row r="351" spans="1:27" ht="13">
      <c r="A351" s="8" t="s">
        <v>315</v>
      </c>
      <c r="B351" s="9">
        <v>45184</v>
      </c>
      <c r="C351" s="8" t="s">
        <v>378</v>
      </c>
      <c r="D351" s="8">
        <v>1.0109999999999999</v>
      </c>
      <c r="E351" s="8">
        <v>0.111</v>
      </c>
      <c r="F351" s="8">
        <v>0.123</v>
      </c>
      <c r="G351" s="5">
        <v>0.1</v>
      </c>
      <c r="H351" s="5">
        <v>1.4</v>
      </c>
      <c r="I351" s="5">
        <f>F351-E351</f>
        <v>1.1999999999999997E-2</v>
      </c>
      <c r="J351" s="8">
        <v>14</v>
      </c>
      <c r="K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3">
      <c r="A352" s="5" t="s">
        <v>315</v>
      </c>
      <c r="B352" s="6">
        <v>45184</v>
      </c>
      <c r="C352" s="5" t="s">
        <v>379</v>
      </c>
      <c r="D352" s="5">
        <v>1.0069999999999999</v>
      </c>
      <c r="E352" s="5">
        <v>0.111</v>
      </c>
      <c r="F352" s="5">
        <v>0.121</v>
      </c>
      <c r="G352" s="5">
        <v>0.1</v>
      </c>
      <c r="H352" s="5">
        <v>1.395</v>
      </c>
      <c r="I352" s="5">
        <f>F352-E352</f>
        <v>9.999999999999995E-3</v>
      </c>
      <c r="J352" s="5">
        <v>14</v>
      </c>
    </row>
    <row r="353" spans="1:27" ht="13">
      <c r="A353" s="5" t="s">
        <v>315</v>
      </c>
      <c r="B353" s="6">
        <v>45184</v>
      </c>
      <c r="C353" s="5" t="s">
        <v>380</v>
      </c>
      <c r="D353" s="5">
        <v>1.004</v>
      </c>
      <c r="E353" s="5">
        <v>0.109</v>
      </c>
      <c r="F353" s="5">
        <v>0.12</v>
      </c>
      <c r="G353" s="5">
        <v>0.1</v>
      </c>
      <c r="H353" s="5">
        <v>1.395</v>
      </c>
      <c r="I353" s="5">
        <f>F353-E353</f>
        <v>1.0999999999999996E-2</v>
      </c>
      <c r="J353" s="5">
        <v>14</v>
      </c>
    </row>
    <row r="354" spans="1:27" ht="13">
      <c r="A354" s="5" t="s">
        <v>315</v>
      </c>
      <c r="B354" s="6">
        <v>45184</v>
      </c>
      <c r="C354" s="5" t="s">
        <v>381</v>
      </c>
      <c r="D354" s="5">
        <v>0.995</v>
      </c>
      <c r="E354" s="5">
        <v>0.11</v>
      </c>
      <c r="F354" s="5">
        <v>0.121</v>
      </c>
      <c r="G354" s="5">
        <v>0.1</v>
      </c>
      <c r="H354" s="5">
        <v>1.395</v>
      </c>
      <c r="I354" s="5">
        <f>F354-E354</f>
        <v>1.0999999999999996E-2</v>
      </c>
      <c r="J354" s="5">
        <v>14</v>
      </c>
    </row>
    <row r="355" spans="1:27" ht="13">
      <c r="A355" s="8" t="s">
        <v>315</v>
      </c>
      <c r="B355" s="9">
        <v>45184</v>
      </c>
      <c r="C355" s="8" t="s">
        <v>382</v>
      </c>
      <c r="D355" s="8">
        <v>1.0169999999999999</v>
      </c>
      <c r="E355" s="8">
        <v>0.11</v>
      </c>
      <c r="F355" s="8">
        <v>0.122</v>
      </c>
      <c r="G355" s="5">
        <v>0.1</v>
      </c>
      <c r="H355" s="5">
        <v>1.395</v>
      </c>
      <c r="I355" s="5">
        <f>F355-E355</f>
        <v>1.1999999999999997E-2</v>
      </c>
      <c r="J355" s="8">
        <v>14</v>
      </c>
      <c r="K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3">
      <c r="A356" s="5" t="s">
        <v>315</v>
      </c>
      <c r="B356" s="6">
        <v>45197</v>
      </c>
      <c r="C356" s="5" t="s">
        <v>383</v>
      </c>
      <c r="D356" s="5">
        <v>1.0189999999999999</v>
      </c>
      <c r="E356" s="5">
        <v>0.112</v>
      </c>
      <c r="F356" s="5">
        <v>0.11799999999999999</v>
      </c>
      <c r="G356" s="5">
        <v>0.15</v>
      </c>
      <c r="H356" s="5">
        <v>1.105</v>
      </c>
      <c r="I356" s="5">
        <f>F356-E356</f>
        <v>5.9999999999999915E-3</v>
      </c>
      <c r="J356" s="5">
        <v>13</v>
      </c>
    </row>
    <row r="357" spans="1:27" ht="13">
      <c r="A357" s="5" t="s">
        <v>315</v>
      </c>
      <c r="B357" s="6">
        <v>45197</v>
      </c>
      <c r="C357" s="5" t="s">
        <v>384</v>
      </c>
      <c r="D357" s="5">
        <v>1.0229999999999999</v>
      </c>
      <c r="E357" s="5">
        <v>0.111</v>
      </c>
      <c r="F357" s="5">
        <v>0.11799999999999999</v>
      </c>
      <c r="G357" s="5">
        <v>0.14899999999999999</v>
      </c>
      <c r="H357" s="5">
        <v>1.105</v>
      </c>
      <c r="I357" s="5">
        <f>F357-E357</f>
        <v>6.9999999999999923E-3</v>
      </c>
      <c r="J357" s="5">
        <v>13</v>
      </c>
    </row>
    <row r="358" spans="1:27" ht="13">
      <c r="A358" s="5" t="s">
        <v>315</v>
      </c>
      <c r="B358" s="6">
        <v>45197</v>
      </c>
      <c r="C358" s="5" t="s">
        <v>385</v>
      </c>
      <c r="D358" s="5">
        <v>1.028</v>
      </c>
      <c r="E358" s="5">
        <v>0.11</v>
      </c>
      <c r="F358" s="5">
        <v>0.11600000000000001</v>
      </c>
      <c r="G358" s="5">
        <v>0.15</v>
      </c>
      <c r="H358" s="5">
        <v>1.105</v>
      </c>
      <c r="I358" s="5">
        <f>F358-E358</f>
        <v>6.0000000000000053E-3</v>
      </c>
      <c r="J358" s="5">
        <v>13</v>
      </c>
    </row>
    <row r="359" spans="1:27" ht="13">
      <c r="A359" s="8" t="s">
        <v>315</v>
      </c>
      <c r="B359" s="9">
        <v>45197</v>
      </c>
      <c r="C359" s="8" t="s">
        <v>386</v>
      </c>
      <c r="D359" s="8">
        <v>1.036</v>
      </c>
      <c r="E359" s="8">
        <v>0.109</v>
      </c>
      <c r="F359" s="8">
        <v>0.115</v>
      </c>
      <c r="G359" s="8">
        <v>0.151</v>
      </c>
      <c r="H359" s="5">
        <v>1.105</v>
      </c>
      <c r="I359" s="5">
        <f>F359-E359</f>
        <v>6.0000000000000053E-3</v>
      </c>
      <c r="J359" s="8">
        <v>13</v>
      </c>
      <c r="K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3">
      <c r="A360" s="5" t="s">
        <v>315</v>
      </c>
      <c r="B360" s="6">
        <v>45197</v>
      </c>
      <c r="C360" s="5" t="s">
        <v>387</v>
      </c>
      <c r="D360" s="5">
        <v>1.0109999999999999</v>
      </c>
      <c r="E360" s="5">
        <v>0.11</v>
      </c>
      <c r="F360" s="5">
        <v>0.12</v>
      </c>
      <c r="G360" s="5">
        <v>0.15</v>
      </c>
      <c r="H360" s="5">
        <v>1.2</v>
      </c>
      <c r="I360" s="5">
        <f>F360-E360</f>
        <v>9.999999999999995E-3</v>
      </c>
      <c r="J360" s="5">
        <v>13</v>
      </c>
    </row>
    <row r="361" spans="1:27" ht="13">
      <c r="A361" s="5" t="s">
        <v>315</v>
      </c>
      <c r="B361" s="6">
        <v>45197</v>
      </c>
      <c r="C361" s="5" t="s">
        <v>388</v>
      </c>
      <c r="D361" s="5">
        <v>0.996</v>
      </c>
      <c r="E361" s="5">
        <v>0.109</v>
      </c>
      <c r="F361" s="5">
        <v>0.11700000000000001</v>
      </c>
      <c r="G361" s="5">
        <v>0.151</v>
      </c>
      <c r="H361" s="5">
        <v>1.2</v>
      </c>
      <c r="I361" s="5">
        <f>F361-E361</f>
        <v>8.0000000000000071E-3</v>
      </c>
      <c r="J361" s="5">
        <v>13</v>
      </c>
    </row>
    <row r="362" spans="1:27" ht="13">
      <c r="A362" s="5" t="s">
        <v>315</v>
      </c>
      <c r="B362" s="6">
        <v>45197</v>
      </c>
      <c r="C362" s="5" t="s">
        <v>389</v>
      </c>
      <c r="D362" s="5">
        <v>0.999</v>
      </c>
      <c r="E362" s="5">
        <v>0.109</v>
      </c>
      <c r="F362" s="5">
        <v>0.11600000000000001</v>
      </c>
      <c r="G362" s="5">
        <v>0.15</v>
      </c>
      <c r="H362" s="5">
        <v>1.2</v>
      </c>
      <c r="I362" s="5">
        <f>F362-E362</f>
        <v>7.0000000000000062E-3</v>
      </c>
      <c r="J362" s="5">
        <v>13</v>
      </c>
    </row>
    <row r="363" spans="1:27" ht="13">
      <c r="A363" s="8" t="s">
        <v>315</v>
      </c>
      <c r="B363" s="9">
        <v>45197</v>
      </c>
      <c r="C363" s="8" t="s">
        <v>390</v>
      </c>
      <c r="D363" s="8">
        <v>1.0009999999999999</v>
      </c>
      <c r="E363" s="8">
        <v>0.11</v>
      </c>
      <c r="F363" s="8">
        <v>0.11899999999999999</v>
      </c>
      <c r="G363" s="8">
        <v>0.15</v>
      </c>
      <c r="H363" s="5">
        <v>1.2</v>
      </c>
      <c r="I363" s="5">
        <f>F363-E363</f>
        <v>8.9999999999999941E-3</v>
      </c>
      <c r="J363" s="8">
        <v>13</v>
      </c>
      <c r="K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3">
      <c r="A364" s="5" t="s">
        <v>315</v>
      </c>
      <c r="B364" s="6">
        <v>45197</v>
      </c>
      <c r="C364" s="5" t="s">
        <v>391</v>
      </c>
      <c r="D364" s="5">
        <v>1.002</v>
      </c>
      <c r="E364" s="5">
        <v>0.11</v>
      </c>
      <c r="F364" s="5">
        <v>0.13100000000000001</v>
      </c>
      <c r="G364" s="5">
        <v>0.8</v>
      </c>
      <c r="H364" s="5">
        <v>1.32</v>
      </c>
      <c r="I364" s="5">
        <f>F364-E364</f>
        <v>2.1000000000000005E-2</v>
      </c>
      <c r="J364" s="5">
        <v>13</v>
      </c>
    </row>
    <row r="365" spans="1:27" ht="13">
      <c r="A365" s="5" t="s">
        <v>315</v>
      </c>
      <c r="B365" s="6">
        <v>45197</v>
      </c>
      <c r="C365" s="5" t="s">
        <v>392</v>
      </c>
      <c r="D365" s="5">
        <v>0.996</v>
      </c>
      <c r="E365" s="5">
        <v>0.11</v>
      </c>
      <c r="F365" s="5">
        <v>0.123</v>
      </c>
      <c r="G365" s="5">
        <v>0.8</v>
      </c>
      <c r="H365" s="5">
        <v>1.32</v>
      </c>
      <c r="I365" s="5">
        <f>F365-E365</f>
        <v>1.2999999999999998E-2</v>
      </c>
      <c r="J365" s="5">
        <v>13</v>
      </c>
    </row>
    <row r="366" spans="1:27" ht="13">
      <c r="A366" s="5" t="s">
        <v>315</v>
      </c>
      <c r="B366" s="6">
        <v>45197</v>
      </c>
      <c r="C366" s="5" t="s">
        <v>393</v>
      </c>
      <c r="D366" s="5">
        <v>0.996</v>
      </c>
      <c r="E366" s="5">
        <v>0.111</v>
      </c>
      <c r="F366" s="5">
        <v>0.13200000000000001</v>
      </c>
      <c r="G366" s="5">
        <v>0.8</v>
      </c>
      <c r="H366" s="5">
        <v>1.32</v>
      </c>
      <c r="I366" s="5">
        <f>F366-E366</f>
        <v>2.1000000000000005E-2</v>
      </c>
      <c r="J366" s="5">
        <v>13</v>
      </c>
    </row>
    <row r="367" spans="1:27" ht="13">
      <c r="A367" s="8" t="s">
        <v>315</v>
      </c>
      <c r="B367" s="9">
        <v>45197</v>
      </c>
      <c r="C367" s="8" t="s">
        <v>394</v>
      </c>
      <c r="D367" s="8">
        <v>0.995</v>
      </c>
      <c r="E367" s="8">
        <v>0.11899999999999999</v>
      </c>
      <c r="F367" s="8">
        <v>0.13800000000000001</v>
      </c>
      <c r="G367" s="8">
        <v>0.8</v>
      </c>
      <c r="H367" s="5">
        <v>1.32</v>
      </c>
      <c r="I367" s="5">
        <f>F367-E367</f>
        <v>1.9000000000000017E-2</v>
      </c>
      <c r="J367" s="8">
        <v>13</v>
      </c>
      <c r="K367" s="8" t="s">
        <v>395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3">
      <c r="A368" s="5" t="s">
        <v>315</v>
      </c>
      <c r="B368" s="6">
        <v>45197</v>
      </c>
      <c r="C368" s="5" t="s">
        <v>396</v>
      </c>
      <c r="D368" s="5">
        <v>1.008</v>
      </c>
      <c r="E368" s="5">
        <v>0.122</v>
      </c>
      <c r="F368" s="5">
        <v>0.14399999999999999</v>
      </c>
      <c r="G368" s="5">
        <v>0.8</v>
      </c>
      <c r="H368" s="5">
        <v>1.3049999999999999</v>
      </c>
      <c r="I368" s="5">
        <f>F368-E368</f>
        <v>2.1999999999999992E-2</v>
      </c>
      <c r="J368" s="5">
        <v>13</v>
      </c>
    </row>
    <row r="369" spans="1:27" ht="13">
      <c r="A369" s="5" t="s">
        <v>315</v>
      </c>
      <c r="B369" s="6">
        <v>45197</v>
      </c>
      <c r="C369" s="5" t="s">
        <v>397</v>
      </c>
      <c r="D369" s="5">
        <v>1</v>
      </c>
      <c r="E369" s="5">
        <v>0.122</v>
      </c>
      <c r="F369" s="5">
        <v>0.14199999999999999</v>
      </c>
      <c r="G369" s="5">
        <v>0.8</v>
      </c>
      <c r="H369" s="5">
        <v>1.3049999999999999</v>
      </c>
      <c r="I369" s="5">
        <f>F369-E369</f>
        <v>1.999999999999999E-2</v>
      </c>
      <c r="J369" s="5">
        <v>13</v>
      </c>
    </row>
    <row r="370" spans="1:27" ht="13">
      <c r="A370" s="5" t="s">
        <v>315</v>
      </c>
      <c r="B370" s="6">
        <v>45197</v>
      </c>
      <c r="C370" s="5" t="s">
        <v>398</v>
      </c>
      <c r="D370" s="5">
        <v>1.0009999999999999</v>
      </c>
      <c r="E370" s="5">
        <v>0.122</v>
      </c>
      <c r="F370" s="5">
        <v>0.14199999999999999</v>
      </c>
      <c r="G370" s="5">
        <v>0.81</v>
      </c>
      <c r="H370" s="5">
        <v>1.3049999999999999</v>
      </c>
      <c r="I370" s="5">
        <f>F370-E370</f>
        <v>1.999999999999999E-2</v>
      </c>
      <c r="J370" s="5">
        <v>13</v>
      </c>
    </row>
    <row r="371" spans="1:27" ht="13">
      <c r="A371" s="8" t="s">
        <v>315</v>
      </c>
      <c r="B371" s="9">
        <v>45197</v>
      </c>
      <c r="C371" s="8" t="s">
        <v>399</v>
      </c>
      <c r="D371" s="8">
        <v>1.0069999999999999</v>
      </c>
      <c r="E371" s="8">
        <v>0.122</v>
      </c>
      <c r="F371" s="8">
        <v>0.14000000000000001</v>
      </c>
      <c r="G371" s="8">
        <v>0.8</v>
      </c>
      <c r="H371" s="8">
        <v>1.3049999999999999</v>
      </c>
      <c r="I371" s="5">
        <f>F371-E371</f>
        <v>1.8000000000000016E-2</v>
      </c>
      <c r="J371" s="8">
        <v>13</v>
      </c>
      <c r="K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3">
      <c r="A372" s="5" t="s">
        <v>315</v>
      </c>
      <c r="B372" s="6">
        <v>45197</v>
      </c>
      <c r="C372" s="5" t="s">
        <v>400</v>
      </c>
      <c r="D372" s="5">
        <v>1.0229999999999999</v>
      </c>
      <c r="E372" s="5">
        <v>0.121</v>
      </c>
      <c r="F372" s="5">
        <v>0.127</v>
      </c>
      <c r="G372" s="5">
        <v>0.15</v>
      </c>
      <c r="H372" s="5">
        <v>1.1399999999999999</v>
      </c>
      <c r="I372" s="5">
        <f>F372-E372</f>
        <v>6.0000000000000053E-3</v>
      </c>
      <c r="J372" s="5">
        <v>13</v>
      </c>
    </row>
    <row r="373" spans="1:27" ht="13">
      <c r="A373" s="5" t="s">
        <v>315</v>
      </c>
      <c r="B373" s="6">
        <v>45197</v>
      </c>
      <c r="C373" s="5" t="s">
        <v>401</v>
      </c>
      <c r="D373" s="5">
        <v>1.0149999999999999</v>
      </c>
      <c r="E373" s="5">
        <v>0.121</v>
      </c>
      <c r="F373" s="5">
        <v>0.126</v>
      </c>
      <c r="G373" s="5">
        <v>0.15</v>
      </c>
      <c r="H373" s="5">
        <v>1.1399999999999999</v>
      </c>
      <c r="I373" s="5">
        <f>F373-E373</f>
        <v>5.0000000000000044E-3</v>
      </c>
      <c r="J373" s="5">
        <v>13</v>
      </c>
    </row>
    <row r="374" spans="1:27" ht="13">
      <c r="A374" s="5" t="s">
        <v>315</v>
      </c>
      <c r="B374" s="6">
        <v>45197</v>
      </c>
      <c r="C374" s="5" t="s">
        <v>402</v>
      </c>
      <c r="D374" s="5">
        <v>1.024</v>
      </c>
      <c r="E374" s="5">
        <v>0.122</v>
      </c>
      <c r="F374" s="5">
        <v>0.127</v>
      </c>
      <c r="G374" s="5">
        <v>0.15</v>
      </c>
      <c r="H374" s="5">
        <v>1.1399999999999999</v>
      </c>
      <c r="I374" s="5">
        <f>F374-E374</f>
        <v>5.0000000000000044E-3</v>
      </c>
      <c r="J374" s="5">
        <v>13</v>
      </c>
    </row>
    <row r="375" spans="1:27" ht="13">
      <c r="A375" s="8" t="s">
        <v>315</v>
      </c>
      <c r="B375" s="9">
        <v>45197</v>
      </c>
      <c r="C375" s="8" t="s">
        <v>403</v>
      </c>
      <c r="D375" s="8">
        <v>1.028</v>
      </c>
      <c r="E375" s="8">
        <v>0.121</v>
      </c>
      <c r="F375" s="8">
        <v>0.127</v>
      </c>
      <c r="G375" s="8">
        <v>0.15</v>
      </c>
      <c r="H375" s="8">
        <v>1.1399999999999999</v>
      </c>
      <c r="I375" s="5">
        <f>F375-E375</f>
        <v>6.0000000000000053E-3</v>
      </c>
      <c r="J375" s="8">
        <v>13</v>
      </c>
      <c r="K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3">
      <c r="A376" s="5" t="s">
        <v>315</v>
      </c>
      <c r="B376" s="6">
        <v>45197</v>
      </c>
      <c r="C376" s="5" t="s">
        <v>404</v>
      </c>
      <c r="D376" s="5">
        <v>0.996</v>
      </c>
      <c r="E376" s="5">
        <v>0.122</v>
      </c>
      <c r="F376" s="5">
        <v>0.128</v>
      </c>
      <c r="G376" s="5">
        <v>0.15</v>
      </c>
      <c r="H376" s="5">
        <v>1.155</v>
      </c>
      <c r="I376" s="5">
        <f>F376-E376</f>
        <v>6.0000000000000053E-3</v>
      </c>
      <c r="J376" s="5">
        <v>13</v>
      </c>
    </row>
    <row r="377" spans="1:27" ht="13">
      <c r="A377" s="5" t="s">
        <v>315</v>
      </c>
      <c r="B377" s="6">
        <v>45197</v>
      </c>
      <c r="C377" s="5" t="s">
        <v>405</v>
      </c>
      <c r="D377" s="5">
        <v>1.004</v>
      </c>
      <c r="E377" s="5">
        <v>0.12</v>
      </c>
      <c r="F377" s="5">
        <v>0.125</v>
      </c>
      <c r="G377" s="5">
        <v>0.15</v>
      </c>
      <c r="H377" s="5">
        <v>1.155</v>
      </c>
      <c r="I377" s="5">
        <f>F377-E377</f>
        <v>5.0000000000000044E-3</v>
      </c>
      <c r="J377" s="5">
        <v>13</v>
      </c>
    </row>
    <row r="378" spans="1:27" ht="13">
      <c r="A378" s="5" t="s">
        <v>315</v>
      </c>
      <c r="B378" s="6">
        <v>45197</v>
      </c>
      <c r="C378" s="5" t="s">
        <v>406</v>
      </c>
      <c r="D378" s="5">
        <v>1.004</v>
      </c>
      <c r="E378" s="5">
        <v>0.121</v>
      </c>
      <c r="F378" s="5">
        <v>0.127</v>
      </c>
      <c r="G378" s="5">
        <v>0.15</v>
      </c>
      <c r="H378" s="5">
        <v>1.155</v>
      </c>
      <c r="I378" s="5">
        <f>F378-E378</f>
        <v>6.0000000000000053E-3</v>
      </c>
      <c r="J378" s="5">
        <v>13</v>
      </c>
    </row>
    <row r="379" spans="1:27" ht="13">
      <c r="A379" s="8" t="s">
        <v>315</v>
      </c>
      <c r="B379" s="9">
        <v>45197</v>
      </c>
      <c r="C379" s="8" t="s">
        <v>407</v>
      </c>
      <c r="D379" s="8">
        <v>1.0069999999999999</v>
      </c>
      <c r="E379" s="8">
        <v>0.122</v>
      </c>
      <c r="F379" s="8">
        <v>0.128</v>
      </c>
      <c r="G379" s="8">
        <v>0.15</v>
      </c>
      <c r="H379" s="8">
        <v>1.155</v>
      </c>
      <c r="I379" s="5">
        <f>F379-E379</f>
        <v>6.0000000000000053E-3</v>
      </c>
      <c r="J379" s="8">
        <v>13</v>
      </c>
      <c r="K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3">
      <c r="A380" s="5" t="s">
        <v>315</v>
      </c>
      <c r="B380" s="6">
        <v>45197</v>
      </c>
      <c r="C380" s="5" t="s">
        <v>408</v>
      </c>
      <c r="D380" s="5">
        <v>1.024</v>
      </c>
      <c r="E380" s="5">
        <v>0.121</v>
      </c>
      <c r="F380" s="5">
        <v>0.13500000000000001</v>
      </c>
      <c r="G380" s="5">
        <v>0.1</v>
      </c>
      <c r="H380" s="5">
        <v>1.33</v>
      </c>
      <c r="I380" s="5">
        <f>F380-E380</f>
        <v>1.4000000000000012E-2</v>
      </c>
      <c r="J380" s="5">
        <v>13</v>
      </c>
      <c r="K380" s="5" t="s">
        <v>409</v>
      </c>
    </row>
    <row r="381" spans="1:27" ht="13">
      <c r="A381" s="5" t="s">
        <v>315</v>
      </c>
      <c r="B381" s="6">
        <v>45197</v>
      </c>
      <c r="C381" s="5" t="s">
        <v>410</v>
      </c>
      <c r="D381" s="5">
        <v>1.0229999999999999</v>
      </c>
      <c r="E381" s="5">
        <v>0.12</v>
      </c>
      <c r="F381" s="5">
        <v>0.13300000000000001</v>
      </c>
      <c r="G381" s="5">
        <v>0.1</v>
      </c>
      <c r="H381" s="5">
        <v>1.33</v>
      </c>
      <c r="I381" s="5">
        <f>F381-E381</f>
        <v>1.3000000000000012E-2</v>
      </c>
      <c r="J381" s="5">
        <v>13</v>
      </c>
    </row>
    <row r="382" spans="1:27" ht="13">
      <c r="A382" s="5" t="s">
        <v>315</v>
      </c>
      <c r="B382" s="6">
        <v>45197</v>
      </c>
      <c r="C382" s="5" t="s">
        <v>411</v>
      </c>
      <c r="D382" s="5">
        <v>1.0169999999999999</v>
      </c>
      <c r="E382" s="5">
        <v>0.122</v>
      </c>
      <c r="F382" s="5">
        <v>0.13600000000000001</v>
      </c>
      <c r="G382" s="5">
        <v>0.1</v>
      </c>
      <c r="H382" s="5">
        <v>1.33</v>
      </c>
      <c r="I382" s="5">
        <f>F382-E382</f>
        <v>1.4000000000000012E-2</v>
      </c>
      <c r="J382" s="5">
        <v>13</v>
      </c>
    </row>
    <row r="383" spans="1:27" ht="13">
      <c r="A383" s="8" t="s">
        <v>315</v>
      </c>
      <c r="B383" s="9">
        <v>45197</v>
      </c>
      <c r="C383" s="8" t="s">
        <v>412</v>
      </c>
      <c r="D383" s="8">
        <v>1.022</v>
      </c>
      <c r="E383" s="8">
        <v>0.122</v>
      </c>
      <c r="F383" s="8">
        <v>0.13800000000000001</v>
      </c>
      <c r="G383" s="8">
        <v>0.1</v>
      </c>
      <c r="H383" s="8">
        <v>1.33</v>
      </c>
      <c r="I383" s="5">
        <f>F383-E383</f>
        <v>1.6000000000000014E-2</v>
      </c>
      <c r="J383" s="8">
        <v>13</v>
      </c>
      <c r="K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3">
      <c r="A384" s="5" t="s">
        <v>315</v>
      </c>
      <c r="B384" s="6">
        <v>45197</v>
      </c>
      <c r="C384" s="5" t="s">
        <v>413</v>
      </c>
      <c r="D384" s="5">
        <v>1.0209999999999999</v>
      </c>
      <c r="E384" s="5">
        <v>0.121</v>
      </c>
      <c r="F384" s="5">
        <v>0.13500000000000001</v>
      </c>
      <c r="G384" s="5">
        <v>0.1</v>
      </c>
      <c r="H384" s="5">
        <v>1.355</v>
      </c>
      <c r="I384" s="5">
        <f>F384-E384</f>
        <v>1.4000000000000012E-2</v>
      </c>
      <c r="J384" s="5">
        <v>13</v>
      </c>
    </row>
    <row r="385" spans="1:27" ht="13">
      <c r="A385" s="5" t="s">
        <v>315</v>
      </c>
      <c r="B385" s="6">
        <v>45197</v>
      </c>
      <c r="C385" s="5" t="s">
        <v>414</v>
      </c>
      <c r="D385" s="5">
        <v>1.004</v>
      </c>
      <c r="E385" s="5">
        <v>0.123</v>
      </c>
      <c r="F385" s="5">
        <v>0.13600000000000001</v>
      </c>
      <c r="G385" s="5">
        <v>0.1</v>
      </c>
      <c r="H385" s="5">
        <v>1.355</v>
      </c>
      <c r="I385" s="5">
        <f>F385-E385</f>
        <v>1.3000000000000012E-2</v>
      </c>
      <c r="J385" s="5">
        <v>13</v>
      </c>
    </row>
    <row r="386" spans="1:27" ht="13">
      <c r="A386" s="5" t="s">
        <v>315</v>
      </c>
      <c r="B386" s="6">
        <v>45197</v>
      </c>
      <c r="C386" s="5" t="s">
        <v>415</v>
      </c>
      <c r="D386" s="5">
        <v>0.99299999999999999</v>
      </c>
      <c r="E386" s="5">
        <v>0.122</v>
      </c>
      <c r="F386" s="5">
        <v>0.13600000000000001</v>
      </c>
      <c r="G386" s="5">
        <v>0.1</v>
      </c>
      <c r="H386" s="5">
        <v>1.355</v>
      </c>
      <c r="I386" s="5">
        <f>F386-E386</f>
        <v>1.4000000000000012E-2</v>
      </c>
      <c r="J386" s="5">
        <v>13</v>
      </c>
    </row>
    <row r="387" spans="1:27" ht="13">
      <c r="A387" s="8" t="s">
        <v>315</v>
      </c>
      <c r="B387" s="9">
        <v>45197</v>
      </c>
      <c r="C387" s="8" t="s">
        <v>416</v>
      </c>
      <c r="D387" s="8">
        <v>1.016</v>
      </c>
      <c r="E387" s="8">
        <v>0.123</v>
      </c>
      <c r="F387" s="8">
        <v>0.13600000000000001</v>
      </c>
      <c r="G387" s="8">
        <v>0.1</v>
      </c>
      <c r="H387" s="8">
        <v>1.355</v>
      </c>
      <c r="I387" s="5">
        <f>F387-E387</f>
        <v>1.3000000000000012E-2</v>
      </c>
      <c r="J387" s="8">
        <v>13</v>
      </c>
      <c r="K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3">
      <c r="A388" s="5" t="s">
        <v>315</v>
      </c>
      <c r="B388" s="6">
        <v>45211</v>
      </c>
      <c r="C388" s="5" t="s">
        <v>417</v>
      </c>
      <c r="D388" s="5">
        <v>0.98599999999999999</v>
      </c>
      <c r="E388" s="5">
        <v>0.12</v>
      </c>
      <c r="F388" s="5">
        <v>0.127</v>
      </c>
      <c r="G388" s="5">
        <v>0.15</v>
      </c>
      <c r="H388" s="5">
        <v>1.19</v>
      </c>
      <c r="I388" s="5">
        <f>F388-E388</f>
        <v>7.0000000000000062E-3</v>
      </c>
      <c r="J388" s="5">
        <v>13</v>
      </c>
    </row>
    <row r="389" spans="1:27" ht="13">
      <c r="A389" s="5" t="s">
        <v>315</v>
      </c>
      <c r="B389" s="6">
        <v>45211</v>
      </c>
      <c r="C389" s="5" t="s">
        <v>418</v>
      </c>
      <c r="D389" s="5">
        <v>0.98699999999999999</v>
      </c>
      <c r="E389" s="5">
        <v>0.121</v>
      </c>
      <c r="F389" s="5">
        <v>0.127</v>
      </c>
      <c r="G389" s="5">
        <v>0.15</v>
      </c>
      <c r="H389" s="5">
        <v>1.19</v>
      </c>
      <c r="I389" s="5">
        <f>F389-E389</f>
        <v>6.0000000000000053E-3</v>
      </c>
      <c r="J389" s="5">
        <v>13</v>
      </c>
    </row>
    <row r="390" spans="1:27" ht="13">
      <c r="A390" s="5" t="s">
        <v>315</v>
      </c>
      <c r="B390" s="6">
        <v>45211</v>
      </c>
      <c r="C390" s="5" t="s">
        <v>419</v>
      </c>
      <c r="D390" s="5">
        <v>0.996</v>
      </c>
      <c r="E390" s="5">
        <v>0.123</v>
      </c>
      <c r="F390" s="5">
        <v>0.128</v>
      </c>
      <c r="G390" s="5">
        <v>0.15</v>
      </c>
      <c r="H390" s="5">
        <v>1.19</v>
      </c>
      <c r="I390" s="5">
        <f>F390-E390</f>
        <v>5.0000000000000044E-3</v>
      </c>
      <c r="J390" s="5">
        <v>13</v>
      </c>
    </row>
    <row r="391" spans="1:27" ht="13">
      <c r="A391" s="8" t="s">
        <v>315</v>
      </c>
      <c r="B391" s="9">
        <v>45211</v>
      </c>
      <c r="C391" s="8" t="s">
        <v>420</v>
      </c>
      <c r="D391" s="8">
        <v>0.99299999999999999</v>
      </c>
      <c r="E391" s="8">
        <v>0.121</v>
      </c>
      <c r="F391" s="8">
        <v>0.127</v>
      </c>
      <c r="G391" s="8">
        <v>0.15</v>
      </c>
      <c r="H391" s="8">
        <v>1.19</v>
      </c>
      <c r="I391" s="5">
        <f>F391-E391</f>
        <v>6.0000000000000053E-3</v>
      </c>
      <c r="J391" s="8">
        <v>13</v>
      </c>
      <c r="K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3">
      <c r="A392" s="5" t="s">
        <v>315</v>
      </c>
      <c r="B392" s="6">
        <v>45211</v>
      </c>
      <c r="C392" s="5" t="s">
        <v>421</v>
      </c>
      <c r="D392" s="5">
        <v>0.997</v>
      </c>
      <c r="E392" s="5">
        <v>0.122</v>
      </c>
      <c r="F392" s="5">
        <v>0.128</v>
      </c>
      <c r="G392" s="5">
        <v>0.15</v>
      </c>
      <c r="H392" s="5">
        <v>1.1399999999999999</v>
      </c>
      <c r="I392" s="5">
        <f>F392-E392</f>
        <v>6.0000000000000053E-3</v>
      </c>
      <c r="J392" s="5">
        <v>13</v>
      </c>
      <c r="K392" s="5" t="s">
        <v>422</v>
      </c>
    </row>
    <row r="393" spans="1:27" ht="13">
      <c r="A393" s="5" t="s">
        <v>315</v>
      </c>
      <c r="B393" s="6">
        <v>45211</v>
      </c>
      <c r="C393" s="5" t="s">
        <v>423</v>
      </c>
      <c r="D393" s="5">
        <v>0.98799999999999999</v>
      </c>
      <c r="E393" s="5">
        <v>0.123</v>
      </c>
      <c r="F393" s="5">
        <v>0.13</v>
      </c>
      <c r="G393" s="5">
        <v>0.15</v>
      </c>
      <c r="H393" s="5">
        <v>1.1399999999999999</v>
      </c>
      <c r="I393" s="5">
        <f>F393-E393</f>
        <v>7.0000000000000062E-3</v>
      </c>
      <c r="J393" s="5">
        <v>13</v>
      </c>
    </row>
    <row r="394" spans="1:27" ht="13">
      <c r="A394" s="5" t="s">
        <v>315</v>
      </c>
      <c r="B394" s="6">
        <v>45211</v>
      </c>
      <c r="C394" s="5" t="s">
        <v>424</v>
      </c>
      <c r="D394" s="5">
        <v>0.98099999999999998</v>
      </c>
      <c r="E394" s="5">
        <v>0.121</v>
      </c>
      <c r="F394" s="5">
        <v>0.128</v>
      </c>
      <c r="G394" s="5">
        <v>0.15</v>
      </c>
      <c r="H394" s="5">
        <v>1.1399999999999999</v>
      </c>
      <c r="I394" s="5">
        <f>F394-E394</f>
        <v>7.0000000000000062E-3</v>
      </c>
      <c r="J394" s="5">
        <v>13</v>
      </c>
    </row>
    <row r="395" spans="1:27" ht="13">
      <c r="A395" s="8" t="s">
        <v>315</v>
      </c>
      <c r="B395" s="9">
        <v>45211</v>
      </c>
      <c r="C395" s="8" t="s">
        <v>425</v>
      </c>
      <c r="D395" s="8">
        <v>1.01</v>
      </c>
      <c r="E395" s="8">
        <v>0.122</v>
      </c>
      <c r="F395" s="8">
        <v>0.129</v>
      </c>
      <c r="G395" s="8">
        <v>0.15</v>
      </c>
      <c r="H395" s="8">
        <v>1.1399999999999999</v>
      </c>
      <c r="I395" s="5">
        <f>F395-E395</f>
        <v>7.0000000000000062E-3</v>
      </c>
      <c r="J395" s="8">
        <v>13</v>
      </c>
      <c r="K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3">
      <c r="A396" s="5" t="s">
        <v>315</v>
      </c>
      <c r="B396" s="6">
        <v>45211</v>
      </c>
      <c r="C396" s="5" t="s">
        <v>426</v>
      </c>
      <c r="D396" s="5">
        <v>1.0109999999999999</v>
      </c>
      <c r="E396" s="5">
        <v>0.122</v>
      </c>
      <c r="F396" s="5">
        <v>0.14799999999999999</v>
      </c>
      <c r="G396" s="5">
        <v>0.1</v>
      </c>
      <c r="H396" s="5">
        <v>1.34</v>
      </c>
      <c r="I396" s="5">
        <f>F396-E396</f>
        <v>2.5999999999999995E-2</v>
      </c>
      <c r="J396" s="5">
        <v>13</v>
      </c>
    </row>
    <row r="397" spans="1:27" ht="13">
      <c r="A397" s="5" t="s">
        <v>315</v>
      </c>
      <c r="B397" s="6">
        <v>45211</v>
      </c>
      <c r="C397" s="5" t="s">
        <v>427</v>
      </c>
      <c r="D397" s="5">
        <v>1.0009999999999999</v>
      </c>
      <c r="E397" s="5">
        <v>0.122</v>
      </c>
      <c r="F397" s="5">
        <v>0.15</v>
      </c>
      <c r="G397" s="5">
        <v>0.1</v>
      </c>
      <c r="H397" s="5">
        <v>1.34</v>
      </c>
      <c r="I397" s="5">
        <f>F397-E397</f>
        <v>2.7999999999999997E-2</v>
      </c>
      <c r="J397" s="5">
        <v>13</v>
      </c>
    </row>
    <row r="398" spans="1:27" ht="13">
      <c r="A398" s="5" t="s">
        <v>315</v>
      </c>
      <c r="B398" s="6">
        <v>45211</v>
      </c>
      <c r="C398" s="5" t="s">
        <v>428</v>
      </c>
      <c r="D398" s="5">
        <v>1.008</v>
      </c>
      <c r="E398" s="5">
        <v>0.12</v>
      </c>
      <c r="F398" s="5">
        <v>0.14699999999999999</v>
      </c>
      <c r="G398" s="5">
        <v>0.1</v>
      </c>
      <c r="H398" s="5">
        <v>1.34</v>
      </c>
      <c r="I398" s="5">
        <f>F398-E398</f>
        <v>2.6999999999999996E-2</v>
      </c>
      <c r="J398" s="5">
        <v>13</v>
      </c>
    </row>
    <row r="399" spans="1:27" ht="13">
      <c r="A399" s="8" t="s">
        <v>315</v>
      </c>
      <c r="B399" s="9">
        <v>45211</v>
      </c>
      <c r="C399" s="8" t="s">
        <v>429</v>
      </c>
      <c r="D399" s="8">
        <v>1.0149999999999999</v>
      </c>
      <c r="E399" s="8">
        <v>0.121</v>
      </c>
      <c r="F399" s="8">
        <v>0.15</v>
      </c>
      <c r="G399" s="8">
        <v>0.1</v>
      </c>
      <c r="H399" s="8">
        <v>1.34</v>
      </c>
      <c r="I399" s="5">
        <f>F399-E399</f>
        <v>2.8999999999999998E-2</v>
      </c>
      <c r="J399" s="8">
        <v>13</v>
      </c>
      <c r="K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3">
      <c r="A400" s="5" t="s">
        <v>315</v>
      </c>
      <c r="B400" s="6">
        <v>45211</v>
      </c>
      <c r="C400" s="5" t="s">
        <v>430</v>
      </c>
      <c r="D400" s="5">
        <v>0.97499999999999998</v>
      </c>
      <c r="E400" s="5">
        <v>0.122</v>
      </c>
      <c r="F400" s="5">
        <v>0.152</v>
      </c>
      <c r="G400" s="5">
        <v>0.1</v>
      </c>
      <c r="H400" s="5">
        <v>1.32</v>
      </c>
      <c r="I400" s="5">
        <f>F400-E400</f>
        <v>0.03</v>
      </c>
      <c r="J400" s="5">
        <v>13</v>
      </c>
      <c r="K400" s="5" t="s">
        <v>431</v>
      </c>
    </row>
    <row r="401" spans="1:27" ht="13">
      <c r="A401" s="5" t="s">
        <v>315</v>
      </c>
      <c r="B401" s="6">
        <v>45211</v>
      </c>
      <c r="C401" s="5" t="s">
        <v>432</v>
      </c>
      <c r="D401" s="5">
        <v>0.98</v>
      </c>
      <c r="E401" s="5">
        <v>0.122</v>
      </c>
      <c r="F401" s="5">
        <v>0.15</v>
      </c>
      <c r="G401" s="5">
        <v>0.1</v>
      </c>
      <c r="H401" s="5">
        <v>1.32</v>
      </c>
      <c r="I401" s="5">
        <f>F401-E401</f>
        <v>2.7999999999999997E-2</v>
      </c>
      <c r="J401" s="5">
        <v>13</v>
      </c>
    </row>
    <row r="402" spans="1:27" ht="13">
      <c r="A402" s="5" t="s">
        <v>315</v>
      </c>
      <c r="B402" s="6">
        <v>45211</v>
      </c>
      <c r="C402" s="5" t="s">
        <v>433</v>
      </c>
      <c r="D402" s="5">
        <v>0.98299999999999998</v>
      </c>
      <c r="E402" s="5">
        <v>0.122</v>
      </c>
      <c r="F402" s="5">
        <v>0.14699999999999999</v>
      </c>
      <c r="G402" s="5">
        <v>0.1</v>
      </c>
      <c r="H402" s="5">
        <v>1.32</v>
      </c>
      <c r="I402" s="5">
        <f>F402-E402</f>
        <v>2.4999999999999994E-2</v>
      </c>
      <c r="J402" s="5">
        <v>13</v>
      </c>
    </row>
    <row r="403" spans="1:27" ht="13">
      <c r="A403" s="8" t="s">
        <v>315</v>
      </c>
      <c r="B403" s="9">
        <v>45211</v>
      </c>
      <c r="C403" s="8" t="s">
        <v>434</v>
      </c>
      <c r="D403" s="8">
        <v>0.97599999999999998</v>
      </c>
      <c r="E403" s="8">
        <v>0.12</v>
      </c>
      <c r="F403" s="8">
        <v>0.14899999999999999</v>
      </c>
      <c r="G403" s="8">
        <v>0.1</v>
      </c>
      <c r="H403" s="8">
        <v>1.32</v>
      </c>
      <c r="I403" s="5">
        <f>F403-E403</f>
        <v>2.8999999999999998E-2</v>
      </c>
      <c r="J403" s="8">
        <v>13</v>
      </c>
      <c r="K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3">
      <c r="A404" s="5" t="s">
        <v>315</v>
      </c>
      <c r="B404" s="6">
        <v>45211</v>
      </c>
      <c r="C404" s="5" t="s">
        <v>435</v>
      </c>
      <c r="D404" s="5">
        <v>1.018</v>
      </c>
      <c r="E404" s="5">
        <v>0.122</v>
      </c>
      <c r="F404" s="5">
        <v>0.127</v>
      </c>
      <c r="G404" s="5">
        <v>0.15</v>
      </c>
      <c r="H404" s="5">
        <v>0.95</v>
      </c>
      <c r="I404" s="5">
        <f>F404-E404</f>
        <v>5.0000000000000044E-3</v>
      </c>
      <c r="J404" s="5">
        <v>13</v>
      </c>
    </row>
    <row r="405" spans="1:27" ht="13">
      <c r="A405" s="5" t="s">
        <v>315</v>
      </c>
      <c r="B405" s="6">
        <v>45211</v>
      </c>
      <c r="C405" s="5" t="s">
        <v>436</v>
      </c>
      <c r="D405" s="5">
        <v>1.006</v>
      </c>
      <c r="E405" s="5">
        <v>0.12</v>
      </c>
      <c r="F405" s="5">
        <v>0.126</v>
      </c>
      <c r="G405" s="5">
        <v>0.15</v>
      </c>
      <c r="H405" s="5">
        <v>0.95</v>
      </c>
      <c r="I405" s="5">
        <f>F405-E405</f>
        <v>6.0000000000000053E-3</v>
      </c>
      <c r="J405" s="5">
        <v>13</v>
      </c>
    </row>
    <row r="406" spans="1:27" ht="13">
      <c r="A406" s="5" t="s">
        <v>315</v>
      </c>
      <c r="B406" s="6">
        <v>45211</v>
      </c>
      <c r="C406" s="5" t="s">
        <v>437</v>
      </c>
      <c r="D406" s="5">
        <v>1.004</v>
      </c>
      <c r="E406" s="5">
        <v>0.121</v>
      </c>
      <c r="F406" s="5">
        <v>0.126</v>
      </c>
      <c r="G406" s="5">
        <v>0.15</v>
      </c>
      <c r="H406" s="5">
        <v>0.95</v>
      </c>
      <c r="I406" s="5">
        <f>F406-E406</f>
        <v>5.0000000000000044E-3</v>
      </c>
      <c r="J406" s="5">
        <v>13</v>
      </c>
    </row>
    <row r="407" spans="1:27" ht="13">
      <c r="A407" s="8" t="s">
        <v>315</v>
      </c>
      <c r="B407" s="9">
        <v>45211</v>
      </c>
      <c r="C407" s="8" t="s">
        <v>438</v>
      </c>
      <c r="D407" s="8">
        <v>1.0029999999999999</v>
      </c>
      <c r="E407" s="8">
        <v>0.121</v>
      </c>
      <c r="F407" s="8">
        <v>0.128</v>
      </c>
      <c r="G407" s="8">
        <v>0.151</v>
      </c>
      <c r="H407" s="8">
        <v>0.95</v>
      </c>
      <c r="I407" s="5">
        <f>F407-E407</f>
        <v>7.0000000000000062E-3</v>
      </c>
      <c r="J407" s="8">
        <v>13</v>
      </c>
      <c r="K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3">
      <c r="A408" s="5" t="s">
        <v>315</v>
      </c>
      <c r="B408" s="6">
        <v>45211</v>
      </c>
      <c r="C408" s="5" t="s">
        <v>439</v>
      </c>
      <c r="D408" s="5">
        <v>1.0069999999999999</v>
      </c>
      <c r="E408" s="5">
        <v>0.122</v>
      </c>
      <c r="F408" s="5">
        <v>0.129</v>
      </c>
      <c r="G408" s="5">
        <v>0.15</v>
      </c>
      <c r="H408" s="5">
        <v>1.17</v>
      </c>
      <c r="I408" s="5">
        <f>F408-E408</f>
        <v>7.0000000000000062E-3</v>
      </c>
      <c r="J408" s="5">
        <v>13</v>
      </c>
    </row>
    <row r="409" spans="1:27" ht="13">
      <c r="A409" s="5" t="s">
        <v>315</v>
      </c>
      <c r="B409" s="6">
        <v>45211</v>
      </c>
      <c r="C409" s="5" t="s">
        <v>440</v>
      </c>
      <c r="D409" s="5">
        <v>1.0069999999999999</v>
      </c>
      <c r="E409" s="5">
        <v>0.12</v>
      </c>
      <c r="F409" s="5">
        <v>0.125</v>
      </c>
      <c r="G409" s="5">
        <v>0.15</v>
      </c>
      <c r="H409" s="5">
        <v>1.17</v>
      </c>
      <c r="I409" s="5">
        <f>F409-E409</f>
        <v>5.0000000000000044E-3</v>
      </c>
      <c r="J409" s="5">
        <v>13</v>
      </c>
    </row>
    <row r="410" spans="1:27" ht="13">
      <c r="A410" s="5" t="s">
        <v>315</v>
      </c>
      <c r="B410" s="6">
        <v>45211</v>
      </c>
      <c r="C410" s="5" t="s">
        <v>441</v>
      </c>
      <c r="D410" s="5">
        <v>1.0109999999999999</v>
      </c>
      <c r="E410" s="5">
        <v>0.12</v>
      </c>
      <c r="F410" s="5">
        <v>0.129</v>
      </c>
      <c r="G410" s="5">
        <v>0.15</v>
      </c>
      <c r="H410" s="5">
        <v>1.17</v>
      </c>
      <c r="I410" s="5">
        <f>F410-E410</f>
        <v>9.000000000000008E-3</v>
      </c>
      <c r="J410" s="5">
        <v>13</v>
      </c>
    </row>
    <row r="411" spans="1:27" ht="13">
      <c r="A411" s="8" t="s">
        <v>315</v>
      </c>
      <c r="B411" s="9">
        <v>45211</v>
      </c>
      <c r="C411" s="8" t="s">
        <v>442</v>
      </c>
      <c r="D411" s="8">
        <v>0.997</v>
      </c>
      <c r="E411" s="8">
        <v>0.121</v>
      </c>
      <c r="F411" s="8">
        <v>0.13100000000000001</v>
      </c>
      <c r="G411" s="8">
        <v>0.15</v>
      </c>
      <c r="H411" s="8">
        <v>1.17</v>
      </c>
      <c r="I411" s="5">
        <f>F411-E411</f>
        <v>1.0000000000000009E-2</v>
      </c>
      <c r="J411" s="8">
        <v>13</v>
      </c>
      <c r="K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3">
      <c r="A412" s="5" t="s">
        <v>315</v>
      </c>
      <c r="B412" s="6">
        <v>45211</v>
      </c>
      <c r="C412" s="5" t="s">
        <v>443</v>
      </c>
      <c r="D412" s="5">
        <v>1.002</v>
      </c>
      <c r="E412" s="5">
        <v>0.123</v>
      </c>
      <c r="F412" s="5">
        <v>0.13600000000000001</v>
      </c>
      <c r="G412" s="5">
        <v>0.1</v>
      </c>
      <c r="H412" s="5">
        <v>1.25</v>
      </c>
      <c r="I412" s="5">
        <f>F412-E412</f>
        <v>1.3000000000000012E-2</v>
      </c>
      <c r="J412" s="5">
        <v>13</v>
      </c>
      <c r="K412" s="5" t="s">
        <v>444</v>
      </c>
    </row>
    <row r="413" spans="1:27" ht="13">
      <c r="A413" s="5" t="s">
        <v>315</v>
      </c>
      <c r="B413" s="6">
        <v>45211</v>
      </c>
      <c r="C413" s="5" t="s">
        <v>445</v>
      </c>
      <c r="D413" s="5">
        <v>1.0029999999999999</v>
      </c>
      <c r="E413" s="5">
        <v>0.122</v>
      </c>
      <c r="F413" s="5">
        <v>0.13100000000000001</v>
      </c>
      <c r="G413" s="5">
        <v>0.1</v>
      </c>
      <c r="H413" s="5">
        <v>1.25</v>
      </c>
      <c r="I413" s="5">
        <f>F413-E413</f>
        <v>9.000000000000008E-3</v>
      </c>
      <c r="J413" s="5">
        <v>13</v>
      </c>
    </row>
    <row r="414" spans="1:27" ht="13">
      <c r="A414" s="5" t="s">
        <v>315</v>
      </c>
      <c r="B414" s="6">
        <v>45211</v>
      </c>
      <c r="C414" s="5" t="s">
        <v>446</v>
      </c>
      <c r="D414" s="5">
        <v>1.0469999999999999</v>
      </c>
      <c r="E414" s="5">
        <v>0.122</v>
      </c>
      <c r="F414" s="5">
        <v>0.13200000000000001</v>
      </c>
      <c r="G414" s="5">
        <v>0.1</v>
      </c>
      <c r="H414" s="5">
        <v>1.25</v>
      </c>
      <c r="I414" s="5">
        <f>F414-E414</f>
        <v>1.0000000000000009E-2</v>
      </c>
      <c r="J414" s="5">
        <v>13</v>
      </c>
    </row>
    <row r="415" spans="1:27" ht="13">
      <c r="A415" s="8" t="s">
        <v>315</v>
      </c>
      <c r="B415" s="9">
        <v>45211</v>
      </c>
      <c r="C415" s="8" t="s">
        <v>447</v>
      </c>
      <c r="D415" s="8">
        <v>1.046</v>
      </c>
      <c r="E415" s="8">
        <v>0.121</v>
      </c>
      <c r="F415" s="8">
        <v>0.13500000000000001</v>
      </c>
      <c r="G415" s="8">
        <v>0.1</v>
      </c>
      <c r="H415" s="8">
        <v>1.25</v>
      </c>
      <c r="I415" s="5">
        <f>F415-E415</f>
        <v>1.4000000000000012E-2</v>
      </c>
      <c r="J415" s="8">
        <v>13</v>
      </c>
      <c r="K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3">
      <c r="A416" s="5" t="s">
        <v>315</v>
      </c>
      <c r="B416" s="6">
        <v>45211</v>
      </c>
      <c r="C416" s="5" t="s">
        <v>448</v>
      </c>
      <c r="D416" s="5">
        <v>1.0329999999999999</v>
      </c>
      <c r="E416" s="5">
        <v>0.123</v>
      </c>
      <c r="F416" s="5">
        <v>0.13600000000000001</v>
      </c>
      <c r="G416" s="5">
        <v>0.1</v>
      </c>
      <c r="H416" s="5">
        <v>1.25</v>
      </c>
      <c r="I416" s="5">
        <f>F416-E416</f>
        <v>1.3000000000000012E-2</v>
      </c>
      <c r="J416" s="5">
        <v>13</v>
      </c>
    </row>
    <row r="417" spans="1:27" ht="13">
      <c r="A417" s="5" t="s">
        <v>315</v>
      </c>
      <c r="B417" s="6">
        <v>45211</v>
      </c>
      <c r="C417" s="5" t="s">
        <v>449</v>
      </c>
      <c r="D417" s="5">
        <v>1.016</v>
      </c>
      <c r="E417" s="5">
        <v>0.121</v>
      </c>
      <c r="F417" s="5">
        <v>0.13200000000000001</v>
      </c>
      <c r="G417" s="5">
        <v>0.1</v>
      </c>
      <c r="H417" s="5">
        <v>1.25</v>
      </c>
      <c r="I417" s="5">
        <f>F417-E417</f>
        <v>1.100000000000001E-2</v>
      </c>
      <c r="J417" s="5">
        <v>13</v>
      </c>
    </row>
    <row r="418" spans="1:27" ht="13">
      <c r="A418" s="5" t="s">
        <v>315</v>
      </c>
      <c r="B418" s="6">
        <v>45211</v>
      </c>
      <c r="C418" s="5" t="s">
        <v>450</v>
      </c>
      <c r="D418" s="5">
        <v>1.002</v>
      </c>
      <c r="E418" s="5">
        <v>0.122</v>
      </c>
      <c r="F418" s="5">
        <v>0.13900000000000001</v>
      </c>
      <c r="G418" s="5">
        <v>0.1</v>
      </c>
      <c r="H418" s="5">
        <v>1.25</v>
      </c>
      <c r="I418" s="5">
        <f>F418-E418</f>
        <v>1.7000000000000015E-2</v>
      </c>
      <c r="J418" s="5">
        <v>13</v>
      </c>
    </row>
    <row r="419" spans="1:27" ht="13">
      <c r="A419" s="8" t="s">
        <v>315</v>
      </c>
      <c r="B419" s="9">
        <v>45211</v>
      </c>
      <c r="C419" s="8" t="s">
        <v>451</v>
      </c>
      <c r="D419" s="8">
        <v>1.002</v>
      </c>
      <c r="E419" s="8">
        <v>0.121</v>
      </c>
      <c r="F419" s="8">
        <v>0.13600000000000001</v>
      </c>
      <c r="G419" s="8">
        <v>0.1</v>
      </c>
      <c r="H419" s="8">
        <v>1.25</v>
      </c>
      <c r="I419" s="5">
        <f>F419-E419</f>
        <v>1.5000000000000013E-2</v>
      </c>
      <c r="J419" s="8">
        <v>13</v>
      </c>
      <c r="K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3">
      <c r="A420" s="8" t="s">
        <v>315</v>
      </c>
      <c r="B420" s="9">
        <v>45223</v>
      </c>
      <c r="C420" s="5" t="s">
        <v>452</v>
      </c>
      <c r="D420" s="5">
        <v>1.0149999999999999</v>
      </c>
      <c r="E420" s="5">
        <v>0.122</v>
      </c>
      <c r="F420" s="5">
        <v>0.127</v>
      </c>
      <c r="G420" s="5">
        <v>0.14899999999999999</v>
      </c>
      <c r="H420" s="5">
        <v>1.1499999999999999</v>
      </c>
      <c r="I420" s="5">
        <f>F420-E420</f>
        <v>5.0000000000000044E-3</v>
      </c>
      <c r="J420" s="5">
        <v>15</v>
      </c>
    </row>
    <row r="421" spans="1:27" ht="13">
      <c r="A421" s="8" t="s">
        <v>315</v>
      </c>
      <c r="B421" s="9">
        <v>45223</v>
      </c>
      <c r="C421" s="5" t="s">
        <v>453</v>
      </c>
      <c r="D421" s="5">
        <v>0.99399999999999999</v>
      </c>
      <c r="E421" s="5">
        <v>0.122</v>
      </c>
      <c r="F421" s="5">
        <v>0.129</v>
      </c>
      <c r="G421" s="5">
        <v>0.15</v>
      </c>
      <c r="H421" s="5">
        <v>1.1499999999999999</v>
      </c>
      <c r="I421" s="5">
        <f>F421-E421</f>
        <v>7.0000000000000062E-3</v>
      </c>
      <c r="J421" s="5">
        <v>15</v>
      </c>
    </row>
    <row r="422" spans="1:27" ht="13">
      <c r="A422" s="8" t="s">
        <v>315</v>
      </c>
      <c r="B422" s="9">
        <v>45223</v>
      </c>
      <c r="C422" s="5" t="s">
        <v>454</v>
      </c>
      <c r="D422" s="5">
        <v>0.99099999999999999</v>
      </c>
      <c r="E422" s="5">
        <v>0.122</v>
      </c>
      <c r="F422" s="5">
        <v>0.128</v>
      </c>
      <c r="G422" s="5">
        <v>0.15</v>
      </c>
      <c r="H422" s="5">
        <v>1.1499999999999999</v>
      </c>
      <c r="I422" s="5">
        <f>F422-E422</f>
        <v>6.0000000000000053E-3</v>
      </c>
      <c r="J422" s="5">
        <v>15</v>
      </c>
    </row>
    <row r="423" spans="1:27" ht="13">
      <c r="A423" s="8" t="s">
        <v>315</v>
      </c>
      <c r="B423" s="9">
        <v>45223</v>
      </c>
      <c r="C423" s="8" t="s">
        <v>455</v>
      </c>
      <c r="D423" s="8">
        <v>0.98099999999999998</v>
      </c>
      <c r="E423" s="8">
        <v>0.122</v>
      </c>
      <c r="F423" s="8">
        <v>0.127</v>
      </c>
      <c r="G423" s="8">
        <v>0.15</v>
      </c>
      <c r="H423" s="8">
        <v>1.1499999999999999</v>
      </c>
      <c r="I423" s="5">
        <f>F423-E423</f>
        <v>5.0000000000000044E-3</v>
      </c>
      <c r="J423" s="8">
        <v>15</v>
      </c>
      <c r="K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3">
      <c r="A424" s="8" t="s">
        <v>315</v>
      </c>
      <c r="B424" s="9">
        <v>45223</v>
      </c>
      <c r="C424" s="5" t="s">
        <v>456</v>
      </c>
      <c r="D424" s="5">
        <v>0.98699999999999999</v>
      </c>
      <c r="E424" s="5">
        <v>0.121</v>
      </c>
      <c r="F424" s="5">
        <v>0.13</v>
      </c>
      <c r="G424" s="5">
        <v>0.151</v>
      </c>
      <c r="H424" s="5">
        <v>1.17</v>
      </c>
      <c r="I424" s="5">
        <f>F424-E424</f>
        <v>9.000000000000008E-3</v>
      </c>
      <c r="J424" s="5">
        <v>15</v>
      </c>
    </row>
    <row r="425" spans="1:27" ht="13">
      <c r="A425" s="8" t="s">
        <v>315</v>
      </c>
      <c r="B425" s="9">
        <v>45223</v>
      </c>
      <c r="C425" s="5" t="s">
        <v>457</v>
      </c>
      <c r="D425" s="5">
        <v>1.01</v>
      </c>
      <c r="E425" s="5">
        <v>0.122</v>
      </c>
      <c r="F425" s="5">
        <v>0.129</v>
      </c>
      <c r="G425" s="5">
        <v>0.15</v>
      </c>
      <c r="H425" s="5">
        <v>1.17</v>
      </c>
      <c r="I425" s="5">
        <f>F425-E425</f>
        <v>7.0000000000000062E-3</v>
      </c>
      <c r="J425" s="5">
        <v>15</v>
      </c>
    </row>
    <row r="426" spans="1:27" ht="13">
      <c r="A426" s="8" t="s">
        <v>315</v>
      </c>
      <c r="B426" s="9">
        <v>45223</v>
      </c>
      <c r="C426" s="5" t="s">
        <v>458</v>
      </c>
      <c r="D426" s="5">
        <v>1.0049999999999999</v>
      </c>
      <c r="E426" s="5">
        <v>0.122</v>
      </c>
      <c r="F426" s="5">
        <v>0.129</v>
      </c>
      <c r="G426" s="5">
        <v>0.15</v>
      </c>
      <c r="H426" s="5">
        <v>1.17</v>
      </c>
      <c r="I426" s="5">
        <f>F426-E426</f>
        <v>7.0000000000000062E-3</v>
      </c>
      <c r="J426" s="5">
        <v>15</v>
      </c>
    </row>
    <row r="427" spans="1:27" ht="13">
      <c r="A427" s="8" t="s">
        <v>315</v>
      </c>
      <c r="B427" s="9">
        <v>45223</v>
      </c>
      <c r="C427" s="8" t="s">
        <v>459</v>
      </c>
      <c r="D427" s="8">
        <v>0.995</v>
      </c>
      <c r="E427" s="8">
        <v>0.122</v>
      </c>
      <c r="F427" s="8">
        <v>0.128</v>
      </c>
      <c r="G427" s="8">
        <v>0.15</v>
      </c>
      <c r="H427" s="8">
        <v>1.17</v>
      </c>
      <c r="I427" s="5">
        <f>F427-E427</f>
        <v>6.0000000000000053E-3</v>
      </c>
      <c r="J427" s="8">
        <v>15</v>
      </c>
      <c r="K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3">
      <c r="A428" s="8" t="s">
        <v>315</v>
      </c>
      <c r="B428" s="9">
        <v>45223</v>
      </c>
      <c r="C428" s="5" t="s">
        <v>460</v>
      </c>
      <c r="D428" s="5">
        <v>1.012</v>
      </c>
      <c r="E428" s="5">
        <v>0.121</v>
      </c>
      <c r="F428" s="5">
        <v>0.156</v>
      </c>
      <c r="G428" s="5">
        <v>0.1</v>
      </c>
      <c r="H428" s="5">
        <v>1.35</v>
      </c>
      <c r="I428" s="5">
        <f>F428-E428</f>
        <v>3.5000000000000003E-2</v>
      </c>
      <c r="J428" s="5">
        <v>15</v>
      </c>
      <c r="K428" s="5" t="s">
        <v>461</v>
      </c>
    </row>
    <row r="429" spans="1:27" ht="13">
      <c r="A429" s="8" t="s">
        <v>315</v>
      </c>
      <c r="B429" s="9">
        <v>45223</v>
      </c>
      <c r="C429" s="5" t="s">
        <v>462</v>
      </c>
      <c r="D429" s="5">
        <v>1.004</v>
      </c>
      <c r="E429" s="5">
        <v>0.121</v>
      </c>
      <c r="F429" s="5">
        <v>0.157</v>
      </c>
      <c r="G429" s="5">
        <v>0.1</v>
      </c>
      <c r="H429" s="5">
        <v>1.35</v>
      </c>
      <c r="I429" s="5">
        <f>F429-E429</f>
        <v>3.6000000000000004E-2</v>
      </c>
      <c r="J429" s="5">
        <v>15</v>
      </c>
      <c r="K429" s="5" t="s">
        <v>461</v>
      </c>
    </row>
    <row r="430" spans="1:27" ht="13">
      <c r="A430" s="8" t="s">
        <v>315</v>
      </c>
      <c r="B430" s="9">
        <v>45223</v>
      </c>
      <c r="C430" s="5" t="s">
        <v>463</v>
      </c>
      <c r="D430" s="5">
        <v>1.0029999999999999</v>
      </c>
      <c r="E430" s="5">
        <v>0.122</v>
      </c>
      <c r="F430" s="5">
        <v>0.159</v>
      </c>
      <c r="G430" s="5">
        <v>0.10100000000000001</v>
      </c>
      <c r="H430" s="5">
        <v>1.35</v>
      </c>
      <c r="I430" s="5">
        <f>F430-E430</f>
        <v>3.7000000000000005E-2</v>
      </c>
      <c r="J430" s="5">
        <v>15</v>
      </c>
      <c r="K430" s="5" t="s">
        <v>461</v>
      </c>
    </row>
    <row r="431" spans="1:27" ht="13">
      <c r="A431" s="8" t="s">
        <v>315</v>
      </c>
      <c r="B431" s="9">
        <v>45223</v>
      </c>
      <c r="C431" s="8" t="s">
        <v>464</v>
      </c>
      <c r="D431" s="8">
        <v>0.99</v>
      </c>
      <c r="E431" s="8">
        <v>0.12</v>
      </c>
      <c r="F431" s="8">
        <v>0.154</v>
      </c>
      <c r="G431" s="8">
        <v>0.1</v>
      </c>
      <c r="H431" s="8">
        <v>1.35</v>
      </c>
      <c r="I431" s="5">
        <f>F431-E431</f>
        <v>3.4000000000000002E-2</v>
      </c>
      <c r="J431" s="8">
        <v>15</v>
      </c>
      <c r="K431" s="8" t="s">
        <v>461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3">
      <c r="A432" s="8" t="s">
        <v>315</v>
      </c>
      <c r="B432" s="9">
        <v>45223</v>
      </c>
      <c r="C432" s="5" t="s">
        <v>465</v>
      </c>
      <c r="D432" s="5">
        <v>1</v>
      </c>
      <c r="E432" s="5">
        <v>0.123</v>
      </c>
      <c r="F432" s="5">
        <v>0.152</v>
      </c>
      <c r="G432" s="5">
        <v>0.1</v>
      </c>
      <c r="H432" s="5">
        <v>0.13600000000000001</v>
      </c>
      <c r="I432" s="5">
        <f>F432-E432</f>
        <v>2.8999999999999998E-2</v>
      </c>
      <c r="J432" s="5">
        <v>15</v>
      </c>
      <c r="K432" s="5" t="s">
        <v>461</v>
      </c>
    </row>
    <row r="433" spans="1:27" ht="13">
      <c r="A433" s="8" t="s">
        <v>315</v>
      </c>
      <c r="B433" s="9">
        <v>45223</v>
      </c>
      <c r="C433" s="5" t="s">
        <v>466</v>
      </c>
      <c r="D433" s="5">
        <v>0.96899999999999997</v>
      </c>
      <c r="E433" s="5">
        <v>0.121</v>
      </c>
      <c r="F433" s="5">
        <v>0.153</v>
      </c>
      <c r="G433" s="5">
        <v>0.1</v>
      </c>
      <c r="H433" s="5">
        <v>0.13600000000000001</v>
      </c>
      <c r="I433" s="5">
        <f>F433-E433</f>
        <v>3.2000000000000001E-2</v>
      </c>
      <c r="J433" s="5">
        <v>15</v>
      </c>
      <c r="K433" s="5" t="s">
        <v>461</v>
      </c>
    </row>
    <row r="434" spans="1:27" ht="13">
      <c r="A434" s="8" t="s">
        <v>315</v>
      </c>
      <c r="B434" s="9">
        <v>45223</v>
      </c>
      <c r="C434" s="5" t="s">
        <v>467</v>
      </c>
      <c r="D434" s="5">
        <v>0.97299999999999998</v>
      </c>
      <c r="E434" s="5">
        <v>0.122</v>
      </c>
      <c r="F434" s="5">
        <v>0.155</v>
      </c>
      <c r="G434" s="5">
        <v>0.1</v>
      </c>
      <c r="H434" s="5">
        <v>0.13600000000000001</v>
      </c>
      <c r="I434" s="5">
        <f>F434-E434</f>
        <v>3.3000000000000002E-2</v>
      </c>
      <c r="J434" s="5">
        <v>15</v>
      </c>
      <c r="K434" s="5" t="s">
        <v>461</v>
      </c>
    </row>
    <row r="435" spans="1:27" ht="13">
      <c r="A435" s="8" t="s">
        <v>315</v>
      </c>
      <c r="B435" s="9">
        <v>45223</v>
      </c>
      <c r="C435" s="8" t="s">
        <v>468</v>
      </c>
      <c r="D435" s="8">
        <v>1.004</v>
      </c>
      <c r="E435" s="8">
        <v>0.122</v>
      </c>
      <c r="F435" s="8">
        <v>0.152</v>
      </c>
      <c r="G435" s="8">
        <v>0.10100000000000001</v>
      </c>
      <c r="H435" s="8">
        <v>0.13600000000000001</v>
      </c>
      <c r="I435" s="5">
        <f>F435-E435</f>
        <v>0.03</v>
      </c>
      <c r="J435" s="8">
        <v>15</v>
      </c>
      <c r="K435" s="8" t="s">
        <v>461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3">
      <c r="A436" s="8" t="s">
        <v>315</v>
      </c>
      <c r="B436" s="9">
        <v>45223</v>
      </c>
      <c r="C436" s="5" t="s">
        <v>469</v>
      </c>
      <c r="D436" s="5">
        <v>1.01</v>
      </c>
      <c r="E436" s="5">
        <v>0.122</v>
      </c>
      <c r="F436" s="5">
        <v>0.13400000000000001</v>
      </c>
      <c r="G436" s="5">
        <v>0.15</v>
      </c>
      <c r="H436" s="5">
        <v>1.1599999999999999</v>
      </c>
      <c r="I436" s="5">
        <f>F436-E436</f>
        <v>1.2000000000000011E-2</v>
      </c>
      <c r="J436" s="5">
        <v>15</v>
      </c>
    </row>
    <row r="437" spans="1:27" ht="13">
      <c r="A437" s="8" t="s">
        <v>315</v>
      </c>
      <c r="B437" s="9">
        <v>45223</v>
      </c>
      <c r="C437" s="5" t="s">
        <v>470</v>
      </c>
      <c r="D437" s="5">
        <v>0.97799999999999998</v>
      </c>
      <c r="E437" s="5">
        <v>0.123</v>
      </c>
      <c r="F437" s="5">
        <v>0.13400000000000001</v>
      </c>
      <c r="G437" s="5">
        <v>0.15</v>
      </c>
      <c r="H437" s="5">
        <v>1.1599999999999999</v>
      </c>
      <c r="I437" s="5">
        <f>F437-E437</f>
        <v>1.100000000000001E-2</v>
      </c>
      <c r="J437" s="5">
        <v>15</v>
      </c>
    </row>
    <row r="438" spans="1:27" ht="13">
      <c r="A438" s="8" t="s">
        <v>315</v>
      </c>
      <c r="B438" s="9">
        <v>45223</v>
      </c>
      <c r="C438" s="5" t="s">
        <v>471</v>
      </c>
      <c r="D438" s="5">
        <v>0.98699999999999999</v>
      </c>
      <c r="E438" s="5">
        <v>0.122</v>
      </c>
      <c r="F438" s="5">
        <v>0.13500000000000001</v>
      </c>
      <c r="G438" s="5">
        <v>0.15</v>
      </c>
      <c r="H438" s="5">
        <v>1.1599999999999999</v>
      </c>
      <c r="I438" s="5">
        <f>F438-E438</f>
        <v>1.3000000000000012E-2</v>
      </c>
      <c r="J438" s="5">
        <v>15</v>
      </c>
    </row>
    <row r="439" spans="1:27" ht="13">
      <c r="A439" s="8" t="s">
        <v>315</v>
      </c>
      <c r="B439" s="9">
        <v>45223</v>
      </c>
      <c r="C439" s="8" t="s">
        <v>472</v>
      </c>
      <c r="D439" s="8">
        <v>0.98899999999999999</v>
      </c>
      <c r="E439" s="8">
        <v>0.122</v>
      </c>
      <c r="F439" s="8">
        <v>0.13300000000000001</v>
      </c>
      <c r="G439" s="8">
        <v>0.15</v>
      </c>
      <c r="H439" s="8">
        <v>1.1599999999999999</v>
      </c>
      <c r="I439" s="5">
        <f>F439-E439</f>
        <v>1.100000000000001E-2</v>
      </c>
      <c r="J439" s="8">
        <v>15</v>
      </c>
      <c r="K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3">
      <c r="A440" s="8" t="s">
        <v>315</v>
      </c>
      <c r="B440" s="9">
        <v>45223</v>
      </c>
      <c r="C440" s="5" t="s">
        <v>473</v>
      </c>
      <c r="D440" s="5">
        <v>0.98599999999999999</v>
      </c>
      <c r="E440" s="5">
        <v>0.122</v>
      </c>
      <c r="F440" s="5">
        <v>0.13500000000000001</v>
      </c>
      <c r="G440" s="5">
        <v>0.15</v>
      </c>
      <c r="H440" s="5">
        <v>1.26</v>
      </c>
      <c r="I440" s="5">
        <f>F440-E440</f>
        <v>1.3000000000000012E-2</v>
      </c>
      <c r="J440" s="5">
        <v>15</v>
      </c>
    </row>
    <row r="441" spans="1:27" ht="13">
      <c r="A441" s="8" t="s">
        <v>315</v>
      </c>
      <c r="B441" s="9">
        <v>45223</v>
      </c>
      <c r="C441" s="5" t="s">
        <v>474</v>
      </c>
      <c r="D441" s="5">
        <v>0.995</v>
      </c>
      <c r="E441" s="5">
        <v>0.122</v>
      </c>
      <c r="F441" s="5">
        <v>0.13800000000000001</v>
      </c>
      <c r="G441" s="5">
        <v>0.15</v>
      </c>
      <c r="H441" s="5">
        <v>1.26</v>
      </c>
      <c r="I441" s="5">
        <f>F441-E441</f>
        <v>1.6000000000000014E-2</v>
      </c>
      <c r="J441" s="5">
        <v>15</v>
      </c>
    </row>
    <row r="442" spans="1:27" ht="13">
      <c r="A442" s="8" t="s">
        <v>315</v>
      </c>
      <c r="B442" s="9">
        <v>45223</v>
      </c>
      <c r="C442" s="5" t="s">
        <v>475</v>
      </c>
      <c r="D442" s="5">
        <v>0.98699999999999999</v>
      </c>
      <c r="E442" s="5">
        <v>0.121</v>
      </c>
      <c r="F442" s="5">
        <v>0.13</v>
      </c>
      <c r="G442" s="5">
        <v>0.1</v>
      </c>
      <c r="H442" s="5">
        <v>1.26</v>
      </c>
      <c r="I442" s="5">
        <f>F442-E442</f>
        <v>9.000000000000008E-3</v>
      </c>
      <c r="J442" s="5">
        <v>15</v>
      </c>
    </row>
    <row r="443" spans="1:27" ht="13">
      <c r="A443" s="8" t="s">
        <v>315</v>
      </c>
      <c r="B443" s="9">
        <v>45223</v>
      </c>
      <c r="C443" s="8" t="s">
        <v>476</v>
      </c>
      <c r="D443" s="8">
        <v>0.995</v>
      </c>
      <c r="E443" s="8">
        <v>0.122</v>
      </c>
      <c r="F443" s="8">
        <v>0.13100000000000001</v>
      </c>
      <c r="G443" s="8">
        <v>0.1</v>
      </c>
      <c r="H443" s="8">
        <v>1.26</v>
      </c>
      <c r="I443" s="5">
        <f>F443-E443</f>
        <v>9.000000000000008E-3</v>
      </c>
      <c r="J443" s="8">
        <v>15</v>
      </c>
      <c r="K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3">
      <c r="A444" s="8" t="s">
        <v>315</v>
      </c>
      <c r="B444" s="9">
        <v>45223</v>
      </c>
      <c r="C444" s="5" t="s">
        <v>477</v>
      </c>
      <c r="D444" s="5">
        <v>1.0169999999999999</v>
      </c>
      <c r="E444" s="5">
        <v>0.121</v>
      </c>
      <c r="F444" s="5">
        <v>0.13600000000000001</v>
      </c>
      <c r="G444" s="5">
        <v>0.1</v>
      </c>
      <c r="H444" s="5">
        <v>1.37</v>
      </c>
      <c r="I444" s="5">
        <f>F444-E444</f>
        <v>1.5000000000000013E-2</v>
      </c>
      <c r="J444" s="5">
        <v>15</v>
      </c>
    </row>
    <row r="445" spans="1:27" ht="13">
      <c r="A445" s="8" t="s">
        <v>315</v>
      </c>
      <c r="B445" s="9">
        <v>45223</v>
      </c>
      <c r="C445" s="5" t="s">
        <v>478</v>
      </c>
      <c r="D445" s="5">
        <v>0.99099999999999999</v>
      </c>
      <c r="E445" s="5">
        <v>0.121</v>
      </c>
      <c r="F445" s="5">
        <v>0.13700000000000001</v>
      </c>
      <c r="G445" s="5">
        <v>0.1</v>
      </c>
      <c r="H445" s="5">
        <v>1.37</v>
      </c>
      <c r="I445" s="5">
        <f>F445-E445</f>
        <v>1.6000000000000014E-2</v>
      </c>
      <c r="J445" s="5">
        <v>15</v>
      </c>
    </row>
    <row r="446" spans="1:27" ht="13">
      <c r="A446" s="8" t="s">
        <v>315</v>
      </c>
      <c r="B446" s="9">
        <v>45223</v>
      </c>
      <c r="C446" s="5" t="s">
        <v>479</v>
      </c>
      <c r="D446" s="5">
        <v>0.98799999999999999</v>
      </c>
      <c r="E446" s="5">
        <v>0.121</v>
      </c>
      <c r="F446" s="5">
        <v>0.13600000000000001</v>
      </c>
      <c r="G446" s="5">
        <v>0.1</v>
      </c>
      <c r="H446" s="5">
        <v>1.37</v>
      </c>
      <c r="I446" s="5">
        <f>F446-E446</f>
        <v>1.5000000000000013E-2</v>
      </c>
      <c r="J446" s="5">
        <v>15</v>
      </c>
    </row>
    <row r="447" spans="1:27" ht="13">
      <c r="A447" s="8" t="s">
        <v>315</v>
      </c>
      <c r="B447" s="9">
        <v>45223</v>
      </c>
      <c r="C447" s="8" t="s">
        <v>480</v>
      </c>
      <c r="D447" s="8">
        <v>1.018</v>
      </c>
      <c r="E447" s="8">
        <v>0.121</v>
      </c>
      <c r="F447" s="8">
        <v>0.13700000000000001</v>
      </c>
      <c r="G447" s="8">
        <v>0.1</v>
      </c>
      <c r="H447" s="8">
        <v>1.37</v>
      </c>
      <c r="I447" s="5">
        <f>F447-E447</f>
        <v>1.6000000000000014E-2</v>
      </c>
      <c r="J447" s="8">
        <v>15</v>
      </c>
      <c r="K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3">
      <c r="A448" s="8" t="s">
        <v>315</v>
      </c>
      <c r="B448" s="9">
        <v>45223</v>
      </c>
      <c r="C448" s="5" t="s">
        <v>481</v>
      </c>
      <c r="D448" s="5">
        <v>1.01</v>
      </c>
      <c r="E448" s="5">
        <v>0.12</v>
      </c>
      <c r="F448" s="5">
        <v>0.14000000000000001</v>
      </c>
      <c r="G448" s="5">
        <v>0.1</v>
      </c>
      <c r="H448" s="5">
        <v>1.4</v>
      </c>
      <c r="I448" s="5">
        <f>F448-E448</f>
        <v>2.0000000000000018E-2</v>
      </c>
      <c r="J448" s="5">
        <v>15</v>
      </c>
    </row>
    <row r="449" spans="1:27" ht="13">
      <c r="A449" s="8" t="s">
        <v>315</v>
      </c>
      <c r="B449" s="9">
        <v>45223</v>
      </c>
      <c r="C449" s="5" t="s">
        <v>482</v>
      </c>
      <c r="D449" s="5">
        <v>1.0229999999999999</v>
      </c>
      <c r="E449" s="5">
        <v>0.122</v>
      </c>
      <c r="F449" s="5">
        <v>0.14000000000000001</v>
      </c>
      <c r="G449" s="5">
        <v>0.1</v>
      </c>
      <c r="H449" s="5">
        <v>1.4</v>
      </c>
      <c r="I449" s="5">
        <f>F449-E449</f>
        <v>1.8000000000000016E-2</v>
      </c>
      <c r="J449" s="5">
        <v>15</v>
      </c>
    </row>
    <row r="450" spans="1:27" ht="13">
      <c r="A450" s="8" t="s">
        <v>315</v>
      </c>
      <c r="B450" s="9">
        <v>45223</v>
      </c>
      <c r="C450" s="5" t="s">
        <v>483</v>
      </c>
      <c r="D450" s="5">
        <v>0.97399999999999998</v>
      </c>
      <c r="E450" s="5">
        <v>0.11899999999999999</v>
      </c>
      <c r="F450" s="5">
        <v>0.14000000000000001</v>
      </c>
      <c r="G450" s="5">
        <v>0.1</v>
      </c>
      <c r="H450" s="5">
        <v>1.4</v>
      </c>
      <c r="I450" s="5">
        <f>F450-E450</f>
        <v>2.1000000000000019E-2</v>
      </c>
      <c r="J450" s="5">
        <v>15</v>
      </c>
    </row>
    <row r="451" spans="1:27" ht="13">
      <c r="A451" s="8" t="s">
        <v>315</v>
      </c>
      <c r="B451" s="9">
        <v>45223</v>
      </c>
      <c r="C451" s="8" t="s">
        <v>484</v>
      </c>
      <c r="D451" s="8">
        <v>0.996</v>
      </c>
      <c r="E451" s="8">
        <v>0.122</v>
      </c>
      <c r="F451" s="8">
        <v>0.14099999999999999</v>
      </c>
      <c r="G451" s="8">
        <v>0.1</v>
      </c>
      <c r="H451" s="8">
        <v>1.4</v>
      </c>
      <c r="I451" s="5">
        <f>F451-E451</f>
        <v>1.8999999999999989E-2</v>
      </c>
      <c r="J451" s="8">
        <v>15</v>
      </c>
      <c r="K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3">
      <c r="A452" s="8" t="s">
        <v>315</v>
      </c>
      <c r="B452" s="6">
        <v>45239</v>
      </c>
      <c r="C452" s="5" t="s">
        <v>485</v>
      </c>
      <c r="D452" s="5">
        <v>0.97599999999999998</v>
      </c>
      <c r="E452" s="5">
        <v>0.122</v>
      </c>
      <c r="F452" s="5">
        <v>0.13800000000000001</v>
      </c>
      <c r="G452" s="5">
        <v>0.2</v>
      </c>
      <c r="H452" s="5">
        <v>0.93500000000000005</v>
      </c>
      <c r="I452" s="5">
        <f>F452-E452</f>
        <v>1.6000000000000014E-2</v>
      </c>
      <c r="J452" s="5">
        <v>13</v>
      </c>
      <c r="K452" s="5" t="s">
        <v>486</v>
      </c>
    </row>
    <row r="453" spans="1:27" ht="13">
      <c r="A453" s="8" t="s">
        <v>315</v>
      </c>
      <c r="B453" s="6">
        <v>45239</v>
      </c>
      <c r="C453" s="5" t="s">
        <v>487</v>
      </c>
      <c r="D453" s="5">
        <v>1</v>
      </c>
      <c r="E453" s="5">
        <v>0.122</v>
      </c>
      <c r="F453" s="5">
        <v>0.13800000000000001</v>
      </c>
      <c r="G453" s="5">
        <v>0.2</v>
      </c>
      <c r="H453" s="5">
        <v>0.93500000000000005</v>
      </c>
      <c r="I453" s="5">
        <f>F453-E453</f>
        <v>1.6000000000000014E-2</v>
      </c>
      <c r="J453" s="5">
        <v>13</v>
      </c>
    </row>
    <row r="454" spans="1:27" ht="13">
      <c r="A454" s="8" t="s">
        <v>315</v>
      </c>
      <c r="B454" s="6">
        <v>45239</v>
      </c>
      <c r="C454" s="5" t="s">
        <v>488</v>
      </c>
      <c r="D454" s="5">
        <v>0.997</v>
      </c>
      <c r="E454" s="5">
        <v>0.122</v>
      </c>
      <c r="F454" s="5">
        <v>0.13700000000000001</v>
      </c>
      <c r="G454" s="5">
        <v>0.2</v>
      </c>
      <c r="H454" s="5">
        <v>0.93500000000000005</v>
      </c>
      <c r="I454" s="5">
        <f>F454-E454</f>
        <v>1.5000000000000013E-2</v>
      </c>
      <c r="J454" s="5">
        <v>13</v>
      </c>
    </row>
    <row r="455" spans="1:27" ht="13">
      <c r="A455" s="8" t="s">
        <v>315</v>
      </c>
      <c r="B455" s="9">
        <v>45239</v>
      </c>
      <c r="C455" s="8" t="s">
        <v>489</v>
      </c>
      <c r="D455" s="8">
        <v>0.997</v>
      </c>
      <c r="E455" s="8">
        <v>0.122</v>
      </c>
      <c r="F455" s="8">
        <v>0.13700000000000001</v>
      </c>
      <c r="G455" s="8">
        <v>0.2</v>
      </c>
      <c r="H455" s="8">
        <v>0.93500000000000005</v>
      </c>
      <c r="I455" s="5">
        <f>F455-E455</f>
        <v>1.5000000000000013E-2</v>
      </c>
      <c r="J455" s="8">
        <v>13</v>
      </c>
      <c r="K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3">
      <c r="A456" s="8" t="s">
        <v>315</v>
      </c>
      <c r="B456" s="6">
        <v>45239</v>
      </c>
      <c r="C456" s="5" t="s">
        <v>490</v>
      </c>
      <c r="D456" s="5">
        <v>0.97699999999999998</v>
      </c>
      <c r="E456" s="5">
        <v>0.121</v>
      </c>
      <c r="F456" s="5">
        <v>0.13700000000000001</v>
      </c>
      <c r="G456" s="5">
        <v>0.2</v>
      </c>
      <c r="H456" s="5">
        <v>0.98499999999999999</v>
      </c>
      <c r="I456" s="5">
        <f>F456-E456</f>
        <v>1.6000000000000014E-2</v>
      </c>
      <c r="J456" s="5">
        <v>13</v>
      </c>
    </row>
    <row r="457" spans="1:27" ht="13">
      <c r="A457" s="8" t="s">
        <v>315</v>
      </c>
      <c r="B457" s="6">
        <v>45239</v>
      </c>
      <c r="C457" s="5" t="s">
        <v>491</v>
      </c>
      <c r="D457" s="5">
        <v>0.98299999999999998</v>
      </c>
      <c r="E457" s="5">
        <v>0.122</v>
      </c>
      <c r="F457" s="5">
        <v>0.13700000000000001</v>
      </c>
      <c r="G457" s="5">
        <v>0.2</v>
      </c>
      <c r="H457" s="5">
        <v>0.98499999999999999</v>
      </c>
      <c r="I457" s="5">
        <f>F457-E457</f>
        <v>1.5000000000000013E-2</v>
      </c>
      <c r="J457" s="5">
        <v>13</v>
      </c>
    </row>
    <row r="458" spans="1:27" ht="13">
      <c r="A458" s="8" t="s">
        <v>315</v>
      </c>
      <c r="B458" s="6">
        <v>45239</v>
      </c>
      <c r="C458" s="5" t="s">
        <v>492</v>
      </c>
      <c r="D458" s="5">
        <v>0.96199999999999997</v>
      </c>
      <c r="E458" s="5">
        <v>0.121</v>
      </c>
      <c r="F458" s="5">
        <v>0.13700000000000001</v>
      </c>
      <c r="G458" s="5">
        <v>0.2</v>
      </c>
      <c r="H458" s="5">
        <v>0.98499999999999999</v>
      </c>
      <c r="I458" s="5">
        <f>F458-E458</f>
        <v>1.6000000000000014E-2</v>
      </c>
      <c r="J458" s="5">
        <v>13</v>
      </c>
    </row>
    <row r="459" spans="1:27" ht="13">
      <c r="A459" s="8" t="s">
        <v>315</v>
      </c>
      <c r="B459" s="9">
        <v>45239</v>
      </c>
      <c r="C459" s="8" t="s">
        <v>493</v>
      </c>
      <c r="D459" s="8">
        <v>0.99</v>
      </c>
      <c r="E459" s="8">
        <v>0.122</v>
      </c>
      <c r="F459" s="8">
        <v>0.13900000000000001</v>
      </c>
      <c r="G459" s="8">
        <v>0.2</v>
      </c>
      <c r="H459" s="8">
        <v>0.98499999999999999</v>
      </c>
      <c r="I459" s="5">
        <f>F459-E459</f>
        <v>1.7000000000000015E-2</v>
      </c>
      <c r="J459" s="8">
        <v>13</v>
      </c>
      <c r="K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3">
      <c r="A460" s="8" t="s">
        <v>315</v>
      </c>
      <c r="B460" s="6">
        <v>45239</v>
      </c>
      <c r="C460" s="5" t="s">
        <v>494</v>
      </c>
      <c r="D460" s="5">
        <v>1.008</v>
      </c>
      <c r="E460" s="5">
        <v>0.122</v>
      </c>
      <c r="F460" s="5">
        <v>0.14699999999999999</v>
      </c>
      <c r="G460" s="5">
        <v>0.1</v>
      </c>
      <c r="H460" s="5">
        <v>1.335</v>
      </c>
      <c r="I460" s="5">
        <f>F460-E460</f>
        <v>2.4999999999999994E-2</v>
      </c>
      <c r="J460" s="5">
        <v>13</v>
      </c>
    </row>
    <row r="461" spans="1:27" ht="13">
      <c r="A461" s="8" t="s">
        <v>315</v>
      </c>
      <c r="B461" s="6">
        <v>45239</v>
      </c>
      <c r="C461" s="5" t="s">
        <v>495</v>
      </c>
      <c r="D461" s="5">
        <v>1.006</v>
      </c>
      <c r="E461" s="5">
        <v>0.121</v>
      </c>
      <c r="F461" s="5">
        <v>0.14599999999999999</v>
      </c>
      <c r="G461" s="5">
        <v>0.1</v>
      </c>
      <c r="H461" s="5">
        <v>1.335</v>
      </c>
      <c r="I461" s="5">
        <f>F461-E461</f>
        <v>2.4999999999999994E-2</v>
      </c>
      <c r="J461" s="5">
        <v>13</v>
      </c>
    </row>
    <row r="462" spans="1:27" ht="13">
      <c r="A462" s="8" t="s">
        <v>315</v>
      </c>
      <c r="B462" s="6">
        <v>45239</v>
      </c>
      <c r="C462" s="5" t="s">
        <v>496</v>
      </c>
      <c r="D462" s="5">
        <v>1.0149999999999999</v>
      </c>
      <c r="E462" s="5">
        <v>0.122</v>
      </c>
      <c r="F462" s="5">
        <v>0.14699999999999999</v>
      </c>
      <c r="G462" s="5">
        <v>0.1</v>
      </c>
      <c r="H462" s="5">
        <v>1.335</v>
      </c>
      <c r="I462" s="5">
        <f>F462-E462</f>
        <v>2.4999999999999994E-2</v>
      </c>
      <c r="J462" s="5">
        <v>13</v>
      </c>
    </row>
    <row r="463" spans="1:27" ht="13">
      <c r="A463" s="8" t="s">
        <v>315</v>
      </c>
      <c r="B463" s="9">
        <v>45239</v>
      </c>
      <c r="C463" s="8" t="s">
        <v>497</v>
      </c>
      <c r="D463" s="8">
        <v>1.0209999999999999</v>
      </c>
      <c r="E463" s="8">
        <v>0.123</v>
      </c>
      <c r="F463" s="8">
        <v>0.14699999999999999</v>
      </c>
      <c r="G463" s="8">
        <v>0.1</v>
      </c>
      <c r="H463" s="8">
        <v>1.335</v>
      </c>
      <c r="I463" s="5">
        <f>F463-E463</f>
        <v>2.3999999999999994E-2</v>
      </c>
      <c r="J463" s="8">
        <v>13</v>
      </c>
      <c r="K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3">
      <c r="A464" s="8" t="s">
        <v>315</v>
      </c>
      <c r="B464" s="6">
        <v>45239</v>
      </c>
      <c r="C464" s="5" t="s">
        <v>498</v>
      </c>
      <c r="D464" s="5">
        <v>0.96799999999999997</v>
      </c>
      <c r="E464" s="5">
        <v>0.121</v>
      </c>
      <c r="F464" s="5">
        <v>0.155</v>
      </c>
      <c r="G464" s="5">
        <v>0.15</v>
      </c>
      <c r="H464" s="5">
        <v>1.24</v>
      </c>
      <c r="I464" s="5">
        <f>F464-E464</f>
        <v>3.4000000000000002E-2</v>
      </c>
      <c r="J464" s="5">
        <v>13</v>
      </c>
    </row>
    <row r="465" spans="1:27" ht="13">
      <c r="A465" s="8" t="s">
        <v>315</v>
      </c>
      <c r="B465" s="6">
        <v>45239</v>
      </c>
      <c r="C465" s="5" t="s">
        <v>491</v>
      </c>
      <c r="D465" s="5">
        <v>0.97399999999999998</v>
      </c>
      <c r="E465" s="5">
        <v>0.121</v>
      </c>
      <c r="F465" s="5">
        <v>0.158</v>
      </c>
      <c r="G465" s="5">
        <v>0.15</v>
      </c>
      <c r="H465" s="5">
        <v>1.24</v>
      </c>
      <c r="I465" s="5">
        <f>F465-E465</f>
        <v>3.7000000000000005E-2</v>
      </c>
      <c r="J465" s="5">
        <v>13</v>
      </c>
    </row>
    <row r="466" spans="1:27" ht="13">
      <c r="A466" s="8" t="s">
        <v>315</v>
      </c>
      <c r="B466" s="6">
        <v>45239</v>
      </c>
      <c r="C466" s="5" t="s">
        <v>499</v>
      </c>
      <c r="D466" s="5">
        <v>0.97199999999999998</v>
      </c>
      <c r="E466" s="5">
        <v>0.121</v>
      </c>
      <c r="F466" s="5">
        <v>0.14499999999999999</v>
      </c>
      <c r="G466" s="5">
        <v>0.1</v>
      </c>
      <c r="H466" s="5">
        <v>1.24</v>
      </c>
      <c r="I466" s="5">
        <f>F466-E466</f>
        <v>2.3999999999999994E-2</v>
      </c>
      <c r="J466" s="5">
        <v>13</v>
      </c>
    </row>
    <row r="467" spans="1:27" ht="13">
      <c r="A467" s="8" t="s">
        <v>315</v>
      </c>
      <c r="B467" s="9">
        <v>45239</v>
      </c>
      <c r="C467" s="8" t="s">
        <v>500</v>
      </c>
      <c r="D467" s="8">
        <v>0.996</v>
      </c>
      <c r="E467" s="8">
        <v>0.122</v>
      </c>
      <c r="F467" s="8">
        <v>0.14599999999999999</v>
      </c>
      <c r="G467" s="8">
        <v>0.1</v>
      </c>
      <c r="H467" s="8">
        <v>1.24</v>
      </c>
      <c r="I467" s="5">
        <f>F467-E467</f>
        <v>2.3999999999999994E-2</v>
      </c>
      <c r="J467" s="8">
        <v>13</v>
      </c>
      <c r="K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3">
      <c r="A468" s="8" t="s">
        <v>315</v>
      </c>
      <c r="B468" s="6">
        <v>45239</v>
      </c>
      <c r="C468" s="5" t="s">
        <v>501</v>
      </c>
      <c r="D468" s="5">
        <v>0.999</v>
      </c>
      <c r="E468" s="5">
        <v>0.122</v>
      </c>
      <c r="F468" s="5">
        <v>0.14099999999999999</v>
      </c>
      <c r="G468" s="5">
        <v>0.15</v>
      </c>
      <c r="H468" s="5">
        <v>1.1499999999999999</v>
      </c>
      <c r="I468" s="5">
        <f>F468-E468</f>
        <v>1.8999999999999989E-2</v>
      </c>
      <c r="J468" s="5">
        <v>13</v>
      </c>
    </row>
    <row r="469" spans="1:27" ht="13">
      <c r="A469" s="8" t="s">
        <v>315</v>
      </c>
      <c r="B469" s="6">
        <v>45239</v>
      </c>
      <c r="C469" s="5" t="s">
        <v>502</v>
      </c>
      <c r="D469" s="5">
        <v>1.0049999999999999</v>
      </c>
      <c r="E469" s="5">
        <v>0.122</v>
      </c>
      <c r="F469" s="5">
        <v>0.13300000000000001</v>
      </c>
      <c r="G469" s="5">
        <v>0.15</v>
      </c>
      <c r="H469" s="5">
        <v>1.1499999999999999</v>
      </c>
      <c r="I469" s="5">
        <f>F469-E469</f>
        <v>1.100000000000001E-2</v>
      </c>
      <c r="J469" s="5">
        <v>13</v>
      </c>
    </row>
    <row r="470" spans="1:27" ht="13">
      <c r="A470" s="8" t="s">
        <v>315</v>
      </c>
      <c r="B470" s="6">
        <v>45239</v>
      </c>
      <c r="C470" s="5" t="s">
        <v>503</v>
      </c>
      <c r="D470" s="5">
        <v>0.98599999999999999</v>
      </c>
      <c r="E470" s="5">
        <v>0.121</v>
      </c>
      <c r="F470" s="5">
        <v>0.11700000000000001</v>
      </c>
      <c r="G470" s="5">
        <v>0.151</v>
      </c>
      <c r="H470" s="5">
        <v>1.1499999999999999</v>
      </c>
      <c r="I470" s="5">
        <f>F470-E470</f>
        <v>-3.9999999999999897E-3</v>
      </c>
      <c r="J470" s="5">
        <v>13</v>
      </c>
      <c r="K470" s="5" t="s">
        <v>504</v>
      </c>
    </row>
    <row r="471" spans="1:27" ht="13">
      <c r="A471" s="8" t="s">
        <v>315</v>
      </c>
      <c r="B471" s="9">
        <v>45239</v>
      </c>
      <c r="C471" s="8" t="s">
        <v>505</v>
      </c>
      <c r="D471" s="8">
        <v>0.98599999999999999</v>
      </c>
      <c r="E471" s="8">
        <v>0.123</v>
      </c>
      <c r="F471" s="8">
        <v>0.13800000000000001</v>
      </c>
      <c r="G471" s="8">
        <v>0.15</v>
      </c>
      <c r="H471" s="8">
        <v>1.1499999999999999</v>
      </c>
      <c r="I471" s="5">
        <f>F471-E471</f>
        <v>1.5000000000000013E-2</v>
      </c>
      <c r="J471" s="8">
        <v>13</v>
      </c>
      <c r="K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3">
      <c r="A472" s="8" t="s">
        <v>315</v>
      </c>
      <c r="B472" s="6">
        <v>45239</v>
      </c>
      <c r="C472" s="5" t="s">
        <v>506</v>
      </c>
      <c r="D472" s="5">
        <v>1.004</v>
      </c>
      <c r="E472" s="5">
        <v>0.122</v>
      </c>
      <c r="F472" s="5">
        <v>0.13</v>
      </c>
      <c r="G472" s="5">
        <v>0.15</v>
      </c>
      <c r="H472" s="5">
        <v>1.1000000000000001</v>
      </c>
      <c r="I472" s="5">
        <f>F472-E472</f>
        <v>8.0000000000000071E-3</v>
      </c>
      <c r="J472" s="5">
        <v>13</v>
      </c>
    </row>
    <row r="473" spans="1:27" ht="13">
      <c r="A473" s="8" t="s">
        <v>315</v>
      </c>
      <c r="B473" s="6">
        <v>45239</v>
      </c>
      <c r="C473" s="5" t="s">
        <v>507</v>
      </c>
      <c r="D473" s="5">
        <v>1.006</v>
      </c>
      <c r="E473" s="5">
        <v>0.122</v>
      </c>
      <c r="F473" s="5">
        <v>0.13100000000000001</v>
      </c>
      <c r="G473" s="5">
        <v>0.15</v>
      </c>
      <c r="H473" s="5">
        <v>1.1000000000000001</v>
      </c>
      <c r="I473" s="5">
        <f>F473-E473</f>
        <v>9.000000000000008E-3</v>
      </c>
      <c r="J473" s="5">
        <v>13</v>
      </c>
    </row>
    <row r="474" spans="1:27" ht="13">
      <c r="A474" s="8" t="s">
        <v>315</v>
      </c>
      <c r="B474" s="6">
        <v>45239</v>
      </c>
      <c r="C474" s="5" t="s">
        <v>508</v>
      </c>
      <c r="D474" s="5">
        <v>0.997</v>
      </c>
      <c r="E474" s="5">
        <v>0.122</v>
      </c>
      <c r="F474" s="5">
        <v>0.13100000000000001</v>
      </c>
      <c r="G474" s="5">
        <v>0.15</v>
      </c>
      <c r="H474" s="5">
        <v>1.1000000000000001</v>
      </c>
      <c r="I474" s="5">
        <f>F474-E474</f>
        <v>9.000000000000008E-3</v>
      </c>
      <c r="J474" s="5">
        <v>13</v>
      </c>
    </row>
    <row r="475" spans="1:27" ht="13">
      <c r="A475" s="8" t="s">
        <v>315</v>
      </c>
      <c r="B475" s="9">
        <v>45239</v>
      </c>
      <c r="C475" s="8" t="s">
        <v>509</v>
      </c>
      <c r="D475" s="8">
        <v>0.99</v>
      </c>
      <c r="E475" s="8">
        <v>0.121</v>
      </c>
      <c r="F475" s="8">
        <v>0.13200000000000001</v>
      </c>
      <c r="G475" s="8">
        <v>0.151</v>
      </c>
      <c r="H475" s="8">
        <v>1.1000000000000001</v>
      </c>
      <c r="I475" s="5">
        <f>F475-E475</f>
        <v>1.100000000000001E-2</v>
      </c>
      <c r="J475" s="8">
        <v>13</v>
      </c>
      <c r="K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3">
      <c r="A476" s="8" t="s">
        <v>315</v>
      </c>
      <c r="B476" s="6">
        <v>45239</v>
      </c>
      <c r="C476" s="5" t="s">
        <v>510</v>
      </c>
      <c r="D476" s="5">
        <v>0.99299999999999999</v>
      </c>
      <c r="E476" s="5">
        <v>0.122</v>
      </c>
      <c r="F476" s="5">
        <v>0.13200000000000001</v>
      </c>
      <c r="G476" s="5">
        <v>0.1</v>
      </c>
      <c r="H476" s="5">
        <v>1.35</v>
      </c>
      <c r="I476" s="5">
        <f>F476-E476</f>
        <v>1.0000000000000009E-2</v>
      </c>
      <c r="J476" s="5">
        <v>13</v>
      </c>
    </row>
    <row r="477" spans="1:27" ht="13">
      <c r="A477" s="8" t="s">
        <v>315</v>
      </c>
      <c r="B477" s="6">
        <v>45239</v>
      </c>
      <c r="C477" s="5" t="s">
        <v>511</v>
      </c>
      <c r="D477" s="5">
        <v>0.99</v>
      </c>
      <c r="E477" s="5">
        <v>0.122</v>
      </c>
      <c r="F477" s="5">
        <v>0.13</v>
      </c>
      <c r="G477" s="5">
        <v>0.1</v>
      </c>
      <c r="H477" s="5">
        <v>1.35</v>
      </c>
      <c r="I477" s="5">
        <f>F477-E477</f>
        <v>8.0000000000000071E-3</v>
      </c>
      <c r="J477" s="5">
        <v>13</v>
      </c>
    </row>
    <row r="478" spans="1:27" ht="13">
      <c r="A478" s="8" t="s">
        <v>315</v>
      </c>
      <c r="B478" s="6">
        <v>45239</v>
      </c>
      <c r="C478" s="5" t="s">
        <v>512</v>
      </c>
      <c r="D478" s="5">
        <v>1</v>
      </c>
      <c r="E478" s="5">
        <v>0.123</v>
      </c>
      <c r="F478" s="5">
        <v>0.13100000000000001</v>
      </c>
      <c r="G478" s="5">
        <v>0.1</v>
      </c>
      <c r="H478" s="5">
        <v>1.35</v>
      </c>
      <c r="I478" s="5">
        <f>F478-E478</f>
        <v>8.0000000000000071E-3</v>
      </c>
      <c r="J478" s="5">
        <v>13</v>
      </c>
    </row>
    <row r="479" spans="1:27" ht="13">
      <c r="A479" s="8" t="s">
        <v>315</v>
      </c>
      <c r="B479" s="9">
        <v>45239</v>
      </c>
      <c r="C479" s="8" t="s">
        <v>513</v>
      </c>
      <c r="D479" s="8">
        <v>1</v>
      </c>
      <c r="E479" s="8">
        <v>0.121</v>
      </c>
      <c r="F479" s="8">
        <v>0.13</v>
      </c>
      <c r="G479" s="8">
        <v>0.10100000000000001</v>
      </c>
      <c r="H479" s="8">
        <v>1.35</v>
      </c>
      <c r="I479" s="5">
        <f>F479-E479</f>
        <v>9.000000000000008E-3</v>
      </c>
      <c r="J479" s="8">
        <v>13</v>
      </c>
      <c r="K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3">
      <c r="A480" s="8" t="s">
        <v>315</v>
      </c>
      <c r="B480" s="6">
        <v>45239</v>
      </c>
      <c r="C480" s="5" t="s">
        <v>514</v>
      </c>
      <c r="D480" s="5">
        <v>0.98599999999999999</v>
      </c>
      <c r="E480" s="5">
        <v>0.122</v>
      </c>
      <c r="F480" s="5">
        <v>0.13100000000000001</v>
      </c>
      <c r="G480" s="5">
        <v>0.1</v>
      </c>
      <c r="H480" s="5">
        <v>1.25</v>
      </c>
      <c r="I480" s="5">
        <f>F480-E480</f>
        <v>9.000000000000008E-3</v>
      </c>
      <c r="J480" s="5">
        <v>13</v>
      </c>
    </row>
    <row r="481" spans="1:27" ht="13">
      <c r="A481" s="8" t="s">
        <v>315</v>
      </c>
      <c r="B481" s="6">
        <v>45239</v>
      </c>
      <c r="C481" s="5" t="s">
        <v>515</v>
      </c>
      <c r="D481" s="5">
        <v>1.002</v>
      </c>
      <c r="E481" s="5">
        <v>0.122</v>
      </c>
      <c r="F481" s="5">
        <v>0.13400000000000001</v>
      </c>
      <c r="G481" s="5">
        <v>0.1</v>
      </c>
      <c r="H481" s="5">
        <v>1.25</v>
      </c>
      <c r="I481" s="5">
        <f>F481-E481</f>
        <v>1.2000000000000011E-2</v>
      </c>
      <c r="J481" s="5">
        <v>13</v>
      </c>
    </row>
    <row r="482" spans="1:27" ht="13">
      <c r="A482" s="8" t="s">
        <v>315</v>
      </c>
      <c r="B482" s="6">
        <v>45239</v>
      </c>
      <c r="C482" s="5" t="s">
        <v>516</v>
      </c>
      <c r="D482" s="5">
        <v>0.99399999999999999</v>
      </c>
      <c r="E482" s="5">
        <v>0.122</v>
      </c>
      <c r="F482" s="5">
        <v>0.13600000000000001</v>
      </c>
      <c r="G482" s="5">
        <v>0.1</v>
      </c>
      <c r="H482" s="5">
        <v>1.25</v>
      </c>
      <c r="I482" s="5">
        <f>F482-E482</f>
        <v>1.4000000000000012E-2</v>
      </c>
      <c r="J482" s="5">
        <v>13</v>
      </c>
    </row>
    <row r="483" spans="1:27" ht="13">
      <c r="A483" s="8" t="s">
        <v>315</v>
      </c>
      <c r="B483" s="9">
        <v>45239</v>
      </c>
      <c r="C483" s="8" t="s">
        <v>517</v>
      </c>
      <c r="D483" s="8">
        <v>1.0089999999999999</v>
      </c>
      <c r="E483" s="8">
        <v>0.123</v>
      </c>
      <c r="F483" s="8">
        <v>0.13300000000000001</v>
      </c>
      <c r="G483" s="8">
        <v>0.1</v>
      </c>
      <c r="H483" s="8">
        <v>1.25</v>
      </c>
      <c r="I483" s="5">
        <f>F483-E483</f>
        <v>1.0000000000000009E-2</v>
      </c>
      <c r="J483" s="8">
        <v>13</v>
      </c>
      <c r="K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3">
      <c r="A484" s="5" t="s">
        <v>13</v>
      </c>
      <c r="B484" s="6">
        <v>45250</v>
      </c>
      <c r="C484" s="5" t="s">
        <v>518</v>
      </c>
      <c r="D484" s="5">
        <v>1.0009999999999999</v>
      </c>
      <c r="E484" s="5">
        <v>0.122</v>
      </c>
      <c r="F484" s="5">
        <v>0.13400000000000001</v>
      </c>
      <c r="G484" s="5">
        <v>0.1</v>
      </c>
      <c r="H484" s="5">
        <v>1.33</v>
      </c>
      <c r="I484" s="5">
        <f>F484-E484</f>
        <v>1.2000000000000011E-2</v>
      </c>
      <c r="J484" s="5">
        <v>11</v>
      </c>
    </row>
    <row r="485" spans="1:27" ht="13">
      <c r="A485" s="5" t="s">
        <v>13</v>
      </c>
      <c r="B485" s="6">
        <v>45250</v>
      </c>
      <c r="C485" s="5" t="s">
        <v>519</v>
      </c>
      <c r="D485" s="5">
        <v>1.0660000000000001</v>
      </c>
      <c r="E485" s="5">
        <v>0.122</v>
      </c>
      <c r="F485" s="5">
        <v>0.13300000000000001</v>
      </c>
      <c r="G485" s="5">
        <v>9.9000000000000005E-2</v>
      </c>
      <c r="H485" s="5">
        <v>1.33</v>
      </c>
      <c r="I485" s="5">
        <f>F485-E485</f>
        <v>1.100000000000001E-2</v>
      </c>
      <c r="J485" s="5">
        <v>11</v>
      </c>
    </row>
    <row r="486" spans="1:27" ht="13">
      <c r="A486" s="5" t="s">
        <v>13</v>
      </c>
      <c r="B486" s="6">
        <v>45250</v>
      </c>
      <c r="C486" s="5" t="s">
        <v>520</v>
      </c>
      <c r="D486" s="5">
        <v>0.99099999999999999</v>
      </c>
      <c r="E486" s="5">
        <v>0.123</v>
      </c>
      <c r="F486" s="5">
        <v>0.13400000000000001</v>
      </c>
      <c r="G486" s="5">
        <v>9.9000000000000005E-2</v>
      </c>
      <c r="H486" s="5">
        <v>1.33</v>
      </c>
      <c r="I486" s="5">
        <f>F486-E486</f>
        <v>1.100000000000001E-2</v>
      </c>
      <c r="J486" s="5">
        <v>11</v>
      </c>
    </row>
    <row r="487" spans="1:27" ht="13">
      <c r="A487" s="8" t="s">
        <v>13</v>
      </c>
      <c r="B487" s="9">
        <v>45250</v>
      </c>
      <c r="C487" s="8" t="s">
        <v>521</v>
      </c>
      <c r="D487" s="8">
        <v>0.98199999999999998</v>
      </c>
      <c r="E487" s="8">
        <v>0.122</v>
      </c>
      <c r="F487" s="8">
        <v>0.13300000000000001</v>
      </c>
      <c r="G487" s="8">
        <v>9.7000000000000003E-2</v>
      </c>
      <c r="H487" s="8">
        <v>1.33</v>
      </c>
      <c r="I487" s="5">
        <f>F487-E487</f>
        <v>1.100000000000001E-2</v>
      </c>
      <c r="J487" s="8">
        <v>11</v>
      </c>
      <c r="K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3">
      <c r="A488" s="5" t="s">
        <v>13</v>
      </c>
      <c r="B488" s="6">
        <v>45250</v>
      </c>
      <c r="C488" s="5" t="s">
        <v>522</v>
      </c>
      <c r="D488" s="5">
        <v>0.98299999999999998</v>
      </c>
      <c r="E488" s="5">
        <v>0.122</v>
      </c>
      <c r="F488" s="5">
        <v>0.13300000000000001</v>
      </c>
      <c r="G488" s="5">
        <v>9.8000000000000004E-2</v>
      </c>
      <c r="H488" s="5">
        <v>1.39</v>
      </c>
      <c r="I488" s="5">
        <f>F488-E488</f>
        <v>1.100000000000001E-2</v>
      </c>
      <c r="J488" s="5">
        <v>11</v>
      </c>
    </row>
    <row r="489" spans="1:27" ht="13">
      <c r="A489" s="5" t="s">
        <v>13</v>
      </c>
      <c r="B489" s="6">
        <v>45250</v>
      </c>
      <c r="C489" s="5" t="s">
        <v>523</v>
      </c>
      <c r="D489" s="5">
        <v>1.0249999999999999</v>
      </c>
      <c r="E489" s="5">
        <v>0.123</v>
      </c>
      <c r="F489" s="5">
        <v>0.13500000000000001</v>
      </c>
      <c r="G489" s="5">
        <v>9.9000000000000005E-2</v>
      </c>
      <c r="H489" s="5">
        <v>1.39</v>
      </c>
      <c r="I489" s="5">
        <f>F489-E489</f>
        <v>1.2000000000000011E-2</v>
      </c>
      <c r="J489" s="5">
        <v>11</v>
      </c>
    </row>
    <row r="490" spans="1:27" ht="13">
      <c r="A490" s="5" t="s">
        <v>13</v>
      </c>
      <c r="B490" s="6">
        <v>45250</v>
      </c>
      <c r="C490" s="5" t="s">
        <v>524</v>
      </c>
      <c r="D490" s="5">
        <v>0.95299999999999996</v>
      </c>
      <c r="E490" s="5">
        <v>0.123</v>
      </c>
      <c r="F490" s="5">
        <v>0.13400000000000001</v>
      </c>
      <c r="G490" s="5">
        <v>9.9000000000000005E-2</v>
      </c>
      <c r="H490" s="5">
        <v>1.39</v>
      </c>
      <c r="I490" s="5">
        <f>F490-E490</f>
        <v>1.100000000000001E-2</v>
      </c>
      <c r="J490" s="5">
        <v>11</v>
      </c>
    </row>
    <row r="491" spans="1:27" ht="13">
      <c r="A491" s="8" t="s">
        <v>13</v>
      </c>
      <c r="B491" s="9">
        <v>45250</v>
      </c>
      <c r="C491" s="8" t="s">
        <v>525</v>
      </c>
      <c r="D491" s="8">
        <v>0.99099999999999999</v>
      </c>
      <c r="E491" s="8">
        <v>0.121</v>
      </c>
      <c r="F491" s="8">
        <v>0.13300000000000001</v>
      </c>
      <c r="G491" s="8">
        <v>9.9000000000000005E-2</v>
      </c>
      <c r="H491" s="8">
        <v>1.39</v>
      </c>
      <c r="I491" s="5">
        <f>F491-E491</f>
        <v>1.2000000000000011E-2</v>
      </c>
      <c r="J491" s="8">
        <v>11</v>
      </c>
      <c r="K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3">
      <c r="A492" s="5" t="s">
        <v>13</v>
      </c>
      <c r="B492" s="6">
        <v>45250</v>
      </c>
      <c r="C492" s="5" t="s">
        <v>526</v>
      </c>
      <c r="D492" s="5">
        <v>0.996</v>
      </c>
      <c r="E492" s="5">
        <v>0.122</v>
      </c>
      <c r="F492" s="5">
        <v>0.14899999999999999</v>
      </c>
      <c r="G492" s="5">
        <v>0.08</v>
      </c>
      <c r="H492" s="5">
        <v>1.425</v>
      </c>
      <c r="I492" s="5">
        <f>F492-E492</f>
        <v>2.6999999999999996E-2</v>
      </c>
      <c r="J492" s="5">
        <v>11</v>
      </c>
    </row>
    <row r="493" spans="1:27" ht="13">
      <c r="A493" s="5" t="s">
        <v>13</v>
      </c>
      <c r="B493" s="6">
        <v>45250</v>
      </c>
      <c r="C493" s="5" t="s">
        <v>527</v>
      </c>
      <c r="D493" s="5">
        <v>0.999</v>
      </c>
      <c r="E493" s="5">
        <v>0.122</v>
      </c>
      <c r="F493" s="5">
        <v>0.14899999999999999</v>
      </c>
      <c r="G493" s="5">
        <v>0.08</v>
      </c>
      <c r="H493" s="5">
        <v>1.425</v>
      </c>
      <c r="I493" s="5">
        <f>F493-E493</f>
        <v>2.6999999999999996E-2</v>
      </c>
      <c r="J493" s="5">
        <v>11</v>
      </c>
    </row>
    <row r="494" spans="1:27" ht="13">
      <c r="A494" s="5" t="s">
        <v>13</v>
      </c>
      <c r="B494" s="6">
        <v>45250</v>
      </c>
      <c r="C494" s="5" t="s">
        <v>528</v>
      </c>
      <c r="D494" s="5">
        <v>0.99099999999999999</v>
      </c>
      <c r="E494" s="5">
        <v>0.123</v>
      </c>
      <c r="F494" s="5">
        <v>0.14899999999999999</v>
      </c>
      <c r="G494" s="5">
        <v>0.08</v>
      </c>
      <c r="H494" s="5">
        <v>1.425</v>
      </c>
      <c r="I494" s="5">
        <f>F494-E494</f>
        <v>2.5999999999999995E-2</v>
      </c>
      <c r="J494" s="5">
        <v>11</v>
      </c>
    </row>
    <row r="495" spans="1:27" ht="13">
      <c r="A495" s="8" t="s">
        <v>13</v>
      </c>
      <c r="B495" s="9">
        <v>45250</v>
      </c>
      <c r="C495" s="8" t="s">
        <v>529</v>
      </c>
      <c r="D495" s="8">
        <v>0.99099999999999999</v>
      </c>
      <c r="E495" s="8">
        <v>0.122</v>
      </c>
      <c r="F495" s="8">
        <v>0.14899999999999999</v>
      </c>
      <c r="G495" s="8">
        <v>0.08</v>
      </c>
      <c r="H495" s="8">
        <v>1.425</v>
      </c>
      <c r="I495" s="5">
        <f>F495-E495</f>
        <v>2.6999999999999996E-2</v>
      </c>
      <c r="J495" s="8">
        <v>11</v>
      </c>
      <c r="K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3">
      <c r="A496" s="5" t="s">
        <v>13</v>
      </c>
      <c r="B496" s="6">
        <v>45250</v>
      </c>
      <c r="C496" s="5" t="s">
        <v>530</v>
      </c>
      <c r="D496" s="5">
        <v>1.006</v>
      </c>
      <c r="E496" s="5">
        <v>0.123</v>
      </c>
      <c r="F496" s="5">
        <v>0.14699999999999999</v>
      </c>
      <c r="G496" s="5">
        <v>8.3000000000000004E-2</v>
      </c>
      <c r="H496" s="5">
        <v>1.49</v>
      </c>
      <c r="I496" s="5">
        <f>F496-E496</f>
        <v>2.3999999999999994E-2</v>
      </c>
      <c r="J496" s="5">
        <v>11</v>
      </c>
    </row>
    <row r="497" spans="1:27" ht="13">
      <c r="A497" s="5" t="s">
        <v>13</v>
      </c>
      <c r="B497" s="6">
        <v>45250</v>
      </c>
      <c r="C497" s="5" t="s">
        <v>523</v>
      </c>
      <c r="D497" s="5">
        <v>1.012</v>
      </c>
      <c r="E497" s="5">
        <v>0.122</v>
      </c>
      <c r="F497" s="5">
        <v>0.14599999999999999</v>
      </c>
      <c r="G497" s="5">
        <v>0.08</v>
      </c>
      <c r="H497" s="5">
        <v>1.49</v>
      </c>
      <c r="I497" s="5">
        <f>F497-E497</f>
        <v>2.3999999999999994E-2</v>
      </c>
      <c r="J497" s="5">
        <v>11</v>
      </c>
    </row>
    <row r="498" spans="1:27" ht="13">
      <c r="A498" s="5" t="s">
        <v>13</v>
      </c>
      <c r="B498" s="6">
        <v>45250</v>
      </c>
      <c r="C498" s="5" t="s">
        <v>531</v>
      </c>
      <c r="D498" s="5">
        <v>1.0149999999999999</v>
      </c>
      <c r="E498" s="5">
        <v>0.122</v>
      </c>
      <c r="F498" s="5">
        <v>0.14599999999999999</v>
      </c>
      <c r="G498" s="5">
        <v>8.1000000000000003E-2</v>
      </c>
      <c r="H498" s="5">
        <v>1.49</v>
      </c>
      <c r="I498" s="5">
        <f>F498-E498</f>
        <v>2.3999999999999994E-2</v>
      </c>
      <c r="J498" s="5">
        <v>11</v>
      </c>
    </row>
    <row r="499" spans="1:27" ht="13">
      <c r="A499" s="8" t="s">
        <v>13</v>
      </c>
      <c r="B499" s="9">
        <v>45250</v>
      </c>
      <c r="C499" s="8" t="s">
        <v>532</v>
      </c>
      <c r="D499" s="8">
        <v>1.014</v>
      </c>
      <c r="E499" s="8">
        <v>0.123</v>
      </c>
      <c r="F499" s="8">
        <v>0.14499999999999999</v>
      </c>
      <c r="G499" s="8">
        <v>0.08</v>
      </c>
      <c r="H499" s="8">
        <v>1.49</v>
      </c>
      <c r="I499" s="5">
        <f>F499-E499</f>
        <v>2.1999999999999992E-2</v>
      </c>
      <c r="J499" s="8">
        <v>11</v>
      </c>
      <c r="K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3">
      <c r="A500" s="5" t="s">
        <v>13</v>
      </c>
      <c r="B500" s="6">
        <v>45250</v>
      </c>
      <c r="C500" s="5" t="s">
        <v>533</v>
      </c>
      <c r="D500" s="5">
        <v>0.99</v>
      </c>
      <c r="E500" s="5">
        <v>0.122</v>
      </c>
      <c r="F500" s="5">
        <v>0.13100000000000001</v>
      </c>
      <c r="G500" s="5">
        <v>0.19900000000000001</v>
      </c>
      <c r="H500" s="5">
        <v>1.1399999999999999</v>
      </c>
      <c r="I500" s="5">
        <f>F500-E500</f>
        <v>9.000000000000008E-3</v>
      </c>
      <c r="J500" s="5">
        <v>11</v>
      </c>
    </row>
    <row r="501" spans="1:27" ht="13">
      <c r="A501" s="5" t="s">
        <v>13</v>
      </c>
      <c r="B501" s="6">
        <v>45250</v>
      </c>
      <c r="C501" s="5" t="s">
        <v>534</v>
      </c>
      <c r="D501" s="5">
        <v>0.95499999999999996</v>
      </c>
      <c r="E501" s="5">
        <v>0.123</v>
      </c>
      <c r="F501" s="5">
        <v>0.129</v>
      </c>
      <c r="G501" s="5">
        <v>0.14899999999999999</v>
      </c>
      <c r="H501" s="5">
        <v>1.1399999999999999</v>
      </c>
      <c r="I501" s="5">
        <f>F501-E501</f>
        <v>6.0000000000000053E-3</v>
      </c>
      <c r="J501" s="5">
        <v>11</v>
      </c>
    </row>
    <row r="502" spans="1:27" ht="13">
      <c r="A502" s="5" t="s">
        <v>13</v>
      </c>
      <c r="B502" s="6">
        <v>45250</v>
      </c>
      <c r="C502" s="5" t="s">
        <v>535</v>
      </c>
      <c r="D502" s="5">
        <v>1.002</v>
      </c>
      <c r="E502" s="5">
        <v>0.122</v>
      </c>
      <c r="F502" s="5">
        <v>0.128</v>
      </c>
      <c r="G502" s="5">
        <v>0.15</v>
      </c>
      <c r="H502" s="5">
        <v>1.1399999999999999</v>
      </c>
      <c r="I502" s="5">
        <f>F502-E502</f>
        <v>6.0000000000000053E-3</v>
      </c>
      <c r="J502" s="5">
        <v>11</v>
      </c>
    </row>
    <row r="503" spans="1:27" ht="13">
      <c r="A503" s="8" t="s">
        <v>13</v>
      </c>
      <c r="B503" s="9">
        <v>45250</v>
      </c>
      <c r="C503" s="8" t="s">
        <v>536</v>
      </c>
      <c r="D503" s="8">
        <v>1.0529999999999999</v>
      </c>
      <c r="E503" s="8">
        <v>0.122</v>
      </c>
      <c r="F503" s="8">
        <v>0.128</v>
      </c>
      <c r="G503" s="8">
        <v>0.14899999999999999</v>
      </c>
      <c r="H503" s="8">
        <v>1.1399999999999999</v>
      </c>
      <c r="I503" s="5">
        <f>F503-E503</f>
        <v>6.0000000000000053E-3</v>
      </c>
      <c r="J503" s="8">
        <v>11</v>
      </c>
      <c r="K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3">
      <c r="A504" s="5" t="s">
        <v>13</v>
      </c>
      <c r="B504" s="6">
        <v>45250</v>
      </c>
      <c r="C504" s="5" t="s">
        <v>537</v>
      </c>
      <c r="D504" s="5">
        <v>1.0509999999999999</v>
      </c>
      <c r="E504" s="5">
        <v>0.123</v>
      </c>
      <c r="F504" s="5">
        <v>0.127</v>
      </c>
      <c r="G504" s="5">
        <v>0.14899999999999999</v>
      </c>
      <c r="H504" s="5">
        <v>1.1599999999999999</v>
      </c>
      <c r="I504" s="5">
        <f>F504-E504</f>
        <v>4.0000000000000036E-3</v>
      </c>
      <c r="J504" s="5">
        <v>11</v>
      </c>
    </row>
    <row r="505" spans="1:27" ht="13">
      <c r="A505" s="5" t="s">
        <v>13</v>
      </c>
      <c r="B505" s="6">
        <v>45250</v>
      </c>
      <c r="C505" s="5" t="s">
        <v>538</v>
      </c>
      <c r="D505" s="5">
        <v>1.036</v>
      </c>
      <c r="E505" s="5">
        <v>0.121</v>
      </c>
      <c r="F505" s="5">
        <v>0.125</v>
      </c>
      <c r="G505" s="5">
        <v>0.15</v>
      </c>
      <c r="H505" s="5">
        <v>1.1599999999999999</v>
      </c>
      <c r="I505" s="5">
        <f>F505-E505</f>
        <v>4.0000000000000036E-3</v>
      </c>
      <c r="J505" s="5">
        <v>11</v>
      </c>
    </row>
    <row r="506" spans="1:27" ht="13">
      <c r="A506" s="5" t="s">
        <v>13</v>
      </c>
      <c r="B506" s="6">
        <v>45250</v>
      </c>
      <c r="C506" s="5" t="s">
        <v>539</v>
      </c>
      <c r="D506" s="5">
        <v>1.0449999999999999</v>
      </c>
      <c r="E506" s="5">
        <v>0.122</v>
      </c>
      <c r="F506" s="5">
        <v>0.127</v>
      </c>
      <c r="G506" s="5">
        <v>0.15</v>
      </c>
      <c r="H506" s="5">
        <v>1.1599999999999999</v>
      </c>
      <c r="I506" s="5">
        <f>F506-E506</f>
        <v>5.0000000000000044E-3</v>
      </c>
      <c r="J506" s="5">
        <v>11</v>
      </c>
    </row>
    <row r="507" spans="1:27" ht="13">
      <c r="A507" s="8" t="s">
        <v>13</v>
      </c>
      <c r="B507" s="9">
        <v>45250</v>
      </c>
      <c r="C507" s="8" t="s">
        <v>540</v>
      </c>
      <c r="D507" s="8">
        <v>1.0449999999999999</v>
      </c>
      <c r="E507" s="8">
        <v>0.12</v>
      </c>
      <c r="F507" s="8">
        <v>0.125</v>
      </c>
      <c r="G507" s="8">
        <v>0.151</v>
      </c>
      <c r="H507" s="8">
        <v>1.1599999999999999</v>
      </c>
      <c r="I507" s="5">
        <f>F507-E507</f>
        <v>5.0000000000000044E-3</v>
      </c>
      <c r="J507" s="8">
        <v>11</v>
      </c>
      <c r="K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3">
      <c r="A508" s="5" t="s">
        <v>13</v>
      </c>
      <c r="B508" s="6">
        <v>45250</v>
      </c>
      <c r="C508" s="5" t="s">
        <v>541</v>
      </c>
      <c r="D508" s="5">
        <v>1.06</v>
      </c>
      <c r="E508" s="5">
        <v>0.121</v>
      </c>
      <c r="F508" s="5">
        <v>0.126</v>
      </c>
      <c r="G508" s="5">
        <v>0.10100000000000001</v>
      </c>
      <c r="H508" s="5">
        <v>1.39</v>
      </c>
      <c r="I508" s="5">
        <f>F508-E508</f>
        <v>5.0000000000000044E-3</v>
      </c>
      <c r="J508" s="5">
        <v>11</v>
      </c>
    </row>
    <row r="509" spans="1:27" ht="13">
      <c r="A509" s="5" t="s">
        <v>13</v>
      </c>
      <c r="B509" s="6">
        <v>45250</v>
      </c>
      <c r="C509" s="5" t="s">
        <v>542</v>
      </c>
      <c r="D509" s="5">
        <v>0.98199999999999998</v>
      </c>
      <c r="E509" s="5">
        <v>0.122</v>
      </c>
      <c r="F509" s="5">
        <v>0.127</v>
      </c>
      <c r="G509" s="5">
        <v>0.10199999999999999</v>
      </c>
      <c r="H509" s="5">
        <v>1.39</v>
      </c>
      <c r="I509" s="5">
        <f>F509-E509</f>
        <v>5.0000000000000044E-3</v>
      </c>
      <c r="J509" s="5">
        <v>11</v>
      </c>
    </row>
    <row r="510" spans="1:27" ht="13">
      <c r="A510" s="5" t="s">
        <v>13</v>
      </c>
      <c r="B510" s="6">
        <v>45250</v>
      </c>
      <c r="C510" s="5" t="s">
        <v>543</v>
      </c>
      <c r="D510" s="5">
        <v>0.97199999999999998</v>
      </c>
      <c r="E510" s="5">
        <v>0.122</v>
      </c>
      <c r="F510" s="5">
        <v>0.128</v>
      </c>
      <c r="G510" s="5">
        <v>0.10199999999999999</v>
      </c>
      <c r="H510" s="5">
        <v>1.39</v>
      </c>
      <c r="I510" s="5">
        <f>F510-E510</f>
        <v>6.0000000000000053E-3</v>
      </c>
      <c r="J510" s="5">
        <v>11</v>
      </c>
    </row>
    <row r="511" spans="1:27" ht="13">
      <c r="A511" s="8" t="s">
        <v>13</v>
      </c>
      <c r="B511" s="9">
        <v>45250</v>
      </c>
      <c r="C511" s="8" t="s">
        <v>544</v>
      </c>
      <c r="D511" s="8">
        <v>0.97399999999999998</v>
      </c>
      <c r="E511" s="8">
        <v>0.122</v>
      </c>
      <c r="F511" s="8">
        <v>0.128</v>
      </c>
      <c r="G511" s="8">
        <v>0.1</v>
      </c>
      <c r="H511" s="8">
        <v>1.39</v>
      </c>
      <c r="I511" s="5">
        <f>F511-E511</f>
        <v>6.0000000000000053E-3</v>
      </c>
      <c r="J511" s="8">
        <v>11</v>
      </c>
      <c r="K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3">
      <c r="A512" s="5" t="s">
        <v>13</v>
      </c>
      <c r="B512" s="6">
        <v>45250</v>
      </c>
      <c r="C512" s="5" t="s">
        <v>545</v>
      </c>
      <c r="D512" s="5">
        <v>0.97699999999999998</v>
      </c>
      <c r="E512" s="5">
        <v>0.123</v>
      </c>
      <c r="F512" s="5">
        <v>0.13</v>
      </c>
      <c r="G512" s="5">
        <v>9.9000000000000005E-2</v>
      </c>
      <c r="H512" s="5">
        <v>1.37</v>
      </c>
      <c r="I512" s="5">
        <f>F512-E512</f>
        <v>7.0000000000000062E-3</v>
      </c>
      <c r="J512" s="5">
        <v>11</v>
      </c>
    </row>
    <row r="513" spans="1:27" ht="13">
      <c r="A513" s="5" t="s">
        <v>13</v>
      </c>
      <c r="B513" s="6">
        <v>45250</v>
      </c>
      <c r="C513" s="5" t="s">
        <v>546</v>
      </c>
      <c r="D513" s="5">
        <v>0.98499999999999999</v>
      </c>
      <c r="E513" s="5">
        <v>0.12</v>
      </c>
      <c r="F513" s="5">
        <v>0.128</v>
      </c>
      <c r="G513" s="5">
        <v>9.9000000000000005E-2</v>
      </c>
      <c r="H513" s="5">
        <v>1.37</v>
      </c>
      <c r="I513" s="5">
        <f>F513-E513</f>
        <v>8.0000000000000071E-3</v>
      </c>
      <c r="J513" s="5">
        <v>11</v>
      </c>
    </row>
    <row r="514" spans="1:27" ht="13">
      <c r="A514" s="5" t="s">
        <v>13</v>
      </c>
      <c r="B514" s="6">
        <v>45250</v>
      </c>
      <c r="C514" s="5" t="s">
        <v>547</v>
      </c>
      <c r="D514" s="5">
        <v>0.95899999999999996</v>
      </c>
      <c r="E514" s="5">
        <v>0.121</v>
      </c>
      <c r="F514" s="5">
        <v>0.127</v>
      </c>
      <c r="G514" s="5">
        <v>0.1</v>
      </c>
      <c r="H514" s="5">
        <v>1.37</v>
      </c>
      <c r="I514" s="5">
        <f>F514-E514</f>
        <v>6.0000000000000053E-3</v>
      </c>
      <c r="J514" s="5">
        <v>11</v>
      </c>
    </row>
    <row r="515" spans="1:27" ht="13">
      <c r="A515" s="8" t="s">
        <v>13</v>
      </c>
      <c r="B515" s="9">
        <v>45250</v>
      </c>
      <c r="C515" s="8" t="s">
        <v>548</v>
      </c>
      <c r="D515" s="8">
        <v>0.96799999999999997</v>
      </c>
      <c r="E515" s="8">
        <v>0.122</v>
      </c>
      <c r="F515" s="8">
        <v>0.129</v>
      </c>
      <c r="G515" s="8">
        <v>0.10100000000000001</v>
      </c>
      <c r="H515" s="8">
        <v>1.37</v>
      </c>
      <c r="I515" s="5">
        <f>F515-E515</f>
        <v>7.0000000000000062E-3</v>
      </c>
      <c r="J515" s="8">
        <v>11</v>
      </c>
      <c r="K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3">
      <c r="A516" s="5" t="s">
        <v>549</v>
      </c>
      <c r="B516" s="6">
        <v>45266</v>
      </c>
      <c r="C516" s="5" t="s">
        <v>550</v>
      </c>
      <c r="D516" s="5">
        <v>1.0069999999999999</v>
      </c>
      <c r="E516" s="5">
        <v>0.122</v>
      </c>
      <c r="F516" s="5">
        <v>0.13500000000000001</v>
      </c>
      <c r="G516" s="5">
        <v>0.14899999999999999</v>
      </c>
      <c r="H516" s="5">
        <v>1.085</v>
      </c>
      <c r="I516" s="5">
        <f>F516-E516</f>
        <v>1.3000000000000012E-2</v>
      </c>
      <c r="J516" s="5">
        <v>17</v>
      </c>
    </row>
    <row r="517" spans="1:27" ht="13">
      <c r="A517" s="5" t="s">
        <v>549</v>
      </c>
      <c r="B517" s="6">
        <v>45266</v>
      </c>
      <c r="C517" s="5" t="s">
        <v>551</v>
      </c>
      <c r="D517" s="5">
        <v>1.0009999999999999</v>
      </c>
      <c r="E517" s="5">
        <v>0.122</v>
      </c>
      <c r="F517" s="5">
        <v>0.13500000000000001</v>
      </c>
      <c r="G517" s="5">
        <v>0.15</v>
      </c>
      <c r="H517" s="5">
        <v>1.085</v>
      </c>
      <c r="I517" s="5">
        <f>F517-E517</f>
        <v>1.3000000000000012E-2</v>
      </c>
      <c r="J517" s="5">
        <v>17</v>
      </c>
    </row>
    <row r="518" spans="1:27" ht="13">
      <c r="A518" s="5" t="s">
        <v>549</v>
      </c>
      <c r="B518" s="6">
        <v>45266</v>
      </c>
      <c r="C518" s="5" t="s">
        <v>552</v>
      </c>
      <c r="D518" s="5">
        <v>1.022</v>
      </c>
      <c r="E518" s="5">
        <v>0.122</v>
      </c>
      <c r="F518" s="5">
        <v>0.13300000000000001</v>
      </c>
      <c r="G518" s="5">
        <v>0.151</v>
      </c>
      <c r="H518" s="5">
        <v>1.085</v>
      </c>
      <c r="I518" s="5">
        <f>F518-E518</f>
        <v>1.100000000000001E-2</v>
      </c>
      <c r="J518" s="5">
        <v>17</v>
      </c>
    </row>
    <row r="519" spans="1:27" ht="13">
      <c r="A519" s="5" t="s">
        <v>549</v>
      </c>
      <c r="B519" s="6">
        <v>45266</v>
      </c>
      <c r="C519" s="8" t="s">
        <v>553</v>
      </c>
      <c r="D519" s="8">
        <v>1.02</v>
      </c>
      <c r="E519" s="8">
        <v>0.122</v>
      </c>
      <c r="F519" s="8">
        <v>0.13600000000000001</v>
      </c>
      <c r="G519" s="8">
        <v>0.15</v>
      </c>
      <c r="H519" s="8">
        <v>1.085</v>
      </c>
      <c r="I519" s="5">
        <f>F519-E519</f>
        <v>1.4000000000000012E-2</v>
      </c>
      <c r="J519" s="8">
        <v>17</v>
      </c>
      <c r="K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3">
      <c r="A520" s="5" t="s">
        <v>549</v>
      </c>
      <c r="B520" s="6">
        <v>45266</v>
      </c>
      <c r="C520" s="5" t="s">
        <v>554</v>
      </c>
      <c r="D520" s="5">
        <v>1.0149999999999999</v>
      </c>
      <c r="E520" s="5">
        <v>0.122</v>
      </c>
      <c r="F520" s="5">
        <v>0.13400000000000001</v>
      </c>
      <c r="G520" s="5">
        <v>0.1</v>
      </c>
      <c r="H520" s="5">
        <v>1.335</v>
      </c>
      <c r="I520" s="5">
        <f>F520-E520</f>
        <v>1.2000000000000011E-2</v>
      </c>
      <c r="J520" s="5">
        <v>17</v>
      </c>
    </row>
    <row r="521" spans="1:27" ht="13">
      <c r="A521" s="5" t="s">
        <v>549</v>
      </c>
      <c r="B521" s="6">
        <v>45266</v>
      </c>
      <c r="C521" s="5" t="s">
        <v>555</v>
      </c>
      <c r="D521" s="5">
        <v>1.006</v>
      </c>
      <c r="E521" s="5">
        <v>0.11899999999999999</v>
      </c>
      <c r="F521" s="5">
        <v>0.13200000000000001</v>
      </c>
      <c r="G521" s="5">
        <v>0.1</v>
      </c>
      <c r="H521" s="5">
        <v>1.335</v>
      </c>
      <c r="I521" s="5">
        <f>F521-E521</f>
        <v>1.3000000000000012E-2</v>
      </c>
      <c r="J521" s="5">
        <v>17</v>
      </c>
    </row>
    <row r="522" spans="1:27" ht="13">
      <c r="A522" s="5" t="s">
        <v>549</v>
      </c>
      <c r="B522" s="6">
        <v>45266</v>
      </c>
      <c r="C522" s="5" t="s">
        <v>556</v>
      </c>
      <c r="D522" s="5">
        <v>1.0009999999999999</v>
      </c>
      <c r="E522" s="5">
        <v>0.122</v>
      </c>
      <c r="F522" s="5">
        <v>0.13400000000000001</v>
      </c>
      <c r="G522" s="5">
        <v>0.99</v>
      </c>
      <c r="H522" s="5">
        <v>1.335</v>
      </c>
      <c r="I522" s="5">
        <f>F522-E522</f>
        <v>1.2000000000000011E-2</v>
      </c>
      <c r="J522" s="5">
        <v>17</v>
      </c>
    </row>
    <row r="523" spans="1:27" ht="13">
      <c r="A523" s="5" t="s">
        <v>549</v>
      </c>
      <c r="B523" s="6">
        <v>45266</v>
      </c>
      <c r="C523" s="8" t="s">
        <v>557</v>
      </c>
      <c r="D523" s="8">
        <v>0.996</v>
      </c>
      <c r="E523" s="8">
        <v>0.122</v>
      </c>
      <c r="F523" s="8">
        <v>0.13100000000000001</v>
      </c>
      <c r="G523" s="8">
        <v>0.99</v>
      </c>
      <c r="H523" s="8">
        <v>1.335</v>
      </c>
      <c r="I523" s="5">
        <f>F523-E523</f>
        <v>9.000000000000008E-3</v>
      </c>
      <c r="J523" s="8">
        <v>17</v>
      </c>
      <c r="K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3">
      <c r="A524" s="5" t="s">
        <v>549</v>
      </c>
      <c r="B524" s="6">
        <v>45266</v>
      </c>
      <c r="C524" s="5" t="s">
        <v>558</v>
      </c>
      <c r="D524" s="5">
        <v>0.999</v>
      </c>
      <c r="E524" s="5">
        <v>0.122</v>
      </c>
      <c r="F524" s="5">
        <v>0.13500000000000001</v>
      </c>
      <c r="G524" s="5">
        <v>0.1</v>
      </c>
      <c r="H524" s="5">
        <v>1.385</v>
      </c>
      <c r="I524" s="5">
        <f>F524-E524</f>
        <v>1.3000000000000012E-2</v>
      </c>
      <c r="J524" s="5">
        <v>17</v>
      </c>
    </row>
    <row r="525" spans="1:27" ht="13">
      <c r="A525" s="5" t="s">
        <v>549</v>
      </c>
      <c r="B525" s="6">
        <v>45266</v>
      </c>
      <c r="C525" s="5" t="s">
        <v>559</v>
      </c>
      <c r="D525" s="5">
        <v>0.99199999999999999</v>
      </c>
      <c r="E525" s="5">
        <v>0.122</v>
      </c>
      <c r="F525" s="5">
        <v>0.13500000000000001</v>
      </c>
      <c r="G525" s="5">
        <v>0.1</v>
      </c>
      <c r="H525" s="5">
        <v>1.385</v>
      </c>
      <c r="I525" s="5">
        <f>F525-E525</f>
        <v>1.3000000000000012E-2</v>
      </c>
      <c r="J525" s="5">
        <v>17</v>
      </c>
    </row>
    <row r="526" spans="1:27" ht="13">
      <c r="A526" s="5" t="s">
        <v>549</v>
      </c>
      <c r="B526" s="6">
        <v>45266</v>
      </c>
      <c r="C526" s="5" t="s">
        <v>560</v>
      </c>
      <c r="D526" s="5">
        <v>1.004</v>
      </c>
      <c r="E526" s="5">
        <v>0.122</v>
      </c>
      <c r="F526" s="5">
        <v>0.13500000000000001</v>
      </c>
      <c r="G526" s="5">
        <v>0.1</v>
      </c>
      <c r="H526" s="5">
        <v>1.385</v>
      </c>
      <c r="I526" s="5">
        <f>F526-E526</f>
        <v>1.3000000000000012E-2</v>
      </c>
      <c r="J526" s="5">
        <v>17</v>
      </c>
    </row>
    <row r="527" spans="1:27" ht="13">
      <c r="A527" s="5" t="s">
        <v>549</v>
      </c>
      <c r="B527" s="6">
        <v>45266</v>
      </c>
      <c r="C527" s="8" t="s">
        <v>561</v>
      </c>
      <c r="D527" s="8">
        <v>1.008</v>
      </c>
      <c r="E527" s="8">
        <v>0.122</v>
      </c>
      <c r="F527" s="8">
        <v>0.13600000000000001</v>
      </c>
      <c r="G527" s="5">
        <v>0.1</v>
      </c>
      <c r="H527" s="8">
        <v>1.385</v>
      </c>
      <c r="I527" s="5">
        <f>F527-E527</f>
        <v>1.4000000000000012E-2</v>
      </c>
      <c r="J527" s="8">
        <v>17</v>
      </c>
      <c r="K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3">
      <c r="A528" s="5" t="s">
        <v>549</v>
      </c>
      <c r="B528" s="6">
        <v>45266</v>
      </c>
      <c r="C528" s="5" t="s">
        <v>562</v>
      </c>
      <c r="D528" s="5">
        <v>1.006</v>
      </c>
      <c r="E528" s="5">
        <v>0.123</v>
      </c>
      <c r="F528" s="5">
        <v>0.13300000000000001</v>
      </c>
      <c r="G528" s="5">
        <v>0.1</v>
      </c>
      <c r="H528" s="5">
        <v>1.375</v>
      </c>
      <c r="I528" s="5">
        <f>F528-E528</f>
        <v>1.0000000000000009E-2</v>
      </c>
      <c r="J528" s="5">
        <v>17</v>
      </c>
    </row>
    <row r="529" spans="1:27" ht="13">
      <c r="A529" s="5" t="s">
        <v>549</v>
      </c>
      <c r="B529" s="6">
        <v>45266</v>
      </c>
      <c r="C529" s="5" t="s">
        <v>563</v>
      </c>
      <c r="D529" s="5">
        <v>1.01</v>
      </c>
      <c r="E529" s="5">
        <v>0.122</v>
      </c>
      <c r="F529" s="5">
        <v>0.13300000000000001</v>
      </c>
      <c r="G529" s="5">
        <v>0.1</v>
      </c>
      <c r="H529" s="5">
        <v>1.375</v>
      </c>
      <c r="I529" s="5">
        <f>F529-E529</f>
        <v>1.100000000000001E-2</v>
      </c>
      <c r="J529" s="5">
        <v>17</v>
      </c>
    </row>
    <row r="530" spans="1:27" ht="13">
      <c r="A530" s="5" t="s">
        <v>549</v>
      </c>
      <c r="B530" s="6">
        <v>45266</v>
      </c>
      <c r="C530" s="5" t="s">
        <v>564</v>
      </c>
      <c r="D530" s="5">
        <v>1.0029999999999999</v>
      </c>
      <c r="E530" s="5">
        <v>0.122</v>
      </c>
      <c r="F530" s="5">
        <v>0.13200000000000001</v>
      </c>
      <c r="G530" s="5">
        <v>0.1</v>
      </c>
      <c r="H530" s="5">
        <v>1.375</v>
      </c>
      <c r="I530" s="5">
        <f>F530-E530</f>
        <v>1.0000000000000009E-2</v>
      </c>
      <c r="J530" s="5">
        <v>17</v>
      </c>
    </row>
    <row r="531" spans="1:27" ht="13">
      <c r="A531" s="5" t="s">
        <v>549</v>
      </c>
      <c r="B531" s="6">
        <v>45266</v>
      </c>
      <c r="C531" s="8" t="s">
        <v>565</v>
      </c>
      <c r="D531" s="8">
        <v>0.996</v>
      </c>
      <c r="E531" s="8">
        <v>0.122</v>
      </c>
      <c r="F531" s="8">
        <v>0.13200000000000001</v>
      </c>
      <c r="G531" s="5">
        <v>0.99</v>
      </c>
      <c r="H531" s="5">
        <v>1.375</v>
      </c>
      <c r="I531" s="5">
        <f>F531-E531</f>
        <v>1.0000000000000009E-2</v>
      </c>
      <c r="J531" s="8">
        <v>17</v>
      </c>
      <c r="K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3">
      <c r="A532" s="5" t="s">
        <v>566</v>
      </c>
      <c r="B532" s="6">
        <v>45266</v>
      </c>
      <c r="C532" s="5" t="s">
        <v>567</v>
      </c>
      <c r="D532" s="5">
        <v>0.99</v>
      </c>
      <c r="E532" s="5">
        <v>0.121</v>
      </c>
      <c r="F532" s="5">
        <v>0.14699999999999999</v>
      </c>
      <c r="G532" s="5">
        <v>0.151</v>
      </c>
      <c r="H532" s="5">
        <v>1.1299999999999999</v>
      </c>
      <c r="I532" s="5">
        <f>F532-E532</f>
        <v>2.5999999999999995E-2</v>
      </c>
      <c r="J532" s="5">
        <v>17</v>
      </c>
    </row>
    <row r="533" spans="1:27" ht="13">
      <c r="A533" s="5" t="s">
        <v>566</v>
      </c>
      <c r="B533" s="6">
        <v>45266</v>
      </c>
      <c r="C533" s="5" t="s">
        <v>568</v>
      </c>
      <c r="D533" s="5">
        <v>0.98399999999999999</v>
      </c>
      <c r="E533" s="5">
        <v>0.11899999999999999</v>
      </c>
      <c r="F533" s="5">
        <v>0.14499999999999999</v>
      </c>
      <c r="G533" s="5">
        <v>0.15</v>
      </c>
      <c r="H533" s="5">
        <v>1.1299999999999999</v>
      </c>
      <c r="I533" s="5">
        <f>F533-E533</f>
        <v>2.5999999999999995E-2</v>
      </c>
      <c r="J533" s="5">
        <v>17</v>
      </c>
    </row>
    <row r="534" spans="1:27" ht="13">
      <c r="A534" s="5" t="s">
        <v>566</v>
      </c>
      <c r="B534" s="6">
        <v>45266</v>
      </c>
      <c r="C534" s="5" t="s">
        <v>569</v>
      </c>
      <c r="D534" s="5">
        <v>0.98499999999999999</v>
      </c>
      <c r="E534" s="5">
        <v>0.122</v>
      </c>
      <c r="F534" s="5">
        <v>0.14799999999999999</v>
      </c>
      <c r="G534" s="5">
        <v>0.15</v>
      </c>
      <c r="H534" s="5">
        <v>1.1299999999999999</v>
      </c>
      <c r="I534" s="5">
        <f>F534-E534</f>
        <v>2.5999999999999995E-2</v>
      </c>
      <c r="J534" s="5">
        <v>17</v>
      </c>
    </row>
    <row r="535" spans="1:27" ht="13">
      <c r="A535" s="5" t="s">
        <v>566</v>
      </c>
      <c r="B535" s="6">
        <v>45266</v>
      </c>
      <c r="C535" s="8" t="s">
        <v>570</v>
      </c>
      <c r="D535" s="8">
        <v>0.98</v>
      </c>
      <c r="E535" s="8">
        <v>0.121</v>
      </c>
      <c r="F535" s="8">
        <v>0.14799999999999999</v>
      </c>
      <c r="G535" s="8">
        <v>0.151</v>
      </c>
      <c r="H535" s="5">
        <v>1.1299999999999999</v>
      </c>
      <c r="I535" s="5">
        <f>F535-E535</f>
        <v>2.6999999999999996E-2</v>
      </c>
      <c r="J535" s="8">
        <v>17</v>
      </c>
      <c r="K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3">
      <c r="A536" s="5" t="s">
        <v>566</v>
      </c>
      <c r="B536" s="6">
        <v>45266</v>
      </c>
      <c r="C536" s="5" t="s">
        <v>571</v>
      </c>
      <c r="D536" s="5">
        <v>0.98099999999999998</v>
      </c>
      <c r="E536" s="5">
        <v>0.12</v>
      </c>
      <c r="F536" s="5">
        <v>0.14799999999999999</v>
      </c>
      <c r="G536" s="5">
        <v>0.15</v>
      </c>
      <c r="H536" s="5">
        <v>1.1499999999999999</v>
      </c>
      <c r="I536" s="5">
        <f>F536-E536</f>
        <v>2.7999999999999997E-2</v>
      </c>
      <c r="J536" s="5">
        <v>17</v>
      </c>
    </row>
    <row r="537" spans="1:27" ht="13">
      <c r="A537" s="5" t="s">
        <v>566</v>
      </c>
      <c r="B537" s="6">
        <v>45266</v>
      </c>
      <c r="C537" s="5" t="s">
        <v>572</v>
      </c>
      <c r="D537" s="5">
        <v>0.98599999999999999</v>
      </c>
      <c r="E537" s="5">
        <v>0.11899999999999999</v>
      </c>
      <c r="F537" s="5">
        <v>0.14499999999999999</v>
      </c>
      <c r="G537" s="5">
        <v>0.151</v>
      </c>
      <c r="H537" s="5">
        <v>1.1499999999999999</v>
      </c>
      <c r="I537" s="5">
        <f>F537-E537</f>
        <v>2.5999999999999995E-2</v>
      </c>
      <c r="J537" s="5">
        <v>17</v>
      </c>
    </row>
    <row r="538" spans="1:27" ht="13">
      <c r="A538" s="5" t="s">
        <v>566</v>
      </c>
      <c r="B538" s="6">
        <v>45266</v>
      </c>
      <c r="C538" s="5" t="s">
        <v>573</v>
      </c>
      <c r="D538" s="5">
        <v>0.97899999999999998</v>
      </c>
      <c r="E538" s="5">
        <v>0.121</v>
      </c>
      <c r="F538" s="5">
        <v>0.14899999999999999</v>
      </c>
      <c r="G538" s="5">
        <v>0.15</v>
      </c>
      <c r="H538" s="5">
        <v>1.1499999999999999</v>
      </c>
      <c r="I538" s="5">
        <f>F538-E538</f>
        <v>2.7999999999999997E-2</v>
      </c>
      <c r="J538" s="5">
        <v>17</v>
      </c>
    </row>
    <row r="539" spans="1:27" ht="13">
      <c r="A539" s="5" t="s">
        <v>566</v>
      </c>
      <c r="B539" s="6">
        <v>45266</v>
      </c>
      <c r="C539" s="8" t="s">
        <v>574</v>
      </c>
      <c r="D539" s="8">
        <v>0.98099999999999998</v>
      </c>
      <c r="E539" s="8">
        <v>0.121</v>
      </c>
      <c r="F539" s="8">
        <v>0.14699999999999999</v>
      </c>
      <c r="G539" s="8">
        <v>0.15</v>
      </c>
      <c r="H539" s="5">
        <v>1.1499999999999999</v>
      </c>
      <c r="I539" s="5">
        <f>F539-E539</f>
        <v>2.5999999999999995E-2</v>
      </c>
      <c r="J539" s="8">
        <v>17</v>
      </c>
      <c r="K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3">
      <c r="A540" s="5" t="s">
        <v>566</v>
      </c>
      <c r="B540" s="6">
        <v>45266</v>
      </c>
      <c r="C540" s="5" t="s">
        <v>575</v>
      </c>
      <c r="D540" s="5">
        <v>0.98699999999999999</v>
      </c>
      <c r="E540" s="5">
        <v>0.121</v>
      </c>
      <c r="F540" s="5">
        <v>0.159</v>
      </c>
      <c r="G540" s="5">
        <v>0.1</v>
      </c>
      <c r="H540" s="5">
        <v>1.35</v>
      </c>
      <c r="I540" s="5">
        <f>F540-E540</f>
        <v>3.8000000000000006E-2</v>
      </c>
      <c r="J540" s="5">
        <v>17</v>
      </c>
    </row>
    <row r="541" spans="1:27" ht="13">
      <c r="A541" s="5" t="s">
        <v>566</v>
      </c>
      <c r="B541" s="6">
        <v>45266</v>
      </c>
      <c r="C541" s="5" t="s">
        <v>576</v>
      </c>
      <c r="D541" s="5">
        <v>0.98799999999999999</v>
      </c>
      <c r="E541" s="5">
        <v>0.122</v>
      </c>
      <c r="F541" s="5">
        <v>0.155</v>
      </c>
      <c r="G541" s="5">
        <v>0.1</v>
      </c>
      <c r="H541" s="5">
        <v>1.35</v>
      </c>
      <c r="I541" s="5">
        <f>F541-E541</f>
        <v>3.3000000000000002E-2</v>
      </c>
      <c r="J541" s="5">
        <v>17</v>
      </c>
    </row>
    <row r="542" spans="1:27" ht="13">
      <c r="A542" s="5" t="s">
        <v>566</v>
      </c>
      <c r="B542" s="6">
        <v>45266</v>
      </c>
      <c r="C542" s="5" t="s">
        <v>577</v>
      </c>
      <c r="D542" s="5">
        <v>1.0029999999999999</v>
      </c>
      <c r="E542" s="5">
        <v>0.121</v>
      </c>
      <c r="F542" s="5">
        <v>0.158</v>
      </c>
      <c r="G542" s="5">
        <v>9.9000000000000005E-2</v>
      </c>
      <c r="H542" s="5">
        <v>1.35</v>
      </c>
      <c r="I542" s="5">
        <f>F542-E542</f>
        <v>3.7000000000000005E-2</v>
      </c>
      <c r="J542" s="5">
        <v>17</v>
      </c>
    </row>
    <row r="543" spans="1:27" ht="13">
      <c r="A543" s="5" t="s">
        <v>566</v>
      </c>
      <c r="B543" s="6">
        <v>45266</v>
      </c>
      <c r="C543" s="8" t="s">
        <v>578</v>
      </c>
      <c r="D543" s="5">
        <v>1.0069999999999999</v>
      </c>
      <c r="E543" s="5">
        <v>0.121</v>
      </c>
      <c r="F543" s="5">
        <v>0.157</v>
      </c>
      <c r="G543" s="5">
        <v>0.1</v>
      </c>
      <c r="H543" s="5">
        <v>1.35</v>
      </c>
      <c r="I543" s="5">
        <f>F543-E543</f>
        <v>3.6000000000000004E-2</v>
      </c>
      <c r="J543" s="8">
        <v>17</v>
      </c>
    </row>
    <row r="544" spans="1:27" ht="13">
      <c r="A544" s="5" t="s">
        <v>566</v>
      </c>
      <c r="B544" s="6">
        <v>45266</v>
      </c>
      <c r="C544" s="5" t="s">
        <v>579</v>
      </c>
      <c r="D544" s="5">
        <v>1.016</v>
      </c>
      <c r="E544" s="5">
        <v>0.121</v>
      </c>
      <c r="F544" s="5">
        <v>0.158</v>
      </c>
      <c r="G544" s="5">
        <v>0.1</v>
      </c>
      <c r="H544" s="5">
        <v>1.3</v>
      </c>
      <c r="I544" s="5">
        <f>F544-E544</f>
        <v>3.7000000000000005E-2</v>
      </c>
      <c r="J544" s="5">
        <v>17</v>
      </c>
    </row>
    <row r="545" spans="1:10" ht="13">
      <c r="A545" s="5" t="s">
        <v>566</v>
      </c>
      <c r="B545" s="6">
        <v>45266</v>
      </c>
      <c r="C545" s="5" t="s">
        <v>580</v>
      </c>
      <c r="D545" s="5">
        <v>1.0109999999999999</v>
      </c>
      <c r="E545" s="5">
        <v>0.122</v>
      </c>
      <c r="F545" s="5">
        <v>0.155</v>
      </c>
      <c r="G545" s="5">
        <v>0.99</v>
      </c>
      <c r="H545" s="5">
        <v>1.3</v>
      </c>
      <c r="I545" s="5">
        <f>F545-E545</f>
        <v>3.3000000000000002E-2</v>
      </c>
      <c r="J545" s="5">
        <v>17</v>
      </c>
    </row>
    <row r="546" spans="1:10" ht="13">
      <c r="A546" s="5" t="s">
        <v>566</v>
      </c>
      <c r="B546" s="6">
        <v>45266</v>
      </c>
      <c r="C546" s="5" t="s">
        <v>581</v>
      </c>
      <c r="D546" s="5">
        <v>1.018</v>
      </c>
      <c r="E546" s="5">
        <v>0.121</v>
      </c>
      <c r="F546" s="5">
        <v>0.155</v>
      </c>
      <c r="G546" s="5">
        <v>0.1</v>
      </c>
      <c r="H546" s="5">
        <v>1.3</v>
      </c>
      <c r="I546" s="5">
        <f>F546-E546</f>
        <v>3.4000000000000002E-2</v>
      </c>
      <c r="J546" s="5">
        <v>17</v>
      </c>
    </row>
    <row r="547" spans="1:10" ht="13">
      <c r="A547" s="5" t="s">
        <v>566</v>
      </c>
      <c r="B547" s="6">
        <v>45266</v>
      </c>
      <c r="C547" s="8" t="s">
        <v>582</v>
      </c>
      <c r="D547" s="5">
        <v>1.016</v>
      </c>
      <c r="E547" s="5">
        <v>0.11899999999999999</v>
      </c>
      <c r="F547" s="5">
        <v>0.159</v>
      </c>
      <c r="G547" s="5">
        <v>0.1</v>
      </c>
      <c r="H547" s="5">
        <v>1.3</v>
      </c>
      <c r="I547" s="5">
        <f>F547-E547</f>
        <v>4.0000000000000008E-2</v>
      </c>
      <c r="J547" s="8">
        <v>17</v>
      </c>
    </row>
    <row r="548" spans="1:10" ht="13">
      <c r="C548" s="5"/>
      <c r="E548" s="5"/>
      <c r="F548" s="5"/>
      <c r="H548" s="5"/>
      <c r="I548" s="5"/>
    </row>
    <row r="549" spans="1:10" ht="13">
      <c r="C549" s="5"/>
      <c r="E549" s="5"/>
      <c r="F549" s="5"/>
      <c r="H549" s="5"/>
      <c r="I549" s="5"/>
    </row>
    <row r="550" spans="1:10" ht="13">
      <c r="C550" s="5"/>
      <c r="E550" s="5"/>
      <c r="F550" s="5"/>
      <c r="H550" s="5"/>
      <c r="I550" s="5"/>
    </row>
    <row r="551" spans="1:10" ht="13">
      <c r="C551" s="5"/>
      <c r="E551" s="5"/>
      <c r="F551" s="5"/>
      <c r="H551" s="5"/>
      <c r="I551" s="5"/>
    </row>
    <row r="552" spans="1:10" ht="13">
      <c r="C552" s="5"/>
      <c r="E552" s="5"/>
      <c r="F552" s="5"/>
      <c r="H552" s="5"/>
      <c r="I552" s="5"/>
    </row>
    <row r="553" spans="1:10" ht="13">
      <c r="C553" s="5"/>
      <c r="E553" s="5"/>
      <c r="F553" s="5"/>
      <c r="H553" s="5"/>
      <c r="I553" s="5"/>
    </row>
    <row r="554" spans="1:10" ht="13">
      <c r="C554" s="5"/>
      <c r="E554" s="5"/>
      <c r="F554" s="5"/>
      <c r="H554" s="5"/>
      <c r="I554" s="5"/>
    </row>
    <row r="555" spans="1:10" ht="13">
      <c r="C555" s="5"/>
      <c r="E555" s="5"/>
      <c r="F555" s="5"/>
      <c r="H555" s="5"/>
      <c r="I555" s="5"/>
    </row>
    <row r="556" spans="1:10" ht="13">
      <c r="C556" s="5"/>
      <c r="E556" s="5"/>
      <c r="F556" s="5"/>
      <c r="H556" s="5"/>
      <c r="I556" s="5"/>
    </row>
    <row r="557" spans="1:10" ht="13">
      <c r="C557" s="5"/>
      <c r="E557" s="5"/>
      <c r="F557" s="5"/>
      <c r="H557" s="5"/>
      <c r="I557" s="5"/>
    </row>
    <row r="558" spans="1:10" ht="13">
      <c r="C558" s="5"/>
      <c r="E558" s="5"/>
      <c r="F558" s="5"/>
      <c r="H558" s="5"/>
      <c r="I558" s="5"/>
    </row>
    <row r="559" spans="1:10" ht="13">
      <c r="C559" s="5"/>
      <c r="E559" s="5"/>
      <c r="F559" s="5"/>
      <c r="H559" s="5"/>
      <c r="I559" s="5"/>
    </row>
    <row r="560" spans="1:10" ht="13">
      <c r="C560" s="5"/>
      <c r="E560" s="5"/>
      <c r="F560" s="5"/>
      <c r="H560" s="5"/>
      <c r="I560" s="5"/>
    </row>
    <row r="561" spans="3:9" ht="13">
      <c r="C561" s="5"/>
      <c r="E561" s="5"/>
      <c r="F561" s="5"/>
      <c r="H561" s="5"/>
      <c r="I561" s="5"/>
    </row>
    <row r="562" spans="3:9" ht="13">
      <c r="C562" s="5"/>
      <c r="E562" s="5"/>
      <c r="F562" s="5"/>
      <c r="H562" s="5"/>
      <c r="I562" s="5"/>
    </row>
    <row r="563" spans="3:9" ht="13">
      <c r="C563" s="5"/>
      <c r="E563" s="5"/>
      <c r="F563" s="5"/>
      <c r="H563" s="5"/>
      <c r="I563" s="5"/>
    </row>
    <row r="564" spans="3:9" ht="13">
      <c r="C564" s="5"/>
      <c r="E564" s="5"/>
      <c r="F564" s="5"/>
      <c r="H564" s="5"/>
      <c r="I564" s="5"/>
    </row>
    <row r="565" spans="3:9" ht="13">
      <c r="C565" s="5"/>
      <c r="E565" s="5"/>
      <c r="F565" s="5"/>
      <c r="H565" s="5"/>
      <c r="I565" s="5"/>
    </row>
    <row r="566" spans="3:9" ht="13">
      <c r="C566" s="5"/>
      <c r="E566" s="5"/>
      <c r="F566" s="5"/>
      <c r="H566" s="5"/>
      <c r="I566" s="5"/>
    </row>
    <row r="567" spans="3:9" ht="13">
      <c r="C567" s="5"/>
      <c r="E567" s="5"/>
      <c r="F567" s="5"/>
      <c r="H567" s="5"/>
      <c r="I567" s="5"/>
    </row>
    <row r="568" spans="3:9" ht="13">
      <c r="C568" s="5"/>
      <c r="E568" s="5"/>
      <c r="F568" s="5"/>
      <c r="H568" s="5"/>
      <c r="I568" s="5"/>
    </row>
    <row r="569" spans="3:9" ht="13">
      <c r="C569" s="5"/>
      <c r="E569" s="5"/>
      <c r="F569" s="5"/>
      <c r="H569" s="5"/>
      <c r="I569" s="5"/>
    </row>
    <row r="570" spans="3:9" ht="13">
      <c r="C570" s="5"/>
      <c r="E570" s="5"/>
      <c r="F570" s="5"/>
      <c r="H570" s="5"/>
      <c r="I570" s="5"/>
    </row>
    <row r="571" spans="3:9" ht="13">
      <c r="C571" s="5"/>
      <c r="E571" s="5"/>
      <c r="F571" s="5"/>
      <c r="H571" s="5"/>
      <c r="I571" s="5"/>
    </row>
    <row r="572" spans="3:9" ht="13">
      <c r="C572" s="5"/>
      <c r="E572" s="5"/>
      <c r="F572" s="5"/>
      <c r="H572" s="5"/>
      <c r="I572" s="5"/>
    </row>
    <row r="573" spans="3:9" ht="13">
      <c r="C573" s="5"/>
      <c r="E573" s="5"/>
      <c r="F573" s="5"/>
      <c r="H573" s="5"/>
      <c r="I573" s="5"/>
    </row>
    <row r="574" spans="3:9" ht="13">
      <c r="C574" s="5"/>
      <c r="E574" s="5"/>
      <c r="F574" s="5"/>
      <c r="H574" s="5"/>
      <c r="I574" s="5"/>
    </row>
    <row r="575" spans="3:9" ht="13">
      <c r="C575" s="5"/>
      <c r="E575" s="5"/>
      <c r="F575" s="5"/>
      <c r="H575" s="5"/>
      <c r="I575" s="5"/>
    </row>
    <row r="576" spans="3:9" ht="13">
      <c r="C576" s="5"/>
      <c r="E576" s="5"/>
      <c r="F576" s="5"/>
      <c r="H576" s="5"/>
      <c r="I576" s="5"/>
    </row>
    <row r="577" spans="3:9" ht="13">
      <c r="C577" s="5"/>
      <c r="E577" s="5"/>
      <c r="F577" s="5"/>
      <c r="H577" s="5"/>
      <c r="I577" s="5"/>
    </row>
    <row r="578" spans="3:9" ht="13">
      <c r="C578" s="5"/>
      <c r="E578" s="5"/>
      <c r="F578" s="5"/>
      <c r="H578" s="5"/>
      <c r="I578" s="5"/>
    </row>
    <row r="579" spans="3:9" ht="13">
      <c r="C579" s="5"/>
      <c r="E579" s="5"/>
      <c r="F579" s="5"/>
      <c r="H579" s="5"/>
      <c r="I579" s="5"/>
    </row>
    <row r="580" spans="3:9" ht="13">
      <c r="C580" s="5"/>
      <c r="E580" s="5"/>
      <c r="F580" s="5"/>
      <c r="H580" s="5"/>
      <c r="I580" s="5"/>
    </row>
    <row r="581" spans="3:9" ht="13">
      <c r="C581" s="5"/>
      <c r="E581" s="5"/>
      <c r="F581" s="5"/>
      <c r="H581" s="5"/>
      <c r="I581" s="5"/>
    </row>
    <row r="582" spans="3:9" ht="13">
      <c r="C582" s="5"/>
      <c r="E582" s="5"/>
      <c r="F582" s="5"/>
      <c r="H582" s="5"/>
      <c r="I582" s="5"/>
    </row>
    <row r="583" spans="3:9" ht="13">
      <c r="C583" s="5"/>
      <c r="E583" s="5"/>
      <c r="F583" s="5"/>
      <c r="H583" s="5"/>
      <c r="I583" s="5"/>
    </row>
    <row r="584" spans="3:9" ht="13">
      <c r="C584" s="5"/>
      <c r="E584" s="5"/>
      <c r="F584" s="5"/>
      <c r="H584" s="5"/>
      <c r="I584" s="5"/>
    </row>
    <row r="585" spans="3:9" ht="13">
      <c r="C585" s="5"/>
      <c r="E585" s="5"/>
      <c r="F585" s="5"/>
      <c r="H585" s="5"/>
      <c r="I585" s="5"/>
    </row>
    <row r="586" spans="3:9" ht="13">
      <c r="C586" s="5"/>
      <c r="E586" s="5"/>
      <c r="F586" s="5"/>
      <c r="H586" s="5"/>
      <c r="I586" s="5"/>
    </row>
    <row r="587" spans="3:9" ht="13">
      <c r="C587" s="5"/>
      <c r="E587" s="5"/>
      <c r="F587" s="5"/>
      <c r="H587" s="5"/>
      <c r="I587" s="5"/>
    </row>
    <row r="588" spans="3:9" ht="13">
      <c r="C588" s="5"/>
      <c r="E588" s="5"/>
      <c r="F588" s="5"/>
      <c r="H588" s="5"/>
      <c r="I588" s="5"/>
    </row>
    <row r="589" spans="3:9" ht="13">
      <c r="C589" s="5"/>
      <c r="E589" s="5"/>
      <c r="F589" s="5"/>
      <c r="H589" s="5"/>
      <c r="I589" s="5"/>
    </row>
    <row r="590" spans="3:9" ht="13">
      <c r="C590" s="5"/>
      <c r="E590" s="5"/>
      <c r="F590" s="5"/>
      <c r="H590" s="5"/>
      <c r="I590" s="5"/>
    </row>
    <row r="591" spans="3:9" ht="13">
      <c r="C591" s="5"/>
      <c r="E591" s="5"/>
      <c r="F591" s="5"/>
      <c r="H591" s="5"/>
      <c r="I591" s="5"/>
    </row>
    <row r="592" spans="3:9" ht="13">
      <c r="C592" s="5"/>
      <c r="E592" s="5"/>
      <c r="F592" s="5"/>
      <c r="H592" s="5"/>
      <c r="I592" s="5"/>
    </row>
    <row r="593" spans="3:9" ht="13">
      <c r="C593" s="5"/>
      <c r="E593" s="5"/>
      <c r="F593" s="5"/>
      <c r="H593" s="5"/>
      <c r="I593" s="5"/>
    </row>
    <row r="594" spans="3:9" ht="13">
      <c r="C594" s="5"/>
      <c r="E594" s="5"/>
      <c r="F594" s="5"/>
      <c r="H594" s="5"/>
      <c r="I594" s="5"/>
    </row>
    <row r="595" spans="3:9" ht="13">
      <c r="C595" s="5"/>
      <c r="E595" s="5"/>
      <c r="F595" s="5"/>
      <c r="H595" s="5"/>
      <c r="I595" s="5"/>
    </row>
    <row r="596" spans="3:9" ht="13">
      <c r="C596" s="5"/>
      <c r="E596" s="5"/>
      <c r="F596" s="5"/>
      <c r="H596" s="5"/>
      <c r="I596" s="5"/>
    </row>
    <row r="597" spans="3:9" ht="13">
      <c r="C597" s="5"/>
      <c r="E597" s="5"/>
      <c r="F597" s="5"/>
      <c r="H597" s="5"/>
      <c r="I597" s="5"/>
    </row>
    <row r="598" spans="3:9" ht="13">
      <c r="C598" s="5"/>
      <c r="E598" s="5"/>
      <c r="F598" s="5"/>
      <c r="H598" s="5"/>
      <c r="I598" s="5"/>
    </row>
    <row r="599" spans="3:9" ht="13">
      <c r="C599" s="5"/>
      <c r="E599" s="5"/>
      <c r="F599" s="5"/>
      <c r="H599" s="5"/>
      <c r="I599" s="5"/>
    </row>
    <row r="600" spans="3:9" ht="13">
      <c r="C600" s="5"/>
      <c r="E600" s="5"/>
      <c r="F600" s="5"/>
      <c r="H600" s="5"/>
      <c r="I600" s="5"/>
    </row>
    <row r="601" spans="3:9" ht="13">
      <c r="C601" s="5"/>
      <c r="E601" s="5"/>
      <c r="F601" s="5"/>
      <c r="H601" s="5"/>
      <c r="I601" s="5"/>
    </row>
    <row r="602" spans="3:9" ht="13">
      <c r="C602" s="5"/>
      <c r="E602" s="5"/>
      <c r="F602" s="5"/>
      <c r="H602" s="5"/>
      <c r="I602" s="5"/>
    </row>
    <row r="603" spans="3:9" ht="13">
      <c r="C603" s="5"/>
      <c r="E603" s="5"/>
      <c r="F603" s="5"/>
      <c r="H603" s="5"/>
      <c r="I603" s="5"/>
    </row>
    <row r="604" spans="3:9" ht="13">
      <c r="C604" s="5"/>
      <c r="E604" s="5"/>
      <c r="F604" s="5"/>
      <c r="H604" s="5"/>
      <c r="I604" s="5"/>
    </row>
    <row r="605" spans="3:9" ht="13">
      <c r="C605" s="5"/>
      <c r="E605" s="5"/>
      <c r="F605" s="5"/>
      <c r="H605" s="5"/>
      <c r="I605" s="5"/>
    </row>
    <row r="606" spans="3:9" ht="13">
      <c r="C606" s="5"/>
      <c r="E606" s="5"/>
      <c r="F606" s="5"/>
      <c r="H606" s="5"/>
      <c r="I606" s="5"/>
    </row>
    <row r="607" spans="3:9" ht="13">
      <c r="C607" s="5"/>
      <c r="E607" s="5"/>
      <c r="F607" s="5"/>
      <c r="H607" s="5"/>
      <c r="I607" s="5"/>
    </row>
    <row r="608" spans="3:9" ht="13">
      <c r="C608" s="5"/>
      <c r="E608" s="5"/>
      <c r="F608" s="5"/>
      <c r="H608" s="5"/>
      <c r="I608" s="5"/>
    </row>
    <row r="609" spans="3:9" ht="13">
      <c r="C609" s="5"/>
      <c r="E609" s="5"/>
      <c r="F609" s="5"/>
      <c r="H609" s="5"/>
      <c r="I609" s="5"/>
    </row>
    <row r="610" spans="3:9" ht="13">
      <c r="C610" s="5"/>
      <c r="E610" s="5"/>
      <c r="F610" s="5"/>
      <c r="H610" s="5"/>
      <c r="I610" s="5"/>
    </row>
    <row r="611" spans="3:9" ht="13">
      <c r="C611" s="5"/>
      <c r="E611" s="5"/>
      <c r="F611" s="5"/>
      <c r="H611" s="5"/>
      <c r="I611" s="5"/>
    </row>
    <row r="612" spans="3:9" ht="13">
      <c r="C612" s="5"/>
      <c r="E612" s="5"/>
      <c r="F612" s="5"/>
      <c r="H612" s="5"/>
      <c r="I612" s="5"/>
    </row>
    <row r="613" spans="3:9" ht="13">
      <c r="C613" s="5"/>
      <c r="E613" s="5"/>
      <c r="F613" s="5"/>
      <c r="H613" s="5"/>
      <c r="I613" s="5"/>
    </row>
    <row r="614" spans="3:9" ht="13">
      <c r="C614" s="5"/>
      <c r="E614" s="5"/>
      <c r="F614" s="5"/>
      <c r="H614" s="5"/>
      <c r="I614" s="5"/>
    </row>
    <row r="615" spans="3:9" ht="13">
      <c r="C615" s="5"/>
      <c r="E615" s="5"/>
      <c r="F615" s="5"/>
      <c r="H615" s="5"/>
      <c r="I615" s="5"/>
    </row>
    <row r="616" spans="3:9" ht="13">
      <c r="C616" s="5"/>
      <c r="E616" s="5"/>
      <c r="F616" s="5"/>
      <c r="H616" s="5"/>
      <c r="I616" s="5"/>
    </row>
    <row r="617" spans="3:9" ht="13">
      <c r="C617" s="5"/>
      <c r="E617" s="5"/>
      <c r="F617" s="5"/>
      <c r="H617" s="5"/>
      <c r="I617" s="5"/>
    </row>
    <row r="618" spans="3:9" ht="13">
      <c r="C618" s="5"/>
      <c r="E618" s="5"/>
      <c r="F618" s="5"/>
      <c r="H618" s="5"/>
      <c r="I618" s="5"/>
    </row>
    <row r="619" spans="3:9" ht="13">
      <c r="C619" s="5"/>
      <c r="E619" s="5"/>
      <c r="F619" s="5"/>
      <c r="H619" s="5"/>
      <c r="I619" s="5"/>
    </row>
    <row r="620" spans="3:9" ht="13">
      <c r="C620" s="5"/>
      <c r="E620" s="5"/>
      <c r="F620" s="5"/>
      <c r="H620" s="5"/>
      <c r="I620" s="5"/>
    </row>
    <row r="621" spans="3:9" ht="13">
      <c r="C621" s="5"/>
      <c r="E621" s="5"/>
      <c r="F621" s="5"/>
      <c r="H621" s="5"/>
      <c r="I621" s="5"/>
    </row>
    <row r="622" spans="3:9" ht="13">
      <c r="C622" s="5"/>
      <c r="E622" s="5"/>
      <c r="F622" s="5"/>
      <c r="H622" s="5"/>
      <c r="I622" s="5"/>
    </row>
    <row r="623" spans="3:9" ht="13">
      <c r="C623" s="5"/>
      <c r="E623" s="5"/>
      <c r="F623" s="5"/>
      <c r="H623" s="5"/>
      <c r="I623" s="5"/>
    </row>
    <row r="624" spans="3:9" ht="13">
      <c r="C624" s="5"/>
      <c r="E624" s="5"/>
      <c r="F624" s="5"/>
      <c r="H624" s="5"/>
      <c r="I624" s="5"/>
    </row>
    <row r="625" spans="3:9" ht="13">
      <c r="C625" s="5"/>
      <c r="E625" s="5"/>
      <c r="F625" s="5"/>
      <c r="H625" s="5"/>
      <c r="I625" s="5"/>
    </row>
    <row r="626" spans="3:9" ht="13">
      <c r="C626" s="5"/>
      <c r="E626" s="5"/>
      <c r="F626" s="5"/>
      <c r="H626" s="5"/>
      <c r="I626" s="5"/>
    </row>
    <row r="627" spans="3:9" ht="13">
      <c r="C627" s="5"/>
      <c r="E627" s="5"/>
      <c r="F627" s="5"/>
      <c r="H627" s="5"/>
      <c r="I627" s="5"/>
    </row>
    <row r="628" spans="3:9" ht="13">
      <c r="C628" s="5"/>
      <c r="E628" s="5"/>
      <c r="F628" s="5"/>
      <c r="H628" s="5"/>
      <c r="I628" s="5"/>
    </row>
    <row r="629" spans="3:9" ht="13">
      <c r="C629" s="5"/>
      <c r="E629" s="5"/>
      <c r="F629" s="5"/>
      <c r="H629" s="5"/>
      <c r="I629" s="5"/>
    </row>
    <row r="630" spans="3:9" ht="13">
      <c r="C630" s="5"/>
      <c r="E630" s="5"/>
      <c r="F630" s="5"/>
      <c r="H630" s="5"/>
      <c r="I630" s="5"/>
    </row>
    <row r="631" spans="3:9" ht="13">
      <c r="C631" s="5"/>
      <c r="E631" s="5"/>
      <c r="F631" s="5"/>
      <c r="H631" s="5"/>
      <c r="I631" s="5"/>
    </row>
    <row r="632" spans="3:9" ht="13">
      <c r="C632" s="5"/>
      <c r="E632" s="5"/>
      <c r="F632" s="5"/>
      <c r="H632" s="5"/>
      <c r="I632" s="5"/>
    </row>
    <row r="633" spans="3:9" ht="13">
      <c r="C633" s="5"/>
      <c r="E633" s="5"/>
      <c r="F633" s="5"/>
      <c r="H633" s="5"/>
      <c r="I633" s="5"/>
    </row>
    <row r="634" spans="3:9" ht="13">
      <c r="C634" s="5"/>
      <c r="E634" s="5"/>
      <c r="F634" s="5"/>
      <c r="H634" s="5"/>
      <c r="I634" s="5"/>
    </row>
    <row r="635" spans="3:9" ht="13">
      <c r="C635" s="5"/>
      <c r="E635" s="5"/>
      <c r="F635" s="5"/>
      <c r="H635" s="5"/>
      <c r="I635" s="5"/>
    </row>
    <row r="636" spans="3:9" ht="13">
      <c r="C636" s="5"/>
      <c r="E636" s="5"/>
      <c r="F636" s="5"/>
      <c r="H636" s="5"/>
      <c r="I636" s="5"/>
    </row>
    <row r="637" spans="3:9" ht="13">
      <c r="C637" s="5"/>
      <c r="E637" s="5"/>
      <c r="F637" s="5"/>
      <c r="H637" s="5"/>
      <c r="I637" s="5"/>
    </row>
    <row r="638" spans="3:9" ht="13">
      <c r="C638" s="5"/>
      <c r="E638" s="5"/>
      <c r="F638" s="5"/>
      <c r="H638" s="5"/>
      <c r="I638" s="5"/>
    </row>
    <row r="639" spans="3:9" ht="13">
      <c r="C639" s="5"/>
      <c r="E639" s="5"/>
      <c r="F639" s="5"/>
      <c r="H639" s="5"/>
      <c r="I639" s="5"/>
    </row>
    <row r="640" spans="3:9" ht="13">
      <c r="C640" s="5"/>
      <c r="E640" s="5"/>
      <c r="F640" s="5"/>
      <c r="H640" s="5"/>
      <c r="I640" s="5"/>
    </row>
    <row r="641" spans="3:9" ht="13">
      <c r="C641" s="5"/>
      <c r="E641" s="5"/>
      <c r="F641" s="5"/>
      <c r="H641" s="5"/>
      <c r="I641" s="5"/>
    </row>
    <row r="642" spans="3:9" ht="13">
      <c r="C642" s="5"/>
      <c r="E642" s="5"/>
      <c r="F642" s="5"/>
      <c r="H642" s="5"/>
      <c r="I642" s="5"/>
    </row>
    <row r="643" spans="3:9" ht="13">
      <c r="C643" s="5"/>
      <c r="E643" s="5"/>
      <c r="F643" s="5"/>
      <c r="H643" s="5"/>
      <c r="I643" s="5"/>
    </row>
    <row r="644" spans="3:9" ht="13">
      <c r="C644" s="5"/>
      <c r="E644" s="5"/>
      <c r="F644" s="5"/>
      <c r="H644" s="5"/>
      <c r="I644" s="5"/>
    </row>
    <row r="645" spans="3:9" ht="13">
      <c r="C645" s="5"/>
      <c r="E645" s="5"/>
      <c r="F645" s="5"/>
      <c r="H645" s="5"/>
      <c r="I645" s="5"/>
    </row>
    <row r="646" spans="3:9" ht="13">
      <c r="C646" s="5"/>
      <c r="E646" s="5"/>
      <c r="F646" s="5"/>
      <c r="H646" s="5"/>
      <c r="I646" s="5"/>
    </row>
    <row r="647" spans="3:9" ht="13">
      <c r="C647" s="5"/>
      <c r="E647" s="5"/>
      <c r="F647" s="5"/>
      <c r="H647" s="5"/>
      <c r="I647" s="5"/>
    </row>
    <row r="648" spans="3:9" ht="13">
      <c r="C648" s="5"/>
      <c r="E648" s="5"/>
      <c r="F648" s="5"/>
      <c r="H648" s="5"/>
      <c r="I648" s="5"/>
    </row>
    <row r="649" spans="3:9" ht="13">
      <c r="C649" s="5"/>
      <c r="E649" s="5"/>
      <c r="F649" s="5"/>
      <c r="H649" s="5"/>
      <c r="I649" s="5"/>
    </row>
    <row r="650" spans="3:9" ht="13">
      <c r="C650" s="5"/>
      <c r="E650" s="5"/>
      <c r="F650" s="5"/>
      <c r="H650" s="5"/>
      <c r="I650" s="5"/>
    </row>
    <row r="651" spans="3:9" ht="13">
      <c r="C651" s="5"/>
      <c r="E651" s="5"/>
      <c r="F651" s="5"/>
      <c r="H651" s="5"/>
      <c r="I651" s="5"/>
    </row>
    <row r="652" spans="3:9" ht="13">
      <c r="C652" s="5"/>
      <c r="E652" s="5"/>
      <c r="F652" s="5"/>
      <c r="H652" s="5"/>
      <c r="I652" s="5"/>
    </row>
    <row r="653" spans="3:9" ht="13">
      <c r="C653" s="5"/>
      <c r="E653" s="5"/>
      <c r="F653" s="5"/>
      <c r="H653" s="5"/>
      <c r="I653" s="5"/>
    </row>
    <row r="654" spans="3:9" ht="13">
      <c r="C654" s="5"/>
      <c r="E654" s="5"/>
      <c r="F654" s="5"/>
      <c r="H654" s="5"/>
      <c r="I654" s="5"/>
    </row>
    <row r="655" spans="3:9" ht="13">
      <c r="C655" s="5"/>
      <c r="E655" s="5"/>
      <c r="F655" s="5"/>
      <c r="H655" s="5"/>
      <c r="I655" s="5"/>
    </row>
    <row r="656" spans="3:9" ht="13">
      <c r="C656" s="5"/>
      <c r="E656" s="5"/>
      <c r="F656" s="5"/>
      <c r="H656" s="5"/>
      <c r="I656" s="5"/>
    </row>
    <row r="657" spans="3:9" ht="13">
      <c r="C657" s="5"/>
      <c r="E657" s="5"/>
      <c r="F657" s="5"/>
      <c r="H657" s="5"/>
      <c r="I657" s="5"/>
    </row>
    <row r="658" spans="3:9" ht="13">
      <c r="C658" s="5"/>
      <c r="E658" s="5"/>
      <c r="F658" s="5"/>
      <c r="H658" s="5"/>
      <c r="I658" s="5"/>
    </row>
    <row r="659" spans="3:9" ht="13">
      <c r="C659" s="5"/>
      <c r="E659" s="5"/>
      <c r="F659" s="5"/>
      <c r="H659" s="5"/>
      <c r="I659" s="5"/>
    </row>
    <row r="660" spans="3:9" ht="13">
      <c r="C660" s="5"/>
      <c r="E660" s="5"/>
      <c r="F660" s="5"/>
      <c r="H660" s="5"/>
      <c r="I660" s="5"/>
    </row>
    <row r="661" spans="3:9" ht="13">
      <c r="C661" s="5"/>
      <c r="E661" s="5"/>
      <c r="F661" s="5"/>
      <c r="H661" s="5"/>
      <c r="I661" s="5"/>
    </row>
    <row r="662" spans="3:9" ht="13">
      <c r="C662" s="5"/>
      <c r="E662" s="5"/>
      <c r="F662" s="5"/>
      <c r="H662" s="5"/>
      <c r="I662" s="5"/>
    </row>
    <row r="663" spans="3:9" ht="13">
      <c r="C663" s="5"/>
      <c r="E663" s="5"/>
      <c r="F663" s="5"/>
      <c r="H663" s="5"/>
      <c r="I663" s="5"/>
    </row>
    <row r="664" spans="3:9" ht="13">
      <c r="C664" s="5"/>
      <c r="E664" s="5"/>
      <c r="F664" s="5"/>
      <c r="H664" s="5"/>
      <c r="I664" s="5"/>
    </row>
    <row r="665" spans="3:9" ht="13">
      <c r="C665" s="5"/>
      <c r="E665" s="5"/>
      <c r="F665" s="5"/>
      <c r="H665" s="5"/>
      <c r="I665" s="5"/>
    </row>
    <row r="666" spans="3:9" ht="13">
      <c r="C666" s="5"/>
      <c r="E666" s="5"/>
      <c r="F666" s="5"/>
      <c r="H666" s="5"/>
      <c r="I666" s="5"/>
    </row>
    <row r="667" spans="3:9" ht="13">
      <c r="C667" s="5"/>
      <c r="E667" s="5"/>
      <c r="F667" s="5"/>
      <c r="H667" s="5"/>
      <c r="I667" s="5"/>
    </row>
    <row r="668" spans="3:9" ht="13">
      <c r="C668" s="5"/>
      <c r="E668" s="5"/>
      <c r="F668" s="5"/>
      <c r="H668" s="5"/>
      <c r="I668" s="5"/>
    </row>
    <row r="669" spans="3:9" ht="13">
      <c r="C669" s="5"/>
      <c r="E669" s="5"/>
      <c r="F669" s="5"/>
      <c r="H669" s="5"/>
      <c r="I669" s="5"/>
    </row>
    <row r="670" spans="3:9" ht="13">
      <c r="C670" s="5"/>
      <c r="E670" s="5"/>
      <c r="F670" s="5"/>
      <c r="H670" s="5"/>
      <c r="I670" s="5"/>
    </row>
    <row r="671" spans="3:9" ht="13">
      <c r="C671" s="5"/>
      <c r="E671" s="5"/>
      <c r="F671" s="5"/>
      <c r="H671" s="5"/>
      <c r="I671" s="5"/>
    </row>
    <row r="672" spans="3:9" ht="13">
      <c r="C672" s="5"/>
      <c r="E672" s="5"/>
      <c r="F672" s="5"/>
      <c r="H672" s="5"/>
      <c r="I672" s="5"/>
    </row>
    <row r="673" spans="3:9" ht="13">
      <c r="C673" s="5"/>
      <c r="E673" s="5"/>
      <c r="F673" s="5"/>
      <c r="H673" s="5"/>
      <c r="I673" s="5"/>
    </row>
    <row r="674" spans="3:9" ht="13">
      <c r="C674" s="5"/>
      <c r="E674" s="5"/>
      <c r="F674" s="5"/>
      <c r="H674" s="5"/>
      <c r="I674" s="5"/>
    </row>
    <row r="675" spans="3:9" ht="13">
      <c r="C675" s="5"/>
      <c r="E675" s="5"/>
      <c r="F675" s="5"/>
      <c r="H675" s="5"/>
      <c r="I675" s="5"/>
    </row>
    <row r="676" spans="3:9" ht="13">
      <c r="C676" s="5"/>
      <c r="E676" s="5"/>
      <c r="F676" s="5"/>
      <c r="H676" s="5"/>
      <c r="I676" s="5"/>
    </row>
    <row r="677" spans="3:9" ht="13">
      <c r="C677" s="5"/>
      <c r="E677" s="5"/>
      <c r="F677" s="5"/>
      <c r="H677" s="5"/>
      <c r="I677" s="5"/>
    </row>
    <row r="678" spans="3:9" ht="13">
      <c r="C678" s="5"/>
      <c r="E678" s="5"/>
      <c r="F678" s="5"/>
      <c r="H678" s="5"/>
      <c r="I678" s="5"/>
    </row>
    <row r="679" spans="3:9" ht="13">
      <c r="C679" s="5"/>
      <c r="E679" s="5"/>
      <c r="F679" s="5"/>
      <c r="H679" s="5"/>
      <c r="I679" s="5"/>
    </row>
    <row r="680" spans="3:9" ht="13">
      <c r="C680" s="5"/>
      <c r="E680" s="5"/>
      <c r="F680" s="5"/>
      <c r="H680" s="5"/>
      <c r="I680" s="5"/>
    </row>
    <row r="681" spans="3:9" ht="13">
      <c r="C681" s="5"/>
      <c r="E681" s="5"/>
      <c r="F681" s="5"/>
      <c r="H681" s="5"/>
      <c r="I681" s="5"/>
    </row>
    <row r="682" spans="3:9" ht="13">
      <c r="C682" s="5"/>
      <c r="E682" s="5"/>
      <c r="F682" s="5"/>
      <c r="H682" s="5"/>
      <c r="I682" s="5"/>
    </row>
    <row r="683" spans="3:9" ht="13">
      <c r="C683" s="5"/>
      <c r="E683" s="5"/>
      <c r="F683" s="5"/>
      <c r="H683" s="5"/>
      <c r="I683" s="5"/>
    </row>
    <row r="684" spans="3:9" ht="13">
      <c r="C684" s="5"/>
      <c r="E684" s="5"/>
      <c r="F684" s="5"/>
      <c r="H684" s="5"/>
      <c r="I684" s="5"/>
    </row>
    <row r="685" spans="3:9" ht="13">
      <c r="C685" s="5"/>
      <c r="E685" s="5"/>
      <c r="F685" s="5"/>
      <c r="H685" s="5"/>
      <c r="I685" s="5"/>
    </row>
    <row r="686" spans="3:9" ht="13">
      <c r="C686" s="5"/>
      <c r="E686" s="5"/>
      <c r="F686" s="5"/>
      <c r="H686" s="5"/>
      <c r="I686" s="5"/>
    </row>
    <row r="687" spans="3:9" ht="13">
      <c r="C687" s="5"/>
      <c r="E687" s="5"/>
      <c r="F687" s="5"/>
      <c r="H687" s="5"/>
      <c r="I687" s="5"/>
    </row>
    <row r="688" spans="3:9" ht="13">
      <c r="C688" s="5"/>
      <c r="E688" s="5"/>
      <c r="F688" s="5"/>
      <c r="H688" s="5"/>
      <c r="I688" s="5"/>
    </row>
    <row r="689" spans="3:9" ht="13">
      <c r="C689" s="5"/>
      <c r="E689" s="5"/>
      <c r="F689" s="5"/>
      <c r="H689" s="5"/>
      <c r="I689" s="5"/>
    </row>
    <row r="690" spans="3:9" ht="13">
      <c r="C690" s="5"/>
      <c r="E690" s="5"/>
      <c r="F690" s="5"/>
      <c r="H690" s="5"/>
      <c r="I690" s="5"/>
    </row>
    <row r="691" spans="3:9" ht="13">
      <c r="C691" s="5"/>
      <c r="E691" s="5"/>
      <c r="F691" s="5"/>
      <c r="H691" s="5"/>
      <c r="I691" s="5"/>
    </row>
    <row r="692" spans="3:9" ht="13">
      <c r="C692" s="5"/>
      <c r="E692" s="5"/>
      <c r="F692" s="5"/>
      <c r="H692" s="5"/>
      <c r="I692" s="5"/>
    </row>
    <row r="693" spans="3:9" ht="13">
      <c r="C693" s="5"/>
      <c r="E693" s="5"/>
      <c r="F693" s="5"/>
      <c r="H693" s="5"/>
      <c r="I693" s="5"/>
    </row>
    <row r="694" spans="3:9" ht="13">
      <c r="C694" s="5"/>
      <c r="E694" s="5"/>
      <c r="F694" s="5"/>
      <c r="H694" s="5"/>
      <c r="I694" s="5"/>
    </row>
    <row r="695" spans="3:9" ht="13">
      <c r="C695" s="5"/>
      <c r="E695" s="5"/>
      <c r="F695" s="5"/>
      <c r="H695" s="5"/>
      <c r="I695" s="5"/>
    </row>
    <row r="696" spans="3:9" ht="13">
      <c r="C696" s="5"/>
      <c r="E696" s="5"/>
      <c r="F696" s="5"/>
      <c r="H696" s="5"/>
      <c r="I696" s="5"/>
    </row>
    <row r="697" spans="3:9" ht="13">
      <c r="C697" s="5"/>
      <c r="E697" s="5"/>
      <c r="F697" s="5"/>
      <c r="H697" s="5"/>
      <c r="I697" s="5"/>
    </row>
    <row r="698" spans="3:9" ht="13">
      <c r="C698" s="5"/>
      <c r="E698" s="5"/>
      <c r="F698" s="5"/>
      <c r="H698" s="5"/>
      <c r="I698" s="5"/>
    </row>
    <row r="699" spans="3:9" ht="13">
      <c r="C699" s="5"/>
      <c r="E699" s="5"/>
      <c r="F699" s="5"/>
      <c r="H699" s="5"/>
      <c r="I699" s="5"/>
    </row>
    <row r="700" spans="3:9" ht="13">
      <c r="C700" s="5"/>
      <c r="E700" s="5"/>
      <c r="F700" s="5"/>
      <c r="H700" s="5"/>
      <c r="I700" s="5"/>
    </row>
    <row r="701" spans="3:9" ht="13">
      <c r="C701" s="5"/>
      <c r="E701" s="5"/>
      <c r="F701" s="5"/>
      <c r="H701" s="5"/>
      <c r="I701" s="5"/>
    </row>
    <row r="702" spans="3:9" ht="13">
      <c r="C702" s="5"/>
      <c r="E702" s="5"/>
      <c r="F702" s="5"/>
      <c r="H702" s="5"/>
      <c r="I702" s="5"/>
    </row>
    <row r="703" spans="3:9" ht="13">
      <c r="C703" s="5"/>
      <c r="E703" s="5"/>
      <c r="F703" s="5"/>
      <c r="H703" s="5"/>
      <c r="I703" s="5"/>
    </row>
    <row r="704" spans="3:9" ht="13">
      <c r="C704" s="5"/>
      <c r="E704" s="5"/>
      <c r="F704" s="5"/>
      <c r="H704" s="5"/>
      <c r="I704" s="5"/>
    </row>
    <row r="705" spans="3:9" ht="13">
      <c r="C705" s="5"/>
      <c r="E705" s="5"/>
      <c r="F705" s="5"/>
      <c r="H705" s="5"/>
      <c r="I705" s="5"/>
    </row>
    <row r="706" spans="3:9" ht="13">
      <c r="C706" s="5"/>
      <c r="E706" s="5"/>
      <c r="F706" s="5"/>
      <c r="H706" s="5"/>
      <c r="I706" s="5"/>
    </row>
    <row r="707" spans="3:9" ht="13">
      <c r="C707" s="5"/>
      <c r="E707" s="5"/>
      <c r="F707" s="5"/>
      <c r="H707" s="5"/>
      <c r="I707" s="5"/>
    </row>
    <row r="708" spans="3:9" ht="13">
      <c r="C708" s="5"/>
      <c r="E708" s="5"/>
      <c r="F708" s="5"/>
      <c r="H708" s="5"/>
      <c r="I708" s="5"/>
    </row>
    <row r="709" spans="3:9" ht="13">
      <c r="C709" s="5"/>
      <c r="E709" s="5"/>
      <c r="F709" s="5"/>
      <c r="H709" s="5"/>
      <c r="I709" s="5"/>
    </row>
    <row r="710" spans="3:9" ht="13">
      <c r="C710" s="5"/>
      <c r="E710" s="5"/>
      <c r="F710" s="5"/>
      <c r="H710" s="5"/>
      <c r="I710" s="5"/>
    </row>
    <row r="711" spans="3:9" ht="13">
      <c r="C711" s="5"/>
      <c r="E711" s="5"/>
      <c r="F711" s="5"/>
      <c r="H711" s="5"/>
      <c r="I711" s="5"/>
    </row>
    <row r="712" spans="3:9" ht="13">
      <c r="C712" s="5"/>
      <c r="E712" s="5"/>
      <c r="F712" s="5"/>
      <c r="H712" s="5"/>
      <c r="I712" s="5"/>
    </row>
    <row r="713" spans="3:9" ht="13">
      <c r="C713" s="5"/>
      <c r="E713" s="5"/>
      <c r="F713" s="5"/>
      <c r="H713" s="5"/>
      <c r="I713" s="5"/>
    </row>
    <row r="714" spans="3:9" ht="13">
      <c r="C714" s="5"/>
      <c r="E714" s="5"/>
      <c r="F714" s="5"/>
      <c r="H714" s="5"/>
      <c r="I714" s="5"/>
    </row>
    <row r="715" spans="3:9" ht="13">
      <c r="C715" s="5"/>
      <c r="E715" s="5"/>
      <c r="F715" s="5"/>
      <c r="H715" s="5"/>
      <c r="I715" s="5"/>
    </row>
    <row r="716" spans="3:9" ht="13">
      <c r="C716" s="5"/>
      <c r="E716" s="5"/>
      <c r="F716" s="5"/>
      <c r="H716" s="5"/>
      <c r="I716" s="5"/>
    </row>
    <row r="717" spans="3:9" ht="13">
      <c r="C717" s="5"/>
      <c r="E717" s="5"/>
      <c r="F717" s="5"/>
      <c r="H717" s="5"/>
      <c r="I717" s="5"/>
    </row>
    <row r="718" spans="3:9" ht="13">
      <c r="C718" s="5"/>
      <c r="E718" s="5"/>
      <c r="F718" s="5"/>
      <c r="H718" s="5"/>
      <c r="I718" s="5"/>
    </row>
    <row r="719" spans="3:9" ht="13">
      <c r="C719" s="5"/>
      <c r="E719" s="5"/>
      <c r="F719" s="5"/>
      <c r="H719" s="5"/>
      <c r="I719" s="5"/>
    </row>
    <row r="720" spans="3:9" ht="13">
      <c r="C720" s="5"/>
      <c r="E720" s="5"/>
      <c r="F720" s="5"/>
      <c r="H720" s="5"/>
      <c r="I720" s="5"/>
    </row>
    <row r="721" spans="3:9" ht="13">
      <c r="C721" s="5"/>
      <c r="E721" s="5"/>
      <c r="F721" s="5"/>
      <c r="H721" s="5"/>
      <c r="I721" s="5"/>
    </row>
    <row r="722" spans="3:9" ht="13">
      <c r="C722" s="5"/>
      <c r="E722" s="5"/>
      <c r="F722" s="5"/>
      <c r="H722" s="5"/>
      <c r="I722" s="5"/>
    </row>
    <row r="723" spans="3:9" ht="13">
      <c r="C723" s="5"/>
      <c r="E723" s="5"/>
      <c r="F723" s="5"/>
      <c r="H723" s="5"/>
      <c r="I723" s="5"/>
    </row>
    <row r="724" spans="3:9" ht="13">
      <c r="C724" s="5"/>
      <c r="E724" s="5"/>
      <c r="F724" s="5"/>
      <c r="H724" s="5"/>
      <c r="I724" s="5"/>
    </row>
    <row r="725" spans="3:9" ht="13">
      <c r="C725" s="5"/>
      <c r="E725" s="5"/>
      <c r="F725" s="5"/>
      <c r="H725" s="5"/>
      <c r="I725" s="5"/>
    </row>
    <row r="726" spans="3:9" ht="13">
      <c r="C726" s="5"/>
      <c r="E726" s="5"/>
      <c r="F726" s="5"/>
      <c r="H726" s="5"/>
      <c r="I726" s="5"/>
    </row>
    <row r="727" spans="3:9" ht="13">
      <c r="C727" s="5"/>
      <c r="E727" s="5"/>
      <c r="F727" s="5"/>
      <c r="H727" s="5"/>
      <c r="I727" s="5"/>
    </row>
    <row r="728" spans="3:9" ht="13">
      <c r="C728" s="5"/>
      <c r="E728" s="5"/>
      <c r="F728" s="5"/>
      <c r="H728" s="5"/>
      <c r="I728" s="5"/>
    </row>
    <row r="729" spans="3:9" ht="13">
      <c r="C729" s="5"/>
      <c r="E729" s="5"/>
      <c r="F729" s="5"/>
      <c r="H729" s="5"/>
      <c r="I729" s="5"/>
    </row>
    <row r="730" spans="3:9" ht="13">
      <c r="C730" s="5"/>
      <c r="E730" s="5"/>
      <c r="F730" s="5"/>
      <c r="H730" s="5"/>
      <c r="I730" s="5"/>
    </row>
    <row r="731" spans="3:9" ht="13">
      <c r="C731" s="5"/>
      <c r="E731" s="5"/>
      <c r="F731" s="5"/>
      <c r="H731" s="5"/>
      <c r="I731" s="5"/>
    </row>
    <row r="732" spans="3:9" ht="13">
      <c r="C732" s="5"/>
      <c r="E732" s="5"/>
      <c r="F732" s="5"/>
      <c r="H732" s="5"/>
      <c r="I732" s="5"/>
    </row>
    <row r="733" spans="3:9" ht="13">
      <c r="C733" s="5"/>
      <c r="E733" s="5"/>
      <c r="F733" s="5"/>
      <c r="H733" s="5"/>
      <c r="I733" s="5"/>
    </row>
    <row r="734" spans="3:9" ht="13">
      <c r="C734" s="5"/>
      <c r="E734" s="5"/>
      <c r="F734" s="5"/>
      <c r="H734" s="5"/>
      <c r="I734" s="5"/>
    </row>
    <row r="735" spans="3:9" ht="13">
      <c r="C735" s="5"/>
      <c r="E735" s="5"/>
      <c r="F735" s="5"/>
      <c r="H735" s="5"/>
      <c r="I735" s="5"/>
    </row>
    <row r="736" spans="3:9" ht="13">
      <c r="C736" s="5"/>
      <c r="E736" s="5"/>
      <c r="F736" s="5"/>
      <c r="H736" s="5"/>
      <c r="I736" s="5"/>
    </row>
    <row r="737" spans="3:9" ht="13">
      <c r="C737" s="5"/>
      <c r="E737" s="5"/>
      <c r="F737" s="5"/>
      <c r="H737" s="5"/>
      <c r="I737" s="5"/>
    </row>
    <row r="738" spans="3:9" ht="13">
      <c r="C738" s="5"/>
      <c r="E738" s="5"/>
      <c r="F738" s="5"/>
      <c r="H738" s="5"/>
      <c r="I738" s="5"/>
    </row>
    <row r="739" spans="3:9" ht="13">
      <c r="C739" s="5"/>
      <c r="E739" s="5"/>
      <c r="F739" s="5"/>
      <c r="H739" s="5"/>
      <c r="I739" s="5"/>
    </row>
    <row r="740" spans="3:9" ht="13">
      <c r="C740" s="5"/>
      <c r="E740" s="5"/>
      <c r="F740" s="5"/>
      <c r="H740" s="5"/>
      <c r="I740" s="5"/>
    </row>
    <row r="741" spans="3:9" ht="13">
      <c r="C741" s="5"/>
      <c r="E741" s="5"/>
      <c r="F741" s="5"/>
      <c r="H741" s="5"/>
      <c r="I741" s="5"/>
    </row>
    <row r="742" spans="3:9" ht="13">
      <c r="C742" s="5"/>
      <c r="E742" s="5"/>
      <c r="F742" s="5"/>
      <c r="H742" s="5"/>
      <c r="I742" s="5"/>
    </row>
    <row r="743" spans="3:9" ht="13">
      <c r="C743" s="5"/>
      <c r="E743" s="5"/>
      <c r="F743" s="5"/>
      <c r="H743" s="5"/>
      <c r="I743" s="5"/>
    </row>
    <row r="744" spans="3:9" ht="13">
      <c r="C744" s="5"/>
      <c r="E744" s="5"/>
      <c r="F744" s="5"/>
      <c r="H744" s="5"/>
      <c r="I744" s="5"/>
    </row>
    <row r="745" spans="3:9" ht="13">
      <c r="C745" s="5"/>
      <c r="E745" s="5"/>
      <c r="F745" s="5"/>
      <c r="H745" s="5"/>
      <c r="I745" s="5"/>
    </row>
    <row r="746" spans="3:9" ht="13">
      <c r="C746" s="5"/>
      <c r="E746" s="5"/>
      <c r="F746" s="5"/>
      <c r="H746" s="5"/>
      <c r="I746" s="5"/>
    </row>
    <row r="747" spans="3:9" ht="13">
      <c r="C747" s="5"/>
      <c r="E747" s="5"/>
      <c r="F747" s="5"/>
      <c r="H747" s="5"/>
      <c r="I747" s="5"/>
    </row>
    <row r="748" spans="3:9" ht="13">
      <c r="C748" s="5"/>
      <c r="E748" s="5"/>
      <c r="F748" s="5"/>
      <c r="H748" s="5"/>
      <c r="I748" s="5"/>
    </row>
    <row r="749" spans="3:9" ht="13">
      <c r="C749" s="5"/>
      <c r="E749" s="5"/>
      <c r="F749" s="5"/>
      <c r="H749" s="5"/>
      <c r="I749" s="5"/>
    </row>
    <row r="750" spans="3:9" ht="13">
      <c r="C750" s="5"/>
      <c r="E750" s="5"/>
      <c r="F750" s="5"/>
      <c r="H750" s="5"/>
      <c r="I750" s="5"/>
    </row>
    <row r="751" spans="3:9" ht="13">
      <c r="C751" s="5"/>
      <c r="E751" s="5"/>
      <c r="F751" s="5"/>
      <c r="H751" s="5"/>
      <c r="I751" s="5"/>
    </row>
    <row r="752" spans="3:9" ht="13">
      <c r="C752" s="5"/>
      <c r="E752" s="5"/>
      <c r="F752" s="5"/>
      <c r="H752" s="5"/>
      <c r="I752" s="5"/>
    </row>
    <row r="753" spans="3:9" ht="13">
      <c r="C753" s="5"/>
      <c r="E753" s="5"/>
      <c r="F753" s="5"/>
      <c r="H753" s="5"/>
      <c r="I753" s="5"/>
    </row>
    <row r="754" spans="3:9" ht="13">
      <c r="C754" s="5"/>
      <c r="E754" s="5"/>
      <c r="F754" s="5"/>
      <c r="H754" s="5"/>
      <c r="I754" s="5"/>
    </row>
    <row r="755" spans="3:9" ht="13">
      <c r="C755" s="5"/>
      <c r="E755" s="5"/>
      <c r="F755" s="5"/>
      <c r="H755" s="5"/>
      <c r="I755" s="5"/>
    </row>
    <row r="756" spans="3:9" ht="13">
      <c r="C756" s="5"/>
      <c r="E756" s="5"/>
      <c r="F756" s="5"/>
      <c r="H756" s="5"/>
      <c r="I756" s="5"/>
    </row>
    <row r="757" spans="3:9" ht="13">
      <c r="C757" s="5"/>
      <c r="E757" s="5"/>
      <c r="F757" s="5"/>
      <c r="H757" s="5"/>
      <c r="I757" s="5"/>
    </row>
    <row r="758" spans="3:9" ht="13">
      <c r="C758" s="5"/>
      <c r="E758" s="5"/>
      <c r="F758" s="5"/>
      <c r="H758" s="5"/>
      <c r="I758" s="5"/>
    </row>
    <row r="759" spans="3:9" ht="13">
      <c r="C759" s="5"/>
      <c r="E759" s="5"/>
      <c r="F759" s="5"/>
      <c r="H759" s="5"/>
      <c r="I759" s="5"/>
    </row>
    <row r="760" spans="3:9" ht="13">
      <c r="C760" s="5"/>
      <c r="E760" s="5"/>
      <c r="F760" s="5"/>
      <c r="H760" s="5"/>
      <c r="I760" s="5"/>
    </row>
    <row r="761" spans="3:9" ht="13">
      <c r="C761" s="5"/>
      <c r="E761" s="5"/>
      <c r="F761" s="5"/>
      <c r="H761" s="5"/>
      <c r="I761" s="5"/>
    </row>
    <row r="762" spans="3:9" ht="13">
      <c r="C762" s="5"/>
      <c r="E762" s="5"/>
      <c r="F762" s="5"/>
      <c r="H762" s="5"/>
      <c r="I762" s="5"/>
    </row>
    <row r="763" spans="3:9" ht="13">
      <c r="C763" s="5"/>
      <c r="E763" s="5"/>
      <c r="F763" s="5"/>
      <c r="H763" s="5"/>
      <c r="I763" s="5"/>
    </row>
    <row r="764" spans="3:9" ht="13">
      <c r="C764" s="5"/>
      <c r="E764" s="5"/>
      <c r="F764" s="5"/>
      <c r="H764" s="5"/>
      <c r="I764" s="5"/>
    </row>
    <row r="765" spans="3:9" ht="13">
      <c r="C765" s="5"/>
      <c r="E765" s="5"/>
      <c r="F765" s="5"/>
      <c r="H765" s="5"/>
      <c r="I765" s="5"/>
    </row>
    <row r="766" spans="3:9" ht="13">
      <c r="C766" s="5"/>
      <c r="E766" s="5"/>
      <c r="F766" s="5"/>
      <c r="H766" s="5"/>
      <c r="I766" s="5"/>
    </row>
    <row r="767" spans="3:9" ht="13">
      <c r="C767" s="5"/>
      <c r="E767" s="5"/>
      <c r="F767" s="5"/>
      <c r="H767" s="5"/>
      <c r="I767" s="5"/>
    </row>
    <row r="768" spans="3:9" ht="13">
      <c r="C768" s="5"/>
      <c r="E768" s="5"/>
      <c r="F768" s="5"/>
      <c r="H768" s="5"/>
      <c r="I768" s="5"/>
    </row>
    <row r="769" spans="3:9" ht="13">
      <c r="C769" s="5"/>
      <c r="E769" s="5"/>
      <c r="F769" s="5"/>
      <c r="H769" s="5"/>
      <c r="I769" s="5"/>
    </row>
    <row r="770" spans="3:9" ht="13">
      <c r="C770" s="5"/>
      <c r="E770" s="5"/>
      <c r="F770" s="5"/>
      <c r="H770" s="5"/>
      <c r="I770" s="5"/>
    </row>
    <row r="771" spans="3:9" ht="13">
      <c r="C771" s="5"/>
      <c r="E771" s="5"/>
      <c r="F771" s="5"/>
      <c r="H771" s="5"/>
      <c r="I771" s="5"/>
    </row>
    <row r="772" spans="3:9" ht="13">
      <c r="C772" s="5"/>
      <c r="E772" s="5"/>
      <c r="F772" s="5"/>
      <c r="H772" s="5"/>
      <c r="I772" s="5"/>
    </row>
    <row r="773" spans="3:9" ht="13">
      <c r="C773" s="5"/>
      <c r="E773" s="5"/>
      <c r="F773" s="5"/>
      <c r="H773" s="5"/>
      <c r="I773" s="5"/>
    </row>
    <row r="774" spans="3:9" ht="13">
      <c r="C774" s="5"/>
      <c r="E774" s="5"/>
      <c r="F774" s="5"/>
      <c r="H774" s="5"/>
      <c r="I774" s="5"/>
    </row>
    <row r="775" spans="3:9" ht="13">
      <c r="C775" s="5"/>
      <c r="E775" s="5"/>
      <c r="F775" s="5"/>
      <c r="H775" s="5"/>
      <c r="I775" s="5"/>
    </row>
    <row r="776" spans="3:9" ht="13">
      <c r="C776" s="5"/>
      <c r="E776" s="5"/>
      <c r="F776" s="5"/>
      <c r="H776" s="5"/>
      <c r="I776" s="5"/>
    </row>
    <row r="777" spans="3:9" ht="13">
      <c r="C777" s="5"/>
      <c r="E777" s="5"/>
      <c r="F777" s="5"/>
      <c r="H777" s="5"/>
      <c r="I777" s="5"/>
    </row>
    <row r="778" spans="3:9" ht="13">
      <c r="C778" s="5"/>
      <c r="E778" s="5"/>
      <c r="F778" s="5"/>
      <c r="H778" s="5"/>
      <c r="I778" s="5"/>
    </row>
    <row r="779" spans="3:9" ht="13">
      <c r="C779" s="5"/>
      <c r="E779" s="5"/>
      <c r="F779" s="5"/>
      <c r="H779" s="5"/>
      <c r="I779" s="5"/>
    </row>
    <row r="780" spans="3:9" ht="13">
      <c r="C780" s="5"/>
      <c r="E780" s="5"/>
      <c r="F780" s="5"/>
      <c r="H780" s="5"/>
      <c r="I780" s="5"/>
    </row>
    <row r="781" spans="3:9" ht="13">
      <c r="C781" s="5"/>
      <c r="E781" s="5"/>
      <c r="F781" s="5"/>
      <c r="H781" s="5"/>
      <c r="I781" s="5"/>
    </row>
    <row r="782" spans="3:9" ht="13">
      <c r="C782" s="5"/>
      <c r="E782" s="5"/>
      <c r="F782" s="5"/>
      <c r="H782" s="5"/>
      <c r="I782" s="5"/>
    </row>
    <row r="783" spans="3:9" ht="13">
      <c r="C783" s="5"/>
      <c r="E783" s="5"/>
      <c r="F783" s="5"/>
      <c r="H783" s="5"/>
      <c r="I783" s="5"/>
    </row>
    <row r="784" spans="3:9" ht="13">
      <c r="C784" s="5"/>
      <c r="E784" s="5"/>
      <c r="F784" s="5"/>
      <c r="H784" s="5"/>
      <c r="I784" s="5"/>
    </row>
    <row r="785" spans="3:9" ht="13">
      <c r="C785" s="5"/>
      <c r="E785" s="5"/>
      <c r="F785" s="5"/>
      <c r="H785" s="5"/>
      <c r="I785" s="5"/>
    </row>
    <row r="786" spans="3:9" ht="13">
      <c r="C786" s="5"/>
      <c r="E786" s="5"/>
      <c r="F786" s="5"/>
      <c r="H786" s="5"/>
      <c r="I786" s="5"/>
    </row>
    <row r="787" spans="3:9" ht="13">
      <c r="C787" s="5"/>
      <c r="E787" s="5"/>
      <c r="F787" s="5"/>
      <c r="H787" s="5"/>
      <c r="I787" s="5"/>
    </row>
    <row r="788" spans="3:9" ht="13">
      <c r="C788" s="5"/>
      <c r="E788" s="5"/>
      <c r="F788" s="5"/>
      <c r="H788" s="5"/>
      <c r="I788" s="5"/>
    </row>
    <row r="789" spans="3:9" ht="13">
      <c r="C789" s="5"/>
      <c r="E789" s="5"/>
      <c r="F789" s="5"/>
      <c r="H789" s="5"/>
      <c r="I789" s="5"/>
    </row>
    <row r="790" spans="3:9" ht="13">
      <c r="C790" s="5"/>
      <c r="E790" s="5"/>
      <c r="F790" s="5"/>
      <c r="H790" s="5"/>
      <c r="I790" s="5"/>
    </row>
    <row r="791" spans="3:9" ht="13">
      <c r="C791" s="5"/>
      <c r="E791" s="5"/>
      <c r="F791" s="5"/>
      <c r="H791" s="5"/>
      <c r="I791" s="5"/>
    </row>
    <row r="792" spans="3:9" ht="13">
      <c r="C792" s="5"/>
      <c r="E792" s="5"/>
      <c r="F792" s="5"/>
      <c r="H792" s="5"/>
      <c r="I792" s="5"/>
    </row>
    <row r="793" spans="3:9" ht="13">
      <c r="C793" s="5"/>
      <c r="E793" s="5"/>
      <c r="F793" s="5"/>
      <c r="H793" s="5"/>
      <c r="I793" s="5"/>
    </row>
    <row r="794" spans="3:9" ht="13">
      <c r="C794" s="5"/>
      <c r="E794" s="5"/>
      <c r="F794" s="5"/>
      <c r="H794" s="5"/>
      <c r="I794" s="5"/>
    </row>
    <row r="795" spans="3:9" ht="13">
      <c r="C795" s="5"/>
      <c r="E795" s="5"/>
      <c r="F795" s="5"/>
      <c r="H795" s="5"/>
      <c r="I795" s="5"/>
    </row>
    <row r="796" spans="3:9" ht="13">
      <c r="C796" s="5"/>
      <c r="E796" s="5"/>
      <c r="F796" s="5"/>
      <c r="H796" s="5"/>
      <c r="I796" s="5"/>
    </row>
    <row r="797" spans="3:9" ht="13">
      <c r="C797" s="5"/>
      <c r="E797" s="5"/>
      <c r="F797" s="5"/>
      <c r="H797" s="5"/>
      <c r="I797" s="5"/>
    </row>
    <row r="798" spans="3:9" ht="13">
      <c r="C798" s="5"/>
      <c r="E798" s="5"/>
      <c r="F798" s="5"/>
      <c r="H798" s="5"/>
      <c r="I798" s="5"/>
    </row>
    <row r="799" spans="3:9" ht="13">
      <c r="C799" s="5"/>
      <c r="E799" s="5"/>
      <c r="F799" s="5"/>
      <c r="H799" s="5"/>
      <c r="I799" s="5"/>
    </row>
    <row r="800" spans="3:9" ht="13">
      <c r="C800" s="5"/>
      <c r="E800" s="5"/>
      <c r="F800" s="5"/>
      <c r="H800" s="5"/>
      <c r="I800" s="5"/>
    </row>
    <row r="801" spans="3:9" ht="13">
      <c r="C801" s="5"/>
      <c r="E801" s="5"/>
      <c r="F801" s="5"/>
      <c r="H801" s="5"/>
      <c r="I801" s="5"/>
    </row>
    <row r="802" spans="3:9" ht="13">
      <c r="C802" s="5"/>
      <c r="E802" s="5"/>
      <c r="F802" s="5"/>
      <c r="H802" s="5"/>
      <c r="I802" s="5"/>
    </row>
    <row r="803" spans="3:9" ht="13">
      <c r="C803" s="5"/>
      <c r="E803" s="5"/>
      <c r="F803" s="5"/>
      <c r="H803" s="5"/>
      <c r="I803" s="5"/>
    </row>
    <row r="804" spans="3:9" ht="13">
      <c r="C804" s="5"/>
      <c r="E804" s="5"/>
      <c r="F804" s="5"/>
      <c r="H804" s="5"/>
      <c r="I804" s="5"/>
    </row>
    <row r="805" spans="3:9" ht="13">
      <c r="C805" s="5"/>
      <c r="E805" s="5"/>
      <c r="F805" s="5"/>
      <c r="H805" s="5"/>
      <c r="I805" s="5"/>
    </row>
    <row r="806" spans="3:9" ht="13">
      <c r="C806" s="5"/>
      <c r="E806" s="5"/>
      <c r="F806" s="5"/>
      <c r="H806" s="5"/>
      <c r="I806" s="5"/>
    </row>
    <row r="807" spans="3:9" ht="13">
      <c r="C807" s="5"/>
      <c r="E807" s="5"/>
      <c r="F807" s="5"/>
      <c r="H807" s="5"/>
      <c r="I807" s="5"/>
    </row>
    <row r="808" spans="3:9" ht="13">
      <c r="C808" s="5"/>
      <c r="E808" s="5"/>
      <c r="F808" s="5"/>
      <c r="H808" s="5"/>
      <c r="I808" s="5"/>
    </row>
    <row r="809" spans="3:9" ht="13">
      <c r="C809" s="5"/>
      <c r="E809" s="5"/>
      <c r="F809" s="5"/>
      <c r="H809" s="5"/>
      <c r="I809" s="5"/>
    </row>
    <row r="810" spans="3:9" ht="13">
      <c r="C810" s="5"/>
      <c r="E810" s="5"/>
      <c r="F810" s="5"/>
      <c r="H810" s="5"/>
      <c r="I810" s="5"/>
    </row>
    <row r="811" spans="3:9" ht="13">
      <c r="C811" s="5"/>
      <c r="E811" s="5"/>
      <c r="F811" s="5"/>
      <c r="H811" s="5"/>
      <c r="I811" s="5"/>
    </row>
    <row r="812" spans="3:9" ht="13">
      <c r="C812" s="5"/>
      <c r="E812" s="5"/>
      <c r="F812" s="5"/>
      <c r="H812" s="5"/>
      <c r="I812" s="5"/>
    </row>
    <row r="813" spans="3:9" ht="13">
      <c r="C813" s="5"/>
      <c r="E813" s="5"/>
      <c r="F813" s="5"/>
      <c r="H813" s="5"/>
      <c r="I813" s="5"/>
    </row>
    <row r="814" spans="3:9" ht="13">
      <c r="C814" s="5"/>
      <c r="E814" s="5"/>
      <c r="F814" s="5"/>
      <c r="H814" s="5"/>
      <c r="I814" s="5"/>
    </row>
    <row r="815" spans="3:9" ht="13">
      <c r="C815" s="5"/>
      <c r="E815" s="5"/>
      <c r="F815" s="5"/>
      <c r="H815" s="5"/>
      <c r="I815" s="5"/>
    </row>
    <row r="816" spans="3:9" ht="13">
      <c r="C816" s="5"/>
      <c r="E816" s="5"/>
      <c r="F816" s="5"/>
      <c r="H816" s="5"/>
      <c r="I816" s="5"/>
    </row>
    <row r="817" spans="3:9" ht="13">
      <c r="C817" s="5"/>
      <c r="E817" s="5"/>
      <c r="F817" s="5"/>
      <c r="H817" s="5"/>
      <c r="I817" s="5"/>
    </row>
    <row r="818" spans="3:9" ht="13">
      <c r="C818" s="5"/>
      <c r="E818" s="5"/>
      <c r="F818" s="5"/>
      <c r="H818" s="5"/>
      <c r="I818" s="5"/>
    </row>
    <row r="819" spans="3:9" ht="13">
      <c r="C819" s="5"/>
      <c r="E819" s="5"/>
      <c r="F819" s="5"/>
      <c r="H819" s="5"/>
      <c r="I819" s="5"/>
    </row>
    <row r="820" spans="3:9" ht="13">
      <c r="C820" s="5"/>
      <c r="E820" s="5"/>
      <c r="F820" s="5"/>
      <c r="H820" s="5"/>
      <c r="I820" s="5"/>
    </row>
    <row r="821" spans="3:9" ht="13">
      <c r="C821" s="5"/>
      <c r="E821" s="5"/>
      <c r="F821" s="5"/>
      <c r="H821" s="5"/>
      <c r="I821" s="5"/>
    </row>
    <row r="822" spans="3:9" ht="13">
      <c r="C822" s="5"/>
      <c r="E822" s="5"/>
      <c r="F822" s="5"/>
      <c r="H822" s="5"/>
      <c r="I822" s="5"/>
    </row>
    <row r="823" spans="3:9" ht="13">
      <c r="C823" s="5"/>
      <c r="E823" s="5"/>
      <c r="F823" s="5"/>
      <c r="H823" s="5"/>
      <c r="I823" s="5"/>
    </row>
    <row r="824" spans="3:9" ht="13">
      <c r="C824" s="5"/>
      <c r="E824" s="5"/>
      <c r="F824" s="5"/>
      <c r="H824" s="5"/>
      <c r="I824" s="5"/>
    </row>
    <row r="825" spans="3:9" ht="13">
      <c r="C825" s="5"/>
      <c r="E825" s="5"/>
      <c r="F825" s="5"/>
      <c r="H825" s="5"/>
      <c r="I825" s="5"/>
    </row>
    <row r="826" spans="3:9" ht="13">
      <c r="C826" s="5"/>
      <c r="E826" s="5"/>
      <c r="F826" s="5"/>
      <c r="H826" s="5"/>
      <c r="I826" s="5"/>
    </row>
    <row r="827" spans="3:9" ht="13">
      <c r="C827" s="5"/>
      <c r="E827" s="5"/>
      <c r="F827" s="5"/>
      <c r="H827" s="5"/>
      <c r="I827" s="5"/>
    </row>
    <row r="828" spans="3:9" ht="13">
      <c r="C828" s="5"/>
      <c r="E828" s="5"/>
      <c r="F828" s="5"/>
      <c r="H828" s="5"/>
      <c r="I828" s="5"/>
    </row>
    <row r="829" spans="3:9" ht="13">
      <c r="C829" s="5"/>
      <c r="E829" s="5"/>
      <c r="F829" s="5"/>
      <c r="H829" s="5"/>
      <c r="I829" s="5"/>
    </row>
    <row r="830" spans="3:9" ht="13">
      <c r="C830" s="5"/>
      <c r="E830" s="5"/>
      <c r="F830" s="5"/>
      <c r="H830" s="5"/>
      <c r="I830" s="5"/>
    </row>
    <row r="831" spans="3:9" ht="13">
      <c r="C831" s="5"/>
      <c r="E831" s="5"/>
      <c r="F831" s="5"/>
      <c r="H831" s="5"/>
      <c r="I831" s="5"/>
    </row>
    <row r="832" spans="3:9" ht="13">
      <c r="C832" s="5"/>
      <c r="E832" s="5"/>
      <c r="F832" s="5"/>
      <c r="H832" s="5"/>
      <c r="I832" s="5"/>
    </row>
    <row r="833" spans="3:9" ht="13">
      <c r="C833" s="5"/>
      <c r="E833" s="5"/>
      <c r="F833" s="5"/>
      <c r="H833" s="5"/>
      <c r="I833" s="5"/>
    </row>
    <row r="834" spans="3:9" ht="13">
      <c r="C834" s="5"/>
      <c r="E834" s="5"/>
      <c r="F834" s="5"/>
      <c r="H834" s="5"/>
      <c r="I834" s="5"/>
    </row>
    <row r="835" spans="3:9" ht="13">
      <c r="C835" s="5"/>
      <c r="E835" s="5"/>
      <c r="F835" s="5"/>
      <c r="H835" s="5"/>
      <c r="I835" s="5"/>
    </row>
    <row r="836" spans="3:9" ht="13">
      <c r="C836" s="5"/>
      <c r="E836" s="5"/>
      <c r="F836" s="5"/>
      <c r="H836" s="5"/>
      <c r="I836" s="5"/>
    </row>
    <row r="837" spans="3:9" ht="13">
      <c r="C837" s="5"/>
      <c r="E837" s="5"/>
      <c r="F837" s="5"/>
      <c r="H837" s="5"/>
      <c r="I837" s="5"/>
    </row>
    <row r="838" spans="3:9" ht="13">
      <c r="C838" s="5"/>
      <c r="E838" s="5"/>
      <c r="F838" s="5"/>
      <c r="H838" s="5"/>
      <c r="I838" s="5"/>
    </row>
    <row r="839" spans="3:9" ht="13">
      <c r="C839" s="5"/>
      <c r="E839" s="5"/>
      <c r="F839" s="5"/>
      <c r="H839" s="5"/>
      <c r="I839" s="5"/>
    </row>
    <row r="840" spans="3:9" ht="13">
      <c r="C840" s="5"/>
      <c r="E840" s="5"/>
      <c r="F840" s="5"/>
      <c r="H840" s="5"/>
      <c r="I840" s="5"/>
    </row>
    <row r="841" spans="3:9" ht="13">
      <c r="C841" s="5"/>
      <c r="E841" s="5"/>
      <c r="F841" s="5"/>
      <c r="H841" s="5"/>
      <c r="I841" s="5"/>
    </row>
    <row r="842" spans="3:9" ht="13">
      <c r="C842" s="5"/>
      <c r="E842" s="5"/>
      <c r="F842" s="5"/>
      <c r="H842" s="5"/>
      <c r="I842" s="5"/>
    </row>
    <row r="843" spans="3:9" ht="13">
      <c r="C843" s="5"/>
      <c r="E843" s="5"/>
      <c r="F843" s="5"/>
      <c r="H843" s="5"/>
      <c r="I843" s="5"/>
    </row>
    <row r="844" spans="3:9" ht="13">
      <c r="C844" s="5"/>
      <c r="E844" s="5"/>
      <c r="F844" s="5"/>
      <c r="H844" s="5"/>
      <c r="I844" s="5"/>
    </row>
    <row r="845" spans="3:9" ht="13">
      <c r="C845" s="5"/>
      <c r="E845" s="5"/>
      <c r="F845" s="5"/>
      <c r="H845" s="5"/>
      <c r="I845" s="5"/>
    </row>
    <row r="846" spans="3:9" ht="13">
      <c r="C846" s="5"/>
      <c r="E846" s="5"/>
      <c r="F846" s="5"/>
      <c r="H846" s="5"/>
      <c r="I846" s="5"/>
    </row>
    <row r="847" spans="3:9" ht="13">
      <c r="C847" s="5"/>
      <c r="E847" s="5"/>
      <c r="F847" s="5"/>
      <c r="H847" s="5"/>
      <c r="I847" s="5"/>
    </row>
    <row r="848" spans="3:9" ht="13">
      <c r="C848" s="5"/>
      <c r="E848" s="5"/>
      <c r="F848" s="5"/>
      <c r="H848" s="5"/>
      <c r="I848" s="5"/>
    </row>
    <row r="849" spans="3:9" ht="13">
      <c r="C849" s="5"/>
      <c r="E849" s="5"/>
      <c r="F849" s="5"/>
      <c r="H849" s="5"/>
      <c r="I849" s="5"/>
    </row>
    <row r="850" spans="3:9" ht="13">
      <c r="C850" s="5"/>
      <c r="E850" s="5"/>
      <c r="F850" s="5"/>
      <c r="H850" s="5"/>
      <c r="I850" s="5"/>
    </row>
    <row r="851" spans="3:9" ht="13">
      <c r="C851" s="5"/>
      <c r="E851" s="5"/>
      <c r="F851" s="5"/>
      <c r="H851" s="5"/>
      <c r="I851" s="5"/>
    </row>
    <row r="852" spans="3:9" ht="13">
      <c r="C852" s="5"/>
      <c r="E852" s="5"/>
      <c r="F852" s="5"/>
      <c r="H852" s="5"/>
      <c r="I852" s="5"/>
    </row>
    <row r="853" spans="3:9" ht="13">
      <c r="C853" s="5"/>
      <c r="E853" s="5"/>
      <c r="F853" s="5"/>
      <c r="H853" s="5"/>
      <c r="I853" s="5"/>
    </row>
    <row r="854" spans="3:9" ht="13">
      <c r="C854" s="5"/>
      <c r="E854" s="5"/>
      <c r="F854" s="5"/>
      <c r="H854" s="5"/>
      <c r="I854" s="5"/>
    </row>
    <row r="855" spans="3:9" ht="13">
      <c r="C855" s="5"/>
      <c r="E855" s="5"/>
      <c r="F855" s="5"/>
      <c r="H855" s="5"/>
      <c r="I855" s="5"/>
    </row>
    <row r="856" spans="3:9" ht="13">
      <c r="C856" s="5"/>
      <c r="E856" s="5"/>
      <c r="F856" s="5"/>
      <c r="H856" s="5"/>
      <c r="I856" s="5"/>
    </row>
    <row r="857" spans="3:9" ht="13">
      <c r="C857" s="5"/>
      <c r="E857" s="5"/>
      <c r="F857" s="5"/>
      <c r="H857" s="5"/>
      <c r="I857" s="5"/>
    </row>
    <row r="858" spans="3:9" ht="13">
      <c r="C858" s="5"/>
      <c r="E858" s="5"/>
      <c r="F858" s="5"/>
      <c r="H858" s="5"/>
      <c r="I858" s="5"/>
    </row>
    <row r="859" spans="3:9" ht="13">
      <c r="C859" s="5"/>
      <c r="E859" s="5"/>
      <c r="F859" s="5"/>
      <c r="H859" s="5"/>
      <c r="I859" s="5"/>
    </row>
    <row r="860" spans="3:9" ht="13">
      <c r="C860" s="5"/>
      <c r="E860" s="5"/>
      <c r="F860" s="5"/>
      <c r="H860" s="5"/>
      <c r="I860" s="5"/>
    </row>
    <row r="861" spans="3:9" ht="13">
      <c r="C861" s="5"/>
      <c r="E861" s="5"/>
      <c r="F861" s="5"/>
      <c r="H861" s="5"/>
      <c r="I861" s="5"/>
    </row>
    <row r="862" spans="3:9" ht="13">
      <c r="C862" s="5"/>
      <c r="E862" s="5"/>
      <c r="F862" s="5"/>
      <c r="H862" s="5"/>
      <c r="I862" s="5"/>
    </row>
    <row r="863" spans="3:9" ht="13">
      <c r="C863" s="5"/>
      <c r="E863" s="5"/>
      <c r="F863" s="5"/>
      <c r="H863" s="5"/>
      <c r="I863" s="5"/>
    </row>
    <row r="864" spans="3:9" ht="13">
      <c r="C864" s="5"/>
      <c r="E864" s="5"/>
      <c r="F864" s="5"/>
      <c r="H864" s="5"/>
      <c r="I864" s="5"/>
    </row>
    <row r="865" spans="3:9" ht="13">
      <c r="C865" s="5"/>
      <c r="E865" s="5"/>
      <c r="F865" s="5"/>
      <c r="H865" s="5"/>
      <c r="I865" s="5"/>
    </row>
    <row r="866" spans="3:9" ht="13">
      <c r="C866" s="5"/>
      <c r="E866" s="5"/>
      <c r="F866" s="5"/>
      <c r="H866" s="5"/>
      <c r="I866" s="5"/>
    </row>
    <row r="867" spans="3:9" ht="13">
      <c r="C867" s="5"/>
      <c r="E867" s="5"/>
      <c r="F867" s="5"/>
      <c r="H867" s="5"/>
      <c r="I867" s="5"/>
    </row>
    <row r="868" spans="3:9" ht="13">
      <c r="C868" s="5"/>
      <c r="E868" s="5"/>
      <c r="F868" s="5"/>
      <c r="H868" s="5"/>
      <c r="I868" s="5"/>
    </row>
    <row r="869" spans="3:9" ht="13">
      <c r="C869" s="5"/>
      <c r="E869" s="5"/>
      <c r="F869" s="5"/>
      <c r="H869" s="5"/>
      <c r="I869" s="5"/>
    </row>
    <row r="870" spans="3:9" ht="13">
      <c r="C870" s="5"/>
      <c r="E870" s="5"/>
      <c r="F870" s="5"/>
      <c r="H870" s="5"/>
      <c r="I870" s="5"/>
    </row>
    <row r="871" spans="3:9" ht="13">
      <c r="C871" s="5"/>
      <c r="E871" s="5"/>
      <c r="F871" s="5"/>
      <c r="H871" s="5"/>
      <c r="I871" s="5"/>
    </row>
    <row r="872" spans="3:9" ht="13">
      <c r="C872" s="5"/>
      <c r="E872" s="5"/>
      <c r="F872" s="5"/>
      <c r="H872" s="5"/>
      <c r="I872" s="5"/>
    </row>
    <row r="873" spans="3:9" ht="13">
      <c r="C873" s="5"/>
      <c r="E873" s="5"/>
      <c r="F873" s="5"/>
      <c r="H873" s="5"/>
      <c r="I873" s="5"/>
    </row>
    <row r="874" spans="3:9" ht="13">
      <c r="C874" s="5"/>
      <c r="E874" s="5"/>
      <c r="F874" s="5"/>
      <c r="H874" s="5"/>
      <c r="I874" s="5"/>
    </row>
    <row r="875" spans="3:9" ht="13">
      <c r="C875" s="5"/>
      <c r="E875" s="5"/>
      <c r="F875" s="5"/>
      <c r="H875" s="5"/>
      <c r="I875" s="5"/>
    </row>
    <row r="876" spans="3:9" ht="13">
      <c r="C876" s="5"/>
      <c r="E876" s="5"/>
      <c r="F876" s="5"/>
      <c r="H876" s="5"/>
      <c r="I876" s="5"/>
    </row>
    <row r="877" spans="3:9" ht="13">
      <c r="C877" s="5"/>
      <c r="E877" s="5"/>
      <c r="F877" s="5"/>
      <c r="H877" s="5"/>
      <c r="I877" s="5"/>
    </row>
    <row r="878" spans="3:9" ht="13">
      <c r="C878" s="5"/>
      <c r="E878" s="5"/>
      <c r="F878" s="5"/>
      <c r="H878" s="5"/>
      <c r="I878" s="5"/>
    </row>
    <row r="879" spans="3:9" ht="13">
      <c r="C879" s="5"/>
      <c r="E879" s="5"/>
      <c r="F879" s="5"/>
      <c r="H879" s="5"/>
      <c r="I879" s="5"/>
    </row>
    <row r="880" spans="3:9" ht="13">
      <c r="C880" s="5"/>
      <c r="E880" s="5"/>
      <c r="F880" s="5"/>
      <c r="H880" s="5"/>
      <c r="I880" s="5"/>
    </row>
    <row r="881" spans="3:9" ht="13">
      <c r="C881" s="5"/>
      <c r="E881" s="5"/>
      <c r="F881" s="5"/>
      <c r="H881" s="5"/>
      <c r="I881" s="5"/>
    </row>
    <row r="882" spans="3:9" ht="13">
      <c r="C882" s="5"/>
      <c r="E882" s="5"/>
      <c r="F882" s="5"/>
      <c r="H882" s="5"/>
      <c r="I882" s="5"/>
    </row>
    <row r="883" spans="3:9" ht="13">
      <c r="C883" s="5"/>
      <c r="E883" s="5"/>
      <c r="F883" s="5"/>
      <c r="H883" s="5"/>
      <c r="I883" s="5"/>
    </row>
    <row r="884" spans="3:9" ht="13">
      <c r="C884" s="5"/>
      <c r="E884" s="5"/>
      <c r="F884" s="5"/>
      <c r="H884" s="5"/>
      <c r="I884" s="5"/>
    </row>
    <row r="885" spans="3:9" ht="13">
      <c r="C885" s="5"/>
      <c r="E885" s="5"/>
      <c r="F885" s="5"/>
      <c r="H885" s="5"/>
      <c r="I885" s="5"/>
    </row>
    <row r="886" spans="3:9" ht="13">
      <c r="C886" s="5"/>
      <c r="E886" s="5"/>
      <c r="F886" s="5"/>
      <c r="H886" s="5"/>
      <c r="I886" s="5"/>
    </row>
    <row r="887" spans="3:9" ht="13">
      <c r="C887" s="5"/>
      <c r="E887" s="5"/>
      <c r="F887" s="5"/>
      <c r="H887" s="5"/>
      <c r="I887" s="5"/>
    </row>
    <row r="888" spans="3:9" ht="13">
      <c r="C888" s="5"/>
      <c r="E888" s="5"/>
      <c r="F888" s="5"/>
      <c r="H888" s="5"/>
      <c r="I888" s="5"/>
    </row>
    <row r="889" spans="3:9" ht="13">
      <c r="C889" s="5"/>
      <c r="E889" s="5"/>
      <c r="F889" s="5"/>
      <c r="H889" s="5"/>
      <c r="I889" s="5"/>
    </row>
    <row r="890" spans="3:9" ht="13">
      <c r="C890" s="5"/>
      <c r="E890" s="5"/>
      <c r="F890" s="5"/>
      <c r="H890" s="5"/>
      <c r="I890" s="5"/>
    </row>
    <row r="891" spans="3:9" ht="13">
      <c r="C891" s="5"/>
      <c r="E891" s="5"/>
      <c r="F891" s="5"/>
      <c r="H891" s="5"/>
      <c r="I891" s="5"/>
    </row>
    <row r="892" spans="3:9" ht="13">
      <c r="C892" s="5"/>
      <c r="E892" s="5"/>
      <c r="F892" s="5"/>
      <c r="H892" s="5"/>
      <c r="I892" s="5"/>
    </row>
    <row r="893" spans="3:9" ht="13">
      <c r="C893" s="5"/>
      <c r="E893" s="5"/>
      <c r="F893" s="5"/>
      <c r="H893" s="5"/>
      <c r="I893" s="5"/>
    </row>
    <row r="894" spans="3:9" ht="13">
      <c r="C894" s="5"/>
      <c r="E894" s="5"/>
      <c r="F894" s="5"/>
      <c r="H894" s="5"/>
      <c r="I894" s="5"/>
    </row>
    <row r="895" spans="3:9" ht="13">
      <c r="C895" s="5"/>
      <c r="E895" s="5"/>
      <c r="F895" s="5"/>
      <c r="H895" s="5"/>
      <c r="I895" s="5"/>
    </row>
    <row r="896" spans="3:9" ht="13">
      <c r="C896" s="5"/>
      <c r="E896" s="5"/>
      <c r="F896" s="5"/>
      <c r="H896" s="5"/>
      <c r="I896" s="5"/>
    </row>
    <row r="897" spans="3:9" ht="13">
      <c r="C897" s="5"/>
      <c r="E897" s="5"/>
      <c r="F897" s="5"/>
      <c r="H897" s="5"/>
      <c r="I897" s="5"/>
    </row>
    <row r="898" spans="3:9" ht="13">
      <c r="C898" s="5"/>
      <c r="E898" s="5"/>
      <c r="F898" s="5"/>
      <c r="H898" s="5"/>
      <c r="I898" s="5"/>
    </row>
    <row r="899" spans="3:9" ht="13">
      <c r="C899" s="5"/>
      <c r="E899" s="5"/>
      <c r="F899" s="5"/>
      <c r="H899" s="5"/>
      <c r="I899" s="5"/>
    </row>
    <row r="900" spans="3:9" ht="13">
      <c r="C900" s="5"/>
      <c r="E900" s="5"/>
      <c r="F900" s="5"/>
      <c r="H900" s="5"/>
      <c r="I900" s="5"/>
    </row>
    <row r="901" spans="3:9" ht="13">
      <c r="C901" s="5"/>
      <c r="E901" s="5"/>
      <c r="F901" s="5"/>
      <c r="H901" s="5"/>
      <c r="I901" s="5"/>
    </row>
    <row r="902" spans="3:9" ht="13">
      <c r="C902" s="5"/>
      <c r="E902" s="5"/>
      <c r="F902" s="5"/>
      <c r="H902" s="5"/>
      <c r="I902" s="5"/>
    </row>
    <row r="903" spans="3:9" ht="13">
      <c r="C903" s="5"/>
      <c r="E903" s="5"/>
      <c r="F903" s="5"/>
      <c r="H903" s="5"/>
      <c r="I903" s="5"/>
    </row>
    <row r="904" spans="3:9" ht="13">
      <c r="C904" s="5"/>
      <c r="E904" s="5"/>
      <c r="F904" s="5"/>
      <c r="H904" s="5"/>
      <c r="I904" s="5"/>
    </row>
    <row r="905" spans="3:9" ht="13">
      <c r="C905" s="5"/>
      <c r="E905" s="5"/>
      <c r="F905" s="5"/>
      <c r="H905" s="5"/>
      <c r="I905" s="5"/>
    </row>
    <row r="906" spans="3:9" ht="13">
      <c r="C906" s="5"/>
      <c r="E906" s="5"/>
      <c r="F906" s="5"/>
      <c r="H906" s="5"/>
      <c r="I906" s="5"/>
    </row>
    <row r="907" spans="3:9" ht="13">
      <c r="C907" s="5"/>
      <c r="E907" s="5"/>
      <c r="F907" s="5"/>
      <c r="H907" s="5"/>
      <c r="I907" s="5"/>
    </row>
    <row r="908" spans="3:9" ht="13">
      <c r="C908" s="5"/>
      <c r="E908" s="5"/>
      <c r="F908" s="5"/>
      <c r="H908" s="5"/>
      <c r="I908" s="5"/>
    </row>
    <row r="909" spans="3:9" ht="13">
      <c r="C909" s="5"/>
      <c r="E909" s="5"/>
      <c r="F909" s="5"/>
      <c r="H909" s="5"/>
      <c r="I909" s="5"/>
    </row>
    <row r="910" spans="3:9" ht="13">
      <c r="C910" s="5"/>
      <c r="E910" s="5"/>
      <c r="F910" s="5"/>
      <c r="H910" s="5"/>
      <c r="I910" s="5"/>
    </row>
    <row r="911" spans="3:9" ht="13">
      <c r="C911" s="5"/>
      <c r="E911" s="5"/>
      <c r="F911" s="5"/>
      <c r="H911" s="5"/>
      <c r="I911" s="5"/>
    </row>
    <row r="912" spans="3:9" ht="13">
      <c r="C912" s="5"/>
      <c r="E912" s="5"/>
      <c r="F912" s="5"/>
      <c r="H912" s="5"/>
      <c r="I912" s="5"/>
    </row>
    <row r="913" spans="3:9" ht="13">
      <c r="C913" s="5"/>
      <c r="E913" s="5"/>
      <c r="F913" s="5"/>
      <c r="H913" s="5"/>
      <c r="I913" s="5"/>
    </row>
    <row r="914" spans="3:9" ht="13">
      <c r="C914" s="5"/>
      <c r="E914" s="5"/>
      <c r="F914" s="5"/>
      <c r="H914" s="5"/>
      <c r="I914" s="5"/>
    </row>
    <row r="915" spans="3:9" ht="13">
      <c r="C915" s="5"/>
      <c r="E915" s="5"/>
      <c r="F915" s="5"/>
      <c r="H915" s="5"/>
      <c r="I915" s="5"/>
    </row>
    <row r="916" spans="3:9" ht="13">
      <c r="C916" s="5"/>
      <c r="E916" s="5"/>
      <c r="F916" s="5"/>
      <c r="H916" s="5"/>
      <c r="I916" s="5"/>
    </row>
    <row r="917" spans="3:9" ht="13">
      <c r="C917" s="5"/>
      <c r="E917" s="5"/>
      <c r="F917" s="5"/>
      <c r="H917" s="5"/>
      <c r="I917" s="5"/>
    </row>
    <row r="918" spans="3:9" ht="13">
      <c r="C918" s="5"/>
      <c r="E918" s="5"/>
      <c r="F918" s="5"/>
      <c r="H918" s="5"/>
      <c r="I918" s="5"/>
    </row>
    <row r="919" spans="3:9" ht="13">
      <c r="C919" s="5"/>
      <c r="E919" s="5"/>
      <c r="F919" s="5"/>
      <c r="H919" s="5"/>
      <c r="I919" s="5"/>
    </row>
    <row r="920" spans="3:9" ht="13">
      <c r="C920" s="5"/>
      <c r="E920" s="5"/>
      <c r="F920" s="5"/>
      <c r="H920" s="5"/>
      <c r="I920" s="5"/>
    </row>
    <row r="921" spans="3:9" ht="13">
      <c r="C921" s="5"/>
      <c r="E921" s="5"/>
      <c r="F921" s="5"/>
      <c r="H921" s="5"/>
      <c r="I921" s="5"/>
    </row>
    <row r="922" spans="3:9" ht="13">
      <c r="C922" s="5"/>
      <c r="E922" s="5"/>
      <c r="F922" s="5"/>
      <c r="H922" s="5"/>
      <c r="I922" s="5"/>
    </row>
    <row r="923" spans="3:9" ht="13">
      <c r="C923" s="5"/>
      <c r="E923" s="5"/>
      <c r="F923" s="5"/>
      <c r="H923" s="5"/>
      <c r="I923" s="5"/>
    </row>
    <row r="924" spans="3:9" ht="13">
      <c r="C924" s="5"/>
      <c r="E924" s="5"/>
      <c r="F924" s="5"/>
      <c r="H924" s="5"/>
      <c r="I924" s="5"/>
    </row>
    <row r="925" spans="3:9" ht="13">
      <c r="C925" s="5"/>
      <c r="E925" s="5"/>
      <c r="F925" s="5"/>
      <c r="H925" s="5"/>
      <c r="I925" s="5"/>
    </row>
    <row r="926" spans="3:9" ht="13">
      <c r="C926" s="5"/>
      <c r="E926" s="5"/>
      <c r="F926" s="5"/>
      <c r="H926" s="5"/>
      <c r="I926" s="5"/>
    </row>
    <row r="927" spans="3:9" ht="13">
      <c r="C927" s="5"/>
      <c r="E927" s="5"/>
      <c r="F927" s="5"/>
      <c r="H927" s="5"/>
      <c r="I927" s="5"/>
    </row>
    <row r="928" spans="3:9" ht="13">
      <c r="C928" s="5"/>
      <c r="E928" s="5"/>
      <c r="F928" s="5"/>
      <c r="H928" s="5"/>
      <c r="I928" s="5"/>
    </row>
    <row r="929" spans="3:9" ht="13">
      <c r="C929" s="5"/>
      <c r="E929" s="5"/>
      <c r="F929" s="5"/>
      <c r="H929" s="5"/>
      <c r="I929" s="5"/>
    </row>
    <row r="930" spans="3:9" ht="13">
      <c r="C930" s="5"/>
      <c r="E930" s="5"/>
      <c r="F930" s="5"/>
      <c r="H930" s="5"/>
      <c r="I930" s="5"/>
    </row>
    <row r="931" spans="3:9" ht="13">
      <c r="C931" s="5"/>
      <c r="E931" s="5"/>
      <c r="F931" s="5"/>
      <c r="H931" s="5"/>
      <c r="I931" s="5"/>
    </row>
    <row r="932" spans="3:9" ht="13">
      <c r="C932" s="5"/>
      <c r="E932" s="5"/>
      <c r="F932" s="5"/>
      <c r="H932" s="5"/>
      <c r="I932" s="5"/>
    </row>
    <row r="933" spans="3:9" ht="13">
      <c r="C933" s="5"/>
      <c r="E933" s="5"/>
      <c r="F933" s="5"/>
      <c r="H933" s="5"/>
      <c r="I933" s="5"/>
    </row>
    <row r="934" spans="3:9" ht="13">
      <c r="C934" s="5"/>
      <c r="E934" s="5"/>
      <c r="F934" s="5"/>
      <c r="H934" s="5"/>
      <c r="I934" s="5"/>
    </row>
    <row r="935" spans="3:9" ht="13">
      <c r="C935" s="5"/>
      <c r="E935" s="5"/>
      <c r="F935" s="5"/>
      <c r="H935" s="5"/>
      <c r="I935" s="5"/>
    </row>
    <row r="936" spans="3:9" ht="13">
      <c r="C936" s="5"/>
      <c r="E936" s="5"/>
      <c r="F936" s="5"/>
      <c r="H936" s="5"/>
      <c r="I936" s="5"/>
    </row>
    <row r="937" spans="3:9" ht="13">
      <c r="C937" s="5"/>
      <c r="E937" s="5"/>
      <c r="F937" s="5"/>
      <c r="H937" s="5"/>
      <c r="I937" s="5"/>
    </row>
    <row r="938" spans="3:9" ht="13">
      <c r="C938" s="5"/>
      <c r="E938" s="5"/>
      <c r="F938" s="5"/>
      <c r="H938" s="5"/>
      <c r="I938" s="5"/>
    </row>
    <row r="939" spans="3:9" ht="13">
      <c r="C939" s="5"/>
      <c r="E939" s="5"/>
      <c r="F939" s="5"/>
      <c r="H939" s="5"/>
      <c r="I939" s="5"/>
    </row>
    <row r="940" spans="3:9" ht="13">
      <c r="C940" s="5"/>
      <c r="E940" s="5"/>
      <c r="F940" s="5"/>
      <c r="H940" s="5"/>
      <c r="I940" s="5"/>
    </row>
    <row r="941" spans="3:9" ht="13">
      <c r="C941" s="5"/>
      <c r="E941" s="5"/>
      <c r="F941" s="5"/>
      <c r="H941" s="5"/>
      <c r="I941" s="5"/>
    </row>
    <row r="942" spans="3:9" ht="13">
      <c r="C942" s="5"/>
      <c r="E942" s="5"/>
      <c r="F942" s="5"/>
      <c r="H942" s="5"/>
      <c r="I942" s="5"/>
    </row>
    <row r="943" spans="3:9" ht="13">
      <c r="C943" s="5"/>
      <c r="E943" s="5"/>
      <c r="F943" s="5"/>
      <c r="H943" s="5"/>
      <c r="I943" s="5"/>
    </row>
    <row r="944" spans="3:9" ht="13">
      <c r="C944" s="5"/>
      <c r="E944" s="5"/>
      <c r="F944" s="5"/>
      <c r="H944" s="5"/>
      <c r="I944" s="5"/>
    </row>
    <row r="945" spans="3:9" ht="13">
      <c r="C945" s="5"/>
      <c r="E945" s="5"/>
      <c r="F945" s="5"/>
      <c r="H945" s="5"/>
      <c r="I945" s="5"/>
    </row>
    <row r="946" spans="3:9" ht="13">
      <c r="C946" s="5"/>
      <c r="E946" s="5"/>
      <c r="F946" s="5"/>
      <c r="H946" s="5"/>
      <c r="I946" s="5"/>
    </row>
    <row r="947" spans="3:9" ht="13">
      <c r="C947" s="5"/>
      <c r="E947" s="5"/>
      <c r="F947" s="5"/>
      <c r="H947" s="5"/>
      <c r="I947" s="5"/>
    </row>
    <row r="948" spans="3:9" ht="13">
      <c r="C948" s="5"/>
      <c r="E948" s="5"/>
      <c r="F948" s="5"/>
      <c r="H948" s="5"/>
      <c r="I948" s="5"/>
    </row>
    <row r="949" spans="3:9" ht="13">
      <c r="C949" s="5"/>
      <c r="E949" s="5"/>
      <c r="F949" s="5"/>
      <c r="H949" s="5"/>
      <c r="I949" s="5"/>
    </row>
    <row r="950" spans="3:9" ht="13">
      <c r="C950" s="5"/>
      <c r="E950" s="5"/>
      <c r="F950" s="5"/>
      <c r="H950" s="5"/>
      <c r="I950" s="5"/>
    </row>
    <row r="951" spans="3:9" ht="13">
      <c r="C951" s="5"/>
      <c r="E951" s="5"/>
      <c r="F951" s="5"/>
      <c r="H951" s="5"/>
      <c r="I951" s="5"/>
    </row>
    <row r="952" spans="3:9" ht="13">
      <c r="C952" s="5"/>
      <c r="E952" s="5"/>
      <c r="F952" s="5"/>
      <c r="H952" s="5"/>
      <c r="I952" s="5"/>
    </row>
    <row r="953" spans="3:9" ht="13">
      <c r="C953" s="5"/>
      <c r="E953" s="5"/>
      <c r="F953" s="5"/>
      <c r="H953" s="5"/>
      <c r="I953" s="5"/>
    </row>
    <row r="954" spans="3:9" ht="13">
      <c r="C954" s="5"/>
      <c r="E954" s="5"/>
      <c r="F954" s="5"/>
      <c r="H954" s="5"/>
      <c r="I954" s="5"/>
    </row>
    <row r="955" spans="3:9" ht="13">
      <c r="C955" s="5"/>
      <c r="E955" s="5"/>
      <c r="F955" s="5"/>
      <c r="H955" s="5"/>
      <c r="I955" s="5"/>
    </row>
    <row r="956" spans="3:9" ht="13">
      <c r="C956" s="5"/>
      <c r="E956" s="5"/>
      <c r="F956" s="5"/>
      <c r="H956" s="5"/>
      <c r="I956" s="5"/>
    </row>
    <row r="957" spans="3:9" ht="13">
      <c r="C957" s="5"/>
      <c r="E957" s="5"/>
      <c r="F957" s="5"/>
      <c r="H957" s="5"/>
      <c r="I957" s="5"/>
    </row>
    <row r="958" spans="3:9" ht="13">
      <c r="C958" s="5"/>
      <c r="E958" s="5"/>
      <c r="F958" s="5"/>
      <c r="H958" s="5"/>
      <c r="I958" s="5"/>
    </row>
    <row r="959" spans="3:9" ht="13">
      <c r="C959" s="5"/>
      <c r="E959" s="5"/>
      <c r="F959" s="5"/>
      <c r="H959" s="5"/>
      <c r="I959" s="5"/>
    </row>
    <row r="960" spans="3:9" ht="13">
      <c r="C960" s="5"/>
      <c r="E960" s="5"/>
      <c r="F960" s="5"/>
      <c r="H960" s="5"/>
      <c r="I960" s="5"/>
    </row>
    <row r="961" spans="3:9" ht="13">
      <c r="C961" s="5"/>
      <c r="E961" s="5"/>
      <c r="F961" s="5"/>
      <c r="H961" s="5"/>
      <c r="I961" s="5"/>
    </row>
    <row r="962" spans="3:9" ht="13">
      <c r="C962" s="5"/>
      <c r="E962" s="5"/>
      <c r="F962" s="5"/>
      <c r="H962" s="5"/>
      <c r="I962" s="5"/>
    </row>
    <row r="963" spans="3:9" ht="13">
      <c r="C963" s="5"/>
      <c r="E963" s="5"/>
      <c r="F963" s="5"/>
      <c r="H963" s="5"/>
      <c r="I963" s="5"/>
    </row>
    <row r="964" spans="3:9" ht="13">
      <c r="C964" s="5"/>
      <c r="E964" s="5"/>
      <c r="F964" s="5"/>
      <c r="H964" s="5"/>
      <c r="I964" s="5"/>
    </row>
    <row r="965" spans="3:9" ht="13">
      <c r="C965" s="5"/>
      <c r="E965" s="5"/>
      <c r="F965" s="5"/>
      <c r="H965" s="5"/>
      <c r="I965" s="5"/>
    </row>
    <row r="966" spans="3:9" ht="13">
      <c r="C966" s="5"/>
      <c r="E966" s="5"/>
      <c r="F966" s="5"/>
      <c r="H966" s="5"/>
      <c r="I966" s="5"/>
    </row>
    <row r="967" spans="3:9" ht="13">
      <c r="C967" s="5"/>
      <c r="E967" s="5"/>
      <c r="F967" s="5"/>
      <c r="H967" s="5"/>
      <c r="I967" s="5"/>
    </row>
    <row r="968" spans="3:9" ht="13">
      <c r="E968" s="5"/>
      <c r="F968" s="5"/>
      <c r="I968" s="5"/>
    </row>
    <row r="969" spans="3:9" ht="13">
      <c r="E969" s="5"/>
      <c r="F969" s="5"/>
    </row>
    <row r="970" spans="3:9" ht="13">
      <c r="E970" s="5"/>
      <c r="F970" s="5"/>
    </row>
  </sheetData>
  <dataValidations count="6">
    <dataValidation type="list" allowBlank="1" showDropDown="1" sqref="C4:C5" xr:uid="{00000000-0002-0000-0000-000000000000}">
      <formula1>"B_sed_4m_R1_F1,B_sed_4m_R1_F2"</formula1>
    </dataValidation>
    <dataValidation type="decimal" allowBlank="1" showDropDown="1" sqref="H4:H267 K412 H271:H487 H492:H967" xr:uid="{00000000-0002-0000-0000-000001000000}">
      <formula1>0.985</formula1>
      <formula2>1.573</formula2>
    </dataValidation>
    <dataValidation type="decimal" allowBlank="1" showDropDown="1" sqref="F4:F970" xr:uid="{00000000-0002-0000-0000-000002000000}">
      <formula1>0.112</formula1>
      <formula2>0.132</formula2>
    </dataValidation>
    <dataValidation type="decimal" allowBlank="1" showDropDown="1" sqref="E4:E970" xr:uid="{00000000-0002-0000-0000-000003000000}">
      <formula1>0.097</formula1>
      <formula2>0.117</formula2>
    </dataValidation>
    <dataValidation type="list" allowBlank="1" showDropDown="1" sqref="C6:C967" xr:uid="{00000000-0002-0000-0000-000004000000}">
      <formula1>"B_sed_4m_R1_F1_,B_sed_4m_R1_F2_,B_sed_4m_R1_F3_,B_sed_4m_R1_F4_,B_sed_4m_R2_F1_,B_sed_4m_R2_F2_,B_sed_4m_R2_F3_,B_sed_4m_R2_F4_,F_sed_4m_R1_F1_,F_sed_4m_R1_F2_,F_sed_4m_R1_F3_,F_sed_4m_R1_F4_,F_sed_4m_R2_F1_,F_sed_4m_R2_F2_,F_sed_4m_R2_F3_,F_sed_4m_R2_F4_"&amp;",B_sed_8m_R1_F1_,B_sed_8m_R1_F2_,B_sed_8m_R1_F3_,B_sed_8m_R1_F4_,B_sed_8m_R2_F1_,B_sed_8m_R2_F2_,B_sed_8m_R2_F3_,B_sed_8m_R2_F4_,F_sed_8m_R1_F1_,F_sed_8m_R1_F2_,F_sed_8m_R1_F3_,F_sed_8m_R1_F4_,F_sed_8m_R2_F1_,F_sed_8m_R2_F2_,F_sed_8m_R2_F3_,F_sed_8m_R2_F4"&amp;"_"</formula1>
    </dataValidation>
    <dataValidation type="decimal" operator="greaterThanOrEqual" allowBlank="1" showDropDown="1" sqref="I4:I968" xr:uid="{00000000-0002-0000-0000-000005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Carly Bauer</cp:lastModifiedBy>
  <dcterms:created xsi:type="dcterms:W3CDTF">2024-07-09T16:50:28Z</dcterms:created>
  <dcterms:modified xsi:type="dcterms:W3CDTF">2024-07-09T16:51:04Z</dcterms:modified>
</cp:coreProperties>
</file>