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Summer 2020 misc analyses\GC\"/>
    </mc:Choice>
  </mc:AlternateContent>
  <bookViews>
    <workbookView xWindow="0" yWindow="0" windowWidth="18330" windowHeight="18830" tabRatio="592"/>
  </bookViews>
  <sheets>
    <sheet name="GC" sheetId="124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T4" i="124" l="1"/>
  <c r="AU4" i="124"/>
  <c r="AT5" i="124"/>
  <c r="AT6" i="124"/>
  <c r="AU6" i="124"/>
  <c r="AT7" i="124"/>
  <c r="AU7" i="124"/>
  <c r="AT8" i="124"/>
  <c r="AU8" i="124"/>
  <c r="AT9" i="124"/>
  <c r="AU9" i="124"/>
  <c r="AT10" i="124"/>
  <c r="AU10" i="124"/>
  <c r="AT11" i="124"/>
  <c r="AT12" i="124"/>
  <c r="AU12" i="124"/>
  <c r="AT13" i="124"/>
  <c r="AU13" i="124"/>
  <c r="AT14" i="124"/>
  <c r="AU14" i="124"/>
  <c r="AT3" i="124" l="1"/>
  <c r="AU3" i="124"/>
</calcChain>
</file>

<file path=xl/sharedStrings.xml><?xml version="1.0" encoding="utf-8"?>
<sst xmlns="http://schemas.openxmlformats.org/spreadsheetml/2006/main" count="297" uniqueCount="37">
  <si>
    <t>Unknown</t>
  </si>
  <si>
    <t>-----</t>
  </si>
  <si>
    <t>Data#</t>
  </si>
  <si>
    <t>Data Filename</t>
  </si>
  <si>
    <t>Sample Type</t>
  </si>
  <si>
    <t>Level#</t>
  </si>
  <si>
    <t>Ret. Time</t>
  </si>
  <si>
    <t>Area</t>
  </si>
  <si>
    <t>Std. Conc.</t>
  </si>
  <si>
    <t>Cal. Point</t>
  </si>
  <si>
    <t>Date Acquired</t>
  </si>
  <si>
    <t>Sample Name</t>
  </si>
  <si>
    <t>Accuracy[%]</t>
  </si>
  <si>
    <t>Deviation</t>
  </si>
  <si>
    <t>air</t>
  </si>
  <si>
    <t>Conc. (ppt)</t>
  </si>
  <si>
    <t>BRN04aug20_001.gcd</t>
  </si>
  <si>
    <t>BRN04aug20_002.gcd</t>
  </si>
  <si>
    <t>air + 100</t>
  </si>
  <si>
    <t>BRN04aug20_003.gcd</t>
  </si>
  <si>
    <t>BRN04aug20_004.gcd</t>
  </si>
  <si>
    <t>BRN04aug20_005.gcd</t>
  </si>
  <si>
    <t>BRN04aug20_006.gcd</t>
  </si>
  <si>
    <t>BRN04aug20_007.gcd</t>
  </si>
  <si>
    <t>BRN04aug20_008.gcd</t>
  </si>
  <si>
    <t>BRN04aug20_009.gcd</t>
  </si>
  <si>
    <t>BRN04aug20_010.gcd</t>
  </si>
  <si>
    <t>BRN04aug20_011.gcd</t>
  </si>
  <si>
    <t>BRN04aug20_012.gcd</t>
  </si>
  <si>
    <t>CH4 by FID</t>
  </si>
  <si>
    <t>CH4 by TCD</t>
  </si>
  <si>
    <t>CO2 by TCD</t>
  </si>
  <si>
    <t>2020 ranged CAL Measured headspace CH4  in ppm from GC in ppm (BD at 0.2)</t>
  </si>
  <si>
    <t>2020 CAL Measured headspace CO2 in ppm from GC in ppm</t>
  </si>
  <si>
    <t>BD</t>
  </si>
  <si>
    <t>Analyst code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</si>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</sst>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2" fillId="0" borderId="0" xfId="2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2" fontId="0" fillId="2" borderId="0" xfId="0" applyNumberFormat="1" applyFill="1"/>
    <xf numFmtId="1" fontId="0" fillId="2" borderId="0" xfId="0" applyNumberFormat="1" applyFill="1"/>
    <xf numFmtId="0" fontId="4" fillId="0" borderId="0" xfId="2" applyFont="1"/>
    <xf numFmtId="22" fontId="4" fillId="0" borderId="0" xfId="2" applyNumberFormat="1" applyFont="1"/>
    <xf numFmtId="3" fontId="4" fillId="0" borderId="0" xfId="2" applyNumberFormat="1" applyFont="1"/>
  </cellXfs>
  <cellStyles count="4">
    <cellStyle name="Normal" xfId="0" builtinId="0"/>
    <cellStyle name="Normal 2" xfId="1"/>
    <cellStyle name="Normal 2 2" xfId="2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topLeftCell="AE1" workbookViewId="0">
      <selection activeCell="AN20" sqref="AN20"/>
    </sheetView>
  </sheetViews>
  <sheetFormatPr defaultRowHeight="14.5" x14ac:dyDescent="0.35"/>
  <cols>
    <col min="1" max="1" width="8.81640625" bestFit="1" customWidth="1"/>
    <col min="2" max="2" width="24.453125" customWidth="1"/>
    <col min="3" max="3" width="16.1796875" customWidth="1"/>
    <col min="4" max="4" width="15" customWidth="1"/>
    <col min="6" max="7" width="8.81640625" bestFit="1" customWidth="1"/>
    <col min="8" max="8" width="11.54296875" customWidth="1"/>
    <col min="9" max="9" width="14.1796875" customWidth="1"/>
    <col min="15" max="15" width="8.81640625" bestFit="1" customWidth="1"/>
    <col min="17" max="17" width="13.54296875" bestFit="1" customWidth="1"/>
    <col min="18" max="18" width="8.81640625" bestFit="1" customWidth="1"/>
    <col min="20" max="22" width="8.81640625" bestFit="1" customWidth="1"/>
    <col min="23" max="23" width="10.453125" customWidth="1"/>
    <col min="29" max="29" width="8.81640625" bestFit="1" customWidth="1"/>
    <col min="30" max="30" width="22" customWidth="1"/>
    <col min="31" max="31" width="13.54296875" bestFit="1" customWidth="1"/>
    <col min="32" max="32" width="8.81640625" bestFit="1" customWidth="1"/>
    <col min="34" max="36" width="8.81640625" bestFit="1" customWidth="1"/>
    <col min="37" max="37" width="10.26953125" customWidth="1"/>
  </cols>
  <sheetData>
    <row r="1" spans="1:47" x14ac:dyDescent="0.35">
      <c r="A1" t="s">
        <v>29</v>
      </c>
      <c r="O1" t="s">
        <v>30</v>
      </c>
      <c r="AC1" t="s">
        <v>31</v>
      </c>
    </row>
    <row r="2" spans="1:47" s="3" customFormat="1" ht="174" x14ac:dyDescent="0.35">
      <c r="A2" s="3" t="s">
        <v>2</v>
      </c>
      <c r="B2" s="3" t="s">
        <v>3</v>
      </c>
      <c r="C2" s="3" t="s">
        <v>10</v>
      </c>
      <c r="D2" s="3" t="s">
        <v>11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15</v>
      </c>
      <c r="J2" s="3" t="s">
        <v>8</v>
      </c>
      <c r="K2" s="3" t="s">
        <v>9</v>
      </c>
      <c r="L2" s="3" t="s">
        <v>12</v>
      </c>
      <c r="M2" s="3" t="s">
        <v>13</v>
      </c>
      <c r="O2" s="3" t="s">
        <v>2</v>
      </c>
      <c r="P2" s="3" t="s">
        <v>3</v>
      </c>
      <c r="Q2" s="3" t="s">
        <v>10</v>
      </c>
      <c r="R2" s="3" t="s">
        <v>11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15</v>
      </c>
      <c r="X2" s="3" t="s">
        <v>8</v>
      </c>
      <c r="Y2" s="3" t="s">
        <v>9</v>
      </c>
      <c r="Z2" s="3" t="s">
        <v>12</v>
      </c>
      <c r="AA2" s="3" t="s">
        <v>13</v>
      </c>
      <c r="AC2" s="3" t="s">
        <v>2</v>
      </c>
      <c r="AD2" s="3" t="s">
        <v>3</v>
      </c>
      <c r="AE2" s="3" t="s">
        <v>10</v>
      </c>
      <c r="AF2" s="3" t="s">
        <v>11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15</v>
      </c>
      <c r="AL2" s="3" t="s">
        <v>8</v>
      </c>
      <c r="AM2" s="3" t="s">
        <v>9</v>
      </c>
      <c r="AN2" s="3" t="s">
        <v>12</v>
      </c>
      <c r="AO2" s="3" t="s">
        <v>13</v>
      </c>
      <c r="AQ2" s="3" t="s">
        <v>35</v>
      </c>
      <c r="AR2" s="3" t="s">
        <v>36</v>
      </c>
      <c r="AT2" s="2" t="s">
        <v>32</v>
      </c>
      <c r="AU2" s="2" t="s">
        <v>33</v>
      </c>
    </row>
    <row r="3" spans="1:47" s="1" customFormat="1" x14ac:dyDescent="0.35">
      <c r="A3" s="6">
        <v>37</v>
      </c>
      <c r="B3" s="6" t="s">
        <v>16</v>
      </c>
      <c r="C3" s="7">
        <v>44047.436724537038</v>
      </c>
      <c r="D3" s="6" t="s">
        <v>14</v>
      </c>
      <c r="E3" s="6" t="s">
        <v>0</v>
      </c>
      <c r="F3" s="6">
        <v>0</v>
      </c>
      <c r="G3" s="6">
        <v>6.0709999999999997</v>
      </c>
      <c r="H3" s="8">
        <v>2284</v>
      </c>
      <c r="I3" s="6">
        <v>2E-3</v>
      </c>
      <c r="J3" s="6" t="s">
        <v>1</v>
      </c>
      <c r="K3" s="6" t="s">
        <v>1</v>
      </c>
      <c r="L3" s="6" t="s">
        <v>1</v>
      </c>
      <c r="M3" s="8" t="s">
        <v>1</v>
      </c>
      <c r="N3" s="8"/>
      <c r="O3" s="8">
        <v>37</v>
      </c>
      <c r="P3" s="6" t="s">
        <v>16</v>
      </c>
      <c r="Q3" s="7">
        <v>44047.436724537038</v>
      </c>
      <c r="R3" s="6" t="s">
        <v>14</v>
      </c>
      <c r="S3" s="6" t="s">
        <v>0</v>
      </c>
      <c r="T3" s="6">
        <v>0</v>
      </c>
      <c r="U3" s="6" t="s">
        <v>1</v>
      </c>
      <c r="V3" s="6" t="s">
        <v>1</v>
      </c>
      <c r="W3" s="6" t="s">
        <v>1</v>
      </c>
      <c r="X3" s="6" t="s">
        <v>1</v>
      </c>
      <c r="Y3" s="6" t="s">
        <v>1</v>
      </c>
      <c r="Z3" s="6" t="s">
        <v>1</v>
      </c>
      <c r="AA3" s="6" t="s">
        <v>1</v>
      </c>
      <c r="AB3" s="6"/>
      <c r="AC3" s="6">
        <v>37</v>
      </c>
      <c r="AD3" s="6" t="s">
        <v>16</v>
      </c>
      <c r="AE3" s="7">
        <v>44047.436724537038</v>
      </c>
      <c r="AF3" s="6" t="s">
        <v>14</v>
      </c>
      <c r="AG3" s="6" t="s">
        <v>0</v>
      </c>
      <c r="AH3" s="6">
        <v>0</v>
      </c>
      <c r="AI3" s="6">
        <v>12.206</v>
      </c>
      <c r="AJ3" s="8">
        <v>1893</v>
      </c>
      <c r="AK3" s="6">
        <v>0.433</v>
      </c>
      <c r="AL3" s="6" t="s">
        <v>1</v>
      </c>
      <c r="AM3" s="6" t="s">
        <v>1</v>
      </c>
      <c r="AN3" s="6" t="s">
        <v>1</v>
      </c>
      <c r="AO3" s="6" t="s">
        <v>1</v>
      </c>
      <c r="AQ3" s="1">
        <v>1</v>
      </c>
      <c r="AT3" s="4">
        <f t="shared" ref="AT3" si="0">IF(H3&lt;15000,((0.00000002125*H3^2)+(0.002705*H3)+(-4.371)),(IF(H3&lt;700000,((-0.0000000008162*H3^2)+(0.003141*H3)+(0.4702)), ((0.000000003285*V3^2)+(0.1899*V3)+(559.5)))))</f>
        <v>1.9180739399999993</v>
      </c>
      <c r="AU3" s="5">
        <f t="shared" ref="AU3" si="1">((-0.00000006277*AJ3^2)+(0.1854*AJ3)+(34.83))</f>
        <v>385.56726690626999</v>
      </c>
    </row>
    <row r="4" spans="1:47" s="1" customFormat="1" x14ac:dyDescent="0.35">
      <c r="A4" s="6">
        <v>38</v>
      </c>
      <c r="B4" s="6" t="s">
        <v>17</v>
      </c>
      <c r="C4" s="7">
        <v>44047.457928240743</v>
      </c>
      <c r="D4" s="6" t="s">
        <v>18</v>
      </c>
      <c r="E4" s="6" t="s">
        <v>0</v>
      </c>
      <c r="F4" s="6">
        <v>0</v>
      </c>
      <c r="G4" s="6">
        <v>6.0129999999999999</v>
      </c>
      <c r="H4" s="8">
        <v>660024</v>
      </c>
      <c r="I4" s="6">
        <v>0.98099999999999998</v>
      </c>
      <c r="J4" s="6" t="s">
        <v>1</v>
      </c>
      <c r="K4" s="6" t="s">
        <v>1</v>
      </c>
      <c r="L4" s="6" t="s">
        <v>1</v>
      </c>
      <c r="M4" s="8" t="s">
        <v>1</v>
      </c>
      <c r="N4" s="8"/>
      <c r="O4" s="8">
        <v>38</v>
      </c>
      <c r="P4" s="6" t="s">
        <v>17</v>
      </c>
      <c r="Q4" s="7">
        <v>44047.457928240743</v>
      </c>
      <c r="R4" s="6" t="s">
        <v>18</v>
      </c>
      <c r="S4" s="6" t="s">
        <v>0</v>
      </c>
      <c r="T4" s="6">
        <v>0</v>
      </c>
      <c r="U4" s="6">
        <v>5.9560000000000004</v>
      </c>
      <c r="V4" s="8">
        <v>4987</v>
      </c>
      <c r="W4" s="6">
        <v>1.514</v>
      </c>
      <c r="X4" s="6" t="s">
        <v>1</v>
      </c>
      <c r="Y4" s="6" t="s">
        <v>1</v>
      </c>
      <c r="Z4" s="6" t="s">
        <v>1</v>
      </c>
      <c r="AA4" s="6" t="s">
        <v>1</v>
      </c>
      <c r="AB4" s="6"/>
      <c r="AC4" s="6">
        <v>38</v>
      </c>
      <c r="AD4" s="6" t="s">
        <v>17</v>
      </c>
      <c r="AE4" s="7">
        <v>44047.457928240743</v>
      </c>
      <c r="AF4" s="6" t="s">
        <v>18</v>
      </c>
      <c r="AG4" s="6" t="s">
        <v>0</v>
      </c>
      <c r="AH4" s="6">
        <v>0</v>
      </c>
      <c r="AI4" s="6">
        <v>12.172000000000001</v>
      </c>
      <c r="AJ4" s="8">
        <v>6845</v>
      </c>
      <c r="AK4" s="6">
        <v>1.105</v>
      </c>
      <c r="AL4" s="6" t="s">
        <v>1</v>
      </c>
      <c r="AM4" s="6" t="s">
        <v>1</v>
      </c>
      <c r="AN4" s="6" t="s">
        <v>1</v>
      </c>
      <c r="AO4" s="6" t="s">
        <v>1</v>
      </c>
      <c r="AQ4" s="1">
        <v>1</v>
      </c>
      <c r="AT4" s="4">
        <f t="shared" ref="AT4:AT14" si="2">IF(H4&lt;15000,((0.00000002125*H4^2)+(0.002705*H4)+(-4.371)),(IF(H4&lt;700000,((-0.0000000008162*H4^2)+(0.003141*H4)+(0.4702)), ((0.000000003285*V4^2)+(0.1899*V4)+(559.5)))))</f>
        <v>1718.043006313869</v>
      </c>
      <c r="AU4" s="5">
        <f t="shared" ref="AU4:AU14" si="3">((-0.00000006277*AJ4^2)+(0.1854*AJ4)+(34.83))</f>
        <v>1300.9519728507501</v>
      </c>
    </row>
    <row r="5" spans="1:47" s="1" customFormat="1" x14ac:dyDescent="0.35">
      <c r="A5" s="6">
        <v>39</v>
      </c>
      <c r="B5" s="6" t="s">
        <v>19</v>
      </c>
      <c r="C5" s="7">
        <v>44047.479155092595</v>
      </c>
      <c r="D5" s="6">
        <v>159</v>
      </c>
      <c r="E5" s="6" t="s">
        <v>0</v>
      </c>
      <c r="F5" s="6">
        <v>0</v>
      </c>
      <c r="G5" s="6">
        <v>6.0149999999999997</v>
      </c>
      <c r="H5" s="8">
        <v>59218</v>
      </c>
      <c r="I5" s="6">
        <v>8.5999999999999993E-2</v>
      </c>
      <c r="J5" s="6" t="s">
        <v>1</v>
      </c>
      <c r="K5" s="6" t="s">
        <v>1</v>
      </c>
      <c r="L5" s="6" t="s">
        <v>1</v>
      </c>
      <c r="M5" s="8" t="s">
        <v>1</v>
      </c>
      <c r="N5" s="8"/>
      <c r="O5" s="8">
        <v>39</v>
      </c>
      <c r="P5" s="6" t="s">
        <v>19</v>
      </c>
      <c r="Q5" s="7">
        <v>44047.479155092595</v>
      </c>
      <c r="R5" s="6">
        <v>159</v>
      </c>
      <c r="S5" s="6" t="s">
        <v>0</v>
      </c>
      <c r="T5" s="6">
        <v>0</v>
      </c>
      <c r="U5" s="6" t="s">
        <v>1</v>
      </c>
      <c r="V5" s="6" t="s">
        <v>1</v>
      </c>
      <c r="W5" s="6" t="s">
        <v>1</v>
      </c>
      <c r="X5" s="6" t="s">
        <v>1</v>
      </c>
      <c r="Y5" s="6" t="s">
        <v>1</v>
      </c>
      <c r="Z5" s="6" t="s">
        <v>1</v>
      </c>
      <c r="AA5" s="6" t="s">
        <v>1</v>
      </c>
      <c r="AB5" s="6"/>
      <c r="AC5" s="6">
        <v>39</v>
      </c>
      <c r="AD5" s="6" t="s">
        <v>19</v>
      </c>
      <c r="AE5" s="7">
        <v>44047.479155092595</v>
      </c>
      <c r="AF5" s="6">
        <v>159</v>
      </c>
      <c r="AG5" s="6" t="s">
        <v>0</v>
      </c>
      <c r="AH5" s="6">
        <v>0</v>
      </c>
      <c r="AI5" s="6" t="s">
        <v>1</v>
      </c>
      <c r="AJ5" s="6" t="s">
        <v>1</v>
      </c>
      <c r="AK5" s="6" t="s">
        <v>1</v>
      </c>
      <c r="AL5" s="6" t="s">
        <v>1</v>
      </c>
      <c r="AM5" s="6" t="s">
        <v>1</v>
      </c>
      <c r="AN5" s="6" t="s">
        <v>1</v>
      </c>
      <c r="AO5" s="6" t="s">
        <v>1</v>
      </c>
      <c r="AQ5" s="1">
        <v>1</v>
      </c>
      <c r="AT5" s="4">
        <f t="shared" si="2"/>
        <v>183.61171108211121</v>
      </c>
      <c r="AU5" s="5" t="s">
        <v>34</v>
      </c>
    </row>
    <row r="6" spans="1:47" s="1" customFormat="1" x14ac:dyDescent="0.35">
      <c r="A6" s="6">
        <v>40</v>
      </c>
      <c r="B6" s="6" t="s">
        <v>20</v>
      </c>
      <c r="C6" s="7">
        <v>44047.500347222223</v>
      </c>
      <c r="D6" s="6">
        <v>75</v>
      </c>
      <c r="E6" s="6" t="s">
        <v>0</v>
      </c>
      <c r="F6" s="6">
        <v>0</v>
      </c>
      <c r="G6" s="6">
        <v>6.0149999999999997</v>
      </c>
      <c r="H6" s="8">
        <v>65798</v>
      </c>
      <c r="I6" s="6">
        <v>9.6000000000000002E-2</v>
      </c>
      <c r="J6" s="6" t="s">
        <v>1</v>
      </c>
      <c r="K6" s="6" t="s">
        <v>1</v>
      </c>
      <c r="L6" s="6" t="s">
        <v>1</v>
      </c>
      <c r="M6" s="8" t="s">
        <v>1</v>
      </c>
      <c r="N6" s="8"/>
      <c r="O6" s="8">
        <v>40</v>
      </c>
      <c r="P6" s="6" t="s">
        <v>20</v>
      </c>
      <c r="Q6" s="7">
        <v>44047.500347222223</v>
      </c>
      <c r="R6" s="6">
        <v>75</v>
      </c>
      <c r="S6" s="6" t="s">
        <v>0</v>
      </c>
      <c r="T6" s="6">
        <v>0</v>
      </c>
      <c r="U6" s="6">
        <v>5.9480000000000004</v>
      </c>
      <c r="V6" s="6">
        <v>545</v>
      </c>
      <c r="W6" s="6">
        <v>0.69799999999999995</v>
      </c>
      <c r="X6" s="6" t="s">
        <v>1</v>
      </c>
      <c r="Y6" s="6" t="s">
        <v>1</v>
      </c>
      <c r="Z6" s="6" t="s">
        <v>1</v>
      </c>
      <c r="AA6" s="6" t="s">
        <v>1</v>
      </c>
      <c r="AB6" s="6"/>
      <c r="AC6" s="6">
        <v>40</v>
      </c>
      <c r="AD6" s="6" t="s">
        <v>20</v>
      </c>
      <c r="AE6" s="7">
        <v>44047.500347222223</v>
      </c>
      <c r="AF6" s="6">
        <v>75</v>
      </c>
      <c r="AG6" s="6" t="s">
        <v>0</v>
      </c>
      <c r="AH6" s="6">
        <v>0</v>
      </c>
      <c r="AI6" s="6">
        <v>12.157</v>
      </c>
      <c r="AJ6" s="8">
        <v>4677</v>
      </c>
      <c r="AK6" s="6">
        <v>0.81100000000000005</v>
      </c>
      <c r="AL6" s="6" t="s">
        <v>1</v>
      </c>
      <c r="AM6" s="6" t="s">
        <v>1</v>
      </c>
      <c r="AN6" s="6" t="s">
        <v>1</v>
      </c>
      <c r="AO6" s="6" t="s">
        <v>1</v>
      </c>
      <c r="AQ6" s="1">
        <v>1</v>
      </c>
      <c r="AT6" s="4">
        <f t="shared" si="2"/>
        <v>203.60808065257524</v>
      </c>
      <c r="AU6" s="5">
        <f t="shared" si="3"/>
        <v>900.57274836867009</v>
      </c>
    </row>
    <row r="7" spans="1:47" s="1" customFormat="1" x14ac:dyDescent="0.35">
      <c r="A7" s="6">
        <v>41</v>
      </c>
      <c r="B7" s="6" t="s">
        <v>21</v>
      </c>
      <c r="C7" s="7">
        <v>44047.521620370368</v>
      </c>
      <c r="D7" s="6">
        <v>153</v>
      </c>
      <c r="E7" s="6" t="s">
        <v>0</v>
      </c>
      <c r="F7" s="6">
        <v>0</v>
      </c>
      <c r="G7" s="6">
        <v>6.0140000000000002</v>
      </c>
      <c r="H7" s="8">
        <v>1712194</v>
      </c>
      <c r="I7" s="6">
        <v>2.552</v>
      </c>
      <c r="J7" s="6" t="s">
        <v>1</v>
      </c>
      <c r="K7" s="6" t="s">
        <v>1</v>
      </c>
      <c r="L7" s="6" t="s">
        <v>1</v>
      </c>
      <c r="M7" s="8" t="s">
        <v>1</v>
      </c>
      <c r="N7" s="8"/>
      <c r="O7" s="8">
        <v>41</v>
      </c>
      <c r="P7" s="6" t="s">
        <v>21</v>
      </c>
      <c r="Q7" s="7">
        <v>44047.521620370368</v>
      </c>
      <c r="R7" s="6">
        <v>153</v>
      </c>
      <c r="S7" s="6" t="s">
        <v>0</v>
      </c>
      <c r="T7" s="6">
        <v>0</v>
      </c>
      <c r="U7" s="6">
        <v>5.9660000000000002</v>
      </c>
      <c r="V7" s="8">
        <v>14539</v>
      </c>
      <c r="W7" s="6">
        <v>3.27</v>
      </c>
      <c r="X7" s="6" t="s">
        <v>1</v>
      </c>
      <c r="Y7" s="6" t="s">
        <v>1</v>
      </c>
      <c r="Z7" s="6" t="s">
        <v>1</v>
      </c>
      <c r="AA7" s="6" t="s">
        <v>1</v>
      </c>
      <c r="AB7" s="6"/>
      <c r="AC7" s="6">
        <v>41</v>
      </c>
      <c r="AD7" s="6" t="s">
        <v>21</v>
      </c>
      <c r="AE7" s="7">
        <v>44047.521620370368</v>
      </c>
      <c r="AF7" s="6">
        <v>153</v>
      </c>
      <c r="AG7" s="6" t="s">
        <v>0</v>
      </c>
      <c r="AH7" s="6">
        <v>0</v>
      </c>
      <c r="AI7" s="6">
        <v>12.077</v>
      </c>
      <c r="AJ7" s="8">
        <v>91089</v>
      </c>
      <c r="AK7" s="6">
        <v>12.61</v>
      </c>
      <c r="AL7" s="6" t="s">
        <v>1</v>
      </c>
      <c r="AM7" s="6" t="s">
        <v>1</v>
      </c>
      <c r="AN7" s="6" t="s">
        <v>1</v>
      </c>
      <c r="AO7" s="6" t="s">
        <v>1</v>
      </c>
      <c r="AQ7" s="1">
        <v>1</v>
      </c>
      <c r="AT7" s="4">
        <f t="shared" si="2"/>
        <v>3321.1504915814853</v>
      </c>
      <c r="AU7" s="5">
        <f t="shared" si="3"/>
        <v>16401.914984338833</v>
      </c>
    </row>
    <row r="8" spans="1:47" s="1" customFormat="1" x14ac:dyDescent="0.35">
      <c r="A8" s="6">
        <v>42</v>
      </c>
      <c r="B8" s="6" t="s">
        <v>22</v>
      </c>
      <c r="C8" s="7">
        <v>44047.542858796296</v>
      </c>
      <c r="D8" s="6">
        <v>152</v>
      </c>
      <c r="E8" s="6" t="s">
        <v>0</v>
      </c>
      <c r="F8" s="6">
        <v>0</v>
      </c>
      <c r="G8" s="6">
        <v>6.01</v>
      </c>
      <c r="H8" s="8">
        <v>130972</v>
      </c>
      <c r="I8" s="6">
        <v>0.193</v>
      </c>
      <c r="J8" s="6" t="s">
        <v>1</v>
      </c>
      <c r="K8" s="6" t="s">
        <v>1</v>
      </c>
      <c r="L8" s="6" t="s">
        <v>1</v>
      </c>
      <c r="M8" s="8" t="s">
        <v>1</v>
      </c>
      <c r="N8" s="8"/>
      <c r="O8" s="8">
        <v>42</v>
      </c>
      <c r="P8" s="6" t="s">
        <v>22</v>
      </c>
      <c r="Q8" s="7">
        <v>44047.542858796296</v>
      </c>
      <c r="R8" s="6">
        <v>152</v>
      </c>
      <c r="S8" s="6" t="s">
        <v>0</v>
      </c>
      <c r="T8" s="6">
        <v>0</v>
      </c>
      <c r="U8" s="6" t="s">
        <v>1</v>
      </c>
      <c r="V8" s="6" t="s">
        <v>1</v>
      </c>
      <c r="W8" s="6" t="s">
        <v>1</v>
      </c>
      <c r="X8" s="6" t="s">
        <v>1</v>
      </c>
      <c r="Y8" s="6" t="s">
        <v>1</v>
      </c>
      <c r="Z8" s="6" t="s">
        <v>1</v>
      </c>
      <c r="AA8" s="6" t="s">
        <v>1</v>
      </c>
      <c r="AB8" s="6"/>
      <c r="AC8" s="6">
        <v>42</v>
      </c>
      <c r="AD8" s="6" t="s">
        <v>22</v>
      </c>
      <c r="AE8" s="7">
        <v>44047.542858796296</v>
      </c>
      <c r="AF8" s="6">
        <v>152</v>
      </c>
      <c r="AG8" s="6" t="s">
        <v>0</v>
      </c>
      <c r="AH8" s="6">
        <v>0</v>
      </c>
      <c r="AI8" s="6">
        <v>12.101000000000001</v>
      </c>
      <c r="AJ8" s="8">
        <v>50767</v>
      </c>
      <c r="AK8" s="6">
        <v>7.0890000000000004</v>
      </c>
      <c r="AL8" s="6" t="s">
        <v>1</v>
      </c>
      <c r="AM8" s="6" t="s">
        <v>1</v>
      </c>
      <c r="AN8" s="6" t="s">
        <v>1</v>
      </c>
      <c r="AO8" s="6" t="s">
        <v>1</v>
      </c>
      <c r="AQ8" s="1">
        <v>1</v>
      </c>
      <c r="AT8" s="4">
        <f t="shared" si="2"/>
        <v>397.85243080329917</v>
      </c>
      <c r="AU8" s="5">
        <f t="shared" si="3"/>
        <v>9285.2554140994707</v>
      </c>
    </row>
    <row r="9" spans="1:47" s="1" customFormat="1" x14ac:dyDescent="0.35">
      <c r="A9" s="6">
        <v>43</v>
      </c>
      <c r="B9" s="6" t="s">
        <v>23</v>
      </c>
      <c r="C9" s="7">
        <v>44047.564062500001</v>
      </c>
      <c r="D9" s="6">
        <v>34</v>
      </c>
      <c r="E9" s="6" t="s">
        <v>0</v>
      </c>
      <c r="F9" s="6">
        <v>0</v>
      </c>
      <c r="G9" s="6">
        <v>6.02</v>
      </c>
      <c r="H9" s="8">
        <v>108878</v>
      </c>
      <c r="I9" s="6">
        <v>0.16</v>
      </c>
      <c r="J9" s="6" t="s">
        <v>1</v>
      </c>
      <c r="K9" s="6" t="s">
        <v>1</v>
      </c>
      <c r="L9" s="6" t="s">
        <v>1</v>
      </c>
      <c r="M9" s="8" t="s">
        <v>1</v>
      </c>
      <c r="N9" s="8"/>
      <c r="O9" s="8">
        <v>43</v>
      </c>
      <c r="P9" s="6" t="s">
        <v>23</v>
      </c>
      <c r="Q9" s="7">
        <v>44047.564062500001</v>
      </c>
      <c r="R9" s="6">
        <v>34</v>
      </c>
      <c r="S9" s="6" t="s">
        <v>0</v>
      </c>
      <c r="T9" s="6">
        <v>0</v>
      </c>
      <c r="U9" s="6" t="s">
        <v>1</v>
      </c>
      <c r="V9" s="6" t="s">
        <v>1</v>
      </c>
      <c r="W9" s="6" t="s">
        <v>1</v>
      </c>
      <c r="X9" s="6" t="s">
        <v>1</v>
      </c>
      <c r="Y9" s="6" t="s">
        <v>1</v>
      </c>
      <c r="Z9" s="6" t="s">
        <v>1</v>
      </c>
      <c r="AA9" s="6" t="s">
        <v>1</v>
      </c>
      <c r="AB9" s="6"/>
      <c r="AC9" s="6">
        <v>43</v>
      </c>
      <c r="AD9" s="6" t="s">
        <v>23</v>
      </c>
      <c r="AE9" s="7">
        <v>44047.564062500001</v>
      </c>
      <c r="AF9" s="6">
        <v>34</v>
      </c>
      <c r="AG9" s="6" t="s">
        <v>0</v>
      </c>
      <c r="AH9" s="6">
        <v>0</v>
      </c>
      <c r="AI9" s="6">
        <v>12.036</v>
      </c>
      <c r="AJ9" s="8">
        <v>131672</v>
      </c>
      <c r="AK9" s="6">
        <v>18.193999999999999</v>
      </c>
      <c r="AL9" s="6" t="s">
        <v>1</v>
      </c>
      <c r="AM9" s="6" t="s">
        <v>1</v>
      </c>
      <c r="AN9" s="6" t="s">
        <v>1</v>
      </c>
      <c r="AO9" s="6" t="s">
        <v>1</v>
      </c>
      <c r="AQ9" s="1">
        <v>1</v>
      </c>
      <c r="AT9" s="4">
        <f t="shared" si="2"/>
        <v>332.78042130687919</v>
      </c>
      <c r="AU9" s="5">
        <f t="shared" si="3"/>
        <v>23358.542946792324</v>
      </c>
    </row>
    <row r="10" spans="1:47" s="1" customFormat="1" x14ac:dyDescent="0.35">
      <c r="A10" s="6">
        <v>44</v>
      </c>
      <c r="B10" s="6" t="s">
        <v>24</v>
      </c>
      <c r="C10" s="7">
        <v>44047.585300925923</v>
      </c>
      <c r="D10" s="6">
        <v>23</v>
      </c>
      <c r="E10" s="6" t="s">
        <v>0</v>
      </c>
      <c r="F10" s="6">
        <v>0</v>
      </c>
      <c r="G10" s="6">
        <v>6.0119999999999996</v>
      </c>
      <c r="H10" s="8">
        <v>64249</v>
      </c>
      <c r="I10" s="6">
        <v>9.4E-2</v>
      </c>
      <c r="J10" s="6" t="s">
        <v>1</v>
      </c>
      <c r="K10" s="6" t="s">
        <v>1</v>
      </c>
      <c r="L10" s="6" t="s">
        <v>1</v>
      </c>
      <c r="M10" s="8" t="s">
        <v>1</v>
      </c>
      <c r="N10" s="8"/>
      <c r="O10" s="8">
        <v>44</v>
      </c>
      <c r="P10" s="6" t="s">
        <v>24</v>
      </c>
      <c r="Q10" s="7">
        <v>44047.585300925923</v>
      </c>
      <c r="R10" s="6">
        <v>23</v>
      </c>
      <c r="S10" s="6" t="s">
        <v>0</v>
      </c>
      <c r="T10" s="6">
        <v>0</v>
      </c>
      <c r="U10" s="6" t="s">
        <v>1</v>
      </c>
      <c r="V10" s="6" t="s">
        <v>1</v>
      </c>
      <c r="W10" s="6" t="s">
        <v>1</v>
      </c>
      <c r="X10" s="6" t="s">
        <v>1</v>
      </c>
      <c r="Y10" s="6" t="s">
        <v>1</v>
      </c>
      <c r="Z10" s="6" t="s">
        <v>1</v>
      </c>
      <c r="AA10" s="6" t="s">
        <v>1</v>
      </c>
      <c r="AB10" s="6"/>
      <c r="AC10" s="6">
        <v>44</v>
      </c>
      <c r="AD10" s="6" t="s">
        <v>24</v>
      </c>
      <c r="AE10" s="7">
        <v>44047.585300925923</v>
      </c>
      <c r="AF10" s="6">
        <v>23</v>
      </c>
      <c r="AG10" s="6" t="s">
        <v>0</v>
      </c>
      <c r="AH10" s="6">
        <v>0</v>
      </c>
      <c r="AI10" s="6">
        <v>12.157</v>
      </c>
      <c r="AJ10" s="8">
        <v>2306</v>
      </c>
      <c r="AK10" s="6">
        <v>0.48899999999999999</v>
      </c>
      <c r="AL10" s="6" t="s">
        <v>1</v>
      </c>
      <c r="AM10" s="6" t="s">
        <v>1</v>
      </c>
      <c r="AN10" s="6" t="s">
        <v>1</v>
      </c>
      <c r="AO10" s="6" t="s">
        <v>1</v>
      </c>
      <c r="AQ10" s="1">
        <v>1</v>
      </c>
      <c r="AT10" s="4">
        <f t="shared" si="2"/>
        <v>198.90708926838383</v>
      </c>
      <c r="AU10" s="5">
        <f t="shared" si="3"/>
        <v>462.02861198827998</v>
      </c>
    </row>
    <row r="11" spans="1:47" s="1" customFormat="1" x14ac:dyDescent="0.35">
      <c r="A11" s="6">
        <v>45</v>
      </c>
      <c r="B11" s="6" t="s">
        <v>25</v>
      </c>
      <c r="C11" s="7">
        <v>44047.606516203705</v>
      </c>
      <c r="D11" s="6">
        <v>68</v>
      </c>
      <c r="E11" s="6" t="s">
        <v>0</v>
      </c>
      <c r="F11" s="6">
        <v>0</v>
      </c>
      <c r="G11" s="6">
        <v>6.0209999999999999</v>
      </c>
      <c r="H11" s="8">
        <v>61224</v>
      </c>
      <c r="I11" s="6">
        <v>8.8999999999999996E-2</v>
      </c>
      <c r="J11" s="6" t="s">
        <v>1</v>
      </c>
      <c r="K11" s="6" t="s">
        <v>1</v>
      </c>
      <c r="L11" s="6" t="s">
        <v>1</v>
      </c>
      <c r="M11" s="8" t="s">
        <v>1</v>
      </c>
      <c r="N11" s="8"/>
      <c r="O11" s="8">
        <v>45</v>
      </c>
      <c r="P11" s="6" t="s">
        <v>25</v>
      </c>
      <c r="Q11" s="7">
        <v>44047.606516203705</v>
      </c>
      <c r="R11" s="6">
        <v>68</v>
      </c>
      <c r="S11" s="6" t="s">
        <v>0</v>
      </c>
      <c r="T11" s="6">
        <v>0</v>
      </c>
      <c r="U11" s="6" t="s">
        <v>1</v>
      </c>
      <c r="V11" s="6" t="s">
        <v>1</v>
      </c>
      <c r="W11" s="6" t="s">
        <v>1</v>
      </c>
      <c r="X11" s="6" t="s">
        <v>1</v>
      </c>
      <c r="Y11" s="6" t="s">
        <v>1</v>
      </c>
      <c r="Z11" s="6" t="s">
        <v>1</v>
      </c>
      <c r="AA11" s="6" t="s">
        <v>1</v>
      </c>
      <c r="AB11" s="6"/>
      <c r="AC11" s="6">
        <v>45</v>
      </c>
      <c r="AD11" s="6" t="s">
        <v>25</v>
      </c>
      <c r="AE11" s="7">
        <v>44047.606516203705</v>
      </c>
      <c r="AF11" s="6">
        <v>68</v>
      </c>
      <c r="AG11" s="6" t="s">
        <v>0</v>
      </c>
      <c r="AH11" s="6">
        <v>0</v>
      </c>
      <c r="AI11" s="6" t="s">
        <v>1</v>
      </c>
      <c r="AJ11" s="6" t="s">
        <v>1</v>
      </c>
      <c r="AK11" s="6" t="s">
        <v>1</v>
      </c>
      <c r="AL11" s="6" t="s">
        <v>1</v>
      </c>
      <c r="AM11" s="6" t="s">
        <v>1</v>
      </c>
      <c r="AN11" s="6" t="s">
        <v>1</v>
      </c>
      <c r="AO11" s="6" t="s">
        <v>1</v>
      </c>
      <c r="AQ11" s="1">
        <v>1</v>
      </c>
      <c r="AT11" s="4">
        <f t="shared" si="2"/>
        <v>189.7153577327488</v>
      </c>
      <c r="AU11" s="5" t="s">
        <v>34</v>
      </c>
    </row>
    <row r="12" spans="1:47" s="1" customFormat="1" x14ac:dyDescent="0.35">
      <c r="A12" s="6">
        <v>46</v>
      </c>
      <c r="B12" s="6" t="s">
        <v>26</v>
      </c>
      <c r="C12" s="7">
        <v>44047.62773148148</v>
      </c>
      <c r="D12" s="6">
        <v>133</v>
      </c>
      <c r="E12" s="6" t="s">
        <v>0</v>
      </c>
      <c r="F12" s="6">
        <v>0</v>
      </c>
      <c r="G12" s="6">
        <v>6.0119999999999996</v>
      </c>
      <c r="H12" s="8">
        <v>1743652</v>
      </c>
      <c r="I12" s="6">
        <v>2.5990000000000002</v>
      </c>
      <c r="J12" s="6" t="s">
        <v>1</v>
      </c>
      <c r="K12" s="6" t="s">
        <v>1</v>
      </c>
      <c r="L12" s="6" t="s">
        <v>1</v>
      </c>
      <c r="M12" s="8" t="s">
        <v>1</v>
      </c>
      <c r="N12" s="8"/>
      <c r="O12" s="8">
        <v>46</v>
      </c>
      <c r="P12" s="6" t="s">
        <v>26</v>
      </c>
      <c r="Q12" s="7">
        <v>44047.62773148148</v>
      </c>
      <c r="R12" s="6">
        <v>133</v>
      </c>
      <c r="S12" s="6" t="s">
        <v>0</v>
      </c>
      <c r="T12" s="6">
        <v>0</v>
      </c>
      <c r="U12" s="6">
        <v>5.9660000000000002</v>
      </c>
      <c r="V12" s="8">
        <v>13880</v>
      </c>
      <c r="W12" s="6">
        <v>3.149</v>
      </c>
      <c r="X12" s="6" t="s">
        <v>1</v>
      </c>
      <c r="Y12" s="6" t="s">
        <v>1</v>
      </c>
      <c r="Z12" s="6" t="s">
        <v>1</v>
      </c>
      <c r="AA12" s="6" t="s">
        <v>1</v>
      </c>
      <c r="AB12" s="6"/>
      <c r="AC12" s="6">
        <v>46</v>
      </c>
      <c r="AD12" s="6" t="s">
        <v>26</v>
      </c>
      <c r="AE12" s="7">
        <v>44047.62773148148</v>
      </c>
      <c r="AF12" s="6">
        <v>133</v>
      </c>
      <c r="AG12" s="6" t="s">
        <v>0</v>
      </c>
      <c r="AH12" s="6">
        <v>0</v>
      </c>
      <c r="AI12" s="6">
        <v>11.972</v>
      </c>
      <c r="AJ12" s="8">
        <v>88493</v>
      </c>
      <c r="AK12" s="6">
        <v>12.254</v>
      </c>
      <c r="AL12" s="6" t="s">
        <v>1</v>
      </c>
      <c r="AM12" s="6" t="s">
        <v>1</v>
      </c>
      <c r="AN12" s="6" t="s">
        <v>1</v>
      </c>
      <c r="AO12" s="6" t="s">
        <v>1</v>
      </c>
      <c r="AQ12" s="1">
        <v>1</v>
      </c>
      <c r="AT12" s="4">
        <f t="shared" si="2"/>
        <v>3195.9448697040002</v>
      </c>
      <c r="AU12" s="5">
        <f t="shared" si="3"/>
        <v>15949.87963645427</v>
      </c>
    </row>
    <row r="13" spans="1:47" s="1" customFormat="1" x14ac:dyDescent="0.35">
      <c r="A13" s="6">
        <v>47</v>
      </c>
      <c r="B13" s="6" t="s">
        <v>27</v>
      </c>
      <c r="C13" s="7">
        <v>44047.648969907408</v>
      </c>
      <c r="D13" s="6">
        <v>22</v>
      </c>
      <c r="E13" s="6" t="s">
        <v>0</v>
      </c>
      <c r="F13" s="6">
        <v>0</v>
      </c>
      <c r="G13" s="6">
        <v>6.0170000000000003</v>
      </c>
      <c r="H13" s="8">
        <v>92945</v>
      </c>
      <c r="I13" s="6">
        <v>0.13700000000000001</v>
      </c>
      <c r="J13" s="6" t="s">
        <v>1</v>
      </c>
      <c r="K13" s="6" t="s">
        <v>1</v>
      </c>
      <c r="L13" s="6" t="s">
        <v>1</v>
      </c>
      <c r="M13" s="8" t="s">
        <v>1</v>
      </c>
      <c r="N13" s="8"/>
      <c r="O13" s="8">
        <v>47</v>
      </c>
      <c r="P13" s="6" t="s">
        <v>27</v>
      </c>
      <c r="Q13" s="7">
        <v>44047.648969907408</v>
      </c>
      <c r="R13" s="6">
        <v>22</v>
      </c>
      <c r="S13" s="6" t="s">
        <v>0</v>
      </c>
      <c r="T13" s="6">
        <v>0</v>
      </c>
      <c r="U13" s="6" t="s">
        <v>1</v>
      </c>
      <c r="V13" s="6" t="s">
        <v>1</v>
      </c>
      <c r="W13" s="6" t="s">
        <v>1</v>
      </c>
      <c r="X13" s="6" t="s">
        <v>1</v>
      </c>
      <c r="Y13" s="6" t="s">
        <v>1</v>
      </c>
      <c r="Z13" s="6" t="s">
        <v>1</v>
      </c>
      <c r="AA13" s="6" t="s">
        <v>1</v>
      </c>
      <c r="AB13" s="6"/>
      <c r="AC13" s="6">
        <v>47</v>
      </c>
      <c r="AD13" s="6" t="s">
        <v>27</v>
      </c>
      <c r="AE13" s="7">
        <v>44047.648969907408</v>
      </c>
      <c r="AF13" s="6">
        <v>22</v>
      </c>
      <c r="AG13" s="6" t="s">
        <v>0</v>
      </c>
      <c r="AH13" s="6">
        <v>0</v>
      </c>
      <c r="AI13" s="6">
        <v>12.032999999999999</v>
      </c>
      <c r="AJ13" s="8">
        <v>130876</v>
      </c>
      <c r="AK13" s="6">
        <v>18.084</v>
      </c>
      <c r="AL13" s="6" t="s">
        <v>1</v>
      </c>
      <c r="AM13" s="6" t="s">
        <v>1</v>
      </c>
      <c r="AN13" s="6" t="s">
        <v>1</v>
      </c>
      <c r="AO13" s="6" t="s">
        <v>1</v>
      </c>
      <c r="AQ13" s="1">
        <v>1</v>
      </c>
      <c r="AT13" s="4">
        <f t="shared" si="2"/>
        <v>285.35947845699496</v>
      </c>
      <c r="AU13" s="5">
        <f t="shared" si="3"/>
        <v>23224.082736608481</v>
      </c>
    </row>
    <row r="14" spans="1:47" s="1" customFormat="1" x14ac:dyDescent="0.35">
      <c r="A14" s="6">
        <v>48</v>
      </c>
      <c r="B14" s="6" t="s">
        <v>28</v>
      </c>
      <c r="C14" s="7">
        <v>44047.670231481483</v>
      </c>
      <c r="D14" s="6">
        <v>213</v>
      </c>
      <c r="E14" s="6" t="s">
        <v>0</v>
      </c>
      <c r="F14" s="6">
        <v>0</v>
      </c>
      <c r="G14" s="6">
        <v>6.0170000000000003</v>
      </c>
      <c r="H14" s="8">
        <v>147915</v>
      </c>
      <c r="I14" s="6">
        <v>0.218</v>
      </c>
      <c r="J14" s="6" t="s">
        <v>1</v>
      </c>
      <c r="K14" s="6" t="s">
        <v>1</v>
      </c>
      <c r="L14" s="6" t="s">
        <v>1</v>
      </c>
      <c r="M14" s="8" t="s">
        <v>1</v>
      </c>
      <c r="N14" s="8"/>
      <c r="O14" s="8">
        <v>48</v>
      </c>
      <c r="P14" s="6" t="s">
        <v>28</v>
      </c>
      <c r="Q14" s="7">
        <v>44047.670231481483</v>
      </c>
      <c r="R14" s="6">
        <v>213</v>
      </c>
      <c r="S14" s="6" t="s">
        <v>0</v>
      </c>
      <c r="T14" s="6">
        <v>0</v>
      </c>
      <c r="U14" s="6">
        <v>5.9809999999999999</v>
      </c>
      <c r="V14" s="8">
        <v>1307</v>
      </c>
      <c r="W14" s="6">
        <v>0.83799999999999997</v>
      </c>
      <c r="X14" s="6" t="s">
        <v>1</v>
      </c>
      <c r="Y14" s="6" t="s">
        <v>1</v>
      </c>
      <c r="Z14" s="6" t="s">
        <v>1</v>
      </c>
      <c r="AA14" s="6" t="s">
        <v>1</v>
      </c>
      <c r="AB14" s="6"/>
      <c r="AC14" s="6">
        <v>48</v>
      </c>
      <c r="AD14" s="6" t="s">
        <v>28</v>
      </c>
      <c r="AE14" s="7">
        <v>44047.670231481483</v>
      </c>
      <c r="AF14" s="6">
        <v>213</v>
      </c>
      <c r="AG14" s="6" t="s">
        <v>0</v>
      </c>
      <c r="AH14" s="6">
        <v>0</v>
      </c>
      <c r="AI14" s="6">
        <v>12.114000000000001</v>
      </c>
      <c r="AJ14" s="8">
        <v>52439</v>
      </c>
      <c r="AK14" s="6">
        <v>7.3170000000000002</v>
      </c>
      <c r="AL14" s="6" t="s">
        <v>1</v>
      </c>
      <c r="AM14" s="6" t="s">
        <v>1</v>
      </c>
      <c r="AN14" s="6" t="s">
        <v>1</v>
      </c>
      <c r="AO14" s="6" t="s">
        <v>1</v>
      </c>
      <c r="AQ14" s="1">
        <v>1</v>
      </c>
      <c r="AT14" s="4">
        <f t="shared" si="2"/>
        <v>447.21369989495497</v>
      </c>
      <c r="AU14" s="5">
        <f t="shared" si="3"/>
        <v>9584.4125957828292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cp:lastPrinted>2018-12-18T18:52:15Z</cp:lastPrinted>
  <dcterms:created xsi:type="dcterms:W3CDTF">2015-02-25T19:50:10Z</dcterms:created>
  <dcterms:modified xsi:type="dcterms:W3CDTF">2020-08-11T15:41:28Z</dcterms:modified>
</cp:coreProperties>
</file>