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Summer 2020 misc analyses\GC\"/>
    </mc:Choice>
  </mc:AlternateContent>
  <bookViews>
    <workbookView xWindow="0" yWindow="0" windowWidth="12930" windowHeight="7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3" i="1" l="1"/>
  <c r="AU3" i="1"/>
  <c r="AT4" i="1"/>
  <c r="AU4" i="1"/>
  <c r="AT5" i="1"/>
  <c r="AU5" i="1"/>
  <c r="AT6" i="1"/>
  <c r="AU6" i="1"/>
  <c r="AT7" i="1"/>
  <c r="AT8" i="1"/>
  <c r="AU8" i="1"/>
  <c r="AT9" i="1"/>
  <c r="AU9" i="1"/>
  <c r="AT10" i="1"/>
  <c r="AU10" i="1"/>
  <c r="AT11" i="1"/>
  <c r="AT12" i="1"/>
  <c r="AU12" i="1"/>
  <c r="AT13" i="1"/>
  <c r="AU13" i="1"/>
  <c r="AT14" i="1"/>
  <c r="AU14" i="1"/>
  <c r="AT15" i="1"/>
  <c r="AU15" i="1"/>
  <c r="AT16" i="1"/>
  <c r="AU16" i="1"/>
  <c r="AT17" i="1"/>
  <c r="AT18" i="1"/>
  <c r="AU18" i="1"/>
  <c r="AT19" i="1"/>
  <c r="AU19" i="1"/>
  <c r="AT20" i="1"/>
</calcChain>
</file>

<file path=xl/sharedStrings.xml><?xml version="1.0" encoding="utf-8"?>
<sst xmlns="http://schemas.openxmlformats.org/spreadsheetml/2006/main" count="416" uniqueCount="43">
  <si>
    <t>Data#</t>
  </si>
  <si>
    <t>Data Filename</t>
  </si>
  <si>
    <t>Sample Type</t>
  </si>
  <si>
    <t>Level#</t>
  </si>
  <si>
    <t>Ret. Time</t>
  </si>
  <si>
    <t>Area</t>
  </si>
  <si>
    <t>Std. Conc.</t>
  </si>
  <si>
    <t>Cal. Point</t>
  </si>
  <si>
    <t>Unknown</t>
  </si>
  <si>
    <t>-----</t>
  </si>
  <si>
    <t>Conc. (ppt)</t>
  </si>
  <si>
    <t>Accuracy[%]</t>
  </si>
  <si>
    <t>Date Acquired</t>
  </si>
  <si>
    <t>Sample Name</t>
  </si>
  <si>
    <t>Deviation</t>
  </si>
  <si>
    <t>air</t>
  </si>
  <si>
    <t>air + 100</t>
  </si>
  <si>
    <t>CH4 by FID</t>
  </si>
  <si>
    <t>CH4 by TCD</t>
  </si>
  <si>
    <t>CO2 by TCD</t>
  </si>
  <si>
    <t>2020 ranged CAL Measured headspace CH4  in ppm from GC in ppm (BD at 0.2)</t>
  </si>
  <si>
    <t>2020 CAL Measured headspace CO2 in ppm from GC in ppm</t>
  </si>
  <si>
    <t>Analyst code</t>
  </si>
  <si>
    <t>Note</t>
  </si>
  <si>
    <t>BRN16sep20_001.gcd</t>
  </si>
  <si>
    <t>BRN16sep20_002.gcd</t>
  </si>
  <si>
    <t>BRN16sep20_003.gcd</t>
  </si>
  <si>
    <t>BRN16sep20_004.gcd</t>
  </si>
  <si>
    <t>BRN16sep20_005.gcd</t>
  </si>
  <si>
    <t>BRN16sep20_006.gcd</t>
  </si>
  <si>
    <t>BRN16sep20_007.gcd</t>
  </si>
  <si>
    <t>BRN16sep20_008.gcd</t>
  </si>
  <si>
    <t>BRN16sep20_009.gcd</t>
  </si>
  <si>
    <t>BRN16sep20_010.gcd</t>
  </si>
  <si>
    <t>BRN16sep20_011.gcd</t>
  </si>
  <si>
    <t>BRN16sep20_012.gcd</t>
  </si>
  <si>
    <t>BRN16sep20_013.gcd</t>
  </si>
  <si>
    <t>BRN16sep20_014.gcd</t>
  </si>
  <si>
    <t>BRN16sep20_015.gcd</t>
  </si>
  <si>
    <t>BRN16sep20_016.gcd</t>
  </si>
  <si>
    <t>BRN16sep20_017.gcd</t>
  </si>
  <si>
    <t>BRN16sep20_018.gcd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</si>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</sst>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2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"/>
  <sheetViews>
    <sheetView tabSelected="1" topLeftCell="T1" workbookViewId="0">
      <selection activeCell="AU30" sqref="AU30"/>
    </sheetView>
  </sheetViews>
  <sheetFormatPr defaultRowHeight="14.5" x14ac:dyDescent="0.35"/>
  <cols>
    <col min="2" max="2" width="19.26953125" customWidth="1"/>
    <col min="3" max="3" width="14.7265625" customWidth="1"/>
  </cols>
  <sheetData>
    <row r="1" spans="1:47" x14ac:dyDescent="0.35">
      <c r="A1" t="s">
        <v>17</v>
      </c>
      <c r="O1" t="s">
        <v>18</v>
      </c>
      <c r="AC1" t="s">
        <v>19</v>
      </c>
    </row>
    <row r="2" spans="1:47" s="2" customFormat="1" ht="174" x14ac:dyDescent="0.35">
      <c r="A2" s="2" t="s">
        <v>0</v>
      </c>
      <c r="B2" s="5" t="s">
        <v>1</v>
      </c>
      <c r="C2" s="2" t="s">
        <v>12</v>
      </c>
      <c r="D2" s="2" t="s">
        <v>13</v>
      </c>
      <c r="E2" s="2" t="s">
        <v>2</v>
      </c>
      <c r="F2" s="2" t="s">
        <v>3</v>
      </c>
      <c r="G2" s="6" t="s">
        <v>4</v>
      </c>
      <c r="H2" s="2" t="s">
        <v>5</v>
      </c>
      <c r="I2" s="2" t="s">
        <v>10</v>
      </c>
      <c r="J2" s="2" t="s">
        <v>6</v>
      </c>
      <c r="K2" s="2" t="s">
        <v>7</v>
      </c>
      <c r="L2" s="2" t="s">
        <v>11</v>
      </c>
      <c r="M2" s="2" t="s">
        <v>14</v>
      </c>
      <c r="O2" s="2" t="s">
        <v>0</v>
      </c>
      <c r="P2" s="2" t="s">
        <v>1</v>
      </c>
      <c r="Q2" s="2" t="s">
        <v>12</v>
      </c>
      <c r="R2" s="2" t="s">
        <v>13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10</v>
      </c>
      <c r="X2" s="2" t="s">
        <v>6</v>
      </c>
      <c r="Y2" s="2" t="s">
        <v>7</v>
      </c>
      <c r="Z2" s="2" t="s">
        <v>11</v>
      </c>
      <c r="AA2" s="2" t="s">
        <v>14</v>
      </c>
      <c r="AC2" s="2" t="s">
        <v>0</v>
      </c>
      <c r="AD2" s="2" t="s">
        <v>1</v>
      </c>
      <c r="AE2" s="2" t="s">
        <v>12</v>
      </c>
      <c r="AF2" s="2" t="s">
        <v>13</v>
      </c>
      <c r="AG2" s="2" t="s">
        <v>2</v>
      </c>
      <c r="AH2" s="2" t="s">
        <v>3</v>
      </c>
      <c r="AI2" s="2" t="s">
        <v>4</v>
      </c>
      <c r="AJ2" s="2" t="s">
        <v>5</v>
      </c>
      <c r="AK2" s="2" t="s">
        <v>10</v>
      </c>
      <c r="AL2" s="2" t="s">
        <v>6</v>
      </c>
      <c r="AM2" s="2" t="s">
        <v>7</v>
      </c>
      <c r="AN2" s="2" t="s">
        <v>11</v>
      </c>
      <c r="AO2" s="2" t="s">
        <v>14</v>
      </c>
      <c r="AQ2" s="2" t="s">
        <v>22</v>
      </c>
      <c r="AR2" s="2" t="s">
        <v>23</v>
      </c>
      <c r="AT2" s="3" t="s">
        <v>20</v>
      </c>
      <c r="AU2" s="3" t="s">
        <v>21</v>
      </c>
    </row>
    <row r="3" spans="1:47" x14ac:dyDescent="0.35">
      <c r="A3">
        <v>37</v>
      </c>
      <c r="B3" t="s">
        <v>24</v>
      </c>
      <c r="C3" s="4">
        <v>44090.43959490741</v>
      </c>
      <c r="D3" t="s">
        <v>15</v>
      </c>
      <c r="E3" t="s">
        <v>8</v>
      </c>
      <c r="F3">
        <v>0</v>
      </c>
      <c r="G3">
        <v>6.07</v>
      </c>
      <c r="H3" s="1">
        <v>2436</v>
      </c>
      <c r="I3">
        <v>2E-3</v>
      </c>
      <c r="J3" t="s">
        <v>9</v>
      </c>
      <c r="K3" t="s">
        <v>9</v>
      </c>
      <c r="L3" t="s">
        <v>9</v>
      </c>
      <c r="M3" t="s">
        <v>9</v>
      </c>
      <c r="O3">
        <v>37</v>
      </c>
      <c r="P3" t="s">
        <v>24</v>
      </c>
      <c r="Q3" s="4">
        <v>44090.43959490741</v>
      </c>
      <c r="R3" t="s">
        <v>15</v>
      </c>
      <c r="S3" t="s">
        <v>8</v>
      </c>
      <c r="T3">
        <v>0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C3">
        <v>37</v>
      </c>
      <c r="AD3" t="s">
        <v>24</v>
      </c>
      <c r="AE3" s="4">
        <v>44090.43959490741</v>
      </c>
      <c r="AF3" t="s">
        <v>15</v>
      </c>
      <c r="AG3" t="s">
        <v>8</v>
      </c>
      <c r="AH3">
        <v>0</v>
      </c>
      <c r="AI3">
        <v>12.227</v>
      </c>
      <c r="AJ3" s="1">
        <v>2928</v>
      </c>
      <c r="AK3">
        <v>0.57299999999999995</v>
      </c>
      <c r="AL3" t="s">
        <v>9</v>
      </c>
      <c r="AM3" t="s">
        <v>9</v>
      </c>
      <c r="AN3" t="s">
        <v>9</v>
      </c>
      <c r="AO3" t="s">
        <v>9</v>
      </c>
      <c r="AQ3">
        <v>1</v>
      </c>
      <c r="AT3" s="7">
        <f t="shared" ref="AT3:AT20" si="0">IF(H3&lt;15000,((0.00000002125*H3^2)+(0.002705*H3)+(-4.371)),(IF(H3&lt;700000,((-0.0000000008162*H3^2)+(0.003141*H3)+(0.4702)), ((0.000000003285*V3^2)+(0.1899*V3)+(559.5)))))</f>
        <v>2.34447954</v>
      </c>
      <c r="AU3" s="8">
        <f t="shared" ref="AU3:AU20" si="1">((-0.00000006277*AJ3^2)+(0.1854*AJ3)+(34.83))</f>
        <v>577.14306124032009</v>
      </c>
    </row>
    <row r="4" spans="1:47" x14ac:dyDescent="0.35">
      <c r="A4">
        <v>38</v>
      </c>
      <c r="B4" t="s">
        <v>25</v>
      </c>
      <c r="C4" s="4">
        <v>44090.460798611108</v>
      </c>
      <c r="D4" t="s">
        <v>16</v>
      </c>
      <c r="E4" t="s">
        <v>8</v>
      </c>
      <c r="F4">
        <v>0</v>
      </c>
      <c r="G4">
        <v>6.0190000000000001</v>
      </c>
      <c r="H4" s="1">
        <v>845061</v>
      </c>
      <c r="I4">
        <v>1.2569999999999999</v>
      </c>
      <c r="J4" t="s">
        <v>9</v>
      </c>
      <c r="K4" t="s">
        <v>9</v>
      </c>
      <c r="L4" t="s">
        <v>9</v>
      </c>
      <c r="M4" t="s">
        <v>9</v>
      </c>
      <c r="O4">
        <v>38</v>
      </c>
      <c r="P4" t="s">
        <v>25</v>
      </c>
      <c r="Q4" s="4">
        <v>44090.460798611108</v>
      </c>
      <c r="R4" t="s">
        <v>16</v>
      </c>
      <c r="S4" t="s">
        <v>8</v>
      </c>
      <c r="T4">
        <v>0</v>
      </c>
      <c r="U4">
        <v>5.9740000000000002</v>
      </c>
      <c r="V4" s="1">
        <v>6624</v>
      </c>
      <c r="W4">
        <v>1.8149999999999999</v>
      </c>
      <c r="X4" t="s">
        <v>9</v>
      </c>
      <c r="Y4" t="s">
        <v>9</v>
      </c>
      <c r="Z4" t="s">
        <v>9</v>
      </c>
      <c r="AA4" t="s">
        <v>9</v>
      </c>
      <c r="AC4">
        <v>38</v>
      </c>
      <c r="AD4" t="s">
        <v>25</v>
      </c>
      <c r="AE4" s="4">
        <v>44090.460798611108</v>
      </c>
      <c r="AF4" t="s">
        <v>16</v>
      </c>
      <c r="AG4" t="s">
        <v>8</v>
      </c>
      <c r="AH4">
        <v>0</v>
      </c>
      <c r="AI4">
        <v>12.179</v>
      </c>
      <c r="AJ4" s="1">
        <v>9059</v>
      </c>
      <c r="AK4">
        <v>1.4059999999999999</v>
      </c>
      <c r="AL4" t="s">
        <v>9</v>
      </c>
      <c r="AM4" t="s">
        <v>9</v>
      </c>
      <c r="AN4" t="s">
        <v>9</v>
      </c>
      <c r="AO4" t="s">
        <v>9</v>
      </c>
      <c r="AQ4">
        <v>1</v>
      </c>
      <c r="AT4" s="7">
        <f t="shared" si="0"/>
        <v>1817.54173718016</v>
      </c>
      <c r="AU4" s="8">
        <f t="shared" si="1"/>
        <v>1709.21734975763</v>
      </c>
    </row>
    <row r="5" spans="1:47" x14ac:dyDescent="0.35">
      <c r="A5">
        <v>39</v>
      </c>
      <c r="B5" t="s">
        <v>26</v>
      </c>
      <c r="C5" s="4">
        <v>44090.482037037036</v>
      </c>
      <c r="D5">
        <v>171</v>
      </c>
      <c r="E5" t="s">
        <v>8</v>
      </c>
      <c r="F5">
        <v>0</v>
      </c>
      <c r="G5">
        <v>6.07</v>
      </c>
      <c r="H5" s="1">
        <v>2527</v>
      </c>
      <c r="I5">
        <v>2E-3</v>
      </c>
      <c r="J5" t="s">
        <v>9</v>
      </c>
      <c r="K5" t="s">
        <v>9</v>
      </c>
      <c r="L5" t="s">
        <v>9</v>
      </c>
      <c r="M5" t="s">
        <v>9</v>
      </c>
      <c r="O5">
        <v>39</v>
      </c>
      <c r="P5" t="s">
        <v>26</v>
      </c>
      <c r="Q5" s="4">
        <v>44090.482037037036</v>
      </c>
      <c r="R5">
        <v>171</v>
      </c>
      <c r="S5" t="s">
        <v>8</v>
      </c>
      <c r="T5">
        <v>0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C5">
        <v>39</v>
      </c>
      <c r="AD5" t="s">
        <v>26</v>
      </c>
      <c r="AE5" s="4">
        <v>44090.482037037036</v>
      </c>
      <c r="AF5">
        <v>171</v>
      </c>
      <c r="AG5" t="s">
        <v>8</v>
      </c>
      <c r="AH5">
        <v>0</v>
      </c>
      <c r="AI5">
        <v>12.159000000000001</v>
      </c>
      <c r="AJ5" s="1">
        <v>4948</v>
      </c>
      <c r="AK5">
        <v>0.84799999999999998</v>
      </c>
      <c r="AL5" t="s">
        <v>9</v>
      </c>
      <c r="AM5" t="s">
        <v>9</v>
      </c>
      <c r="AN5" t="s">
        <v>9</v>
      </c>
      <c r="AO5" t="s">
        <v>9</v>
      </c>
      <c r="AQ5">
        <v>1</v>
      </c>
      <c r="AT5" s="7">
        <f t="shared" si="0"/>
        <v>2.60023174125</v>
      </c>
      <c r="AU5" s="8">
        <f t="shared" si="1"/>
        <v>950.65242066992016</v>
      </c>
    </row>
    <row r="6" spans="1:47" x14ac:dyDescent="0.35">
      <c r="A6">
        <v>40</v>
      </c>
      <c r="B6" t="s">
        <v>27</v>
      </c>
      <c r="C6" s="4">
        <v>44090.503252314818</v>
      </c>
      <c r="D6">
        <v>105</v>
      </c>
      <c r="E6" t="s">
        <v>8</v>
      </c>
      <c r="F6">
        <v>0</v>
      </c>
      <c r="G6">
        <v>6.0149999999999997</v>
      </c>
      <c r="H6" s="1">
        <v>684772</v>
      </c>
      <c r="I6">
        <v>1.018</v>
      </c>
      <c r="J6" t="s">
        <v>9</v>
      </c>
      <c r="K6" t="s">
        <v>9</v>
      </c>
      <c r="L6" t="s">
        <v>9</v>
      </c>
      <c r="M6" t="s">
        <v>9</v>
      </c>
      <c r="O6">
        <v>40</v>
      </c>
      <c r="P6" t="s">
        <v>27</v>
      </c>
      <c r="Q6" s="4">
        <v>44090.503252314818</v>
      </c>
      <c r="R6">
        <v>105</v>
      </c>
      <c r="S6" t="s">
        <v>8</v>
      </c>
      <c r="T6">
        <v>0</v>
      </c>
      <c r="U6">
        <v>5.968</v>
      </c>
      <c r="V6" s="1">
        <v>5739</v>
      </c>
      <c r="W6">
        <v>1.6519999999999999</v>
      </c>
      <c r="X6" t="s">
        <v>9</v>
      </c>
      <c r="Y6" t="s">
        <v>9</v>
      </c>
      <c r="Z6" t="s">
        <v>9</v>
      </c>
      <c r="AA6" t="s">
        <v>9</v>
      </c>
      <c r="AC6">
        <v>40</v>
      </c>
      <c r="AD6" t="s">
        <v>27</v>
      </c>
      <c r="AE6" s="4">
        <v>44090.503252314818</v>
      </c>
      <c r="AF6">
        <v>105</v>
      </c>
      <c r="AG6" t="s">
        <v>8</v>
      </c>
      <c r="AH6">
        <v>0</v>
      </c>
      <c r="AI6">
        <v>11.975</v>
      </c>
      <c r="AJ6" s="1">
        <v>194279</v>
      </c>
      <c r="AK6">
        <v>26.863</v>
      </c>
      <c r="AL6" t="s">
        <v>9</v>
      </c>
      <c r="AM6" t="s">
        <v>9</v>
      </c>
      <c r="AN6" t="s">
        <v>9</v>
      </c>
      <c r="AO6" t="s">
        <v>9</v>
      </c>
      <c r="AQ6">
        <v>1</v>
      </c>
      <c r="AT6" s="7">
        <f t="shared" si="0"/>
        <v>1768.6125128026592</v>
      </c>
      <c r="AU6" s="8">
        <f t="shared" si="1"/>
        <v>33684.945015880432</v>
      </c>
    </row>
    <row r="7" spans="1:47" x14ac:dyDescent="0.35">
      <c r="A7">
        <v>41</v>
      </c>
      <c r="B7" t="s">
        <v>28</v>
      </c>
      <c r="C7" s="4">
        <v>44090.52449074074</v>
      </c>
      <c r="D7">
        <v>158</v>
      </c>
      <c r="E7" t="s">
        <v>8</v>
      </c>
      <c r="F7">
        <v>0</v>
      </c>
      <c r="G7">
        <v>6.0220000000000002</v>
      </c>
      <c r="H7" s="1">
        <v>36091</v>
      </c>
      <c r="I7">
        <v>5.1999999999999998E-2</v>
      </c>
      <c r="J7" t="s">
        <v>9</v>
      </c>
      <c r="K7" t="s">
        <v>9</v>
      </c>
      <c r="L7" t="s">
        <v>9</v>
      </c>
      <c r="M7" t="s">
        <v>9</v>
      </c>
      <c r="O7">
        <v>41</v>
      </c>
      <c r="P7" t="s">
        <v>28</v>
      </c>
      <c r="Q7" s="4">
        <v>44090.52449074074</v>
      </c>
      <c r="R7">
        <v>158</v>
      </c>
      <c r="S7" t="s">
        <v>8</v>
      </c>
      <c r="T7">
        <v>0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C7">
        <v>41</v>
      </c>
      <c r="AD7" t="s">
        <v>28</v>
      </c>
      <c r="AE7" s="4">
        <v>44090.52449074074</v>
      </c>
      <c r="AF7">
        <v>158</v>
      </c>
      <c r="AG7" t="s">
        <v>8</v>
      </c>
      <c r="AH7">
        <v>0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Q7">
        <v>1</v>
      </c>
      <c r="AT7" s="7">
        <f t="shared" si="0"/>
        <v>112.76888129864781</v>
      </c>
      <c r="AU7" s="8" t="s">
        <v>42</v>
      </c>
    </row>
    <row r="8" spans="1:47" x14ac:dyDescent="0.35">
      <c r="A8">
        <v>42</v>
      </c>
      <c r="B8" t="s">
        <v>29</v>
      </c>
      <c r="C8" s="4">
        <v>44090.545717592591</v>
      </c>
      <c r="D8">
        <v>49</v>
      </c>
      <c r="E8" t="s">
        <v>8</v>
      </c>
      <c r="F8">
        <v>0</v>
      </c>
      <c r="G8">
        <v>6.016</v>
      </c>
      <c r="H8" s="1">
        <v>309104</v>
      </c>
      <c r="I8">
        <v>0.45800000000000002</v>
      </c>
      <c r="J8" t="s">
        <v>9</v>
      </c>
      <c r="K8" t="s">
        <v>9</v>
      </c>
      <c r="L8" t="s">
        <v>9</v>
      </c>
      <c r="M8" t="s">
        <v>9</v>
      </c>
      <c r="O8">
        <v>42</v>
      </c>
      <c r="P8" t="s">
        <v>29</v>
      </c>
      <c r="Q8" s="4">
        <v>44090.545717592591</v>
      </c>
      <c r="R8">
        <v>49</v>
      </c>
      <c r="S8" t="s">
        <v>8</v>
      </c>
      <c r="T8">
        <v>0</v>
      </c>
      <c r="U8">
        <v>5.9550000000000001</v>
      </c>
      <c r="V8" s="1">
        <v>2148</v>
      </c>
      <c r="W8">
        <v>0.99199999999999999</v>
      </c>
      <c r="X8" t="s">
        <v>9</v>
      </c>
      <c r="Y8" t="s">
        <v>9</v>
      </c>
      <c r="Z8" t="s">
        <v>9</v>
      </c>
      <c r="AA8" t="s">
        <v>9</v>
      </c>
      <c r="AC8">
        <v>42</v>
      </c>
      <c r="AD8" t="s">
        <v>29</v>
      </c>
      <c r="AE8" s="4">
        <v>44090.545717592591</v>
      </c>
      <c r="AF8">
        <v>49</v>
      </c>
      <c r="AG8" t="s">
        <v>8</v>
      </c>
      <c r="AH8">
        <v>0</v>
      </c>
      <c r="AI8">
        <v>12.03</v>
      </c>
      <c r="AJ8" s="1">
        <v>129789</v>
      </c>
      <c r="AK8">
        <v>17.934000000000001</v>
      </c>
      <c r="AL8" t="s">
        <v>9</v>
      </c>
      <c r="AM8" t="s">
        <v>9</v>
      </c>
      <c r="AN8" t="s">
        <v>9</v>
      </c>
      <c r="AO8" t="s">
        <v>9</v>
      </c>
      <c r="AQ8">
        <v>1</v>
      </c>
      <c r="AT8" s="7">
        <f t="shared" si="0"/>
        <v>893.38180416558077</v>
      </c>
      <c r="AU8" s="8">
        <f t="shared" si="1"/>
        <v>23040.338367616831</v>
      </c>
    </row>
    <row r="9" spans="1:47" x14ac:dyDescent="0.35">
      <c r="A9">
        <v>43</v>
      </c>
      <c r="B9" t="s">
        <v>30</v>
      </c>
      <c r="C9" s="4">
        <v>44090.566944444443</v>
      </c>
      <c r="D9">
        <v>39</v>
      </c>
      <c r="E9" t="s">
        <v>8</v>
      </c>
      <c r="F9">
        <v>0</v>
      </c>
      <c r="G9">
        <v>6.016</v>
      </c>
      <c r="H9" s="1">
        <v>378689</v>
      </c>
      <c r="I9">
        <v>0.56200000000000006</v>
      </c>
      <c r="J9" t="s">
        <v>9</v>
      </c>
      <c r="K9" t="s">
        <v>9</v>
      </c>
      <c r="L9" t="s">
        <v>9</v>
      </c>
      <c r="M9" t="s">
        <v>9</v>
      </c>
      <c r="O9">
        <v>43</v>
      </c>
      <c r="P9" t="s">
        <v>30</v>
      </c>
      <c r="Q9" s="4">
        <v>44090.566944444443</v>
      </c>
      <c r="R9">
        <v>39</v>
      </c>
      <c r="S9" t="s">
        <v>8</v>
      </c>
      <c r="T9">
        <v>0</v>
      </c>
      <c r="U9">
        <v>5.976</v>
      </c>
      <c r="V9" s="1">
        <v>2788</v>
      </c>
      <c r="W9">
        <v>1.1100000000000001</v>
      </c>
      <c r="X9" t="s">
        <v>9</v>
      </c>
      <c r="Y9" t="s">
        <v>9</v>
      </c>
      <c r="Z9" t="s">
        <v>9</v>
      </c>
      <c r="AA9" t="s">
        <v>9</v>
      </c>
      <c r="AC9">
        <v>43</v>
      </c>
      <c r="AD9" t="s">
        <v>30</v>
      </c>
      <c r="AE9" s="4">
        <v>44090.566944444443</v>
      </c>
      <c r="AF9">
        <v>39</v>
      </c>
      <c r="AG9" t="s">
        <v>8</v>
      </c>
      <c r="AH9">
        <v>0</v>
      </c>
      <c r="AI9">
        <v>12.016</v>
      </c>
      <c r="AJ9" s="1">
        <v>146718</v>
      </c>
      <c r="AK9">
        <v>20.271000000000001</v>
      </c>
      <c r="AL9" t="s">
        <v>9</v>
      </c>
      <c r="AM9" t="s">
        <v>9</v>
      </c>
      <c r="AN9" t="s">
        <v>9</v>
      </c>
      <c r="AO9" t="s">
        <v>9</v>
      </c>
      <c r="AQ9">
        <v>1</v>
      </c>
      <c r="AT9" s="7">
        <f t="shared" si="0"/>
        <v>1072.8848952119197</v>
      </c>
      <c r="AU9" s="8">
        <f t="shared" si="1"/>
        <v>25885.149413438525</v>
      </c>
    </row>
    <row r="10" spans="1:47" x14ac:dyDescent="0.35">
      <c r="A10">
        <v>44</v>
      </c>
      <c r="B10" t="s">
        <v>31</v>
      </c>
      <c r="C10" s="4">
        <v>44090.588148148148</v>
      </c>
      <c r="D10">
        <v>41</v>
      </c>
      <c r="E10" t="s">
        <v>8</v>
      </c>
      <c r="F10">
        <v>0</v>
      </c>
      <c r="G10">
        <v>6.016</v>
      </c>
      <c r="H10" s="1">
        <v>470403</v>
      </c>
      <c r="I10">
        <v>0.69899999999999995</v>
      </c>
      <c r="J10" t="s">
        <v>9</v>
      </c>
      <c r="K10" t="s">
        <v>9</v>
      </c>
      <c r="L10" t="s">
        <v>9</v>
      </c>
      <c r="M10" t="s">
        <v>9</v>
      </c>
      <c r="O10">
        <v>44</v>
      </c>
      <c r="P10" t="s">
        <v>31</v>
      </c>
      <c r="Q10" s="4">
        <v>44090.588148148148</v>
      </c>
      <c r="R10">
        <v>41</v>
      </c>
      <c r="S10" t="s">
        <v>8</v>
      </c>
      <c r="T10">
        <v>0</v>
      </c>
      <c r="U10">
        <v>5.9720000000000004</v>
      </c>
      <c r="V10" s="1">
        <v>4826</v>
      </c>
      <c r="W10">
        <v>1.484</v>
      </c>
      <c r="X10" t="s">
        <v>9</v>
      </c>
      <c r="Y10" t="s">
        <v>9</v>
      </c>
      <c r="Z10" t="s">
        <v>9</v>
      </c>
      <c r="AA10" t="s">
        <v>9</v>
      </c>
      <c r="AC10">
        <v>44</v>
      </c>
      <c r="AD10" t="s">
        <v>31</v>
      </c>
      <c r="AE10" s="4">
        <v>44090.588148148148</v>
      </c>
      <c r="AF10">
        <v>41</v>
      </c>
      <c r="AG10" t="s">
        <v>8</v>
      </c>
      <c r="AH10">
        <v>0</v>
      </c>
      <c r="AI10">
        <v>12.021000000000001</v>
      </c>
      <c r="AJ10" s="1">
        <v>140576</v>
      </c>
      <c r="AK10">
        <v>19.422999999999998</v>
      </c>
      <c r="AL10" t="s">
        <v>9</v>
      </c>
      <c r="AM10" t="s">
        <v>9</v>
      </c>
      <c r="AN10" t="s">
        <v>9</v>
      </c>
      <c r="AO10" t="s">
        <v>9</v>
      </c>
      <c r="AQ10">
        <v>1</v>
      </c>
      <c r="AT10" s="7">
        <f t="shared" si="0"/>
        <v>1297.3981175577744</v>
      </c>
      <c r="AU10" s="8">
        <f t="shared" si="1"/>
        <v>24857.184028820484</v>
      </c>
    </row>
    <row r="11" spans="1:47" x14ac:dyDescent="0.35">
      <c r="A11">
        <v>45</v>
      </c>
      <c r="B11" t="s">
        <v>32</v>
      </c>
      <c r="C11" s="4">
        <v>44090.609363425923</v>
      </c>
      <c r="D11">
        <v>86</v>
      </c>
      <c r="E11" t="s">
        <v>8</v>
      </c>
      <c r="F11">
        <v>0</v>
      </c>
      <c r="G11">
        <v>6.0229999999999997</v>
      </c>
      <c r="H11" s="1">
        <v>40364</v>
      </c>
      <c r="I11">
        <v>5.8000000000000003E-2</v>
      </c>
      <c r="J11" t="s">
        <v>9</v>
      </c>
      <c r="K11" t="s">
        <v>9</v>
      </c>
      <c r="L11" t="s">
        <v>9</v>
      </c>
      <c r="M11" t="s">
        <v>9</v>
      </c>
      <c r="O11">
        <v>45</v>
      </c>
      <c r="P11" t="s">
        <v>32</v>
      </c>
      <c r="Q11" s="4">
        <v>44090.609363425923</v>
      </c>
      <c r="R11">
        <v>86</v>
      </c>
      <c r="S11" t="s">
        <v>8</v>
      </c>
      <c r="T11">
        <v>0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C11">
        <v>45</v>
      </c>
      <c r="AD11" t="s">
        <v>32</v>
      </c>
      <c r="AE11" s="4">
        <v>44090.609363425923</v>
      </c>
      <c r="AF11">
        <v>86</v>
      </c>
      <c r="AG11" t="s">
        <v>8</v>
      </c>
      <c r="AH11">
        <v>0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Q11">
        <v>1</v>
      </c>
      <c r="AT11" s="7">
        <f t="shared" si="0"/>
        <v>125.92372811276481</v>
      </c>
      <c r="AU11" s="8" t="s">
        <v>42</v>
      </c>
    </row>
    <row r="12" spans="1:47" x14ac:dyDescent="0.35">
      <c r="A12">
        <v>46</v>
      </c>
      <c r="B12" t="s">
        <v>33</v>
      </c>
      <c r="C12" s="4">
        <v>44090.630578703705</v>
      </c>
      <c r="D12">
        <v>129</v>
      </c>
      <c r="E12" t="s">
        <v>8</v>
      </c>
      <c r="F12">
        <v>0</v>
      </c>
      <c r="G12">
        <v>6.01</v>
      </c>
      <c r="H12" s="1">
        <v>304208</v>
      </c>
      <c r="I12">
        <v>0.45100000000000001</v>
      </c>
      <c r="J12" t="s">
        <v>9</v>
      </c>
      <c r="K12" t="s">
        <v>9</v>
      </c>
      <c r="L12" t="s">
        <v>9</v>
      </c>
      <c r="M12" t="s">
        <v>9</v>
      </c>
      <c r="O12">
        <v>46</v>
      </c>
      <c r="P12" t="s">
        <v>33</v>
      </c>
      <c r="Q12" s="4">
        <v>44090.630578703705</v>
      </c>
      <c r="R12">
        <v>129</v>
      </c>
      <c r="S12" t="s">
        <v>8</v>
      </c>
      <c r="T12">
        <v>0</v>
      </c>
      <c r="U12">
        <v>5.9610000000000003</v>
      </c>
      <c r="V12" s="1">
        <v>2188</v>
      </c>
      <c r="W12">
        <v>0.999</v>
      </c>
      <c r="X12" t="s">
        <v>9</v>
      </c>
      <c r="Y12" t="s">
        <v>9</v>
      </c>
      <c r="Z12" t="s">
        <v>9</v>
      </c>
      <c r="AA12" t="s">
        <v>9</v>
      </c>
      <c r="AC12">
        <v>46</v>
      </c>
      <c r="AD12" t="s">
        <v>33</v>
      </c>
      <c r="AE12" s="4">
        <v>44090.630578703705</v>
      </c>
      <c r="AF12">
        <v>129</v>
      </c>
      <c r="AG12" t="s">
        <v>8</v>
      </c>
      <c r="AH12">
        <v>0</v>
      </c>
      <c r="AI12">
        <v>11.956</v>
      </c>
      <c r="AJ12" s="1">
        <v>212795</v>
      </c>
      <c r="AK12">
        <v>29.439</v>
      </c>
      <c r="AL12" t="s">
        <v>9</v>
      </c>
      <c r="AM12" t="s">
        <v>9</v>
      </c>
      <c r="AN12" t="s">
        <v>9</v>
      </c>
      <c r="AO12" t="s">
        <v>9</v>
      </c>
      <c r="AQ12">
        <v>1</v>
      </c>
      <c r="AT12" s="7">
        <f t="shared" si="0"/>
        <v>880.45433357112324</v>
      </c>
      <c r="AU12" s="8">
        <f t="shared" si="1"/>
        <v>36644.689936190749</v>
      </c>
    </row>
    <row r="13" spans="1:47" x14ac:dyDescent="0.35">
      <c r="A13">
        <v>47</v>
      </c>
      <c r="B13" t="s">
        <v>34</v>
      </c>
      <c r="C13" s="4">
        <v>44090.651805555557</v>
      </c>
      <c r="D13">
        <v>216</v>
      </c>
      <c r="E13" t="s">
        <v>8</v>
      </c>
      <c r="F13">
        <v>0</v>
      </c>
      <c r="G13">
        <v>6.0259999999999998</v>
      </c>
      <c r="H13" s="1">
        <v>14407</v>
      </c>
      <c r="I13">
        <v>0.02</v>
      </c>
      <c r="J13" t="s">
        <v>9</v>
      </c>
      <c r="K13" t="s">
        <v>9</v>
      </c>
      <c r="L13" t="s">
        <v>9</v>
      </c>
      <c r="M13" t="s">
        <v>9</v>
      </c>
      <c r="O13">
        <v>47</v>
      </c>
      <c r="P13" t="s">
        <v>34</v>
      </c>
      <c r="Q13" s="4">
        <v>44090.651805555557</v>
      </c>
      <c r="R13">
        <v>216</v>
      </c>
      <c r="S13" t="s">
        <v>8</v>
      </c>
      <c r="T13">
        <v>0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C13">
        <v>47</v>
      </c>
      <c r="AD13" t="s">
        <v>34</v>
      </c>
      <c r="AE13" s="4">
        <v>44090.651805555557</v>
      </c>
      <c r="AF13">
        <v>216</v>
      </c>
      <c r="AG13" t="s">
        <v>8</v>
      </c>
      <c r="AH13">
        <v>0</v>
      </c>
      <c r="AI13">
        <v>11.993</v>
      </c>
      <c r="AJ13" s="1">
        <v>172727</v>
      </c>
      <c r="AK13">
        <v>23.870999999999999</v>
      </c>
      <c r="AL13" t="s">
        <v>9</v>
      </c>
      <c r="AM13" t="s">
        <v>9</v>
      </c>
      <c r="AN13" t="s">
        <v>9</v>
      </c>
      <c r="AO13" t="s">
        <v>9</v>
      </c>
      <c r="AQ13">
        <v>1</v>
      </c>
      <c r="AT13" s="7">
        <f t="shared" si="0"/>
        <v>39.010620041249993</v>
      </c>
      <c r="AU13" s="8">
        <f t="shared" si="1"/>
        <v>30185.696920474671</v>
      </c>
    </row>
    <row r="14" spans="1:47" x14ac:dyDescent="0.35">
      <c r="A14">
        <v>48</v>
      </c>
      <c r="B14" t="s">
        <v>35</v>
      </c>
      <c r="C14" s="4">
        <v>44090.673032407409</v>
      </c>
      <c r="D14">
        <v>117</v>
      </c>
      <c r="E14" t="s">
        <v>8</v>
      </c>
      <c r="F14">
        <v>0</v>
      </c>
      <c r="G14">
        <v>6.0019999999999998</v>
      </c>
      <c r="H14" s="1">
        <v>3337283</v>
      </c>
      <c r="I14">
        <v>4.9870000000000001</v>
      </c>
      <c r="J14" t="s">
        <v>9</v>
      </c>
      <c r="K14" t="s">
        <v>9</v>
      </c>
      <c r="L14" t="s">
        <v>9</v>
      </c>
      <c r="M14" t="s">
        <v>9</v>
      </c>
      <c r="O14">
        <v>48</v>
      </c>
      <c r="P14" t="s">
        <v>35</v>
      </c>
      <c r="Q14" s="4">
        <v>44090.673032407409</v>
      </c>
      <c r="R14">
        <v>117</v>
      </c>
      <c r="S14" t="s">
        <v>8</v>
      </c>
      <c r="T14">
        <v>0</v>
      </c>
      <c r="U14">
        <v>5.9550000000000001</v>
      </c>
      <c r="V14" s="1">
        <v>23614</v>
      </c>
      <c r="W14">
        <v>4.9409999999999998</v>
      </c>
      <c r="X14" t="s">
        <v>9</v>
      </c>
      <c r="Y14" t="s">
        <v>9</v>
      </c>
      <c r="Z14" t="s">
        <v>9</v>
      </c>
      <c r="AA14" t="s">
        <v>9</v>
      </c>
      <c r="AC14">
        <v>48</v>
      </c>
      <c r="AD14" t="s">
        <v>35</v>
      </c>
      <c r="AE14" s="4">
        <v>44090.673032407409</v>
      </c>
      <c r="AF14">
        <v>117</v>
      </c>
      <c r="AG14" t="s">
        <v>8</v>
      </c>
      <c r="AH14">
        <v>0</v>
      </c>
      <c r="AI14">
        <v>12.074</v>
      </c>
      <c r="AJ14" s="1">
        <v>72050</v>
      </c>
      <c r="AK14">
        <v>10</v>
      </c>
      <c r="AL14" t="s">
        <v>9</v>
      </c>
      <c r="AM14" t="s">
        <v>9</v>
      </c>
      <c r="AN14" t="s">
        <v>9</v>
      </c>
      <c r="AO14" t="s">
        <v>9</v>
      </c>
      <c r="AQ14">
        <v>1</v>
      </c>
      <c r="AT14" s="7">
        <f t="shared" si="0"/>
        <v>5045.6303849718597</v>
      </c>
      <c r="AU14" s="8">
        <f t="shared" si="1"/>
        <v>13067.048219075001</v>
      </c>
    </row>
    <row r="15" spans="1:47" x14ac:dyDescent="0.35">
      <c r="A15">
        <v>49</v>
      </c>
      <c r="B15" t="s">
        <v>36</v>
      </c>
      <c r="C15" s="4">
        <v>44090.69425925926</v>
      </c>
      <c r="D15">
        <v>80</v>
      </c>
      <c r="E15" t="s">
        <v>8</v>
      </c>
      <c r="F15">
        <v>0</v>
      </c>
      <c r="G15">
        <v>6.0190000000000001</v>
      </c>
      <c r="H15" s="1">
        <v>16721</v>
      </c>
      <c r="I15">
        <v>2.3E-2</v>
      </c>
      <c r="J15" t="s">
        <v>9</v>
      </c>
      <c r="K15" t="s">
        <v>9</v>
      </c>
      <c r="L15" t="s">
        <v>9</v>
      </c>
      <c r="M15" t="s">
        <v>9</v>
      </c>
      <c r="O15">
        <v>49</v>
      </c>
      <c r="P15" t="s">
        <v>36</v>
      </c>
      <c r="Q15" s="4">
        <v>44090.69425925926</v>
      </c>
      <c r="R15">
        <v>80</v>
      </c>
      <c r="S15" t="s">
        <v>8</v>
      </c>
      <c r="T15">
        <v>0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C15">
        <v>49</v>
      </c>
      <c r="AD15" t="s">
        <v>36</v>
      </c>
      <c r="AE15" s="4">
        <v>44090.69425925926</v>
      </c>
      <c r="AF15">
        <v>80</v>
      </c>
      <c r="AG15" t="s">
        <v>8</v>
      </c>
      <c r="AH15">
        <v>0</v>
      </c>
      <c r="AI15">
        <v>11.987</v>
      </c>
      <c r="AJ15" s="1">
        <v>172250</v>
      </c>
      <c r="AK15">
        <v>23.805</v>
      </c>
      <c r="AL15" t="s">
        <v>9</v>
      </c>
      <c r="AM15" t="s">
        <v>9</v>
      </c>
      <c r="AN15" t="s">
        <v>9</v>
      </c>
      <c r="AO15" t="s">
        <v>9</v>
      </c>
      <c r="AQ15">
        <v>1</v>
      </c>
      <c r="AT15" s="7">
        <f t="shared" si="0"/>
        <v>52.762658139375802</v>
      </c>
      <c r="AU15" s="8">
        <f t="shared" si="1"/>
        <v>30107.590176875005</v>
      </c>
    </row>
    <row r="16" spans="1:47" x14ac:dyDescent="0.35">
      <c r="A16">
        <v>50</v>
      </c>
      <c r="B16" t="s">
        <v>37</v>
      </c>
      <c r="C16" s="4">
        <v>44090.715439814812</v>
      </c>
      <c r="D16">
        <v>48</v>
      </c>
      <c r="E16" t="s">
        <v>8</v>
      </c>
      <c r="F16">
        <v>0</v>
      </c>
      <c r="G16">
        <v>6.0179999999999998</v>
      </c>
      <c r="H16" s="1">
        <v>189865</v>
      </c>
      <c r="I16">
        <v>0.28100000000000003</v>
      </c>
      <c r="J16" t="s">
        <v>9</v>
      </c>
      <c r="K16" t="s">
        <v>9</v>
      </c>
      <c r="L16" t="s">
        <v>9</v>
      </c>
      <c r="M16" t="s">
        <v>9</v>
      </c>
      <c r="O16">
        <v>50</v>
      </c>
      <c r="P16" t="s">
        <v>37</v>
      </c>
      <c r="Q16" s="4">
        <v>44090.715439814812</v>
      </c>
      <c r="R16">
        <v>48</v>
      </c>
      <c r="S16" t="s">
        <v>8</v>
      </c>
      <c r="T16">
        <v>0</v>
      </c>
      <c r="U16">
        <v>5.97</v>
      </c>
      <c r="V16" s="1">
        <v>1719</v>
      </c>
      <c r="W16">
        <v>0.91300000000000003</v>
      </c>
      <c r="X16" t="s">
        <v>9</v>
      </c>
      <c r="Y16" t="s">
        <v>9</v>
      </c>
      <c r="Z16" t="s">
        <v>9</v>
      </c>
      <c r="AA16" t="s">
        <v>9</v>
      </c>
      <c r="AC16">
        <v>50</v>
      </c>
      <c r="AD16" t="s">
        <v>37</v>
      </c>
      <c r="AE16" s="4">
        <v>44090.715439814812</v>
      </c>
      <c r="AF16">
        <v>48</v>
      </c>
      <c r="AG16" t="s">
        <v>8</v>
      </c>
      <c r="AH16">
        <v>0</v>
      </c>
      <c r="AI16">
        <v>12.023999999999999</v>
      </c>
      <c r="AJ16" s="1">
        <v>145384</v>
      </c>
      <c r="AK16">
        <v>20.087</v>
      </c>
      <c r="AL16" t="s">
        <v>9</v>
      </c>
      <c r="AM16" t="s">
        <v>9</v>
      </c>
      <c r="AN16" t="s">
        <v>9</v>
      </c>
      <c r="AO16" t="s">
        <v>9</v>
      </c>
      <c r="AQ16">
        <v>1</v>
      </c>
      <c r="AT16" s="7">
        <f t="shared" si="0"/>
        <v>567.41320118475505</v>
      </c>
      <c r="AU16" s="8">
        <f t="shared" si="1"/>
        <v>25662.285026986883</v>
      </c>
    </row>
    <row r="17" spans="1:47" x14ac:dyDescent="0.35">
      <c r="A17">
        <v>51</v>
      </c>
      <c r="B17" t="s">
        <v>38</v>
      </c>
      <c r="C17" s="4">
        <v>44090.736666666664</v>
      </c>
      <c r="D17">
        <v>201</v>
      </c>
      <c r="E17" t="s">
        <v>8</v>
      </c>
      <c r="F17">
        <v>0</v>
      </c>
      <c r="G17">
        <v>6.0149999999999997</v>
      </c>
      <c r="H17" s="1">
        <v>37953</v>
      </c>
      <c r="I17">
        <v>5.5E-2</v>
      </c>
      <c r="J17" t="s">
        <v>9</v>
      </c>
      <c r="K17" t="s">
        <v>9</v>
      </c>
      <c r="L17" t="s">
        <v>9</v>
      </c>
      <c r="M17" t="s">
        <v>9</v>
      </c>
      <c r="O17">
        <v>51</v>
      </c>
      <c r="P17" t="s">
        <v>38</v>
      </c>
      <c r="Q17" s="4">
        <v>44090.736666666664</v>
      </c>
      <c r="R17">
        <v>201</v>
      </c>
      <c r="S17" t="s">
        <v>8</v>
      </c>
      <c r="T17">
        <v>0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C17">
        <v>51</v>
      </c>
      <c r="AD17" t="s">
        <v>38</v>
      </c>
      <c r="AE17" s="4">
        <v>44090.736666666664</v>
      </c>
      <c r="AF17">
        <v>201</v>
      </c>
      <c r="AG17" t="s">
        <v>8</v>
      </c>
      <c r="AH17">
        <v>0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Q17">
        <v>1</v>
      </c>
      <c r="AT17" s="7">
        <f t="shared" si="0"/>
        <v>118.50489386341421</v>
      </c>
      <c r="AU17" s="8" t="s">
        <v>42</v>
      </c>
    </row>
    <row r="18" spans="1:47" x14ac:dyDescent="0.35">
      <c r="A18">
        <v>52</v>
      </c>
      <c r="B18" t="s">
        <v>39</v>
      </c>
      <c r="C18" s="4">
        <v>44090.757916666669</v>
      </c>
      <c r="D18">
        <v>111</v>
      </c>
      <c r="E18" t="s">
        <v>8</v>
      </c>
      <c r="F18">
        <v>0</v>
      </c>
      <c r="G18">
        <v>6.08</v>
      </c>
      <c r="H18" s="1">
        <v>2781</v>
      </c>
      <c r="I18">
        <v>2E-3</v>
      </c>
      <c r="J18" t="s">
        <v>9</v>
      </c>
      <c r="K18" t="s">
        <v>9</v>
      </c>
      <c r="L18" t="s">
        <v>9</v>
      </c>
      <c r="M18" t="s">
        <v>9</v>
      </c>
      <c r="O18">
        <v>52</v>
      </c>
      <c r="P18" t="s">
        <v>39</v>
      </c>
      <c r="Q18" s="4">
        <v>44090.757916666669</v>
      </c>
      <c r="R18">
        <v>111</v>
      </c>
      <c r="S18" t="s">
        <v>8</v>
      </c>
      <c r="T18">
        <v>0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C18">
        <v>52</v>
      </c>
      <c r="AD18" t="s">
        <v>39</v>
      </c>
      <c r="AE18" s="4">
        <v>44090.757916666669</v>
      </c>
      <c r="AF18">
        <v>111</v>
      </c>
      <c r="AG18" t="s">
        <v>8</v>
      </c>
      <c r="AH18">
        <v>0</v>
      </c>
      <c r="AI18">
        <v>12.169</v>
      </c>
      <c r="AJ18" s="1">
        <v>5571</v>
      </c>
      <c r="AK18">
        <v>0.93200000000000005</v>
      </c>
      <c r="AL18" t="s">
        <v>9</v>
      </c>
      <c r="AM18" t="s">
        <v>9</v>
      </c>
      <c r="AN18" t="s">
        <v>9</v>
      </c>
      <c r="AO18" t="s">
        <v>9</v>
      </c>
      <c r="AQ18">
        <v>1</v>
      </c>
      <c r="AT18" s="7">
        <f t="shared" si="0"/>
        <v>3.3159516712499988</v>
      </c>
      <c r="AU18" s="8">
        <f t="shared" si="1"/>
        <v>1065.7452677064298</v>
      </c>
    </row>
    <row r="19" spans="1:47" x14ac:dyDescent="0.35">
      <c r="A19">
        <v>53</v>
      </c>
      <c r="B19" t="s">
        <v>40</v>
      </c>
      <c r="C19" s="4">
        <v>44090.779143518521</v>
      </c>
      <c r="D19">
        <v>168</v>
      </c>
      <c r="E19" t="s">
        <v>8</v>
      </c>
      <c r="F19">
        <v>0</v>
      </c>
      <c r="G19">
        <v>6.0110000000000001</v>
      </c>
      <c r="H19" s="1">
        <v>3261065</v>
      </c>
      <c r="I19">
        <v>4.8730000000000002</v>
      </c>
      <c r="J19" t="s">
        <v>9</v>
      </c>
      <c r="K19" t="s">
        <v>9</v>
      </c>
      <c r="L19" t="s">
        <v>9</v>
      </c>
      <c r="M19" t="s">
        <v>9</v>
      </c>
      <c r="O19">
        <v>53</v>
      </c>
      <c r="P19" t="s">
        <v>40</v>
      </c>
      <c r="Q19" s="4">
        <v>44090.779143518521</v>
      </c>
      <c r="R19">
        <v>168</v>
      </c>
      <c r="S19" t="s">
        <v>8</v>
      </c>
      <c r="T19">
        <v>0</v>
      </c>
      <c r="U19">
        <v>5.9640000000000004</v>
      </c>
      <c r="V19" s="1">
        <v>25761</v>
      </c>
      <c r="W19">
        <v>5.3360000000000003</v>
      </c>
      <c r="X19" t="s">
        <v>9</v>
      </c>
      <c r="Y19" t="s">
        <v>9</v>
      </c>
      <c r="Z19" t="s">
        <v>9</v>
      </c>
      <c r="AA19" t="s">
        <v>9</v>
      </c>
      <c r="AC19">
        <v>53</v>
      </c>
      <c r="AD19" t="s">
        <v>40</v>
      </c>
      <c r="AE19" s="4">
        <v>44090.779143518521</v>
      </c>
      <c r="AF19">
        <v>168</v>
      </c>
      <c r="AG19" t="s">
        <v>8</v>
      </c>
      <c r="AH19">
        <v>0</v>
      </c>
      <c r="AI19">
        <v>12.099</v>
      </c>
      <c r="AJ19" s="1">
        <v>69397</v>
      </c>
      <c r="AK19">
        <v>9.6370000000000005</v>
      </c>
      <c r="AL19" t="s">
        <v>9</v>
      </c>
      <c r="AM19" t="s">
        <v>9</v>
      </c>
      <c r="AN19" t="s">
        <v>9</v>
      </c>
      <c r="AO19" t="s">
        <v>9</v>
      </c>
      <c r="AQ19">
        <v>1</v>
      </c>
      <c r="AT19" s="7">
        <f t="shared" si="0"/>
        <v>5453.6939216624851</v>
      </c>
      <c r="AU19" s="8">
        <f t="shared" si="1"/>
        <v>12598.737019663071</v>
      </c>
    </row>
    <row r="20" spans="1:47" x14ac:dyDescent="0.35">
      <c r="A20">
        <v>54</v>
      </c>
      <c r="B20" t="s">
        <v>41</v>
      </c>
      <c r="C20" s="4">
        <v>44090.800393518519</v>
      </c>
      <c r="D20">
        <v>179</v>
      </c>
      <c r="E20" t="s">
        <v>8</v>
      </c>
      <c r="F20">
        <v>0</v>
      </c>
      <c r="G20">
        <v>6.0229999999999997</v>
      </c>
      <c r="H20" s="1">
        <v>39628</v>
      </c>
      <c r="I20">
        <v>5.7000000000000002E-2</v>
      </c>
      <c r="J20" t="s">
        <v>9</v>
      </c>
      <c r="K20" t="s">
        <v>9</v>
      </c>
      <c r="L20" t="s">
        <v>9</v>
      </c>
      <c r="M20" t="s">
        <v>9</v>
      </c>
      <c r="O20">
        <v>54</v>
      </c>
      <c r="P20" t="s">
        <v>41</v>
      </c>
      <c r="Q20" s="4">
        <v>44090.800393518519</v>
      </c>
      <c r="R20">
        <v>179</v>
      </c>
      <c r="S20" t="s">
        <v>8</v>
      </c>
      <c r="T20">
        <v>0</v>
      </c>
      <c r="U20">
        <v>5.9829999999999997</v>
      </c>
      <c r="V20">
        <v>289</v>
      </c>
      <c r="W20">
        <v>0.65100000000000002</v>
      </c>
      <c r="X20" t="s">
        <v>9</v>
      </c>
      <c r="Y20" t="s">
        <v>9</v>
      </c>
      <c r="Z20" t="s">
        <v>9</v>
      </c>
      <c r="AA20" t="s">
        <v>9</v>
      </c>
      <c r="AC20">
        <v>54</v>
      </c>
      <c r="AD20" t="s">
        <v>41</v>
      </c>
      <c r="AE20" s="4">
        <v>44090.800393518519</v>
      </c>
      <c r="AF20">
        <v>179</v>
      </c>
      <c r="AG20" t="s">
        <v>8</v>
      </c>
      <c r="AH20">
        <v>0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Q20">
        <v>1</v>
      </c>
      <c r="AT20" s="7">
        <f t="shared" si="0"/>
        <v>123.6600051629792</v>
      </c>
      <c r="AU20" s="8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2018-08-10T19:20:05Z</dcterms:created>
  <dcterms:modified xsi:type="dcterms:W3CDTF">2020-09-17T15:22:37Z</dcterms:modified>
</cp:coreProperties>
</file>