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25200" windowHeight="11880"/>
  </bookViews>
  <sheets>
    <sheet name="G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5" i="1" l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</calcChain>
</file>

<file path=xl/sharedStrings.xml><?xml version="1.0" encoding="utf-8"?>
<sst xmlns="http://schemas.openxmlformats.org/spreadsheetml/2006/main" count="377" uniqueCount="70">
  <si>
    <t>air</t>
  </si>
  <si>
    <t>Unknown</t>
  </si>
  <si>
    <t>-----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</si>
  <si>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</si>
  <si>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</si>
  <si>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</si>
  <si>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</si>
  <si>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</si>
  <si>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</si>
  <si>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</si>
  <si>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</si>
  <si>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(ppm)</t>
  </si>
  <si>
    <t>Std. Conc.</t>
  </si>
  <si>
    <t>Cal. Point</t>
  </si>
  <si>
    <t>Accuracy[%]</t>
  </si>
  <si>
    <t>Deviation</t>
  </si>
  <si>
    <t>CH4 by FID</t>
  </si>
  <si>
    <t>CH4 by TCD</t>
  </si>
  <si>
    <t>CO2 by TCD</t>
  </si>
  <si>
    <t>Conc. (ppt)</t>
  </si>
  <si>
    <t>External Standard</t>
  </si>
  <si>
    <t>Zero:Not Forced</t>
  </si>
  <si>
    <t>Y = aX^2 + bX + c</t>
  </si>
  <si>
    <t>a = 25.6323</t>
  </si>
  <si>
    <t>b = 4800.37</t>
  </si>
  <si>
    <t>c = 113.146</t>
  </si>
  <si>
    <t>R^2 = 0.9995336</t>
  </si>
  <si>
    <t>R = 0.9997668</t>
  </si>
  <si>
    <t>RSS = 6.696992e+006</t>
  </si>
  <si>
    <t>Calib Curve:Quadratic</t>
  </si>
  <si>
    <t>Weight:1/C</t>
  </si>
  <si>
    <t>Mean RF :  5.283354e+003</t>
  </si>
  <si>
    <t>RF SD : 9.232034e+002</t>
  </si>
  <si>
    <t>RF %RSD : 17.473814</t>
  </si>
  <si>
    <t>Date Processed : 6/23/2020 9:05:02 AM</t>
  </si>
  <si>
    <t>CO2</t>
  </si>
  <si>
    <t>a = 12.8908</t>
  </si>
  <si>
    <t>b = 3527.37</t>
  </si>
  <si>
    <t>c = -474.876</t>
  </si>
  <si>
    <t>R^2 = 0.9995979</t>
  </si>
  <si>
    <t>R = 0.9997989</t>
  </si>
  <si>
    <t>RSS = 4.313924e+006</t>
  </si>
  <si>
    <t>Mean RF :  3.824418e+003</t>
  </si>
  <si>
    <t>RF SD : 9.974186e+002</t>
  </si>
  <si>
    <t>RF %RSD : 26.080271</t>
  </si>
  <si>
    <t>a = 568.767</t>
  </si>
  <si>
    <t>b = 528004</t>
  </si>
  <si>
    <t>c = 1653.31</t>
  </si>
  <si>
    <t>R^2 = 0.9971190</t>
  </si>
  <si>
    <t>R = 0.9985585</t>
  </si>
  <si>
    <t>RSS = 4.207479e+011</t>
  </si>
  <si>
    <t>Mean RF :  1.032946e+006</t>
  </si>
  <si>
    <t>RF SD : 2.524957e+006</t>
  </si>
  <si>
    <t>RF %RSD : 244.442206</t>
  </si>
  <si>
    <t>Date Processed : 6/23/2020 9:11:39 AM</t>
  </si>
  <si>
    <t>air + 100</t>
  </si>
  <si>
    <t>BRN20jul20_001.gcd</t>
  </si>
  <si>
    <t>BRN20jul20_002.gcd</t>
  </si>
  <si>
    <t>BRN20jul20_003.gcd</t>
  </si>
  <si>
    <t>BRN20jul20_004.gcd</t>
  </si>
  <si>
    <t>BRN20jul20_005.gcd</t>
  </si>
  <si>
    <t>BRN20jul20_006.gcd</t>
  </si>
  <si>
    <t>BRN20jul20_007.gcd</t>
  </si>
  <si>
    <t>BRN20jul20_008.gcd</t>
  </si>
  <si>
    <t>BRN20jul20_009.gcd</t>
  </si>
  <si>
    <t>BRN20jul20_010.gcd</t>
  </si>
  <si>
    <t>BRN20jul20_011.gcd</t>
  </si>
  <si>
    <t>BRN20jul20_012.gcd</t>
  </si>
  <si>
    <t>2020 ranged CAL Measured headspace CH4  in ppm from GC in ppm (BD at 0.2)</t>
  </si>
  <si>
    <t>2020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</si>
</sst>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"/>
  <sheetViews>
    <sheetView tabSelected="1" topLeftCell="A22" workbookViewId="0">
      <selection activeCell="J45" sqref="J45"/>
    </sheetView>
  </sheetViews>
  <sheetFormatPr defaultRowHeight="14.5" x14ac:dyDescent="0.35"/>
  <cols>
    <col min="2" max="2" width="24.453125" customWidth="1"/>
    <col min="3" max="3" width="16.1796875" customWidth="1"/>
    <col min="4" max="4" width="15" customWidth="1"/>
    <col min="8" max="8" width="11.54296875" customWidth="1"/>
    <col min="9" max="9" width="14.1796875" customWidth="1"/>
    <col min="23" max="23" width="10.453125" customWidth="1"/>
    <col min="30" max="30" width="22" customWidth="1"/>
    <col min="37" max="37" width="10.26953125" customWidth="1"/>
  </cols>
  <sheetData>
    <row r="1" spans="1:41" x14ac:dyDescent="0.35">
      <c r="A1" t="s">
        <v>16</v>
      </c>
      <c r="O1" t="s">
        <v>17</v>
      </c>
      <c r="AC1" t="s">
        <v>18</v>
      </c>
    </row>
    <row r="2" spans="1:41" x14ac:dyDescent="0.35">
      <c r="A2" t="s">
        <v>3</v>
      </c>
      <c r="B2" s="1" t="s">
        <v>4</v>
      </c>
      <c r="C2" t="s">
        <v>5</v>
      </c>
      <c r="D2" t="s">
        <v>6</v>
      </c>
      <c r="E2" t="s">
        <v>7</v>
      </c>
      <c r="F2" t="s">
        <v>8</v>
      </c>
      <c r="G2" s="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</row>
    <row r="4" spans="1:41" x14ac:dyDescent="0.35">
      <c r="A4" t="s">
        <v>16</v>
      </c>
      <c r="C4" t="s">
        <v>17</v>
      </c>
      <c r="E4" t="s">
        <v>35</v>
      </c>
    </row>
    <row r="5" spans="1:41" x14ac:dyDescent="0.35">
      <c r="A5" t="s">
        <v>22</v>
      </c>
      <c r="C5" t="s">
        <v>22</v>
      </c>
      <c r="E5" t="s">
        <v>22</v>
      </c>
    </row>
    <row r="6" spans="1:41" x14ac:dyDescent="0.35">
      <c r="A6" t="s">
        <v>45</v>
      </c>
      <c r="C6" t="s">
        <v>36</v>
      </c>
      <c r="E6" t="s">
        <v>23</v>
      </c>
    </row>
    <row r="7" spans="1:41" x14ac:dyDescent="0.35">
      <c r="A7" t="s">
        <v>46</v>
      </c>
      <c r="C7" t="s">
        <v>37</v>
      </c>
      <c r="E7" t="s">
        <v>24</v>
      </c>
    </row>
    <row r="8" spans="1:41" x14ac:dyDescent="0.35">
      <c r="A8" t="s">
        <v>47</v>
      </c>
      <c r="C8" t="s">
        <v>38</v>
      </c>
      <c r="E8" t="s">
        <v>25</v>
      </c>
    </row>
    <row r="9" spans="1:41" x14ac:dyDescent="0.35">
      <c r="A9" t="s">
        <v>48</v>
      </c>
      <c r="C9" t="s">
        <v>39</v>
      </c>
      <c r="E9" t="s">
        <v>26</v>
      </c>
    </row>
    <row r="10" spans="1:41" x14ac:dyDescent="0.35">
      <c r="A10" t="s">
        <v>49</v>
      </c>
      <c r="C10" t="s">
        <v>40</v>
      </c>
      <c r="E10" t="s">
        <v>27</v>
      </c>
    </row>
    <row r="11" spans="1:41" x14ac:dyDescent="0.35">
      <c r="A11" t="s">
        <v>50</v>
      </c>
      <c r="C11" t="s">
        <v>41</v>
      </c>
      <c r="E11" t="s">
        <v>28</v>
      </c>
    </row>
    <row r="13" spans="1:41" x14ac:dyDescent="0.35">
      <c r="A13" t="s">
        <v>20</v>
      </c>
      <c r="C13" t="s">
        <v>20</v>
      </c>
      <c r="E13" t="s">
        <v>20</v>
      </c>
    </row>
    <row r="14" spans="1:41" x14ac:dyDescent="0.35">
      <c r="A14" t="s">
        <v>29</v>
      </c>
      <c r="C14" t="s">
        <v>29</v>
      </c>
      <c r="E14" t="s">
        <v>29</v>
      </c>
    </row>
    <row r="15" spans="1:41" x14ac:dyDescent="0.35">
      <c r="A15" t="s">
        <v>21</v>
      </c>
      <c r="C15" t="s">
        <v>21</v>
      </c>
      <c r="E15" t="s">
        <v>21</v>
      </c>
    </row>
    <row r="16" spans="1:41" x14ac:dyDescent="0.35">
      <c r="A16" t="s">
        <v>30</v>
      </c>
      <c r="C16" t="s">
        <v>30</v>
      </c>
      <c r="E16" t="s">
        <v>30</v>
      </c>
    </row>
    <row r="18" spans="1:47" x14ac:dyDescent="0.35">
      <c r="A18" t="s">
        <v>51</v>
      </c>
      <c r="C18" t="s">
        <v>42</v>
      </c>
      <c r="E18" t="s">
        <v>31</v>
      </c>
    </row>
    <row r="19" spans="1:47" x14ac:dyDescent="0.35">
      <c r="A19" t="s">
        <v>52</v>
      </c>
      <c r="C19" t="s">
        <v>43</v>
      </c>
      <c r="E19" t="s">
        <v>32</v>
      </c>
    </row>
    <row r="20" spans="1:47" x14ac:dyDescent="0.35">
      <c r="A20" t="s">
        <v>53</v>
      </c>
      <c r="C20" t="s">
        <v>44</v>
      </c>
      <c r="E20" t="s">
        <v>33</v>
      </c>
    </row>
    <row r="21" spans="1:47" x14ac:dyDescent="0.35">
      <c r="A21" t="s">
        <v>54</v>
      </c>
      <c r="C21" t="s">
        <v>34</v>
      </c>
      <c r="E21" t="s">
        <v>34</v>
      </c>
    </row>
    <row r="23" spans="1:47" x14ac:dyDescent="0.35">
      <c r="A23" t="s">
        <v>16</v>
      </c>
      <c r="O23" t="s">
        <v>17</v>
      </c>
      <c r="AC23" t="s">
        <v>18</v>
      </c>
    </row>
    <row r="24" spans="1:47" s="3" customFormat="1" ht="174" x14ac:dyDescent="0.35">
      <c r="A24" s="3" t="s">
        <v>3</v>
      </c>
      <c r="B24" s="3" t="s">
        <v>4</v>
      </c>
      <c r="C24" s="3" t="s">
        <v>5</v>
      </c>
      <c r="D24" s="3" t="s">
        <v>6</v>
      </c>
      <c r="E24" s="3" t="s">
        <v>7</v>
      </c>
      <c r="F24" s="3" t="s">
        <v>8</v>
      </c>
      <c r="G24" s="3" t="s">
        <v>9</v>
      </c>
      <c r="H24" s="3" t="s">
        <v>10</v>
      </c>
      <c r="I24" s="3" t="s">
        <v>19</v>
      </c>
      <c r="J24" s="3" t="s">
        <v>12</v>
      </c>
      <c r="K24" s="3" t="s">
        <v>13</v>
      </c>
      <c r="L24" s="3" t="s">
        <v>14</v>
      </c>
      <c r="M24" s="3" t="s">
        <v>15</v>
      </c>
      <c r="O24" s="3" t="s">
        <v>3</v>
      </c>
      <c r="P24" s="3" t="s">
        <v>4</v>
      </c>
      <c r="Q24" s="3" t="s">
        <v>5</v>
      </c>
      <c r="R24" s="3" t="s">
        <v>6</v>
      </c>
      <c r="S24" s="3" t="s">
        <v>7</v>
      </c>
      <c r="T24" s="3" t="s">
        <v>8</v>
      </c>
      <c r="U24" s="3" t="s">
        <v>9</v>
      </c>
      <c r="V24" s="3" t="s">
        <v>10</v>
      </c>
      <c r="W24" s="3" t="s">
        <v>19</v>
      </c>
      <c r="X24" s="3" t="s">
        <v>12</v>
      </c>
      <c r="Y24" s="3" t="s">
        <v>13</v>
      </c>
      <c r="Z24" s="3" t="s">
        <v>14</v>
      </c>
      <c r="AA24" s="3" t="s">
        <v>15</v>
      </c>
      <c r="AC24" s="3" t="s">
        <v>3</v>
      </c>
      <c r="AD24" s="3" t="s">
        <v>4</v>
      </c>
      <c r="AE24" s="3" t="s">
        <v>5</v>
      </c>
      <c r="AF24" s="3" t="s">
        <v>6</v>
      </c>
      <c r="AG24" s="3" t="s">
        <v>7</v>
      </c>
      <c r="AH24" s="3" t="s">
        <v>8</v>
      </c>
      <c r="AI24" s="3" t="s">
        <v>9</v>
      </c>
      <c r="AJ24" s="3" t="s">
        <v>10</v>
      </c>
      <c r="AK24" s="3" t="s">
        <v>19</v>
      </c>
      <c r="AL24" s="3" t="s">
        <v>12</v>
      </c>
      <c r="AM24" s="3" t="s">
        <v>13</v>
      </c>
      <c r="AN24" s="3" t="s">
        <v>14</v>
      </c>
      <c r="AO24" s="3" t="s">
        <v>15</v>
      </c>
      <c r="AT24" s="4" t="s">
        <v>68</v>
      </c>
      <c r="AU24" s="4" t="s">
        <v>69</v>
      </c>
    </row>
    <row r="25" spans="1:47" x14ac:dyDescent="0.35">
      <c r="A25">
        <v>37</v>
      </c>
      <c r="B25" t="s">
        <v>56</v>
      </c>
      <c r="C25" s="1">
        <v>44032.428101851852</v>
      </c>
      <c r="D25" t="s">
        <v>0</v>
      </c>
      <c r="E25" t="s">
        <v>1</v>
      </c>
      <c r="F25">
        <v>0</v>
      </c>
      <c r="G25">
        <v>6.0679999999999996</v>
      </c>
      <c r="H25" s="2">
        <v>1957</v>
      </c>
      <c r="I25">
        <v>1E-3</v>
      </c>
      <c r="J25" t="s">
        <v>2</v>
      </c>
      <c r="K25" t="s">
        <v>2</v>
      </c>
      <c r="L25" t="s">
        <v>2</v>
      </c>
      <c r="M25" t="s">
        <v>2</v>
      </c>
      <c r="O25">
        <v>37</v>
      </c>
      <c r="P25" t="s">
        <v>56</v>
      </c>
      <c r="Q25" s="1">
        <v>44032.428101851852</v>
      </c>
      <c r="R25" t="s">
        <v>0</v>
      </c>
      <c r="S25" t="s">
        <v>1</v>
      </c>
      <c r="T25">
        <v>0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C25">
        <v>37</v>
      </c>
      <c r="AD25" t="s">
        <v>56</v>
      </c>
      <c r="AE25" s="1">
        <v>44032.428101851852</v>
      </c>
      <c r="AF25" t="s">
        <v>0</v>
      </c>
      <c r="AG25" t="s">
        <v>1</v>
      </c>
      <c r="AH25">
        <v>0</v>
      </c>
      <c r="AI25">
        <v>12.207000000000001</v>
      </c>
      <c r="AJ25" s="2">
        <v>2323</v>
      </c>
      <c r="AK25">
        <v>0.49099999999999999</v>
      </c>
      <c r="AL25" t="s">
        <v>2</v>
      </c>
      <c r="AM25" t="s">
        <v>2</v>
      </c>
      <c r="AN25" t="s">
        <v>2</v>
      </c>
      <c r="AO25" t="s">
        <v>2</v>
      </c>
      <c r="AT25" s="5">
        <f t="shared" ref="AT25:AT36" si="0">IF(H25&lt;15000,((0.00000002125*H25^2)+(0.002705*H25)+(-4.371)),(IF(H25&lt;700000,((-0.0000000008162*H25^2)+(0.003141*H25)+(0.4702)), ((0.000000003285*V25^2)+(0.1899*V25)+(559.5)))))</f>
        <v>1.0040692912499996</v>
      </c>
      <c r="AU25" s="6">
        <f t="shared" ref="AU25:AU36" si="1">((-0.00000006277*AJ25^2)+(0.1854*AJ25)+(34.83))</f>
        <v>465.17547242866999</v>
      </c>
    </row>
    <row r="26" spans="1:47" x14ac:dyDescent="0.35">
      <c r="A26">
        <v>38</v>
      </c>
      <c r="B26" t="s">
        <v>57</v>
      </c>
      <c r="C26" s="1">
        <v>44032.449363425927</v>
      </c>
      <c r="D26" t="s">
        <v>55</v>
      </c>
      <c r="E26" t="s">
        <v>1</v>
      </c>
      <c r="F26">
        <v>0</v>
      </c>
      <c r="G26">
        <v>6.0140000000000002</v>
      </c>
      <c r="H26" s="2">
        <v>968922</v>
      </c>
      <c r="I26">
        <v>1.4419999999999999</v>
      </c>
      <c r="J26" t="s">
        <v>2</v>
      </c>
      <c r="K26" t="s">
        <v>2</v>
      </c>
      <c r="L26" t="s">
        <v>2</v>
      </c>
      <c r="M26" t="s">
        <v>2</v>
      </c>
      <c r="O26">
        <v>38</v>
      </c>
      <c r="P26" t="s">
        <v>57</v>
      </c>
      <c r="Q26" s="1">
        <v>44032.449363425927</v>
      </c>
      <c r="R26" t="s">
        <v>55</v>
      </c>
      <c r="S26" t="s">
        <v>1</v>
      </c>
      <c r="T26">
        <v>0</v>
      </c>
      <c r="U26">
        <v>5.9660000000000002</v>
      </c>
      <c r="V26" s="2">
        <v>8134</v>
      </c>
      <c r="W26">
        <v>2.0920000000000001</v>
      </c>
      <c r="X26" t="s">
        <v>2</v>
      </c>
      <c r="Y26" t="s">
        <v>2</v>
      </c>
      <c r="Z26" t="s">
        <v>2</v>
      </c>
      <c r="AA26" t="s">
        <v>2</v>
      </c>
      <c r="AC26">
        <v>38</v>
      </c>
      <c r="AD26" t="s">
        <v>57</v>
      </c>
      <c r="AE26" s="1">
        <v>44032.449363425927</v>
      </c>
      <c r="AF26" t="s">
        <v>55</v>
      </c>
      <c r="AG26" t="s">
        <v>1</v>
      </c>
      <c r="AH26">
        <v>0</v>
      </c>
      <c r="AI26">
        <v>12.169</v>
      </c>
      <c r="AJ26" s="2">
        <v>12404</v>
      </c>
      <c r="AK26">
        <v>1.861</v>
      </c>
      <c r="AL26" t="s">
        <v>2</v>
      </c>
      <c r="AM26" t="s">
        <v>2</v>
      </c>
      <c r="AN26" t="s">
        <v>2</v>
      </c>
      <c r="AO26" t="s">
        <v>2</v>
      </c>
      <c r="AT26" s="5">
        <f t="shared" si="0"/>
        <v>2104.3639420254603</v>
      </c>
      <c r="AU26" s="6">
        <f t="shared" si="1"/>
        <v>2324.8738570116802</v>
      </c>
    </row>
    <row r="27" spans="1:47" x14ac:dyDescent="0.35">
      <c r="A27">
        <v>39</v>
      </c>
      <c r="B27" t="s">
        <v>58</v>
      </c>
      <c r="C27" s="1">
        <v>44032.470590277779</v>
      </c>
      <c r="D27">
        <v>39</v>
      </c>
      <c r="E27" t="s">
        <v>1</v>
      </c>
      <c r="F27">
        <v>0</v>
      </c>
      <c r="G27">
        <v>5.9720000000000004</v>
      </c>
      <c r="H27" s="2">
        <v>18736716</v>
      </c>
      <c r="I27">
        <v>28.588000000000001</v>
      </c>
      <c r="J27" t="s">
        <v>2</v>
      </c>
      <c r="K27" t="s">
        <v>2</v>
      </c>
      <c r="L27" t="s">
        <v>2</v>
      </c>
      <c r="M27" t="s">
        <v>2</v>
      </c>
      <c r="O27">
        <v>39</v>
      </c>
      <c r="P27" t="s">
        <v>58</v>
      </c>
      <c r="Q27" s="1">
        <v>44032.470590277779</v>
      </c>
      <c r="R27">
        <v>39</v>
      </c>
      <c r="S27" t="s">
        <v>1</v>
      </c>
      <c r="T27">
        <v>0</v>
      </c>
      <c r="U27">
        <v>5.923</v>
      </c>
      <c r="V27" s="2">
        <v>138505</v>
      </c>
      <c r="W27">
        <v>26.254000000000001</v>
      </c>
      <c r="X27" t="s">
        <v>2</v>
      </c>
      <c r="Y27" t="s">
        <v>2</v>
      </c>
      <c r="Z27" t="s">
        <v>2</v>
      </c>
      <c r="AA27" t="s">
        <v>2</v>
      </c>
      <c r="AC27">
        <v>39</v>
      </c>
      <c r="AD27" t="s">
        <v>58</v>
      </c>
      <c r="AE27" s="1">
        <v>44032.470590277779</v>
      </c>
      <c r="AF27">
        <v>39</v>
      </c>
      <c r="AG27" t="s">
        <v>1</v>
      </c>
      <c r="AH27">
        <v>0</v>
      </c>
      <c r="AI27">
        <v>12.073</v>
      </c>
      <c r="AJ27" s="2">
        <v>86250</v>
      </c>
      <c r="AK27">
        <v>11.946</v>
      </c>
      <c r="AL27" t="s">
        <v>2</v>
      </c>
      <c r="AM27" t="s">
        <v>2</v>
      </c>
      <c r="AN27" t="s">
        <v>2</v>
      </c>
      <c r="AO27" t="s">
        <v>2</v>
      </c>
      <c r="AT27" s="5">
        <f t="shared" si="0"/>
        <v>26924.617741057125</v>
      </c>
      <c r="AU27" s="6">
        <f t="shared" si="1"/>
        <v>15558.630046875</v>
      </c>
    </row>
    <row r="28" spans="1:47" x14ac:dyDescent="0.35">
      <c r="A28">
        <v>40</v>
      </c>
      <c r="B28" t="s">
        <v>59</v>
      </c>
      <c r="C28" s="1">
        <v>44032.491863425923</v>
      </c>
      <c r="D28">
        <v>192</v>
      </c>
      <c r="E28" t="s">
        <v>1</v>
      </c>
      <c r="F28">
        <v>0</v>
      </c>
      <c r="G28">
        <v>6.0170000000000003</v>
      </c>
      <c r="H28" s="2">
        <v>37309</v>
      </c>
      <c r="I28">
        <v>5.3999999999999999E-2</v>
      </c>
      <c r="J28" t="s">
        <v>2</v>
      </c>
      <c r="K28" t="s">
        <v>2</v>
      </c>
      <c r="L28" t="s">
        <v>2</v>
      </c>
      <c r="M28" t="s">
        <v>2</v>
      </c>
      <c r="O28">
        <v>40</v>
      </c>
      <c r="P28" t="s">
        <v>59</v>
      </c>
      <c r="Q28" s="1">
        <v>44032.491863425923</v>
      </c>
      <c r="R28">
        <v>192</v>
      </c>
      <c r="S28" t="s">
        <v>1</v>
      </c>
      <c r="T28">
        <v>0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C28">
        <v>40</v>
      </c>
      <c r="AD28" t="s">
        <v>59</v>
      </c>
      <c r="AE28" s="1">
        <v>44032.491863425923</v>
      </c>
      <c r="AF28">
        <v>192</v>
      </c>
      <c r="AG28" t="s">
        <v>1</v>
      </c>
      <c r="AH28">
        <v>0</v>
      </c>
      <c r="AI28">
        <v>12.169</v>
      </c>
      <c r="AJ28" s="2">
        <v>7562</v>
      </c>
      <c r="AK28">
        <v>1.2030000000000001</v>
      </c>
      <c r="AL28" t="s">
        <v>2</v>
      </c>
      <c r="AM28" t="s">
        <v>2</v>
      </c>
      <c r="AN28" t="s">
        <v>2</v>
      </c>
      <c r="AO28" t="s">
        <v>2</v>
      </c>
      <c r="AT28" s="5">
        <f t="shared" si="0"/>
        <v>116.52165003920781</v>
      </c>
      <c r="AU28" s="6">
        <f t="shared" si="1"/>
        <v>1433.2353701121201</v>
      </c>
    </row>
    <row r="29" spans="1:47" x14ac:dyDescent="0.35">
      <c r="A29">
        <v>41</v>
      </c>
      <c r="B29" t="s">
        <v>60</v>
      </c>
      <c r="C29" s="1">
        <v>44032.513090277775</v>
      </c>
      <c r="D29">
        <v>129</v>
      </c>
      <c r="E29" t="s">
        <v>1</v>
      </c>
      <c r="F29">
        <v>0</v>
      </c>
      <c r="G29">
        <v>6.0110000000000001</v>
      </c>
      <c r="H29" s="2">
        <v>30790</v>
      </c>
      <c r="I29">
        <v>4.3999999999999997E-2</v>
      </c>
      <c r="J29" t="s">
        <v>2</v>
      </c>
      <c r="K29" t="s">
        <v>2</v>
      </c>
      <c r="L29" t="s">
        <v>2</v>
      </c>
      <c r="M29" t="s">
        <v>2</v>
      </c>
      <c r="O29">
        <v>41</v>
      </c>
      <c r="P29" t="s">
        <v>60</v>
      </c>
      <c r="Q29" s="1">
        <v>44032.513090277775</v>
      </c>
      <c r="R29">
        <v>129</v>
      </c>
      <c r="S29" t="s">
        <v>1</v>
      </c>
      <c r="T29">
        <v>0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C29">
        <v>41</v>
      </c>
      <c r="AD29" t="s">
        <v>60</v>
      </c>
      <c r="AE29" s="1">
        <v>44032.513090277775</v>
      </c>
      <c r="AF29">
        <v>129</v>
      </c>
      <c r="AG29" t="s">
        <v>1</v>
      </c>
      <c r="AH29">
        <v>0</v>
      </c>
      <c r="AI29">
        <v>12.147</v>
      </c>
      <c r="AJ29" s="2">
        <v>7870</v>
      </c>
      <c r="AK29">
        <v>1.2450000000000001</v>
      </c>
      <c r="AL29" t="s">
        <v>2</v>
      </c>
      <c r="AM29" t="s">
        <v>2</v>
      </c>
      <c r="AN29" t="s">
        <v>2</v>
      </c>
      <c r="AO29" t="s">
        <v>2</v>
      </c>
      <c r="AT29" s="5">
        <f t="shared" si="0"/>
        <v>96.407812729580016</v>
      </c>
      <c r="AU29" s="6">
        <f t="shared" si="1"/>
        <v>1490.0402207870002</v>
      </c>
    </row>
    <row r="30" spans="1:47" x14ac:dyDescent="0.35">
      <c r="A30">
        <v>42</v>
      </c>
      <c r="B30" t="s">
        <v>61</v>
      </c>
      <c r="C30" s="1">
        <v>44032.534317129626</v>
      </c>
      <c r="D30">
        <v>17</v>
      </c>
      <c r="E30" t="s">
        <v>1</v>
      </c>
      <c r="F30">
        <v>0</v>
      </c>
      <c r="G30">
        <v>6.0190000000000001</v>
      </c>
      <c r="H30" s="2">
        <v>32628</v>
      </c>
      <c r="I30">
        <v>4.7E-2</v>
      </c>
      <c r="J30" t="s">
        <v>2</v>
      </c>
      <c r="K30" t="s">
        <v>2</v>
      </c>
      <c r="L30" t="s">
        <v>2</v>
      </c>
      <c r="M30" t="s">
        <v>2</v>
      </c>
      <c r="O30">
        <v>42</v>
      </c>
      <c r="P30" t="s">
        <v>61</v>
      </c>
      <c r="Q30" s="1">
        <v>44032.534317129626</v>
      </c>
      <c r="R30">
        <v>17</v>
      </c>
      <c r="S30" t="s">
        <v>1</v>
      </c>
      <c r="T30">
        <v>0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C30">
        <v>42</v>
      </c>
      <c r="AD30" t="s">
        <v>61</v>
      </c>
      <c r="AE30" s="1">
        <v>44032.534317129626</v>
      </c>
      <c r="AF30">
        <v>17</v>
      </c>
      <c r="AG30" t="s">
        <v>1</v>
      </c>
      <c r="AH30">
        <v>0</v>
      </c>
      <c r="AI30">
        <v>12.169</v>
      </c>
      <c r="AJ30" s="2">
        <v>6789</v>
      </c>
      <c r="AK30">
        <v>1.0980000000000001</v>
      </c>
      <c r="AL30" t="s">
        <v>2</v>
      </c>
      <c r="AM30" t="s">
        <v>2</v>
      </c>
      <c r="AN30" t="s">
        <v>2</v>
      </c>
      <c r="AO30" t="s">
        <v>2</v>
      </c>
      <c r="AT30" s="5">
        <f t="shared" si="0"/>
        <v>102.08583259337921</v>
      </c>
      <c r="AU30" s="6">
        <f t="shared" si="1"/>
        <v>1290.61749799683</v>
      </c>
    </row>
    <row r="31" spans="1:47" x14ac:dyDescent="0.35">
      <c r="A31">
        <v>43</v>
      </c>
      <c r="B31" t="s">
        <v>62</v>
      </c>
      <c r="C31" s="1">
        <v>44032.555543981478</v>
      </c>
      <c r="D31">
        <v>2</v>
      </c>
      <c r="E31" t="s">
        <v>1</v>
      </c>
      <c r="F31">
        <v>0</v>
      </c>
      <c r="G31">
        <v>6.032</v>
      </c>
      <c r="H31" s="2">
        <v>4206</v>
      </c>
      <c r="I31">
        <v>4.0000000000000001E-3</v>
      </c>
      <c r="J31" t="s">
        <v>2</v>
      </c>
      <c r="K31" t="s">
        <v>2</v>
      </c>
      <c r="L31" t="s">
        <v>2</v>
      </c>
      <c r="M31" t="s">
        <v>2</v>
      </c>
      <c r="O31">
        <v>43</v>
      </c>
      <c r="P31" t="s">
        <v>62</v>
      </c>
      <c r="Q31" s="1">
        <v>44032.555543981478</v>
      </c>
      <c r="R31">
        <v>2</v>
      </c>
      <c r="S31" t="s">
        <v>1</v>
      </c>
      <c r="T31">
        <v>0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C31">
        <v>43</v>
      </c>
      <c r="AD31" t="s">
        <v>62</v>
      </c>
      <c r="AE31" s="1">
        <v>44032.555543981478</v>
      </c>
      <c r="AF31">
        <v>2</v>
      </c>
      <c r="AG31" t="s">
        <v>1</v>
      </c>
      <c r="AH31">
        <v>0</v>
      </c>
      <c r="AI31">
        <v>12.118</v>
      </c>
      <c r="AJ31" s="2">
        <v>46757</v>
      </c>
      <c r="AK31">
        <v>6.5410000000000004</v>
      </c>
      <c r="AL31" t="s">
        <v>2</v>
      </c>
      <c r="AM31" t="s">
        <v>2</v>
      </c>
      <c r="AN31" t="s">
        <v>2</v>
      </c>
      <c r="AO31" t="s">
        <v>2</v>
      </c>
      <c r="AT31" s="5">
        <f t="shared" si="0"/>
        <v>7.3821517649999979</v>
      </c>
      <c r="AU31" s="6">
        <f t="shared" si="1"/>
        <v>8566.3489558342717</v>
      </c>
    </row>
    <row r="32" spans="1:47" x14ac:dyDescent="0.35">
      <c r="A32">
        <v>44</v>
      </c>
      <c r="B32" t="s">
        <v>63</v>
      </c>
      <c r="C32" s="1">
        <v>44032.576793981483</v>
      </c>
      <c r="D32">
        <v>149</v>
      </c>
      <c r="E32" t="s">
        <v>1</v>
      </c>
      <c r="F32">
        <v>0</v>
      </c>
      <c r="G32">
        <v>5.9569999999999999</v>
      </c>
      <c r="H32" s="2">
        <v>25557592</v>
      </c>
      <c r="I32">
        <v>39.368000000000002</v>
      </c>
      <c r="J32" t="s">
        <v>2</v>
      </c>
      <c r="K32" t="s">
        <v>2</v>
      </c>
      <c r="L32" t="s">
        <v>2</v>
      </c>
      <c r="M32" t="s">
        <v>2</v>
      </c>
      <c r="O32">
        <v>44</v>
      </c>
      <c r="P32" t="s">
        <v>63</v>
      </c>
      <c r="Q32" s="1">
        <v>44032.576793981483</v>
      </c>
      <c r="R32">
        <v>149</v>
      </c>
      <c r="S32" t="s">
        <v>1</v>
      </c>
      <c r="T32">
        <v>0</v>
      </c>
      <c r="U32">
        <v>5.9080000000000004</v>
      </c>
      <c r="V32" s="2">
        <v>184224</v>
      </c>
      <c r="W32">
        <v>34.820999999999998</v>
      </c>
      <c r="X32" t="s">
        <v>2</v>
      </c>
      <c r="Y32" t="s">
        <v>2</v>
      </c>
      <c r="Z32" t="s">
        <v>2</v>
      </c>
      <c r="AA32" t="s">
        <v>2</v>
      </c>
      <c r="AC32">
        <v>44</v>
      </c>
      <c r="AD32" t="s">
        <v>63</v>
      </c>
      <c r="AE32" s="1">
        <v>44032.576793981483</v>
      </c>
      <c r="AF32">
        <v>149</v>
      </c>
      <c r="AG32" t="s">
        <v>1</v>
      </c>
      <c r="AH32">
        <v>0</v>
      </c>
      <c r="AI32">
        <v>12.081</v>
      </c>
      <c r="AJ32" s="2">
        <v>80827</v>
      </c>
      <c r="AK32">
        <v>11.202</v>
      </c>
      <c r="AL32" t="s">
        <v>2</v>
      </c>
      <c r="AM32" t="s">
        <v>2</v>
      </c>
      <c r="AN32" t="s">
        <v>2</v>
      </c>
      <c r="AO32" t="s">
        <v>2</v>
      </c>
      <c r="AT32" s="5">
        <f t="shared" si="0"/>
        <v>35655.125513948165</v>
      </c>
      <c r="AU32" s="6">
        <f t="shared" si="1"/>
        <v>14610.07914337667</v>
      </c>
    </row>
    <row r="33" spans="1:47" x14ac:dyDescent="0.35">
      <c r="A33">
        <v>45</v>
      </c>
      <c r="B33" t="s">
        <v>64</v>
      </c>
      <c r="C33" s="1">
        <v>44032.598067129627</v>
      </c>
      <c r="D33">
        <v>80</v>
      </c>
      <c r="E33" t="s">
        <v>1</v>
      </c>
      <c r="F33">
        <v>0</v>
      </c>
      <c r="G33">
        <v>6.0019999999999998</v>
      </c>
      <c r="H33" s="2">
        <v>6471140</v>
      </c>
      <c r="I33">
        <v>9.7110000000000003</v>
      </c>
      <c r="J33" t="s">
        <v>2</v>
      </c>
      <c r="K33" t="s">
        <v>2</v>
      </c>
      <c r="L33" t="s">
        <v>2</v>
      </c>
      <c r="M33" t="s">
        <v>2</v>
      </c>
      <c r="O33">
        <v>45</v>
      </c>
      <c r="P33" t="s">
        <v>64</v>
      </c>
      <c r="Q33" s="1">
        <v>44032.598067129627</v>
      </c>
      <c r="R33">
        <v>80</v>
      </c>
      <c r="S33" t="s">
        <v>1</v>
      </c>
      <c r="T33">
        <v>0</v>
      </c>
      <c r="U33">
        <v>5.9539999999999997</v>
      </c>
      <c r="V33" s="2">
        <v>47493</v>
      </c>
      <c r="W33">
        <v>9.3450000000000006</v>
      </c>
      <c r="X33" t="s">
        <v>2</v>
      </c>
      <c r="Y33" t="s">
        <v>2</v>
      </c>
      <c r="Z33" t="s">
        <v>2</v>
      </c>
      <c r="AA33" t="s">
        <v>2</v>
      </c>
      <c r="AC33">
        <v>45</v>
      </c>
      <c r="AD33" t="s">
        <v>64</v>
      </c>
      <c r="AE33" s="1">
        <v>44032.598067129627</v>
      </c>
      <c r="AF33">
        <v>80</v>
      </c>
      <c r="AG33" t="s">
        <v>1</v>
      </c>
      <c r="AH33">
        <v>0</v>
      </c>
      <c r="AI33">
        <v>12.105</v>
      </c>
      <c r="AJ33" s="2">
        <v>64665</v>
      </c>
      <c r="AK33">
        <v>8.9890000000000008</v>
      </c>
      <c r="AL33" t="s">
        <v>2</v>
      </c>
      <c r="AM33" t="s">
        <v>2</v>
      </c>
      <c r="AN33" t="s">
        <v>2</v>
      </c>
      <c r="AO33" t="s">
        <v>2</v>
      </c>
      <c r="AT33" s="5">
        <f t="shared" si="0"/>
        <v>9585.8302968859662</v>
      </c>
      <c r="AU33" s="6">
        <f t="shared" si="1"/>
        <v>11761.244339136751</v>
      </c>
    </row>
    <row r="34" spans="1:47" x14ac:dyDescent="0.35">
      <c r="A34">
        <v>46</v>
      </c>
      <c r="B34" t="s">
        <v>65</v>
      </c>
      <c r="C34" s="1">
        <v>44032.619305555556</v>
      </c>
      <c r="D34">
        <v>46</v>
      </c>
      <c r="E34" t="s">
        <v>1</v>
      </c>
      <c r="F34">
        <v>0</v>
      </c>
      <c r="G34">
        <v>6.0289999999999999</v>
      </c>
      <c r="H34" s="2">
        <v>7693</v>
      </c>
      <c r="I34">
        <v>0.01</v>
      </c>
      <c r="J34" t="s">
        <v>2</v>
      </c>
      <c r="K34" t="s">
        <v>2</v>
      </c>
      <c r="L34" t="s">
        <v>2</v>
      </c>
      <c r="M34" t="s">
        <v>2</v>
      </c>
      <c r="O34">
        <v>46</v>
      </c>
      <c r="P34" t="s">
        <v>65</v>
      </c>
      <c r="Q34" s="1">
        <v>44032.619305555556</v>
      </c>
      <c r="R34">
        <v>46</v>
      </c>
      <c r="S34" t="s">
        <v>1</v>
      </c>
      <c r="T34">
        <v>0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C34">
        <v>46</v>
      </c>
      <c r="AD34" t="s">
        <v>65</v>
      </c>
      <c r="AE34" s="1">
        <v>44032.619305555556</v>
      </c>
      <c r="AF34">
        <v>46</v>
      </c>
      <c r="AG34" t="s">
        <v>1</v>
      </c>
      <c r="AH34">
        <v>0</v>
      </c>
      <c r="AI34">
        <v>12.117000000000001</v>
      </c>
      <c r="AJ34" s="2">
        <v>51475</v>
      </c>
      <c r="AK34">
        <v>7.1859999999999999</v>
      </c>
      <c r="AL34" t="s">
        <v>2</v>
      </c>
      <c r="AM34" t="s">
        <v>2</v>
      </c>
      <c r="AN34" t="s">
        <v>2</v>
      </c>
      <c r="AO34" t="s">
        <v>2</v>
      </c>
      <c r="AT34" s="5">
        <f t="shared" si="0"/>
        <v>17.696187791249997</v>
      </c>
      <c r="AU34" s="6">
        <f t="shared" si="1"/>
        <v>9411.9748610187507</v>
      </c>
    </row>
    <row r="35" spans="1:47" x14ac:dyDescent="0.35">
      <c r="A35">
        <v>47</v>
      </c>
      <c r="B35" t="s">
        <v>66</v>
      </c>
      <c r="C35" s="1">
        <v>44032.640543981484</v>
      </c>
      <c r="D35">
        <v>136</v>
      </c>
      <c r="E35" t="s">
        <v>1</v>
      </c>
      <c r="F35">
        <v>0</v>
      </c>
      <c r="G35">
        <v>6.0010000000000003</v>
      </c>
      <c r="H35" s="2">
        <v>6658690</v>
      </c>
      <c r="I35">
        <v>9.9949999999999992</v>
      </c>
      <c r="J35" t="s">
        <v>2</v>
      </c>
      <c r="K35" t="s">
        <v>2</v>
      </c>
      <c r="L35" t="s">
        <v>2</v>
      </c>
      <c r="M35" t="s">
        <v>2</v>
      </c>
      <c r="O35">
        <v>47</v>
      </c>
      <c r="P35" t="s">
        <v>66</v>
      </c>
      <c r="Q35" s="1">
        <v>44032.640543981484</v>
      </c>
      <c r="R35">
        <v>136</v>
      </c>
      <c r="S35" t="s">
        <v>1</v>
      </c>
      <c r="T35">
        <v>0</v>
      </c>
      <c r="U35">
        <v>5.9509999999999996</v>
      </c>
      <c r="V35" s="2">
        <v>48224</v>
      </c>
      <c r="W35">
        <v>9.4809999999999999</v>
      </c>
      <c r="X35" t="s">
        <v>2</v>
      </c>
      <c r="Y35" t="s">
        <v>2</v>
      </c>
      <c r="Z35" t="s">
        <v>2</v>
      </c>
      <c r="AA35" t="s">
        <v>2</v>
      </c>
      <c r="AC35">
        <v>47</v>
      </c>
      <c r="AD35" t="s">
        <v>66</v>
      </c>
      <c r="AE35" s="1">
        <v>44032.640543981484</v>
      </c>
      <c r="AF35">
        <v>136</v>
      </c>
      <c r="AG35" t="s">
        <v>1</v>
      </c>
      <c r="AH35">
        <v>0</v>
      </c>
      <c r="AI35">
        <v>12.103999999999999</v>
      </c>
      <c r="AJ35" s="2">
        <v>58221</v>
      </c>
      <c r="AK35">
        <v>8.1080000000000005</v>
      </c>
      <c r="AL35" t="s">
        <v>2</v>
      </c>
      <c r="AM35" t="s">
        <v>2</v>
      </c>
      <c r="AN35" t="s">
        <v>2</v>
      </c>
      <c r="AO35" t="s">
        <v>2</v>
      </c>
      <c r="AT35" s="5">
        <f t="shared" si="0"/>
        <v>9724.8770454681598</v>
      </c>
      <c r="AU35" s="6">
        <f t="shared" si="1"/>
        <v>10616.23288253043</v>
      </c>
    </row>
    <row r="36" spans="1:47" x14ac:dyDescent="0.35">
      <c r="A36">
        <v>48</v>
      </c>
      <c r="B36" t="s">
        <v>67</v>
      </c>
      <c r="C36" s="1">
        <v>44032.661805555559</v>
      </c>
      <c r="D36">
        <v>48</v>
      </c>
      <c r="E36" t="s">
        <v>1</v>
      </c>
      <c r="F36">
        <v>0</v>
      </c>
      <c r="G36">
        <v>6.0220000000000002</v>
      </c>
      <c r="H36" s="2">
        <v>34787</v>
      </c>
      <c r="I36">
        <v>0.05</v>
      </c>
      <c r="J36" t="s">
        <v>2</v>
      </c>
      <c r="K36" t="s">
        <v>2</v>
      </c>
      <c r="L36" t="s">
        <v>2</v>
      </c>
      <c r="M36" t="s">
        <v>2</v>
      </c>
      <c r="O36">
        <v>48</v>
      </c>
      <c r="P36" t="s">
        <v>67</v>
      </c>
      <c r="Q36" s="1">
        <v>44032.661805555559</v>
      </c>
      <c r="R36">
        <v>48</v>
      </c>
      <c r="S36" t="s">
        <v>1</v>
      </c>
      <c r="T36">
        <v>0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C36">
        <v>48</v>
      </c>
      <c r="AD36" t="s">
        <v>67</v>
      </c>
      <c r="AE36" s="1">
        <v>44032.661805555559</v>
      </c>
      <c r="AF36">
        <v>48</v>
      </c>
      <c r="AG36" t="s">
        <v>1</v>
      </c>
      <c r="AH36">
        <v>0</v>
      </c>
      <c r="AI36">
        <v>12.169</v>
      </c>
      <c r="AJ36" s="2">
        <v>8703</v>
      </c>
      <c r="AK36">
        <v>1.3580000000000001</v>
      </c>
      <c r="AL36" t="s">
        <v>2</v>
      </c>
      <c r="AM36" t="s">
        <v>2</v>
      </c>
      <c r="AN36" t="s">
        <v>2</v>
      </c>
      <c r="AO36" t="s">
        <v>2</v>
      </c>
      <c r="AT36" s="5">
        <f t="shared" si="0"/>
        <v>108.7484545118222</v>
      </c>
      <c r="AU36" s="6">
        <f t="shared" si="1"/>
        <v>1643.6118615410699</v>
      </c>
    </row>
  </sheetData>
  <sortState ref="A1032:BC1048">
    <sortCondition ref="B1032:B10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2019-04-04T13:15:20Z</dcterms:created>
  <dcterms:modified xsi:type="dcterms:W3CDTF">2020-07-21T14:12:54Z</dcterms:modified>
</cp:coreProperties>
</file>