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xr:revisionPtr revIDLastSave="0" documentId="13_ncr:1_{A6345FFB-2329-4B0B-B9AC-61CA075FBBD0}" xr6:coauthVersionLast="36" xr6:coauthVersionMax="36" xr10:uidLastSave="{00000000-0000-0000-0000-000000000000}"/>
  <bookViews>
    <workbookView xWindow="0" yWindow="0" windowWidth="12930" windowHeight="7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U4" i="1"/>
  <c r="AT4" i="1"/>
  <c r="AU3" i="1"/>
  <c r="AT3" i="1"/>
</calcChain>
</file>

<file path=xl/sharedStrings.xml><?xml version="1.0" encoding="utf-8"?>
<sst xmlns="http://schemas.openxmlformats.org/spreadsheetml/2006/main" count="285" uniqueCount="34">
  <si>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</si>
  <si>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</si>
  <si>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</si>
  <si>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</si>
  <si>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</si>
  <si>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</si>
  <si>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</si>
  <si>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</si>
  <si>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</si>
  <si>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</si>
  <si>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Accuracy[%]</t>
  </si>
  <si>
    <t>Date Acquired</t>
  </si>
  <si>
    <t>Sample Name</t>
  </si>
  <si>
    <t>Deviation</t>
  </si>
  <si>
    <t>air</t>
  </si>
  <si>
    <t>BRN26jun20_001.gcd</t>
  </si>
  <si>
    <t>BRN26jun20_002.gcd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</si>
  <si>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</si>
  <si>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</si>
  <si>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</si>
  <si>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</si>
  <si>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</si>
  <si>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</si>
  <si>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</si>
  <si>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</si>
  <si>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</si>
  <si>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</si>
  <si>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air +100</t>
  </si>
  <si>
    <t>CH4 by FID</t>
  </si>
  <si>
    <t>CH4 by TCD</t>
  </si>
  <si>
    <t>CO2 by TCD</t>
  </si>
  <si>
    <t>2020 ranged CAL Measured headspace CH4  in ppm from GC in ppm (BD at 0.2)</t>
  </si>
  <si>
    <t>Conc. (ppt)</t>
  </si>
  <si>
    <t>2020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</si>
</sst>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"/>
  <sheetViews>
    <sheetView tabSelected="1" topLeftCell="AM1" workbookViewId="0">
      <selection activeCell="AT16" sqref="AT16"/>
    </sheetView>
  </sheetViews>
  <sheetFormatPr defaultRowHeight="15" x14ac:dyDescent="0.25"/>
  <cols>
    <col min="2" max="2" width="19.28515625" customWidth="1"/>
    <col min="3" max="3" width="14.7109375" customWidth="1"/>
    <col min="46" max="46" width="11.7109375" customWidth="1"/>
  </cols>
  <sheetData>
    <row r="1" spans="1:47" x14ac:dyDescent="0.25">
      <c r="A1" t="s">
        <v>28</v>
      </c>
      <c r="O1" t="s">
        <v>29</v>
      </c>
      <c r="AC1" t="s">
        <v>30</v>
      </c>
    </row>
    <row r="2" spans="1:47" s="2" customFormat="1" ht="120" x14ac:dyDescent="0.25">
      <c r="A2" s="2" t="s">
        <v>0</v>
      </c>
      <c r="B2" s="2" t="s">
        <v>1</v>
      </c>
      <c r="C2" s="2" t="s">
        <v>11</v>
      </c>
      <c r="D2" s="2" t="s">
        <v>12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32</v>
      </c>
      <c r="J2" s="2" t="s">
        <v>6</v>
      </c>
      <c r="K2" s="2" t="s">
        <v>7</v>
      </c>
      <c r="L2" s="2" t="s">
        <v>10</v>
      </c>
      <c r="M2" s="2" t="s">
        <v>13</v>
      </c>
      <c r="O2" s="2" t="s">
        <v>0</v>
      </c>
      <c r="P2" s="2" t="s">
        <v>1</v>
      </c>
      <c r="Q2" s="2" t="s">
        <v>11</v>
      </c>
      <c r="R2" s="2" t="s">
        <v>12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32</v>
      </c>
      <c r="X2" s="2" t="s">
        <v>6</v>
      </c>
      <c r="Y2" s="2" t="s">
        <v>7</v>
      </c>
      <c r="Z2" s="2" t="s">
        <v>10</v>
      </c>
      <c r="AA2" s="2" t="s">
        <v>13</v>
      </c>
      <c r="AC2" s="2" t="s">
        <v>0</v>
      </c>
      <c r="AD2" s="2" t="s">
        <v>1</v>
      </c>
      <c r="AE2" s="2" t="s">
        <v>11</v>
      </c>
      <c r="AF2" s="2" t="s">
        <v>12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32</v>
      </c>
      <c r="AL2" s="2" t="s">
        <v>6</v>
      </c>
      <c r="AM2" s="2" t="s">
        <v>7</v>
      </c>
      <c r="AN2" s="2" t="s">
        <v>10</v>
      </c>
      <c r="AO2" s="2" t="s">
        <v>13</v>
      </c>
      <c r="AT2" s="3" t="s">
        <v>31</v>
      </c>
      <c r="AU2" s="3" t="s">
        <v>33</v>
      </c>
    </row>
    <row r="3" spans="1:47" x14ac:dyDescent="0.25">
      <c r="A3">
        <v>37</v>
      </c>
      <c r="B3" t="s">
        <v>15</v>
      </c>
      <c r="C3" s="4">
        <v>44008.458078703705</v>
      </c>
      <c r="D3" t="s">
        <v>14</v>
      </c>
      <c r="E3" t="s">
        <v>8</v>
      </c>
      <c r="F3">
        <v>0</v>
      </c>
      <c r="G3">
        <v>6.0709999999999997</v>
      </c>
      <c r="H3" s="1">
        <v>2944</v>
      </c>
      <c r="I3">
        <v>3.0000000000000001E-3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15</v>
      </c>
      <c r="Q3" s="4">
        <v>44008.458078703705</v>
      </c>
      <c r="R3" t="s">
        <v>14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15</v>
      </c>
      <c r="AE3" s="4">
        <v>44008.458078703705</v>
      </c>
      <c r="AF3" t="s">
        <v>14</v>
      </c>
      <c r="AG3" t="s">
        <v>8</v>
      </c>
      <c r="AH3">
        <v>0</v>
      </c>
      <c r="AI3">
        <v>12.212999999999999</v>
      </c>
      <c r="AJ3" s="1">
        <v>2092</v>
      </c>
      <c r="AK3">
        <v>0.46</v>
      </c>
      <c r="AL3" t="s">
        <v>9</v>
      </c>
      <c r="AM3" t="s">
        <v>9</v>
      </c>
      <c r="AN3" t="s">
        <v>9</v>
      </c>
      <c r="AO3" t="s">
        <v>9</v>
      </c>
      <c r="AT3" s="5">
        <f>IF(H3&lt;15000,((0.00000002125*H3^2)+(0.002705*H3)+(-4.371)),(IF(H3&lt;700000,((-0.0000000008162*H3^2)+(0.003141*H3)+(0.4702)), ((0.000000003285*V3^2)+(0.1899*V3)+(559.5)))))</f>
        <v>3.7766966399999991</v>
      </c>
      <c r="AU3" s="6">
        <f>((-0.00000006277*AJ3^2)+(0.1854*AJ3)+(34.83))</f>
        <v>422.41208935472002</v>
      </c>
    </row>
    <row r="4" spans="1:47" x14ac:dyDescent="0.25">
      <c r="A4">
        <v>38</v>
      </c>
      <c r="B4" t="s">
        <v>16</v>
      </c>
      <c r="C4" s="4">
        <v>44008.479317129626</v>
      </c>
      <c r="D4" t="s">
        <v>27</v>
      </c>
      <c r="E4" t="s">
        <v>8</v>
      </c>
      <c r="F4">
        <v>0</v>
      </c>
      <c r="G4">
        <v>6.0129999999999999</v>
      </c>
      <c r="H4" s="1">
        <v>1074175</v>
      </c>
      <c r="I4">
        <v>1.599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16</v>
      </c>
      <c r="Q4" s="4">
        <v>44008.479317129626</v>
      </c>
      <c r="R4">
        <v>100</v>
      </c>
      <c r="S4" t="s">
        <v>8</v>
      </c>
      <c r="T4">
        <v>0</v>
      </c>
      <c r="U4">
        <v>5.9649999999999999</v>
      </c>
      <c r="V4" s="1">
        <v>8712</v>
      </c>
      <c r="W4">
        <v>2.198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16</v>
      </c>
      <c r="AE4" s="4">
        <v>44008.479317129626</v>
      </c>
      <c r="AF4">
        <v>100</v>
      </c>
      <c r="AG4" t="s">
        <v>8</v>
      </c>
      <c r="AH4">
        <v>0</v>
      </c>
      <c r="AI4">
        <v>12.180999999999999</v>
      </c>
      <c r="AJ4" s="1">
        <v>10136</v>
      </c>
      <c r="AK4">
        <v>1.5529999999999999</v>
      </c>
      <c r="AL4" t="s">
        <v>9</v>
      </c>
      <c r="AM4" t="s">
        <v>9</v>
      </c>
      <c r="AN4" t="s">
        <v>9</v>
      </c>
      <c r="AO4" t="s">
        <v>9</v>
      </c>
      <c r="AT4" s="5">
        <f t="shared" ref="AT4:AT5" si="0">IF(H4&lt;15000,((0.00000002125*H4^2)+(0.002705*H4)+(-4.371)),(IF(H4&lt;700000,((-0.0000000008162*H4^2)+(0.003141*H4)+(0.4702)), ((0.000000003285*V4^2)+(0.1899*V4)+(559.5)))))</f>
        <v>2214.1581280310402</v>
      </c>
      <c r="AU4" s="6">
        <f>((-0.00000006277*AJ4^2)+(0.1854*AJ4)+(34.83))</f>
        <v>1907.5955046060799</v>
      </c>
    </row>
    <row r="5" spans="1:47" x14ac:dyDescent="0.25">
      <c r="A5">
        <v>39</v>
      </c>
      <c r="B5" t="s">
        <v>17</v>
      </c>
      <c r="C5" s="4">
        <v>44008.500543981485</v>
      </c>
      <c r="D5">
        <v>39</v>
      </c>
      <c r="E5" t="s">
        <v>8</v>
      </c>
      <c r="F5">
        <v>0</v>
      </c>
      <c r="G5">
        <v>5.9669999999999996</v>
      </c>
      <c r="H5" s="1">
        <v>17857937</v>
      </c>
      <c r="I5">
        <v>27.213999999999999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17</v>
      </c>
      <c r="Q5" s="4">
        <v>44008.500543981485</v>
      </c>
      <c r="R5">
        <v>39</v>
      </c>
      <c r="S5" t="s">
        <v>8</v>
      </c>
      <c r="T5">
        <v>0</v>
      </c>
      <c r="U5">
        <v>5.9180000000000001</v>
      </c>
      <c r="V5" s="1">
        <v>126571</v>
      </c>
      <c r="W5">
        <v>24.026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17</v>
      </c>
      <c r="AE5" s="4">
        <v>44008.500543981485</v>
      </c>
      <c r="AF5">
        <v>39</v>
      </c>
      <c r="AG5" t="s">
        <v>8</v>
      </c>
      <c r="AH5">
        <v>0</v>
      </c>
      <c r="AI5">
        <v>12.108000000000001</v>
      </c>
      <c r="AJ5" s="1">
        <v>48373</v>
      </c>
      <c r="AK5">
        <v>6.7619999999999996</v>
      </c>
      <c r="AL5" t="s">
        <v>9</v>
      </c>
      <c r="AM5" t="s">
        <v>9</v>
      </c>
      <c r="AN5" t="s">
        <v>9</v>
      </c>
      <c r="AO5" t="s">
        <v>9</v>
      </c>
      <c r="AT5" s="5">
        <f t="shared" si="0"/>
        <v>24647.959316264685</v>
      </c>
      <c r="AU5" s="6">
        <f t="shared" ref="AU5:AU14" si="1">((-0.00000006277*AJ5^2)+(0.1854*AJ5)+(34.83))</f>
        <v>8856.3057187126706</v>
      </c>
    </row>
    <row r="6" spans="1:47" x14ac:dyDescent="0.25">
      <c r="A6">
        <v>40</v>
      </c>
      <c r="B6" t="s">
        <v>18</v>
      </c>
      <c r="C6" s="4">
        <v>44008.521770833337</v>
      </c>
      <c r="D6">
        <v>96</v>
      </c>
      <c r="E6" t="s">
        <v>8</v>
      </c>
      <c r="F6">
        <v>0</v>
      </c>
      <c r="G6">
        <v>6.0149999999999997</v>
      </c>
      <c r="H6" s="1">
        <v>16919</v>
      </c>
      <c r="I6">
        <v>2.3E-2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18</v>
      </c>
      <c r="Q6" s="4">
        <v>44008.521770833337</v>
      </c>
      <c r="R6">
        <v>96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18</v>
      </c>
      <c r="AE6" s="4">
        <v>44008.521770833337</v>
      </c>
      <c r="AF6">
        <v>96</v>
      </c>
      <c r="AG6" t="s">
        <v>8</v>
      </c>
      <c r="AH6">
        <v>0</v>
      </c>
      <c r="AI6">
        <v>12.135</v>
      </c>
      <c r="AJ6" s="1">
        <v>22307</v>
      </c>
      <c r="AK6">
        <v>3.2080000000000002</v>
      </c>
      <c r="AL6" t="s">
        <v>9</v>
      </c>
      <c r="AM6" t="s">
        <v>9</v>
      </c>
      <c r="AN6" t="s">
        <v>9</v>
      </c>
      <c r="AO6" t="s">
        <v>9</v>
      </c>
      <c r="AT6" s="5">
        <f t="shared" ref="AT6:AT14" si="2">IF(H6&lt;15000,((0.00000002125*H6^2)+(0.002705*H6)+(-4.371)),(IF(H6&lt;700000,((-0.0000000008162*H6^2)+(0.003141*H6)+(0.4702)), ((0.000000003285*V6^2)+(0.1899*V6)+(559.5)))))</f>
        <v>53.379139659711804</v>
      </c>
      <c r="AU6" s="6">
        <f t="shared" si="1"/>
        <v>4139.3133068302704</v>
      </c>
    </row>
    <row r="7" spans="1:47" x14ac:dyDescent="0.25">
      <c r="A7">
        <v>41</v>
      </c>
      <c r="B7" t="s">
        <v>19</v>
      </c>
      <c r="C7" s="4">
        <v>44008.542997685188</v>
      </c>
      <c r="D7">
        <v>92</v>
      </c>
      <c r="E7" t="s">
        <v>8</v>
      </c>
      <c r="F7">
        <v>0</v>
      </c>
      <c r="G7">
        <v>6.0049999999999999</v>
      </c>
      <c r="H7" s="1">
        <v>3571542</v>
      </c>
      <c r="I7">
        <v>5.3390000000000004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19</v>
      </c>
      <c r="Q7" s="4">
        <v>44008.542997685188</v>
      </c>
      <c r="R7">
        <v>92</v>
      </c>
      <c r="S7" t="s">
        <v>8</v>
      </c>
      <c r="T7">
        <v>0</v>
      </c>
      <c r="U7">
        <v>5.9580000000000002</v>
      </c>
      <c r="V7" s="1">
        <v>26139</v>
      </c>
      <c r="W7">
        <v>5.4059999999999997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19</v>
      </c>
      <c r="AE7" s="4">
        <v>44008.542997685188</v>
      </c>
      <c r="AF7">
        <v>92</v>
      </c>
      <c r="AG7" t="s">
        <v>8</v>
      </c>
      <c r="AH7">
        <v>0</v>
      </c>
      <c r="AI7">
        <v>12.116</v>
      </c>
      <c r="AJ7" s="1">
        <v>50929</v>
      </c>
      <c r="AK7">
        <v>7.1109999999999998</v>
      </c>
      <c r="AL7" t="s">
        <v>9</v>
      </c>
      <c r="AM7" t="s">
        <v>9</v>
      </c>
      <c r="AN7" t="s">
        <v>9</v>
      </c>
      <c r="AO7" t="s">
        <v>9</v>
      </c>
      <c r="AT7" s="5">
        <f t="shared" si="2"/>
        <v>5525.540567449485</v>
      </c>
      <c r="AU7" s="6">
        <f t="shared" si="1"/>
        <v>9314.2560939164305</v>
      </c>
    </row>
    <row r="8" spans="1:47" x14ac:dyDescent="0.25">
      <c r="A8">
        <v>42</v>
      </c>
      <c r="B8" t="s">
        <v>20</v>
      </c>
      <c r="C8" s="4">
        <v>44008.564212962963</v>
      </c>
      <c r="D8">
        <v>98</v>
      </c>
      <c r="E8" t="s">
        <v>8</v>
      </c>
      <c r="F8">
        <v>0</v>
      </c>
      <c r="G8">
        <v>6.0209999999999999</v>
      </c>
      <c r="H8" s="1">
        <v>23366</v>
      </c>
      <c r="I8">
        <v>3.3000000000000002E-2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20</v>
      </c>
      <c r="Q8" s="4">
        <v>44008.564212962963</v>
      </c>
      <c r="R8">
        <v>98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20</v>
      </c>
      <c r="AE8" s="4">
        <v>44008.564212962963</v>
      </c>
      <c r="AF8">
        <v>98</v>
      </c>
      <c r="AG8" t="s">
        <v>8</v>
      </c>
      <c r="AH8">
        <v>0</v>
      </c>
      <c r="AI8">
        <v>12.164</v>
      </c>
      <c r="AJ8" s="1">
        <v>3057</v>
      </c>
      <c r="AK8">
        <v>0.59099999999999997</v>
      </c>
      <c r="AL8" t="s">
        <v>9</v>
      </c>
      <c r="AM8" t="s">
        <v>9</v>
      </c>
      <c r="AN8" t="s">
        <v>9</v>
      </c>
      <c r="AO8" t="s">
        <v>9</v>
      </c>
      <c r="AT8" s="5">
        <f t="shared" si="2"/>
        <v>73.417185321912811</v>
      </c>
      <c r="AU8" s="6">
        <f t="shared" si="1"/>
        <v>601.01119872027016</v>
      </c>
    </row>
    <row r="9" spans="1:47" x14ac:dyDescent="0.25">
      <c r="A9">
        <v>43</v>
      </c>
      <c r="B9" t="s">
        <v>21</v>
      </c>
      <c r="C9" s="4">
        <v>44008.585428240738</v>
      </c>
      <c r="D9">
        <v>89</v>
      </c>
      <c r="E9" t="s">
        <v>8</v>
      </c>
      <c r="F9">
        <v>0</v>
      </c>
      <c r="G9">
        <v>6.02</v>
      </c>
      <c r="H9" s="1">
        <v>44493</v>
      </c>
      <c r="I9">
        <v>6.4000000000000001E-2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21</v>
      </c>
      <c r="Q9" s="4">
        <v>44008.585428240738</v>
      </c>
      <c r="R9">
        <v>89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21</v>
      </c>
      <c r="AE9" s="4">
        <v>44008.585428240738</v>
      </c>
      <c r="AF9">
        <v>89</v>
      </c>
      <c r="AG9" t="s">
        <v>8</v>
      </c>
      <c r="AH9">
        <v>0</v>
      </c>
      <c r="AI9">
        <v>12.161</v>
      </c>
      <c r="AJ9" s="1">
        <v>5774</v>
      </c>
      <c r="AK9">
        <v>0.96</v>
      </c>
      <c r="AL9" t="s">
        <v>9</v>
      </c>
      <c r="AM9" t="s">
        <v>9</v>
      </c>
      <c r="AN9" t="s">
        <v>9</v>
      </c>
      <c r="AO9" t="s">
        <v>9</v>
      </c>
      <c r="AT9" s="5">
        <f t="shared" si="2"/>
        <v>138.6069414026062</v>
      </c>
      <c r="AU9" s="6">
        <f t="shared" si="1"/>
        <v>1103.23690619948</v>
      </c>
    </row>
    <row r="10" spans="1:47" x14ac:dyDescent="0.25">
      <c r="A10">
        <v>44</v>
      </c>
      <c r="B10" t="s">
        <v>22</v>
      </c>
      <c r="C10" s="4">
        <v>44008.60664351852</v>
      </c>
      <c r="D10">
        <v>186</v>
      </c>
      <c r="E10" t="s">
        <v>8</v>
      </c>
      <c r="F10">
        <v>0</v>
      </c>
      <c r="G10">
        <v>5.9980000000000002</v>
      </c>
      <c r="H10" s="1">
        <v>4071953</v>
      </c>
      <c r="I10">
        <v>6.0910000000000002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22</v>
      </c>
      <c r="Q10" s="4">
        <v>44008.60664351852</v>
      </c>
      <c r="R10">
        <v>186</v>
      </c>
      <c r="S10" t="s">
        <v>8</v>
      </c>
      <c r="T10">
        <v>0</v>
      </c>
      <c r="U10">
        <v>5.9509999999999996</v>
      </c>
      <c r="V10" s="1">
        <v>30467</v>
      </c>
      <c r="W10">
        <v>6.2039999999999997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22</v>
      </c>
      <c r="AE10" s="4">
        <v>44008.60664351852</v>
      </c>
      <c r="AF10">
        <v>186</v>
      </c>
      <c r="AG10" t="s">
        <v>8</v>
      </c>
      <c r="AH10">
        <v>0</v>
      </c>
      <c r="AI10">
        <v>12.101000000000001</v>
      </c>
      <c r="AJ10" s="1">
        <v>59778</v>
      </c>
      <c r="AK10">
        <v>8.32</v>
      </c>
      <c r="AL10" t="s">
        <v>9</v>
      </c>
      <c r="AM10" t="s">
        <v>9</v>
      </c>
      <c r="AN10" t="s">
        <v>9</v>
      </c>
      <c r="AO10" t="s">
        <v>9</v>
      </c>
      <c r="AT10" s="5">
        <f t="shared" si="2"/>
        <v>6348.2325621223654</v>
      </c>
      <c r="AU10" s="6">
        <f t="shared" si="1"/>
        <v>10893.368299243321</v>
      </c>
    </row>
    <row r="11" spans="1:47" x14ac:dyDescent="0.25">
      <c r="A11">
        <v>45</v>
      </c>
      <c r="B11" t="s">
        <v>23</v>
      </c>
      <c r="C11" s="4">
        <v>44008.627881944441</v>
      </c>
      <c r="D11">
        <v>214</v>
      </c>
      <c r="E11" t="s">
        <v>8</v>
      </c>
      <c r="F11">
        <v>0</v>
      </c>
      <c r="G11">
        <v>6.0170000000000003</v>
      </c>
      <c r="H11" s="1">
        <v>26071</v>
      </c>
      <c r="I11">
        <v>3.6999999999999998E-2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23</v>
      </c>
      <c r="Q11" s="4">
        <v>44008.627881944441</v>
      </c>
      <c r="R11">
        <v>214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23</v>
      </c>
      <c r="AE11" s="4">
        <v>44008.627881944441</v>
      </c>
      <c r="AF11">
        <v>214</v>
      </c>
      <c r="AG11" t="s">
        <v>8</v>
      </c>
      <c r="AH11">
        <v>0</v>
      </c>
      <c r="AI11">
        <v>12.157999999999999</v>
      </c>
      <c r="AJ11" s="1">
        <v>3990</v>
      </c>
      <c r="AK11">
        <v>0.71799999999999997</v>
      </c>
      <c r="AL11" t="s">
        <v>9</v>
      </c>
      <c r="AM11" t="s">
        <v>9</v>
      </c>
      <c r="AN11" t="s">
        <v>9</v>
      </c>
      <c r="AO11" t="s">
        <v>9</v>
      </c>
      <c r="AT11" s="5">
        <f t="shared" si="2"/>
        <v>81.804442275135798</v>
      </c>
      <c r="AU11" s="6">
        <f t="shared" si="1"/>
        <v>773.57669532299997</v>
      </c>
    </row>
    <row r="12" spans="1:47" x14ac:dyDescent="0.25">
      <c r="A12">
        <v>46</v>
      </c>
      <c r="B12" t="s">
        <v>24</v>
      </c>
      <c r="C12" s="4">
        <v>44008.64912037037</v>
      </c>
      <c r="D12">
        <v>17</v>
      </c>
      <c r="E12" t="s">
        <v>8</v>
      </c>
      <c r="F12">
        <v>0</v>
      </c>
      <c r="G12">
        <v>5.9610000000000003</v>
      </c>
      <c r="H12" s="1">
        <v>21462265</v>
      </c>
      <c r="I12">
        <v>32.869999999999997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24</v>
      </c>
      <c r="Q12" s="4">
        <v>44008.64912037037</v>
      </c>
      <c r="R12">
        <v>17</v>
      </c>
      <c r="S12" t="s">
        <v>8</v>
      </c>
      <c r="T12">
        <v>0</v>
      </c>
      <c r="U12">
        <v>5.9109999999999996</v>
      </c>
      <c r="V12" s="1">
        <v>153245</v>
      </c>
      <c r="W12">
        <v>29.010999999999999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24</v>
      </c>
      <c r="AE12" s="4">
        <v>44008.64912037037</v>
      </c>
      <c r="AF12">
        <v>17</v>
      </c>
      <c r="AG12" t="s">
        <v>8</v>
      </c>
      <c r="AH12">
        <v>0</v>
      </c>
      <c r="AI12">
        <v>12.082000000000001</v>
      </c>
      <c r="AJ12" s="1">
        <v>65381</v>
      </c>
      <c r="AK12">
        <v>9.0869999999999997</v>
      </c>
      <c r="AL12" t="s">
        <v>9</v>
      </c>
      <c r="AM12" t="s">
        <v>9</v>
      </c>
      <c r="AN12" t="s">
        <v>9</v>
      </c>
      <c r="AO12" t="s">
        <v>9</v>
      </c>
      <c r="AT12" s="5">
        <f t="shared" si="2"/>
        <v>29737.870538632127</v>
      </c>
      <c r="AU12" s="6">
        <f t="shared" si="1"/>
        <v>11888.146040144031</v>
      </c>
    </row>
    <row r="13" spans="1:47" x14ac:dyDescent="0.25">
      <c r="A13">
        <v>47</v>
      </c>
      <c r="B13" t="s">
        <v>25</v>
      </c>
      <c r="C13" s="4">
        <v>44008.670324074075</v>
      </c>
      <c r="D13">
        <v>131</v>
      </c>
      <c r="E13" t="s">
        <v>8</v>
      </c>
      <c r="F13">
        <v>0</v>
      </c>
      <c r="G13">
        <v>6.0229999999999997</v>
      </c>
      <c r="H13" s="1">
        <v>20118</v>
      </c>
      <c r="I13">
        <v>2.8000000000000001E-2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25</v>
      </c>
      <c r="Q13" s="4">
        <v>44008.670324074075</v>
      </c>
      <c r="R13">
        <v>131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25</v>
      </c>
      <c r="AE13" s="4">
        <v>44008.670324074075</v>
      </c>
      <c r="AF13">
        <v>131</v>
      </c>
      <c r="AG13" t="s">
        <v>8</v>
      </c>
      <c r="AH13">
        <v>0</v>
      </c>
      <c r="AI13">
        <v>12.144</v>
      </c>
      <c r="AJ13" s="1">
        <v>21973</v>
      </c>
      <c r="AK13">
        <v>3.1629999999999998</v>
      </c>
      <c r="AL13" t="s">
        <v>9</v>
      </c>
      <c r="AM13" t="s">
        <v>9</v>
      </c>
      <c r="AN13" t="s">
        <v>9</v>
      </c>
      <c r="AO13" t="s">
        <v>9</v>
      </c>
      <c r="AT13" s="5">
        <f t="shared" si="2"/>
        <v>63.330494171231202</v>
      </c>
      <c r="AU13" s="6">
        <f t="shared" si="1"/>
        <v>4078.3180450006703</v>
      </c>
    </row>
    <row r="14" spans="1:47" x14ac:dyDescent="0.25">
      <c r="A14">
        <v>48</v>
      </c>
      <c r="B14" t="s">
        <v>26</v>
      </c>
      <c r="C14" s="4">
        <v>44008.691574074073</v>
      </c>
      <c r="D14">
        <v>166</v>
      </c>
      <c r="E14" t="s">
        <v>8</v>
      </c>
      <c r="F14">
        <v>0</v>
      </c>
      <c r="G14">
        <v>6.0129999999999999</v>
      </c>
      <c r="H14" s="1">
        <v>53015</v>
      </c>
      <c r="I14">
        <v>7.6999999999999999E-2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26</v>
      </c>
      <c r="Q14" s="4">
        <v>44008.691574074073</v>
      </c>
      <c r="R14">
        <v>166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26</v>
      </c>
      <c r="AE14" s="4">
        <v>44008.691574074073</v>
      </c>
      <c r="AF14">
        <v>166</v>
      </c>
      <c r="AG14" t="s">
        <v>8</v>
      </c>
      <c r="AH14">
        <v>0</v>
      </c>
      <c r="AI14">
        <v>12.151999999999999</v>
      </c>
      <c r="AJ14" s="1">
        <v>7138</v>
      </c>
      <c r="AK14">
        <v>1.145</v>
      </c>
      <c r="AL14" t="s">
        <v>9</v>
      </c>
      <c r="AM14" t="s">
        <v>9</v>
      </c>
      <c r="AN14" t="s">
        <v>9</v>
      </c>
      <c r="AO14" t="s">
        <v>9</v>
      </c>
      <c r="AT14" s="5">
        <f t="shared" si="2"/>
        <v>164.696311258355</v>
      </c>
      <c r="AU14" s="6">
        <f t="shared" si="1"/>
        <v>1355.0170029681201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Bobbie</cp:lastModifiedBy>
  <dcterms:created xsi:type="dcterms:W3CDTF">2018-08-10T19:20:05Z</dcterms:created>
  <dcterms:modified xsi:type="dcterms:W3CDTF">2020-07-01T16:01:10Z</dcterms:modified>
</cp:coreProperties>
</file>