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25200" windowHeight="11880"/>
  </bookViews>
  <sheets>
    <sheet name="G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T16" i="1"/>
  <c r="AU16" i="1"/>
  <c r="AT17" i="1"/>
  <c r="AU17" i="1"/>
  <c r="AT18" i="1"/>
  <c r="AT19" i="1"/>
  <c r="AU19" i="1"/>
  <c r="AT20" i="1"/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T11" i="1"/>
  <c r="AU11" i="1"/>
  <c r="AT12" i="1"/>
  <c r="AU12" i="1"/>
  <c r="AT13" i="1"/>
  <c r="AT14" i="1"/>
  <c r="AU14" i="1"/>
</calcChain>
</file>

<file path=xl/sharedStrings.xml><?xml version="1.0" encoding="utf-8"?>
<sst xmlns="http://schemas.openxmlformats.org/spreadsheetml/2006/main" count="433" uniqueCount="46">
  <si>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</si>
  <si>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</si>
  <si>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</si>
  <si>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</si>
  <si>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</si>
  <si>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</si>
  <si>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</si>
  <si>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</si>
  <si>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</si>
  <si>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</si>
  <si>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</si>
  <si>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</si>
  <si>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</si>
  <si>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</si>
  <si>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</si>
  <si>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</si>
  <si>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</si>
  <si>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</si>
  <si>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Conc. (ppt)</t>
  </si>
  <si>
    <t>air + 100</t>
  </si>
  <si>
    <t>2020 ranged CAL Measured headspace CH4  in ppm from GC in ppm (BD at 0.2)</t>
  </si>
  <si>
    <t>2020 CAL Measured headspace CO2 in ppm from GC in ppm</t>
  </si>
  <si>
    <t>BRN28jul20_001.gcd</t>
  </si>
  <si>
    <t>BRN28jul20_002.gcd</t>
  </si>
  <si>
    <t>BRN28jul20_003.gcd</t>
  </si>
  <si>
    <t>BRN28jul20_004.gcd</t>
  </si>
  <si>
    <t>BRN28jul20_005.gcd</t>
  </si>
  <si>
    <t>BRN28jul20_006.gcd</t>
  </si>
  <si>
    <t>BRN28jul20_007.gcd</t>
  </si>
  <si>
    <t>BRN28jul20_008.gcd</t>
  </si>
  <si>
    <t>BRN28jul20_009.gcd</t>
  </si>
  <si>
    <t>BRN28jul20_010.gcd</t>
  </si>
  <si>
    <t>BRN28jul20_011.gcd</t>
  </si>
  <si>
    <t>BRN28jul20_012.gcd</t>
  </si>
  <si>
    <t>BRN28jul20_013.gcd</t>
  </si>
  <si>
    <t>BD</t>
  </si>
  <si>
    <t>BRN28jul20_017.gcd</t>
  </si>
  <si>
    <t>122 rerack</t>
  </si>
  <si>
    <t>BRN28jul20_018.gcd</t>
  </si>
  <si>
    <t>157 rerack</t>
  </si>
  <si>
    <t>BRN28jul20_019.gcd</t>
  </si>
  <si>
    <t>045 2nd run</t>
  </si>
  <si>
    <t>BRN28jul20_020.gcd</t>
  </si>
  <si>
    <t>air + 100 rerun</t>
  </si>
  <si>
    <t>BRN28jul20_021.gcd</t>
  </si>
  <si>
    <t>173 rerack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</si>
</sst>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"/>
  <sheetViews>
    <sheetView tabSelected="1" topLeftCell="K1" workbookViewId="0">
      <selection activeCell="AM37" sqref="AM37"/>
    </sheetView>
  </sheetViews>
  <sheetFormatPr defaultRowHeight="14.5" x14ac:dyDescent="0.35"/>
  <cols>
    <col min="2" max="2" width="24.453125" customWidth="1"/>
    <col min="3" max="3" width="16.1796875" customWidth="1"/>
    <col min="4" max="4" width="15" customWidth="1"/>
    <col min="8" max="8" width="11.54296875" customWidth="1"/>
    <col min="9" max="9" width="14.1796875" customWidth="1"/>
    <col min="23" max="23" width="10.453125" customWidth="1"/>
    <col min="30" max="30" width="22" customWidth="1"/>
    <col min="37" max="37" width="10.26953125" customWidth="1"/>
    <col min="46" max="46" width="10.1796875" customWidth="1"/>
    <col min="47" max="47" width="9.1796875" customWidth="1"/>
  </cols>
  <sheetData>
    <row r="1" spans="1:47" x14ac:dyDescent="0.35">
      <c r="A1" t="s">
        <v>15</v>
      </c>
      <c r="O1" t="s">
        <v>16</v>
      </c>
      <c r="AC1" t="s">
        <v>17</v>
      </c>
    </row>
    <row r="2" spans="1:47" s="3" customFormat="1" ht="174" x14ac:dyDescent="0.3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18</v>
      </c>
      <c r="J2" s="3" t="s">
        <v>11</v>
      </c>
      <c r="K2" s="3" t="s">
        <v>12</v>
      </c>
      <c r="L2" s="3" t="s">
        <v>13</v>
      </c>
      <c r="M2" s="3" t="s">
        <v>14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18</v>
      </c>
      <c r="X2" s="3" t="s">
        <v>11</v>
      </c>
      <c r="Y2" s="3" t="s">
        <v>12</v>
      </c>
      <c r="Z2" s="3" t="s">
        <v>13</v>
      </c>
      <c r="AA2" s="3" t="s">
        <v>14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3" t="s">
        <v>18</v>
      </c>
      <c r="AL2" s="3" t="s">
        <v>11</v>
      </c>
      <c r="AM2" s="3" t="s">
        <v>12</v>
      </c>
      <c r="AN2" s="3" t="s">
        <v>13</v>
      </c>
      <c r="AO2" s="3" t="s">
        <v>14</v>
      </c>
      <c r="AT2" s="4" t="s">
        <v>20</v>
      </c>
      <c r="AU2" s="4" t="s">
        <v>21</v>
      </c>
    </row>
    <row r="3" spans="1:47" x14ac:dyDescent="0.35">
      <c r="A3">
        <v>37</v>
      </c>
      <c r="B3" t="s">
        <v>22</v>
      </c>
      <c r="C3" s="1">
        <v>44040.484027777777</v>
      </c>
      <c r="D3" t="s">
        <v>0</v>
      </c>
      <c r="E3" t="s">
        <v>1</v>
      </c>
      <c r="F3">
        <v>0</v>
      </c>
      <c r="G3">
        <v>6.0620000000000003</v>
      </c>
      <c r="H3" s="2">
        <v>2405</v>
      </c>
      <c r="I3">
        <v>2E-3</v>
      </c>
      <c r="J3" t="s">
        <v>2</v>
      </c>
      <c r="K3" t="s">
        <v>2</v>
      </c>
      <c r="L3" t="s">
        <v>2</v>
      </c>
      <c r="M3" t="s">
        <v>2</v>
      </c>
      <c r="O3">
        <v>37</v>
      </c>
      <c r="P3" t="s">
        <v>22</v>
      </c>
      <c r="Q3" s="1">
        <v>44040.484027777777</v>
      </c>
      <c r="R3" t="s">
        <v>0</v>
      </c>
      <c r="S3" t="s">
        <v>1</v>
      </c>
      <c r="T3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C3">
        <v>37</v>
      </c>
      <c r="AD3" t="s">
        <v>22</v>
      </c>
      <c r="AE3" s="1">
        <v>44040.484027777777</v>
      </c>
      <c r="AF3" t="s">
        <v>0</v>
      </c>
      <c r="AG3" t="s">
        <v>1</v>
      </c>
      <c r="AH3">
        <v>0</v>
      </c>
      <c r="AI3">
        <v>12.199</v>
      </c>
      <c r="AJ3" s="2">
        <v>2091</v>
      </c>
      <c r="AK3">
        <v>0.46</v>
      </c>
      <c r="AL3" t="s">
        <v>2</v>
      </c>
      <c r="AM3" t="s">
        <v>2</v>
      </c>
      <c r="AN3" t="s">
        <v>2</v>
      </c>
      <c r="AO3" t="s">
        <v>2</v>
      </c>
      <c r="AT3" s="5">
        <f t="shared" ref="AT3:AT15" si="0">IF(H3&lt;15000,((0.00000002125*H3^2)+(0.002705*H3)+(-4.371)),(IF(H3&lt;700000,((-0.0000000008162*H3^2)+(0.003141*H3)+(0.4702)), ((0.000000003285*V3^2)+(0.1899*V3)+(559.5)))))</f>
        <v>2.2574355312499987</v>
      </c>
      <c r="AU3" s="6">
        <f t="shared" ref="AU3:AU14" si="1">((-0.00000006277*AJ3^2)+(0.1854*AJ3)+(34.83))</f>
        <v>422.22695192162996</v>
      </c>
    </row>
    <row r="4" spans="1:47" x14ac:dyDescent="0.35">
      <c r="A4">
        <v>38</v>
      </c>
      <c r="B4" t="s">
        <v>23</v>
      </c>
      <c r="C4" s="1">
        <v>44040.505254629628</v>
      </c>
      <c r="D4" t="s">
        <v>19</v>
      </c>
      <c r="E4" t="s">
        <v>1</v>
      </c>
      <c r="F4">
        <v>0</v>
      </c>
      <c r="G4">
        <v>6.0149999999999997</v>
      </c>
      <c r="H4" s="2">
        <v>702131</v>
      </c>
      <c r="I4">
        <v>1.044</v>
      </c>
      <c r="J4" t="s">
        <v>2</v>
      </c>
      <c r="K4" t="s">
        <v>2</v>
      </c>
      <c r="L4" t="s">
        <v>2</v>
      </c>
      <c r="M4" t="s">
        <v>2</v>
      </c>
      <c r="O4">
        <v>38</v>
      </c>
      <c r="P4" t="s">
        <v>23</v>
      </c>
      <c r="Q4" s="1">
        <v>44040.505254629628</v>
      </c>
      <c r="R4" t="s">
        <v>19</v>
      </c>
      <c r="S4" t="s">
        <v>1</v>
      </c>
      <c r="T4">
        <v>0</v>
      </c>
      <c r="U4">
        <v>5.9669999999999996</v>
      </c>
      <c r="V4" s="2">
        <v>5706</v>
      </c>
      <c r="W4">
        <v>1.6459999999999999</v>
      </c>
      <c r="X4" t="s">
        <v>2</v>
      </c>
      <c r="Y4" t="s">
        <v>2</v>
      </c>
      <c r="Z4" t="s">
        <v>2</v>
      </c>
      <c r="AA4" t="s">
        <v>2</v>
      </c>
      <c r="AC4">
        <v>38</v>
      </c>
      <c r="AD4" t="s">
        <v>23</v>
      </c>
      <c r="AE4" s="1">
        <v>44040.505254629628</v>
      </c>
      <c r="AF4" t="s">
        <v>19</v>
      </c>
      <c r="AG4" t="s">
        <v>1</v>
      </c>
      <c r="AH4">
        <v>0</v>
      </c>
      <c r="AI4">
        <v>12.173999999999999</v>
      </c>
      <c r="AJ4" s="2">
        <v>8283</v>
      </c>
      <c r="AK4">
        <v>1.3009999999999999</v>
      </c>
      <c r="AL4" t="s">
        <v>2</v>
      </c>
      <c r="AM4" t="s">
        <v>2</v>
      </c>
      <c r="AN4" t="s">
        <v>2</v>
      </c>
      <c r="AO4" t="s">
        <v>2</v>
      </c>
      <c r="AT4" s="5">
        <f t="shared" si="0"/>
        <v>1643.1763544622602</v>
      </c>
      <c r="AU4" s="6">
        <f t="shared" si="1"/>
        <v>1566.19167025347</v>
      </c>
    </row>
    <row r="5" spans="1:47" x14ac:dyDescent="0.35">
      <c r="A5">
        <v>39</v>
      </c>
      <c r="B5" t="s">
        <v>24</v>
      </c>
      <c r="C5" s="1">
        <v>44040.52652777778</v>
      </c>
      <c r="D5">
        <v>135</v>
      </c>
      <c r="E5" t="s">
        <v>1</v>
      </c>
      <c r="F5">
        <v>0</v>
      </c>
      <c r="G5">
        <v>6.0090000000000003</v>
      </c>
      <c r="H5" s="2">
        <v>1083185</v>
      </c>
      <c r="I5">
        <v>1.613</v>
      </c>
      <c r="J5" t="s">
        <v>2</v>
      </c>
      <c r="K5" t="s">
        <v>2</v>
      </c>
      <c r="L5" t="s">
        <v>2</v>
      </c>
      <c r="M5" t="s">
        <v>2</v>
      </c>
      <c r="O5">
        <v>39</v>
      </c>
      <c r="P5" t="s">
        <v>24</v>
      </c>
      <c r="Q5" s="1">
        <v>44040.52652777778</v>
      </c>
      <c r="R5">
        <v>135</v>
      </c>
      <c r="S5" t="s">
        <v>1</v>
      </c>
      <c r="T5">
        <v>0</v>
      </c>
      <c r="U5">
        <v>5.9550000000000001</v>
      </c>
      <c r="V5" s="2">
        <v>9135</v>
      </c>
      <c r="W5">
        <v>2.2759999999999998</v>
      </c>
      <c r="X5" t="s">
        <v>2</v>
      </c>
      <c r="Y5" t="s">
        <v>2</v>
      </c>
      <c r="Z5" t="s">
        <v>2</v>
      </c>
      <c r="AA5" t="s">
        <v>2</v>
      </c>
      <c r="AC5">
        <v>39</v>
      </c>
      <c r="AD5" t="s">
        <v>24</v>
      </c>
      <c r="AE5" s="1">
        <v>44040.52652777778</v>
      </c>
      <c r="AF5">
        <v>135</v>
      </c>
      <c r="AG5" t="s">
        <v>1</v>
      </c>
      <c r="AH5">
        <v>0</v>
      </c>
      <c r="AI5">
        <v>12.010999999999999</v>
      </c>
      <c r="AJ5" s="2">
        <v>138410</v>
      </c>
      <c r="AK5">
        <v>19.123999999999999</v>
      </c>
      <c r="AL5" t="s">
        <v>2</v>
      </c>
      <c r="AM5" t="s">
        <v>2</v>
      </c>
      <c r="AN5" t="s">
        <v>2</v>
      </c>
      <c r="AO5" t="s">
        <v>2</v>
      </c>
      <c r="AT5" s="5">
        <f t="shared" si="0"/>
        <v>2294.5106274191253</v>
      </c>
      <c r="AU5" s="6">
        <f t="shared" si="1"/>
        <v>24493.538515163003</v>
      </c>
    </row>
    <row r="6" spans="1:47" x14ac:dyDescent="0.35">
      <c r="A6">
        <v>40</v>
      </c>
      <c r="B6" t="s">
        <v>25</v>
      </c>
      <c r="C6" s="1">
        <v>44040.547777777778</v>
      </c>
      <c r="D6">
        <v>204</v>
      </c>
      <c r="E6" t="s">
        <v>1</v>
      </c>
      <c r="F6">
        <v>0</v>
      </c>
      <c r="G6">
        <v>6.0119999999999996</v>
      </c>
      <c r="H6" s="2">
        <v>442142</v>
      </c>
      <c r="I6">
        <v>0.65700000000000003</v>
      </c>
      <c r="J6" t="s">
        <v>2</v>
      </c>
      <c r="K6" t="s">
        <v>2</v>
      </c>
      <c r="L6" t="s">
        <v>2</v>
      </c>
      <c r="M6" t="s">
        <v>2</v>
      </c>
      <c r="O6">
        <v>40</v>
      </c>
      <c r="P6" t="s">
        <v>25</v>
      </c>
      <c r="Q6" s="1">
        <v>44040.547777777778</v>
      </c>
      <c r="R6">
        <v>204</v>
      </c>
      <c r="S6" t="s">
        <v>1</v>
      </c>
      <c r="T6">
        <v>0</v>
      </c>
      <c r="U6">
        <v>5.9669999999999996</v>
      </c>
      <c r="V6" s="2">
        <v>3364</v>
      </c>
      <c r="W6">
        <v>1.2150000000000001</v>
      </c>
      <c r="X6" t="s">
        <v>2</v>
      </c>
      <c r="Y6" t="s">
        <v>2</v>
      </c>
      <c r="Z6" t="s">
        <v>2</v>
      </c>
      <c r="AA6" t="s">
        <v>2</v>
      </c>
      <c r="AC6">
        <v>40</v>
      </c>
      <c r="AD6" t="s">
        <v>25</v>
      </c>
      <c r="AE6" s="1">
        <v>44040.547777777778</v>
      </c>
      <c r="AF6">
        <v>204</v>
      </c>
      <c r="AG6" t="s">
        <v>1</v>
      </c>
      <c r="AH6">
        <v>0</v>
      </c>
      <c r="AI6">
        <v>12.018000000000001</v>
      </c>
      <c r="AJ6" s="2">
        <v>148937</v>
      </c>
      <c r="AK6">
        <v>20.577999999999999</v>
      </c>
      <c r="AL6" t="s">
        <v>2</v>
      </c>
      <c r="AM6" t="s">
        <v>2</v>
      </c>
      <c r="AN6" t="s">
        <v>2</v>
      </c>
      <c r="AO6" t="s">
        <v>2</v>
      </c>
      <c r="AT6" s="5">
        <f t="shared" si="0"/>
        <v>1229.6796527885431</v>
      </c>
      <c r="AU6" s="6">
        <f t="shared" si="1"/>
        <v>26255.371224845872</v>
      </c>
    </row>
    <row r="7" spans="1:47" x14ac:dyDescent="0.35">
      <c r="A7">
        <v>41</v>
      </c>
      <c r="B7" t="s">
        <v>26</v>
      </c>
      <c r="C7" s="1">
        <v>44040.569016203706</v>
      </c>
      <c r="D7">
        <v>209</v>
      </c>
      <c r="E7" t="s">
        <v>1</v>
      </c>
      <c r="F7">
        <v>0</v>
      </c>
      <c r="G7">
        <v>6.0129999999999999</v>
      </c>
      <c r="H7" s="2">
        <v>320841</v>
      </c>
      <c r="I7">
        <v>0.47599999999999998</v>
      </c>
      <c r="J7" t="s">
        <v>2</v>
      </c>
      <c r="K7" t="s">
        <v>2</v>
      </c>
      <c r="L7" t="s">
        <v>2</v>
      </c>
      <c r="M7" t="s">
        <v>2</v>
      </c>
      <c r="O7">
        <v>41</v>
      </c>
      <c r="P7" t="s">
        <v>26</v>
      </c>
      <c r="Q7" s="1">
        <v>44040.569016203706</v>
      </c>
      <c r="R7">
        <v>209</v>
      </c>
      <c r="S7" t="s">
        <v>1</v>
      </c>
      <c r="T7">
        <v>0</v>
      </c>
      <c r="U7">
        <v>5.9669999999999996</v>
      </c>
      <c r="V7" s="2">
        <v>2518</v>
      </c>
      <c r="W7">
        <v>1.06</v>
      </c>
      <c r="X7" t="s">
        <v>2</v>
      </c>
      <c r="Y7" t="s">
        <v>2</v>
      </c>
      <c r="Z7" t="s">
        <v>2</v>
      </c>
      <c r="AA7" t="s">
        <v>2</v>
      </c>
      <c r="AC7">
        <v>41</v>
      </c>
      <c r="AD7" t="s">
        <v>26</v>
      </c>
      <c r="AE7" s="1">
        <v>44040.569016203706</v>
      </c>
      <c r="AF7">
        <v>209</v>
      </c>
      <c r="AG7" t="s">
        <v>1</v>
      </c>
      <c r="AH7">
        <v>0</v>
      </c>
      <c r="AI7">
        <v>12.022</v>
      </c>
      <c r="AJ7" s="2">
        <v>133005</v>
      </c>
      <c r="AK7">
        <v>18.378</v>
      </c>
      <c r="AL7" t="s">
        <v>2</v>
      </c>
      <c r="AM7" t="s">
        <v>2</v>
      </c>
      <c r="AN7" t="s">
        <v>2</v>
      </c>
      <c r="AO7" t="s">
        <v>2</v>
      </c>
      <c r="AT7" s="5">
        <f t="shared" si="0"/>
        <v>924.21301222924785</v>
      </c>
      <c r="AU7" s="6">
        <f t="shared" si="1"/>
        <v>23583.534984330752</v>
      </c>
    </row>
    <row r="8" spans="1:47" x14ac:dyDescent="0.35">
      <c r="A8">
        <v>42</v>
      </c>
      <c r="B8" t="s">
        <v>27</v>
      </c>
      <c r="C8" s="1">
        <v>44040.590266203704</v>
      </c>
      <c r="D8">
        <v>145</v>
      </c>
      <c r="E8" t="s">
        <v>1</v>
      </c>
      <c r="F8">
        <v>0</v>
      </c>
      <c r="G8">
        <v>6.0190000000000001</v>
      </c>
      <c r="H8" s="2">
        <v>41646</v>
      </c>
      <c r="I8">
        <v>0.06</v>
      </c>
      <c r="J8" t="s">
        <v>2</v>
      </c>
      <c r="K8" t="s">
        <v>2</v>
      </c>
      <c r="L8" t="s">
        <v>2</v>
      </c>
      <c r="M8" t="s">
        <v>2</v>
      </c>
      <c r="O8">
        <v>42</v>
      </c>
      <c r="P8" t="s">
        <v>27</v>
      </c>
      <c r="Q8" s="1">
        <v>44040.590266203704</v>
      </c>
      <c r="R8">
        <v>145</v>
      </c>
      <c r="S8" t="s">
        <v>1</v>
      </c>
      <c r="T8">
        <v>0</v>
      </c>
      <c r="U8" t="s">
        <v>2</v>
      </c>
      <c r="V8" t="s">
        <v>2</v>
      </c>
      <c r="W8" t="s">
        <v>2</v>
      </c>
      <c r="X8" t="s">
        <v>2</v>
      </c>
      <c r="Y8" t="s">
        <v>2</v>
      </c>
      <c r="Z8" t="s">
        <v>2</v>
      </c>
      <c r="AA8" t="s">
        <v>2</v>
      </c>
      <c r="AC8">
        <v>42</v>
      </c>
      <c r="AD8" t="s">
        <v>27</v>
      </c>
      <c r="AE8" s="1">
        <v>44040.590266203704</v>
      </c>
      <c r="AF8">
        <v>145</v>
      </c>
      <c r="AG8" t="s">
        <v>1</v>
      </c>
      <c r="AH8">
        <v>0</v>
      </c>
      <c r="AI8">
        <v>12.147</v>
      </c>
      <c r="AJ8" s="2">
        <v>21434</v>
      </c>
      <c r="AK8">
        <v>3.089</v>
      </c>
      <c r="AL8" t="s">
        <v>2</v>
      </c>
      <c r="AM8" t="s">
        <v>2</v>
      </c>
      <c r="AN8" t="s">
        <v>2</v>
      </c>
      <c r="AO8" t="s">
        <v>2</v>
      </c>
      <c r="AT8" s="5">
        <f t="shared" si="0"/>
        <v>129.86467744028081</v>
      </c>
      <c r="AU8" s="6">
        <f t="shared" si="1"/>
        <v>3979.8560353338798</v>
      </c>
    </row>
    <row r="9" spans="1:47" x14ac:dyDescent="0.35">
      <c r="A9">
        <v>43</v>
      </c>
      <c r="B9" t="s">
        <v>28</v>
      </c>
      <c r="C9" s="1">
        <v>44040.611516203702</v>
      </c>
      <c r="D9">
        <v>113</v>
      </c>
      <c r="E9" t="s">
        <v>1</v>
      </c>
      <c r="F9">
        <v>0</v>
      </c>
      <c r="G9">
        <v>6.0170000000000003</v>
      </c>
      <c r="H9" s="2">
        <v>190705</v>
      </c>
      <c r="I9">
        <v>0.28199999999999997</v>
      </c>
      <c r="J9" t="s">
        <v>2</v>
      </c>
      <c r="K9" t="s">
        <v>2</v>
      </c>
      <c r="L9" t="s">
        <v>2</v>
      </c>
      <c r="M9" t="s">
        <v>2</v>
      </c>
      <c r="O9">
        <v>43</v>
      </c>
      <c r="P9" t="s">
        <v>28</v>
      </c>
      <c r="Q9" s="1">
        <v>44040.611516203702</v>
      </c>
      <c r="R9">
        <v>113</v>
      </c>
      <c r="S9" t="s">
        <v>1</v>
      </c>
      <c r="T9">
        <v>0</v>
      </c>
      <c r="U9">
        <v>5.9589999999999996</v>
      </c>
      <c r="V9" s="2">
        <v>1285</v>
      </c>
      <c r="W9">
        <v>0.83299999999999996</v>
      </c>
      <c r="X9" t="s">
        <v>2</v>
      </c>
      <c r="Y9" t="s">
        <v>2</v>
      </c>
      <c r="Z9" t="s">
        <v>2</v>
      </c>
      <c r="AA9" t="s">
        <v>2</v>
      </c>
      <c r="AC9">
        <v>43</v>
      </c>
      <c r="AD9" t="s">
        <v>28</v>
      </c>
      <c r="AE9" s="1">
        <v>44040.611516203702</v>
      </c>
      <c r="AF9">
        <v>113</v>
      </c>
      <c r="AG9" t="s">
        <v>1</v>
      </c>
      <c r="AH9">
        <v>0</v>
      </c>
      <c r="AI9">
        <v>12.029</v>
      </c>
      <c r="AJ9" s="2">
        <v>144288</v>
      </c>
      <c r="AK9">
        <v>19.934999999999999</v>
      </c>
      <c r="AL9" t="s">
        <v>2</v>
      </c>
      <c r="AM9" t="s">
        <v>2</v>
      </c>
      <c r="AN9" t="s">
        <v>2</v>
      </c>
      <c r="AO9" t="s">
        <v>2</v>
      </c>
      <c r="AT9" s="5">
        <f t="shared" si="0"/>
        <v>569.79071934819501</v>
      </c>
      <c r="AU9" s="6">
        <f t="shared" si="1"/>
        <v>25479.014878725124</v>
      </c>
    </row>
    <row r="10" spans="1:47" x14ac:dyDescent="0.35">
      <c r="A10">
        <v>44</v>
      </c>
      <c r="B10" t="s">
        <v>29</v>
      </c>
      <c r="C10" s="1">
        <v>44040.632754629631</v>
      </c>
      <c r="D10">
        <v>155</v>
      </c>
      <c r="E10" t="s">
        <v>1</v>
      </c>
      <c r="F10">
        <v>0</v>
      </c>
      <c r="G10">
        <v>6.02</v>
      </c>
      <c r="H10" s="2">
        <v>37141</v>
      </c>
      <c r="I10">
        <v>5.2999999999999999E-2</v>
      </c>
      <c r="J10" t="s">
        <v>2</v>
      </c>
      <c r="K10" t="s">
        <v>2</v>
      </c>
      <c r="L10" t="s">
        <v>2</v>
      </c>
      <c r="M10" t="s">
        <v>2</v>
      </c>
      <c r="O10">
        <v>44</v>
      </c>
      <c r="P10" t="s">
        <v>29</v>
      </c>
      <c r="Q10" s="1">
        <v>44040.632754629631</v>
      </c>
      <c r="R10">
        <v>155</v>
      </c>
      <c r="S10" t="s">
        <v>1</v>
      </c>
      <c r="T10">
        <v>0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C10">
        <v>44</v>
      </c>
      <c r="AD10" t="s">
        <v>29</v>
      </c>
      <c r="AE10" s="1">
        <v>44040.632754629631</v>
      </c>
      <c r="AF10">
        <v>155</v>
      </c>
      <c r="AG10" t="s">
        <v>1</v>
      </c>
      <c r="AH10">
        <v>0</v>
      </c>
      <c r="AI10" t="s">
        <v>2</v>
      </c>
      <c r="AJ10" t="s">
        <v>2</v>
      </c>
      <c r="AK10" t="s">
        <v>2</v>
      </c>
      <c r="AL10" t="s">
        <v>2</v>
      </c>
      <c r="AM10" t="s">
        <v>2</v>
      </c>
      <c r="AN10" t="s">
        <v>2</v>
      </c>
      <c r="AO10" t="s">
        <v>2</v>
      </c>
      <c r="AT10" s="5">
        <f t="shared" si="0"/>
        <v>116.0041707423278</v>
      </c>
      <c r="AU10" s="6" t="s">
        <v>35</v>
      </c>
    </row>
    <row r="11" spans="1:47" x14ac:dyDescent="0.35">
      <c r="A11">
        <v>45</v>
      </c>
      <c r="B11" t="s">
        <v>30</v>
      </c>
      <c r="C11" s="1">
        <v>44040.654016203705</v>
      </c>
      <c r="D11">
        <v>143</v>
      </c>
      <c r="E11" t="s">
        <v>1</v>
      </c>
      <c r="F11">
        <v>0</v>
      </c>
      <c r="G11">
        <v>6.008</v>
      </c>
      <c r="H11" s="2">
        <v>322565</v>
      </c>
      <c r="I11">
        <v>0.47799999999999998</v>
      </c>
      <c r="J11" t="s">
        <v>2</v>
      </c>
      <c r="K11" t="s">
        <v>2</v>
      </c>
      <c r="L11" t="s">
        <v>2</v>
      </c>
      <c r="M11" t="s">
        <v>2</v>
      </c>
      <c r="O11">
        <v>45</v>
      </c>
      <c r="P11" t="s">
        <v>30</v>
      </c>
      <c r="Q11" s="1">
        <v>44040.654016203705</v>
      </c>
      <c r="R11">
        <v>143</v>
      </c>
      <c r="S11" t="s">
        <v>1</v>
      </c>
      <c r="T11">
        <v>0</v>
      </c>
      <c r="U11">
        <v>5.9610000000000003</v>
      </c>
      <c r="V11" s="2">
        <v>2729</v>
      </c>
      <c r="W11">
        <v>1.099</v>
      </c>
      <c r="X11" t="s">
        <v>2</v>
      </c>
      <c r="Y11" t="s">
        <v>2</v>
      </c>
      <c r="Z11" t="s">
        <v>2</v>
      </c>
      <c r="AA11" t="s">
        <v>2</v>
      </c>
      <c r="AC11">
        <v>45</v>
      </c>
      <c r="AD11" t="s">
        <v>30</v>
      </c>
      <c r="AE11" s="1">
        <v>44040.654016203705</v>
      </c>
      <c r="AF11">
        <v>143</v>
      </c>
      <c r="AG11" t="s">
        <v>1</v>
      </c>
      <c r="AH11">
        <v>0</v>
      </c>
      <c r="AI11">
        <v>12.022</v>
      </c>
      <c r="AJ11" s="2">
        <v>138562</v>
      </c>
      <c r="AK11">
        <v>19.145</v>
      </c>
      <c r="AL11" t="s">
        <v>2</v>
      </c>
      <c r="AM11" t="s">
        <v>2</v>
      </c>
      <c r="AN11" t="s">
        <v>2</v>
      </c>
      <c r="AO11" t="s">
        <v>2</v>
      </c>
      <c r="AT11" s="5">
        <f t="shared" si="0"/>
        <v>928.72274111655508</v>
      </c>
      <c r="AU11" s="6">
        <f t="shared" si="1"/>
        <v>24519.076714232124</v>
      </c>
    </row>
    <row r="12" spans="1:47" x14ac:dyDescent="0.35">
      <c r="A12">
        <v>46</v>
      </c>
      <c r="B12" t="s">
        <v>31</v>
      </c>
      <c r="C12" s="1">
        <v>44040.67528935185</v>
      </c>
      <c r="D12">
        <v>170</v>
      </c>
      <c r="E12" t="s">
        <v>1</v>
      </c>
      <c r="F12">
        <v>0</v>
      </c>
      <c r="G12">
        <v>6.0149999999999997</v>
      </c>
      <c r="H12" s="2">
        <v>732268</v>
      </c>
      <c r="I12">
        <v>1.089</v>
      </c>
      <c r="J12" t="s">
        <v>2</v>
      </c>
      <c r="K12" t="s">
        <v>2</v>
      </c>
      <c r="L12" t="s">
        <v>2</v>
      </c>
      <c r="M12" t="s">
        <v>2</v>
      </c>
      <c r="O12">
        <v>46</v>
      </c>
      <c r="P12" t="s">
        <v>31</v>
      </c>
      <c r="Q12" s="1">
        <v>44040.67528935185</v>
      </c>
      <c r="R12">
        <v>170</v>
      </c>
      <c r="S12" t="s">
        <v>1</v>
      </c>
      <c r="T12">
        <v>0</v>
      </c>
      <c r="U12">
        <v>5.9690000000000003</v>
      </c>
      <c r="V12" s="2">
        <v>7080</v>
      </c>
      <c r="W12">
        <v>1.8979999999999999</v>
      </c>
      <c r="X12" t="s">
        <v>2</v>
      </c>
      <c r="Y12" t="s">
        <v>2</v>
      </c>
      <c r="Z12" t="s">
        <v>2</v>
      </c>
      <c r="AA12" t="s">
        <v>2</v>
      </c>
      <c r="AC12">
        <v>46</v>
      </c>
      <c r="AD12" t="s">
        <v>31</v>
      </c>
      <c r="AE12" s="1">
        <v>44040.67528935185</v>
      </c>
      <c r="AF12">
        <v>170</v>
      </c>
      <c r="AG12" t="s">
        <v>1</v>
      </c>
      <c r="AH12">
        <v>0</v>
      </c>
      <c r="AI12">
        <v>12.032</v>
      </c>
      <c r="AJ12" s="2">
        <v>140717</v>
      </c>
      <c r="AK12">
        <v>19.442</v>
      </c>
      <c r="AL12" t="s">
        <v>2</v>
      </c>
      <c r="AM12" t="s">
        <v>2</v>
      </c>
      <c r="AN12" t="s">
        <v>2</v>
      </c>
      <c r="AO12" t="s">
        <v>2</v>
      </c>
      <c r="AT12" s="5">
        <f t="shared" si="0"/>
        <v>1904.1566652240001</v>
      </c>
      <c r="AU12" s="6">
        <f t="shared" si="1"/>
        <v>24880.835825433474</v>
      </c>
    </row>
    <row r="13" spans="1:47" x14ac:dyDescent="0.35">
      <c r="A13">
        <v>47</v>
      </c>
      <c r="B13" t="s">
        <v>32</v>
      </c>
      <c r="C13" s="1">
        <v>44040.696539351855</v>
      </c>
      <c r="D13">
        <v>210</v>
      </c>
      <c r="E13" t="s">
        <v>1</v>
      </c>
      <c r="F13">
        <v>0</v>
      </c>
      <c r="G13">
        <v>6.02</v>
      </c>
      <c r="H13" s="2">
        <v>36065</v>
      </c>
      <c r="I13">
        <v>5.1999999999999998E-2</v>
      </c>
      <c r="J13" t="s">
        <v>2</v>
      </c>
      <c r="K13" t="s">
        <v>2</v>
      </c>
      <c r="L13" t="s">
        <v>2</v>
      </c>
      <c r="M13" t="s">
        <v>2</v>
      </c>
      <c r="O13">
        <v>47</v>
      </c>
      <c r="P13" t="s">
        <v>32</v>
      </c>
      <c r="Q13" s="1">
        <v>44040.696539351855</v>
      </c>
      <c r="R13">
        <v>210</v>
      </c>
      <c r="S13" t="s">
        <v>1</v>
      </c>
      <c r="T13">
        <v>0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C13">
        <v>47</v>
      </c>
      <c r="AD13" t="s">
        <v>32</v>
      </c>
      <c r="AE13" s="1">
        <v>44040.696539351855</v>
      </c>
      <c r="AF13">
        <v>210</v>
      </c>
      <c r="AG13" t="s">
        <v>1</v>
      </c>
      <c r="AH13">
        <v>0</v>
      </c>
      <c r="AI13" t="s">
        <v>2</v>
      </c>
      <c r="AJ13" t="s">
        <v>2</v>
      </c>
      <c r="AK13" t="s">
        <v>2</v>
      </c>
      <c r="AL13" t="s">
        <v>2</v>
      </c>
      <c r="AM13" t="s">
        <v>2</v>
      </c>
      <c r="AN13" t="s">
        <v>2</v>
      </c>
      <c r="AO13" t="s">
        <v>2</v>
      </c>
      <c r="AT13" s="5">
        <f t="shared" si="0"/>
        <v>112.68874653555501</v>
      </c>
      <c r="AU13" s="6" t="s">
        <v>35</v>
      </c>
    </row>
    <row r="14" spans="1:47" x14ac:dyDescent="0.35">
      <c r="A14">
        <v>48</v>
      </c>
      <c r="B14" t="s">
        <v>33</v>
      </c>
      <c r="C14" s="1">
        <v>44040.717800925922</v>
      </c>
      <c r="D14">
        <v>21</v>
      </c>
      <c r="E14" t="s">
        <v>1</v>
      </c>
      <c r="F14">
        <v>0</v>
      </c>
      <c r="G14">
        <v>6.0069999999999997</v>
      </c>
      <c r="H14" s="2">
        <v>3513102</v>
      </c>
      <c r="I14">
        <v>5.2510000000000003</v>
      </c>
      <c r="J14" t="s">
        <v>2</v>
      </c>
      <c r="K14" t="s">
        <v>2</v>
      </c>
      <c r="L14" t="s">
        <v>2</v>
      </c>
      <c r="M14" t="s">
        <v>2</v>
      </c>
      <c r="O14">
        <v>48</v>
      </c>
      <c r="P14" t="s">
        <v>33</v>
      </c>
      <c r="Q14" s="1">
        <v>44040.717800925922</v>
      </c>
      <c r="R14">
        <v>21</v>
      </c>
      <c r="S14" t="s">
        <v>1</v>
      </c>
      <c r="T14">
        <v>0</v>
      </c>
      <c r="U14">
        <v>5.96</v>
      </c>
      <c r="V14" s="2">
        <v>27459</v>
      </c>
      <c r="W14">
        <v>5.649</v>
      </c>
      <c r="X14" t="s">
        <v>2</v>
      </c>
      <c r="Y14" t="s">
        <v>2</v>
      </c>
      <c r="Z14" t="s">
        <v>2</v>
      </c>
      <c r="AA14" t="s">
        <v>2</v>
      </c>
      <c r="AC14">
        <v>48</v>
      </c>
      <c r="AD14" t="s">
        <v>33</v>
      </c>
      <c r="AE14" s="1">
        <v>44040.717800925922</v>
      </c>
      <c r="AF14">
        <v>21</v>
      </c>
      <c r="AG14" t="s">
        <v>1</v>
      </c>
      <c r="AH14">
        <v>0</v>
      </c>
      <c r="AI14">
        <v>12.06</v>
      </c>
      <c r="AJ14" s="2">
        <v>107317</v>
      </c>
      <c r="AK14">
        <v>14.84</v>
      </c>
      <c r="AL14" t="s">
        <v>2</v>
      </c>
      <c r="AM14" t="s">
        <v>2</v>
      </c>
      <c r="AN14" t="s">
        <v>2</v>
      </c>
      <c r="AO14" t="s">
        <v>2</v>
      </c>
      <c r="AT14" s="5">
        <f t="shared" si="0"/>
        <v>5776.4409790970849</v>
      </c>
      <c r="AU14" s="6">
        <f t="shared" si="1"/>
        <v>19208.483571045472</v>
      </c>
    </row>
    <row r="15" spans="1:47" x14ac:dyDescent="0.35">
      <c r="A15">
        <v>49</v>
      </c>
      <c r="B15" t="s">
        <v>34</v>
      </c>
      <c r="C15" s="1">
        <v>44040.739050925928</v>
      </c>
      <c r="D15">
        <v>45</v>
      </c>
      <c r="E15" t="s">
        <v>1</v>
      </c>
      <c r="F15">
        <v>0</v>
      </c>
      <c r="G15">
        <v>6.0229999999999997</v>
      </c>
      <c r="H15" s="2">
        <v>35346</v>
      </c>
      <c r="I15">
        <v>5.0999999999999997E-2</v>
      </c>
      <c r="J15" t="s">
        <v>2</v>
      </c>
      <c r="K15" t="s">
        <v>2</v>
      </c>
      <c r="L15" t="s">
        <v>2</v>
      </c>
      <c r="M15" t="s">
        <v>2</v>
      </c>
      <c r="O15">
        <v>49</v>
      </c>
      <c r="P15" t="s">
        <v>34</v>
      </c>
      <c r="Q15" s="1">
        <v>44040.739050925928</v>
      </c>
      <c r="R15">
        <v>45</v>
      </c>
      <c r="S15" t="s">
        <v>1</v>
      </c>
      <c r="T15">
        <v>0</v>
      </c>
      <c r="U15" t="s">
        <v>2</v>
      </c>
      <c r="V15" t="s">
        <v>2</v>
      </c>
      <c r="W15" t="s">
        <v>2</v>
      </c>
      <c r="X15" t="s">
        <v>2</v>
      </c>
      <c r="Y15" t="s">
        <v>2</v>
      </c>
      <c r="Z15" t="s">
        <v>2</v>
      </c>
      <c r="AA15" t="s">
        <v>2</v>
      </c>
      <c r="AC15">
        <v>49</v>
      </c>
      <c r="AD15" t="s">
        <v>34</v>
      </c>
      <c r="AE15" s="1">
        <v>44040.739050925928</v>
      </c>
      <c r="AF15">
        <v>45</v>
      </c>
      <c r="AG15" t="s">
        <v>1</v>
      </c>
      <c r="AH15">
        <v>0</v>
      </c>
      <c r="AI15" t="s">
        <v>2</v>
      </c>
      <c r="AJ15" t="s">
        <v>2</v>
      </c>
      <c r="AK15" t="s">
        <v>2</v>
      </c>
      <c r="AL15" t="s">
        <v>2</v>
      </c>
      <c r="AM15" t="s">
        <v>2</v>
      </c>
      <c r="AN15" t="s">
        <v>2</v>
      </c>
      <c r="AO15" t="s">
        <v>2</v>
      </c>
      <c r="AT15" s="5">
        <f t="shared" ref="AT15:AT20" si="2">IF(H15&lt;15000,((0.00000002125*H15^2)+(0.002705*H15)+(-4.371)),(IF(H15&lt;700000,((-0.0000000008162*H15^2)+(0.003141*H15)+(0.4702)), ((0.000000003285*V15^2)+(0.1899*V15)+(559.5)))))</f>
        <v>110.47227492380081</v>
      </c>
      <c r="AU15" s="6" t="s">
        <v>35</v>
      </c>
    </row>
    <row r="16" spans="1:47" x14ac:dyDescent="0.35">
      <c r="A16">
        <v>37</v>
      </c>
      <c r="B16" t="s">
        <v>36</v>
      </c>
      <c r="C16" s="1">
        <v>44041.408148148148</v>
      </c>
      <c r="D16" t="s">
        <v>37</v>
      </c>
      <c r="E16" t="s">
        <v>1</v>
      </c>
      <c r="F16">
        <v>0</v>
      </c>
      <c r="G16">
        <v>6.0250000000000004</v>
      </c>
      <c r="H16" s="2">
        <v>39555</v>
      </c>
      <c r="I16">
        <v>5.7000000000000002E-2</v>
      </c>
      <c r="J16" t="s">
        <v>2</v>
      </c>
      <c r="K16" t="s">
        <v>2</v>
      </c>
      <c r="L16" t="s">
        <v>2</v>
      </c>
      <c r="M16" t="s">
        <v>2</v>
      </c>
      <c r="O16">
        <v>37</v>
      </c>
      <c r="P16" t="s">
        <v>36</v>
      </c>
      <c r="Q16" s="1">
        <v>44041.408148148148</v>
      </c>
      <c r="R16" t="s">
        <v>37</v>
      </c>
      <c r="S16" t="s">
        <v>1</v>
      </c>
      <c r="T16">
        <v>0</v>
      </c>
      <c r="U16" t="s">
        <v>2</v>
      </c>
      <c r="V16" t="s">
        <v>2</v>
      </c>
      <c r="W16" t="s">
        <v>2</v>
      </c>
      <c r="X16" t="s">
        <v>2</v>
      </c>
      <c r="Y16" t="s">
        <v>2</v>
      </c>
      <c r="Z16" t="s">
        <v>2</v>
      </c>
      <c r="AA16" t="s">
        <v>2</v>
      </c>
      <c r="AC16">
        <v>37</v>
      </c>
      <c r="AD16" t="s">
        <v>36</v>
      </c>
      <c r="AE16" s="1">
        <v>44041.408148148148</v>
      </c>
      <c r="AF16" t="s">
        <v>37</v>
      </c>
      <c r="AG16" t="s">
        <v>1</v>
      </c>
      <c r="AH16">
        <v>0</v>
      </c>
      <c r="AI16">
        <v>12.175000000000001</v>
      </c>
      <c r="AJ16" s="2">
        <v>22035</v>
      </c>
      <c r="AK16">
        <v>3.1709999999999998</v>
      </c>
      <c r="AL16" t="s">
        <v>2</v>
      </c>
      <c r="AM16" t="s">
        <v>2</v>
      </c>
      <c r="AN16" t="s">
        <v>2</v>
      </c>
      <c r="AO16" t="s">
        <v>2</v>
      </c>
      <c r="AT16" s="5">
        <f t="shared" si="2"/>
        <v>123.435430091995</v>
      </c>
      <c r="AU16" s="6">
        <f t="shared" ref="AU15:AU20" si="3">((-0.00000006277*AJ16^2)+(0.1854*AJ16)+(34.83))</f>
        <v>4089.6415773067502</v>
      </c>
    </row>
    <row r="17" spans="1:47" x14ac:dyDescent="0.35">
      <c r="A17">
        <v>38</v>
      </c>
      <c r="B17" t="s">
        <v>38</v>
      </c>
      <c r="C17" s="1">
        <v>44041.429386574076</v>
      </c>
      <c r="D17" t="s">
        <v>39</v>
      </c>
      <c r="E17" t="s">
        <v>1</v>
      </c>
      <c r="F17">
        <v>0</v>
      </c>
      <c r="G17">
        <v>6.0069999999999997</v>
      </c>
      <c r="H17" s="2">
        <v>2693373</v>
      </c>
      <c r="I17">
        <v>4.0209999999999999</v>
      </c>
      <c r="J17" t="s">
        <v>2</v>
      </c>
      <c r="K17" t="s">
        <v>2</v>
      </c>
      <c r="L17" t="s">
        <v>2</v>
      </c>
      <c r="M17" t="s">
        <v>2</v>
      </c>
      <c r="O17">
        <v>38</v>
      </c>
      <c r="P17" t="s">
        <v>38</v>
      </c>
      <c r="Q17" s="1">
        <v>44041.429386574076</v>
      </c>
      <c r="R17" t="s">
        <v>39</v>
      </c>
      <c r="S17" t="s">
        <v>1</v>
      </c>
      <c r="T17">
        <v>0</v>
      </c>
      <c r="U17">
        <v>5.96</v>
      </c>
      <c r="V17" s="2">
        <v>20395</v>
      </c>
      <c r="W17">
        <v>4.3479999999999999</v>
      </c>
      <c r="X17" t="s">
        <v>2</v>
      </c>
      <c r="Y17" t="s">
        <v>2</v>
      </c>
      <c r="Z17" t="s">
        <v>2</v>
      </c>
      <c r="AA17" t="s">
        <v>2</v>
      </c>
      <c r="AC17">
        <v>38</v>
      </c>
      <c r="AD17" t="s">
        <v>38</v>
      </c>
      <c r="AE17" s="1">
        <v>44041.429386574076</v>
      </c>
      <c r="AF17" t="s">
        <v>39</v>
      </c>
      <c r="AG17" t="s">
        <v>1</v>
      </c>
      <c r="AH17">
        <v>0</v>
      </c>
      <c r="AI17">
        <v>12.053000000000001</v>
      </c>
      <c r="AJ17" s="2">
        <v>106745</v>
      </c>
      <c r="AK17">
        <v>14.760999999999999</v>
      </c>
      <c r="AL17" t="s">
        <v>2</v>
      </c>
      <c r="AM17" t="s">
        <v>2</v>
      </c>
      <c r="AN17" t="s">
        <v>2</v>
      </c>
      <c r="AO17" t="s">
        <v>2</v>
      </c>
      <c r="AT17" s="5">
        <f t="shared" si="2"/>
        <v>4433.8769155421251</v>
      </c>
      <c r="AU17" s="6">
        <f t="shared" si="3"/>
        <v>19110.120547280752</v>
      </c>
    </row>
    <row r="18" spans="1:47" x14ac:dyDescent="0.35">
      <c r="A18">
        <v>39</v>
      </c>
      <c r="B18" t="s">
        <v>40</v>
      </c>
      <c r="C18" s="1">
        <v>44041.450636574074</v>
      </c>
      <c r="D18" t="s">
        <v>41</v>
      </c>
      <c r="E18" t="s">
        <v>1</v>
      </c>
      <c r="F18">
        <v>0</v>
      </c>
      <c r="G18">
        <v>6.0129999999999999</v>
      </c>
      <c r="H18" s="2">
        <v>33688</v>
      </c>
      <c r="I18">
        <v>4.8000000000000001E-2</v>
      </c>
      <c r="J18" t="s">
        <v>2</v>
      </c>
      <c r="K18" t="s">
        <v>2</v>
      </c>
      <c r="L18" t="s">
        <v>2</v>
      </c>
      <c r="M18" t="s">
        <v>2</v>
      </c>
      <c r="O18">
        <v>39</v>
      </c>
      <c r="P18" t="s">
        <v>40</v>
      </c>
      <c r="Q18" s="1">
        <v>44041.450636574074</v>
      </c>
      <c r="R18" t="s">
        <v>41</v>
      </c>
      <c r="S18" t="s">
        <v>1</v>
      </c>
      <c r="T18">
        <v>0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C18">
        <v>39</v>
      </c>
      <c r="AD18" t="s">
        <v>40</v>
      </c>
      <c r="AE18" s="1">
        <v>44041.450636574074</v>
      </c>
      <c r="AF18" t="s">
        <v>41</v>
      </c>
      <c r="AG18" t="s">
        <v>1</v>
      </c>
      <c r="AH18">
        <v>0</v>
      </c>
      <c r="AI18" t="s">
        <v>2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2</v>
      </c>
      <c r="AT18" s="5">
        <f t="shared" si="2"/>
        <v>105.35791784702721</v>
      </c>
      <c r="AU18" s="6" t="s">
        <v>35</v>
      </c>
    </row>
    <row r="19" spans="1:47" x14ac:dyDescent="0.35">
      <c r="A19">
        <v>40</v>
      </c>
      <c r="B19" t="s">
        <v>42</v>
      </c>
      <c r="C19" s="1">
        <v>44041.471863425926</v>
      </c>
      <c r="D19" t="s">
        <v>43</v>
      </c>
      <c r="E19" t="s">
        <v>1</v>
      </c>
      <c r="F19">
        <v>0</v>
      </c>
      <c r="G19">
        <v>6.0149999999999997</v>
      </c>
      <c r="H19" s="2">
        <v>680608</v>
      </c>
      <c r="I19">
        <v>1.012</v>
      </c>
      <c r="J19" t="s">
        <v>2</v>
      </c>
      <c r="K19" t="s">
        <v>2</v>
      </c>
      <c r="L19" t="s">
        <v>2</v>
      </c>
      <c r="M19" t="s">
        <v>2</v>
      </c>
      <c r="O19">
        <v>40</v>
      </c>
      <c r="P19" t="s">
        <v>42</v>
      </c>
      <c r="Q19" s="1">
        <v>44041.471863425926</v>
      </c>
      <c r="R19" t="s">
        <v>43</v>
      </c>
      <c r="S19" t="s">
        <v>1</v>
      </c>
      <c r="T19">
        <v>0</v>
      </c>
      <c r="U19">
        <v>5.9649999999999999</v>
      </c>
      <c r="V19" s="2">
        <v>5307</v>
      </c>
      <c r="W19">
        <v>1.5720000000000001</v>
      </c>
      <c r="X19" t="s">
        <v>2</v>
      </c>
      <c r="Y19" t="s">
        <v>2</v>
      </c>
      <c r="Z19" t="s">
        <v>2</v>
      </c>
      <c r="AA19" t="s">
        <v>2</v>
      </c>
      <c r="AC19">
        <v>40</v>
      </c>
      <c r="AD19" t="s">
        <v>42</v>
      </c>
      <c r="AE19" s="1">
        <v>44041.471863425926</v>
      </c>
      <c r="AF19" t="s">
        <v>43</v>
      </c>
      <c r="AG19" t="s">
        <v>1</v>
      </c>
      <c r="AH19">
        <v>0</v>
      </c>
      <c r="AI19">
        <v>12.170999999999999</v>
      </c>
      <c r="AJ19" s="2">
        <v>7797</v>
      </c>
      <c r="AK19">
        <v>1.2350000000000001</v>
      </c>
      <c r="AL19" t="s">
        <v>2</v>
      </c>
      <c r="AM19" t="s">
        <v>2</v>
      </c>
      <c r="AN19" t="s">
        <v>2</v>
      </c>
      <c r="AO19" t="s">
        <v>2</v>
      </c>
      <c r="AT19" s="5">
        <f t="shared" si="2"/>
        <v>1760.1738468242434</v>
      </c>
      <c r="AU19" s="6">
        <f t="shared" si="3"/>
        <v>1476.5778102710701</v>
      </c>
    </row>
    <row r="20" spans="1:47" x14ac:dyDescent="0.35">
      <c r="A20">
        <v>41</v>
      </c>
      <c r="B20" t="s">
        <v>44</v>
      </c>
      <c r="C20" s="1">
        <v>44041.493101851855</v>
      </c>
      <c r="D20" t="s">
        <v>45</v>
      </c>
      <c r="E20" t="s">
        <v>1</v>
      </c>
      <c r="F20">
        <v>0</v>
      </c>
      <c r="G20">
        <v>6.0190000000000001</v>
      </c>
      <c r="H20" s="2">
        <v>38677</v>
      </c>
      <c r="I20">
        <v>5.6000000000000001E-2</v>
      </c>
      <c r="J20" t="s">
        <v>2</v>
      </c>
      <c r="K20" t="s">
        <v>2</v>
      </c>
      <c r="L20" t="s">
        <v>2</v>
      </c>
      <c r="M20" t="s">
        <v>2</v>
      </c>
      <c r="O20">
        <v>41</v>
      </c>
      <c r="P20" t="s">
        <v>44</v>
      </c>
      <c r="Q20" s="1">
        <v>44041.493101851855</v>
      </c>
      <c r="R20" t="s">
        <v>45</v>
      </c>
      <c r="S20" t="s">
        <v>1</v>
      </c>
      <c r="T20">
        <v>0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C20">
        <v>41</v>
      </c>
      <c r="AD20" t="s">
        <v>44</v>
      </c>
      <c r="AE20" s="1">
        <v>44041.493101851855</v>
      </c>
      <c r="AF20" t="s">
        <v>45</v>
      </c>
      <c r="AG20" t="s">
        <v>1</v>
      </c>
      <c r="AH20">
        <v>0</v>
      </c>
      <c r="AI20" t="s">
        <v>2</v>
      </c>
      <c r="AJ20" t="s">
        <v>2</v>
      </c>
      <c r="AK20" t="s">
        <v>2</v>
      </c>
      <c r="AL20" t="s">
        <v>2</v>
      </c>
      <c r="AM20" t="s">
        <v>2</v>
      </c>
      <c r="AN20" t="s">
        <v>2</v>
      </c>
      <c r="AO20" t="s">
        <v>2</v>
      </c>
      <c r="AT20" s="5">
        <f t="shared" si="2"/>
        <v>120.73369498947021</v>
      </c>
      <c r="AU20" s="6" t="s">
        <v>35</v>
      </c>
    </row>
  </sheetData>
  <sortState ref="A1032:BC1048">
    <sortCondition ref="B1032:B10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2019-04-04T13:15:20Z</dcterms:created>
  <dcterms:modified xsi:type="dcterms:W3CDTF">2020-07-30T15:18:23Z</dcterms:modified>
</cp:coreProperties>
</file>