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ewood/Documents/Virginia Tech/Sed Traps/2021/"/>
    </mc:Choice>
  </mc:AlternateContent>
  <xr:revisionPtr revIDLastSave="0" documentId="13_ncr:1_{B0A9448E-C370-CB49-996B-B80FE72CB707}" xr6:coauthVersionLast="47" xr6:coauthVersionMax="47" xr10:uidLastSave="{00000000-0000-0000-0000-000000000000}"/>
  <bookViews>
    <workbookView xWindow="0" yWindow="760" windowWidth="30240" windowHeight="17740" xr2:uid="{FA5F6B6E-6BF2-4027-B846-FD94ECCDF73E}"/>
  </bookViews>
  <sheets>
    <sheet name="Sheet1" sheetId="8" r:id="rId1"/>
    <sheet name="11_17_2021" sheetId="7" r:id="rId2"/>
    <sheet name="12_7_2021" sheetId="4" r:id="rId3"/>
    <sheet name="12_13_21" sheetId="5" r:id="rId4"/>
    <sheet name="12_15_21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4" l="1"/>
  <c r="T3" i="4"/>
  <c r="T2" i="4"/>
  <c r="S2" i="4"/>
  <c r="R2" i="4"/>
  <c r="O5" i="6" l="1"/>
  <c r="N25" i="6" l="1"/>
  <c r="O25" i="6"/>
  <c r="O24" i="6"/>
  <c r="N24" i="6"/>
  <c r="N23" i="6"/>
  <c r="O23" i="6"/>
  <c r="O22" i="6"/>
  <c r="N22" i="6"/>
  <c r="N21" i="6"/>
  <c r="O21" i="6"/>
  <c r="O20" i="6"/>
  <c r="N20" i="6"/>
  <c r="N19" i="6"/>
  <c r="O19" i="6"/>
  <c r="O18" i="6"/>
  <c r="N18" i="6"/>
  <c r="O25" i="5"/>
  <c r="N25" i="5"/>
  <c r="N24" i="5"/>
  <c r="O24" i="5"/>
  <c r="O23" i="5"/>
  <c r="N23" i="5"/>
  <c r="N22" i="5"/>
  <c r="O22" i="5"/>
  <c r="O21" i="5"/>
  <c r="N21" i="5"/>
  <c r="O20" i="5"/>
  <c r="N20" i="5"/>
  <c r="N19" i="5"/>
  <c r="O19" i="5"/>
  <c r="O18" i="5"/>
  <c r="N18" i="5"/>
  <c r="N17" i="5"/>
  <c r="O17" i="5"/>
  <c r="O16" i="5"/>
  <c r="N16" i="5"/>
  <c r="N15" i="5"/>
  <c r="O15" i="5"/>
  <c r="O14" i="5"/>
  <c r="N14" i="5"/>
  <c r="O25" i="4"/>
  <c r="O24" i="4"/>
  <c r="O23" i="4"/>
  <c r="O22" i="4"/>
  <c r="O21" i="4"/>
  <c r="O20" i="4"/>
  <c r="O19" i="4"/>
  <c r="O18" i="4"/>
  <c r="O29" i="7"/>
  <c r="O28" i="7"/>
  <c r="O27" i="7"/>
  <c r="O26" i="7"/>
  <c r="O25" i="7"/>
  <c r="L3" i="6" l="1"/>
  <c r="R3" i="6" s="1"/>
  <c r="M3" i="6"/>
  <c r="L4" i="6"/>
  <c r="R4" i="6" s="1"/>
  <c r="M4" i="6"/>
  <c r="S4" i="6" s="1"/>
  <c r="L5" i="6"/>
  <c r="M5" i="6"/>
  <c r="L6" i="6"/>
  <c r="R6" i="6" s="1"/>
  <c r="M6" i="6"/>
  <c r="S6" i="6" s="1"/>
  <c r="L7" i="6"/>
  <c r="R7" i="6" s="1"/>
  <c r="M7" i="6"/>
  <c r="S7" i="6" s="1"/>
  <c r="L8" i="6"/>
  <c r="R8" i="6" s="1"/>
  <c r="M8" i="6"/>
  <c r="S8" i="6" s="1"/>
  <c r="L9" i="6"/>
  <c r="R9" i="6" s="1"/>
  <c r="M9" i="6"/>
  <c r="S9" i="6" s="1"/>
  <c r="L10" i="6"/>
  <c r="R10" i="6" s="1"/>
  <c r="M10" i="6"/>
  <c r="S10" i="6" s="1"/>
  <c r="L11" i="6"/>
  <c r="R11" i="6" s="1"/>
  <c r="M11" i="6"/>
  <c r="S11" i="6" s="1"/>
  <c r="L12" i="6"/>
  <c r="R12" i="6" s="1"/>
  <c r="M12" i="6"/>
  <c r="S12" i="6" s="1"/>
  <c r="L13" i="6"/>
  <c r="R13" i="6" s="1"/>
  <c r="M13" i="6"/>
  <c r="S13" i="6" s="1"/>
  <c r="L14" i="6"/>
  <c r="R14" i="6" s="1"/>
  <c r="M14" i="6"/>
  <c r="S14" i="6" s="1"/>
  <c r="L15" i="6"/>
  <c r="R15" i="6" s="1"/>
  <c r="M15" i="6"/>
  <c r="S15" i="6" s="1"/>
  <c r="L16" i="6"/>
  <c r="M16" i="6"/>
  <c r="L17" i="6"/>
  <c r="R17" i="6" s="1"/>
  <c r="M17" i="6"/>
  <c r="S17" i="6" s="1"/>
  <c r="L18" i="6"/>
  <c r="R18" i="6" s="1"/>
  <c r="M18" i="6"/>
  <c r="S18" i="6" s="1"/>
  <c r="L19" i="6"/>
  <c r="R19" i="6" s="1"/>
  <c r="M19" i="6"/>
  <c r="S19" i="6" s="1"/>
  <c r="L20" i="6"/>
  <c r="R20" i="6" s="1"/>
  <c r="M20" i="6"/>
  <c r="S20" i="6" s="1"/>
  <c r="L21" i="6"/>
  <c r="R21" i="6" s="1"/>
  <c r="M21" i="6"/>
  <c r="S21" i="6" s="1"/>
  <c r="L22" i="6"/>
  <c r="R22" i="6" s="1"/>
  <c r="M22" i="6"/>
  <c r="S22" i="6" s="1"/>
  <c r="L23" i="6"/>
  <c r="R23" i="6" s="1"/>
  <c r="M23" i="6"/>
  <c r="S23" i="6" s="1"/>
  <c r="L24" i="6"/>
  <c r="R24" i="6" s="1"/>
  <c r="M24" i="6"/>
  <c r="S24" i="6" s="1"/>
  <c r="L25" i="6"/>
  <c r="R25" i="6" s="1"/>
  <c r="M25" i="6"/>
  <c r="S25" i="6" s="1"/>
  <c r="L26" i="6"/>
  <c r="M26" i="6"/>
  <c r="L27" i="6"/>
  <c r="M27" i="6"/>
  <c r="M2" i="6"/>
  <c r="L2" i="6"/>
  <c r="M5" i="5"/>
  <c r="S5" i="5" s="1"/>
  <c r="M6" i="5"/>
  <c r="S6" i="5" s="1"/>
  <c r="M7" i="5"/>
  <c r="S7" i="5" s="1"/>
  <c r="M8" i="5"/>
  <c r="S8" i="5" s="1"/>
  <c r="M9" i="5"/>
  <c r="S9" i="5" s="1"/>
  <c r="M10" i="5"/>
  <c r="S10" i="5" s="1"/>
  <c r="M11" i="5"/>
  <c r="S11" i="5" s="1"/>
  <c r="M13" i="5"/>
  <c r="S13" i="5" s="1"/>
  <c r="M14" i="5"/>
  <c r="S14" i="5" s="1"/>
  <c r="M15" i="5"/>
  <c r="S15" i="5" s="1"/>
  <c r="M16" i="5"/>
  <c r="S16" i="5" s="1"/>
  <c r="M17" i="5"/>
  <c r="S17" i="5" s="1"/>
  <c r="M19" i="5"/>
  <c r="S19" i="5" s="1"/>
  <c r="M20" i="5"/>
  <c r="S20" i="5" s="1"/>
  <c r="M21" i="5"/>
  <c r="S21" i="5" s="1"/>
  <c r="M22" i="5"/>
  <c r="S22" i="5" s="1"/>
  <c r="M23" i="5"/>
  <c r="S23" i="5" s="1"/>
  <c r="M24" i="5"/>
  <c r="S24" i="5" s="1"/>
  <c r="M25" i="5"/>
  <c r="S25" i="5" s="1"/>
  <c r="M26" i="5"/>
  <c r="M27" i="5"/>
  <c r="M4" i="5"/>
  <c r="S4" i="5" s="1"/>
  <c r="L5" i="5"/>
  <c r="R5" i="5" s="1"/>
  <c r="L6" i="5"/>
  <c r="R6" i="5" s="1"/>
  <c r="L7" i="5"/>
  <c r="R7" i="5" s="1"/>
  <c r="L8" i="5"/>
  <c r="R8" i="5" s="1"/>
  <c r="L9" i="5"/>
  <c r="R9" i="5" s="1"/>
  <c r="L10" i="5"/>
  <c r="R10" i="5" s="1"/>
  <c r="L11" i="5"/>
  <c r="R11" i="5" s="1"/>
  <c r="L13" i="5"/>
  <c r="R13" i="5" s="1"/>
  <c r="L14" i="5"/>
  <c r="R14" i="5" s="1"/>
  <c r="L15" i="5"/>
  <c r="R15" i="5" s="1"/>
  <c r="L16" i="5"/>
  <c r="R16" i="5" s="1"/>
  <c r="L17" i="5"/>
  <c r="R17" i="5" s="1"/>
  <c r="L19" i="5"/>
  <c r="R19" i="5" s="1"/>
  <c r="L20" i="5"/>
  <c r="R20" i="5" s="1"/>
  <c r="L21" i="5"/>
  <c r="R21" i="5" s="1"/>
  <c r="L22" i="5"/>
  <c r="R22" i="5" s="1"/>
  <c r="L23" i="5"/>
  <c r="R23" i="5" s="1"/>
  <c r="L24" i="5"/>
  <c r="R24" i="5" s="1"/>
  <c r="L25" i="5"/>
  <c r="R25" i="5" s="1"/>
  <c r="L26" i="5"/>
  <c r="L27" i="5"/>
  <c r="L4" i="5"/>
  <c r="R4" i="5" s="1"/>
  <c r="O17" i="6"/>
  <c r="N17" i="6"/>
  <c r="N16" i="6"/>
  <c r="O16" i="6"/>
  <c r="O15" i="6"/>
  <c r="N15" i="6"/>
  <c r="N14" i="6"/>
  <c r="O14" i="6"/>
  <c r="O13" i="6"/>
  <c r="N13" i="6"/>
  <c r="N12" i="6"/>
  <c r="O12" i="6"/>
  <c r="U12" i="6" s="1"/>
  <c r="W12" i="6" s="1"/>
  <c r="Y12" i="6" s="1"/>
  <c r="O11" i="6"/>
  <c r="N11" i="6"/>
  <c r="N10" i="6"/>
  <c r="O10" i="6"/>
  <c r="O9" i="6"/>
  <c r="N9" i="6"/>
  <c r="O8" i="6"/>
  <c r="N8" i="6"/>
  <c r="N7" i="6"/>
  <c r="O7" i="6"/>
  <c r="O6" i="6"/>
  <c r="N6" i="6"/>
  <c r="O4" i="6"/>
  <c r="N13" i="5"/>
  <c r="O13" i="5"/>
  <c r="N11" i="5"/>
  <c r="O11" i="5"/>
  <c r="O10" i="5"/>
  <c r="N10" i="5"/>
  <c r="N9" i="5"/>
  <c r="O9" i="5"/>
  <c r="O8" i="5"/>
  <c r="N8" i="5"/>
  <c r="N6" i="5"/>
  <c r="N7" i="5"/>
  <c r="O7" i="5"/>
  <c r="O6" i="5"/>
  <c r="N5" i="5"/>
  <c r="O5" i="5"/>
  <c r="O4" i="5"/>
  <c r="N4" i="5"/>
  <c r="L3" i="4"/>
  <c r="R3" i="4" s="1"/>
  <c r="M3" i="4"/>
  <c r="S3" i="4" s="1"/>
  <c r="L4" i="4"/>
  <c r="R4" i="4" s="1"/>
  <c r="M4" i="4"/>
  <c r="S4" i="4" s="1"/>
  <c r="L5" i="4"/>
  <c r="R5" i="4" s="1"/>
  <c r="M5" i="4"/>
  <c r="S5" i="4" s="1"/>
  <c r="L6" i="4"/>
  <c r="R6" i="4" s="1"/>
  <c r="M6" i="4"/>
  <c r="S6" i="4" s="1"/>
  <c r="L7" i="4"/>
  <c r="R7" i="4" s="1"/>
  <c r="M7" i="4"/>
  <c r="S7" i="4" s="1"/>
  <c r="L8" i="4"/>
  <c r="R8" i="4" s="1"/>
  <c r="M8" i="4"/>
  <c r="S8" i="4" s="1"/>
  <c r="L9" i="4"/>
  <c r="R9" i="4" s="1"/>
  <c r="M9" i="4"/>
  <c r="S9" i="4" s="1"/>
  <c r="L10" i="4"/>
  <c r="R10" i="4" s="1"/>
  <c r="M10" i="4"/>
  <c r="S10" i="4" s="1"/>
  <c r="L11" i="4"/>
  <c r="R11" i="4" s="1"/>
  <c r="M11" i="4"/>
  <c r="S11" i="4" s="1"/>
  <c r="L12" i="4"/>
  <c r="R12" i="4" s="1"/>
  <c r="M12" i="4"/>
  <c r="S12" i="4" s="1"/>
  <c r="L13" i="4"/>
  <c r="R13" i="4" s="1"/>
  <c r="M13" i="4"/>
  <c r="S13" i="4" s="1"/>
  <c r="L14" i="4"/>
  <c r="R14" i="4" s="1"/>
  <c r="M14" i="4"/>
  <c r="S14" i="4" s="1"/>
  <c r="L15" i="4"/>
  <c r="R15" i="4" s="1"/>
  <c r="M15" i="4"/>
  <c r="S15" i="4" s="1"/>
  <c r="L16" i="4"/>
  <c r="R16" i="4" s="1"/>
  <c r="M16" i="4"/>
  <c r="S16" i="4" s="1"/>
  <c r="L17" i="4"/>
  <c r="R17" i="4" s="1"/>
  <c r="M17" i="4"/>
  <c r="S17" i="4" s="1"/>
  <c r="L18" i="4"/>
  <c r="R18" i="4" s="1"/>
  <c r="M18" i="4"/>
  <c r="S18" i="4" s="1"/>
  <c r="L19" i="4"/>
  <c r="R19" i="4" s="1"/>
  <c r="M19" i="4"/>
  <c r="S19" i="4" s="1"/>
  <c r="L20" i="4"/>
  <c r="R20" i="4" s="1"/>
  <c r="M20" i="4"/>
  <c r="S20" i="4" s="1"/>
  <c r="L21" i="4"/>
  <c r="R21" i="4" s="1"/>
  <c r="M21" i="4"/>
  <c r="S21" i="4" s="1"/>
  <c r="L22" i="4"/>
  <c r="R22" i="4" s="1"/>
  <c r="M22" i="4"/>
  <c r="S22" i="4" s="1"/>
  <c r="L23" i="4"/>
  <c r="R23" i="4" s="1"/>
  <c r="M23" i="4"/>
  <c r="S23" i="4" s="1"/>
  <c r="L24" i="4"/>
  <c r="R24" i="4" s="1"/>
  <c r="M24" i="4"/>
  <c r="S24" i="4" s="1"/>
  <c r="L25" i="4"/>
  <c r="R25" i="4" s="1"/>
  <c r="M25" i="4"/>
  <c r="S25" i="4" s="1"/>
  <c r="L26" i="4"/>
  <c r="R26" i="4" s="1"/>
  <c r="M26" i="4"/>
  <c r="S26" i="4" s="1"/>
  <c r="L27" i="4"/>
  <c r="R27" i="4" s="1"/>
  <c r="M27" i="4"/>
  <c r="S27" i="4" s="1"/>
  <c r="L28" i="4"/>
  <c r="R28" i="4" s="1"/>
  <c r="M28" i="4"/>
  <c r="S28" i="4" s="1"/>
  <c r="L29" i="4"/>
  <c r="R29" i="4" s="1"/>
  <c r="M29" i="4"/>
  <c r="S29" i="4" s="1"/>
  <c r="L30" i="4"/>
  <c r="M30" i="4"/>
  <c r="L31" i="4"/>
  <c r="M31" i="4"/>
  <c r="M2" i="4"/>
  <c r="L2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U14" i="6" l="1"/>
  <c r="W14" i="6" s="1"/>
  <c r="Y14" i="6" s="1"/>
  <c r="U10" i="6"/>
  <c r="W10" i="6" s="1"/>
  <c r="Y10" i="6" s="1"/>
  <c r="T21" i="6"/>
  <c r="V21" i="6" s="1"/>
  <c r="X21" i="6" s="1"/>
  <c r="U19" i="6"/>
  <c r="W19" i="6" s="1"/>
  <c r="Y19" i="6" s="1"/>
  <c r="U24" i="6"/>
  <c r="W24" i="6" s="1"/>
  <c r="Y24" i="6" s="1"/>
  <c r="T20" i="6"/>
  <c r="V20" i="6" s="1"/>
  <c r="X20" i="6" s="1"/>
  <c r="U13" i="5"/>
  <c r="W13" i="5" s="1"/>
  <c r="Y13" i="5" s="1"/>
  <c r="T16" i="5"/>
  <c r="V16" i="5" s="1"/>
  <c r="X16" i="5" s="1"/>
  <c r="T22" i="5"/>
  <c r="V22" i="5" s="1"/>
  <c r="X22" i="5" s="1"/>
  <c r="T19" i="5"/>
  <c r="V19" i="5" s="1"/>
  <c r="X19" i="5" s="1"/>
  <c r="T14" i="5"/>
  <c r="V14" i="5" s="1"/>
  <c r="X14" i="5" s="1"/>
  <c r="U23" i="5"/>
  <c r="W23" i="5" s="1"/>
  <c r="Y23" i="5" s="1"/>
  <c r="T15" i="5"/>
  <c r="V15" i="5" s="1"/>
  <c r="X15" i="5" s="1"/>
  <c r="T3" i="6"/>
  <c r="V3" i="6" s="1"/>
  <c r="X3" i="6" s="1"/>
  <c r="U21" i="6"/>
  <c r="W21" i="6" s="1"/>
  <c r="Y21" i="6" s="1"/>
  <c r="T18" i="6"/>
  <c r="V18" i="6" s="1"/>
  <c r="X18" i="6" s="1"/>
  <c r="T19" i="6"/>
  <c r="V19" i="6" s="1"/>
  <c r="X19" i="6" s="1"/>
  <c r="U21" i="5"/>
  <c r="W21" i="5" s="1"/>
  <c r="Y21" i="5" s="1"/>
  <c r="T24" i="6"/>
  <c r="V24" i="6" s="1"/>
  <c r="X24" i="6" s="1"/>
  <c r="U16" i="5"/>
  <c r="W16" i="5" s="1"/>
  <c r="Y16" i="5" s="1"/>
  <c r="U22" i="6"/>
  <c r="W22" i="6" s="1"/>
  <c r="Y22" i="6" s="1"/>
  <c r="U19" i="5"/>
  <c r="W19" i="5" s="1"/>
  <c r="Y19" i="5" s="1"/>
  <c r="S5" i="6"/>
  <c r="U5" i="6"/>
  <c r="W5" i="6" s="1"/>
  <c r="Y5" i="6" s="1"/>
  <c r="R5" i="6"/>
  <c r="T5" i="6"/>
  <c r="V5" i="6" s="1"/>
  <c r="X5" i="6" s="1"/>
  <c r="T25" i="6"/>
  <c r="V25" i="6" s="1"/>
  <c r="X25" i="6" s="1"/>
  <c r="T17" i="5"/>
  <c r="V17" i="5" s="1"/>
  <c r="X17" i="5" s="1"/>
  <c r="U15" i="5"/>
  <c r="W15" i="5" s="1"/>
  <c r="Y15" i="5" s="1"/>
  <c r="U18" i="6"/>
  <c r="W18" i="6" s="1"/>
  <c r="Y18" i="6" s="1"/>
  <c r="T22" i="6"/>
  <c r="V22" i="6" s="1"/>
  <c r="X22" i="6" s="1"/>
  <c r="R2" i="6"/>
  <c r="T2" i="6"/>
  <c r="V2" i="6" s="1"/>
  <c r="X2" i="6" s="1"/>
  <c r="U25" i="6"/>
  <c r="W25" i="6" s="1"/>
  <c r="Y25" i="6" s="1"/>
  <c r="U17" i="5"/>
  <c r="W17" i="5" s="1"/>
  <c r="Y17" i="5" s="1"/>
  <c r="T24" i="5"/>
  <c r="V24" i="5" s="1"/>
  <c r="X24" i="5" s="1"/>
  <c r="U24" i="5"/>
  <c r="W24" i="5" s="1"/>
  <c r="Y24" i="5" s="1"/>
  <c r="T25" i="5"/>
  <c r="V25" i="5" s="1"/>
  <c r="X25" i="5" s="1"/>
  <c r="S2" i="6"/>
  <c r="U2" i="6"/>
  <c r="W2" i="6" s="1"/>
  <c r="Y2" i="6" s="1"/>
  <c r="T23" i="6"/>
  <c r="V23" i="6" s="1"/>
  <c r="X23" i="6" s="1"/>
  <c r="U14" i="5"/>
  <c r="W14" i="5" s="1"/>
  <c r="Y14" i="5" s="1"/>
  <c r="U20" i="6"/>
  <c r="W20" i="6" s="1"/>
  <c r="Y20" i="6" s="1"/>
  <c r="U22" i="5"/>
  <c r="W22" i="5" s="1"/>
  <c r="Y22" i="5" s="1"/>
  <c r="T23" i="5"/>
  <c r="V23" i="5" s="1"/>
  <c r="X23" i="5" s="1"/>
  <c r="S3" i="6"/>
  <c r="U3" i="6"/>
  <c r="W3" i="6" s="1"/>
  <c r="Y3" i="6" s="1"/>
  <c r="U23" i="6"/>
  <c r="W23" i="6" s="1"/>
  <c r="Y23" i="6" s="1"/>
  <c r="T20" i="5"/>
  <c r="V20" i="5" s="1"/>
  <c r="X20" i="5" s="1"/>
  <c r="U20" i="5"/>
  <c r="W20" i="5" s="1"/>
  <c r="Y20" i="5" s="1"/>
  <c r="U25" i="5"/>
  <c r="W25" i="5" s="1"/>
  <c r="Y25" i="5" s="1"/>
  <c r="T21" i="5"/>
  <c r="V21" i="5" s="1"/>
  <c r="X21" i="5" s="1"/>
  <c r="T6" i="5"/>
  <c r="V6" i="5" s="1"/>
  <c r="X6" i="5" s="1"/>
  <c r="U6" i="5"/>
  <c r="W6" i="5" s="1"/>
  <c r="Y6" i="5" s="1"/>
  <c r="T8" i="6"/>
  <c r="V8" i="6" s="1"/>
  <c r="X8" i="6" s="1"/>
  <c r="U8" i="6"/>
  <c r="W8" i="6" s="1"/>
  <c r="Y8" i="6" s="1"/>
  <c r="T4" i="5"/>
  <c r="V4" i="5" s="1"/>
  <c r="X4" i="5" s="1"/>
  <c r="U4" i="5"/>
  <c r="W4" i="5" s="1"/>
  <c r="Y4" i="5" s="1"/>
  <c r="T7" i="5"/>
  <c r="V7" i="5" s="1"/>
  <c r="X7" i="5" s="1"/>
  <c r="U7" i="5"/>
  <c r="W7" i="5" s="1"/>
  <c r="Y7" i="5" s="1"/>
  <c r="T8" i="5"/>
  <c r="V8" i="5" s="1"/>
  <c r="X8" i="5" s="1"/>
  <c r="U8" i="5"/>
  <c r="W8" i="5" s="1"/>
  <c r="Y8" i="5" s="1"/>
  <c r="T10" i="5"/>
  <c r="V10" i="5" s="1"/>
  <c r="X10" i="5" s="1"/>
  <c r="U10" i="5"/>
  <c r="W10" i="5" s="1"/>
  <c r="Y10" i="5" s="1"/>
  <c r="T7" i="6"/>
  <c r="V7" i="6" s="1"/>
  <c r="X7" i="6" s="1"/>
  <c r="U7" i="6"/>
  <c r="W7" i="6" s="1"/>
  <c r="Y7" i="6" s="1"/>
  <c r="T6" i="6"/>
  <c r="V6" i="6" s="1"/>
  <c r="X6" i="6" s="1"/>
  <c r="U6" i="6"/>
  <c r="W6" i="6" s="1"/>
  <c r="Y6" i="6" s="1"/>
  <c r="T5" i="5"/>
  <c r="V5" i="5" s="1"/>
  <c r="X5" i="5" s="1"/>
  <c r="U5" i="5"/>
  <c r="W5" i="5" s="1"/>
  <c r="Y5" i="5" s="1"/>
  <c r="T9" i="5"/>
  <c r="V9" i="5" s="1"/>
  <c r="X9" i="5" s="1"/>
  <c r="U9" i="5"/>
  <c r="W9" i="5" s="1"/>
  <c r="Y9" i="5" s="1"/>
  <c r="T11" i="5"/>
  <c r="V11" i="5" s="1"/>
  <c r="X11" i="5" s="1"/>
  <c r="U11" i="5"/>
  <c r="W11" i="5" s="1"/>
  <c r="Y11" i="5" s="1"/>
  <c r="T4" i="6"/>
  <c r="V4" i="6" s="1"/>
  <c r="X4" i="6" s="1"/>
  <c r="U4" i="6"/>
  <c r="W4" i="6" s="1"/>
  <c r="Y4" i="6" s="1"/>
  <c r="U9" i="6"/>
  <c r="W9" i="6" s="1"/>
  <c r="Y9" i="6" s="1"/>
  <c r="U11" i="6"/>
  <c r="W11" i="6" s="1"/>
  <c r="Y11" i="6" s="1"/>
  <c r="U13" i="6"/>
  <c r="W13" i="6" s="1"/>
  <c r="Y13" i="6" s="1"/>
  <c r="U15" i="6"/>
  <c r="W15" i="6" s="1"/>
  <c r="Y15" i="6" s="1"/>
  <c r="U17" i="6"/>
  <c r="W17" i="6" s="1"/>
  <c r="Y17" i="6" s="1"/>
  <c r="T17" i="6"/>
  <c r="V17" i="6" s="1"/>
  <c r="X17" i="6" s="1"/>
  <c r="T11" i="6"/>
  <c r="V11" i="6" s="1"/>
  <c r="X11" i="6" s="1"/>
  <c r="T13" i="6"/>
  <c r="V13" i="6" s="1"/>
  <c r="X13" i="6" s="1"/>
  <c r="T15" i="6"/>
  <c r="V15" i="6" s="1"/>
  <c r="X15" i="6" s="1"/>
  <c r="T10" i="6"/>
  <c r="V10" i="6" s="1"/>
  <c r="X10" i="6" s="1"/>
  <c r="T12" i="6"/>
  <c r="V12" i="6" s="1"/>
  <c r="X12" i="6" s="1"/>
  <c r="T14" i="6"/>
  <c r="V14" i="6" s="1"/>
  <c r="X14" i="6" s="1"/>
  <c r="T9" i="6"/>
  <c r="V9" i="6" s="1"/>
  <c r="X9" i="6" s="1"/>
  <c r="T13" i="5"/>
  <c r="V13" i="5" s="1"/>
  <c r="X13" i="5" s="1"/>
  <c r="O24" i="7"/>
  <c r="O23" i="7"/>
  <c r="O22" i="7"/>
  <c r="O21" i="7"/>
  <c r="O20" i="7"/>
  <c r="O19" i="7"/>
  <c r="O18" i="7"/>
  <c r="L3" i="7"/>
  <c r="R3" i="7" s="1"/>
  <c r="M3" i="7"/>
  <c r="S3" i="7" s="1"/>
  <c r="L4" i="7"/>
  <c r="R4" i="7" s="1"/>
  <c r="M4" i="7"/>
  <c r="S4" i="7" s="1"/>
  <c r="L5" i="7"/>
  <c r="R5" i="7" s="1"/>
  <c r="M5" i="7"/>
  <c r="S5" i="7" s="1"/>
  <c r="L6" i="7"/>
  <c r="R6" i="7" s="1"/>
  <c r="M6" i="7"/>
  <c r="S6" i="7" s="1"/>
  <c r="L7" i="7"/>
  <c r="R7" i="7" s="1"/>
  <c r="M7" i="7"/>
  <c r="S7" i="7" s="1"/>
  <c r="L8" i="7"/>
  <c r="R8" i="7" s="1"/>
  <c r="M8" i="7"/>
  <c r="S8" i="7" s="1"/>
  <c r="L9" i="7"/>
  <c r="R9" i="7" s="1"/>
  <c r="M9" i="7"/>
  <c r="S9" i="7" s="1"/>
  <c r="L10" i="7"/>
  <c r="R10" i="7" s="1"/>
  <c r="M10" i="7"/>
  <c r="S10" i="7" s="1"/>
  <c r="L11" i="7"/>
  <c r="R11" i="7" s="1"/>
  <c r="M11" i="7"/>
  <c r="S11" i="7" s="1"/>
  <c r="L12" i="7"/>
  <c r="R12" i="7" s="1"/>
  <c r="M12" i="7"/>
  <c r="S12" i="7" s="1"/>
  <c r="L13" i="7"/>
  <c r="R13" i="7" s="1"/>
  <c r="M13" i="7"/>
  <c r="S13" i="7" s="1"/>
  <c r="L14" i="7"/>
  <c r="R14" i="7" s="1"/>
  <c r="M14" i="7"/>
  <c r="S14" i="7" s="1"/>
  <c r="L15" i="7"/>
  <c r="R15" i="7" s="1"/>
  <c r="M15" i="7"/>
  <c r="S15" i="7" s="1"/>
  <c r="L16" i="7"/>
  <c r="R16" i="7" s="1"/>
  <c r="M16" i="7"/>
  <c r="S16" i="7" s="1"/>
  <c r="L17" i="7"/>
  <c r="R17" i="7" s="1"/>
  <c r="M17" i="7"/>
  <c r="S17" i="7" s="1"/>
  <c r="L18" i="7"/>
  <c r="R18" i="7" s="1"/>
  <c r="M18" i="7"/>
  <c r="S18" i="7" s="1"/>
  <c r="L19" i="7"/>
  <c r="R19" i="7" s="1"/>
  <c r="M19" i="7"/>
  <c r="S19" i="7" s="1"/>
  <c r="L20" i="7"/>
  <c r="R20" i="7" s="1"/>
  <c r="M20" i="7"/>
  <c r="S20" i="7" s="1"/>
  <c r="L21" i="7"/>
  <c r="R21" i="7" s="1"/>
  <c r="M21" i="7"/>
  <c r="S21" i="7" s="1"/>
  <c r="L22" i="7"/>
  <c r="R22" i="7" s="1"/>
  <c r="M22" i="7"/>
  <c r="S22" i="7" s="1"/>
  <c r="L23" i="7"/>
  <c r="R23" i="7" s="1"/>
  <c r="M23" i="7"/>
  <c r="S23" i="7" s="1"/>
  <c r="L24" i="7"/>
  <c r="R24" i="7" s="1"/>
  <c r="M24" i="7"/>
  <c r="S24" i="7" s="1"/>
  <c r="L25" i="7"/>
  <c r="R25" i="7" s="1"/>
  <c r="M25" i="7"/>
  <c r="S25" i="7" s="1"/>
  <c r="L26" i="7"/>
  <c r="R26" i="7" s="1"/>
  <c r="M26" i="7"/>
  <c r="S26" i="7" s="1"/>
  <c r="L27" i="7"/>
  <c r="R27" i="7" s="1"/>
  <c r="M27" i="7"/>
  <c r="S27" i="7" s="1"/>
  <c r="L28" i="7"/>
  <c r="R28" i="7" s="1"/>
  <c r="M28" i="7"/>
  <c r="S28" i="7" s="1"/>
  <c r="L29" i="7"/>
  <c r="R29" i="7" s="1"/>
  <c r="M29" i="7"/>
  <c r="S29" i="7" s="1"/>
  <c r="L30" i="7"/>
  <c r="M30" i="7"/>
  <c r="L31" i="7"/>
  <c r="M31" i="7"/>
  <c r="M2" i="7"/>
  <c r="S2" i="7" s="1"/>
  <c r="L2" i="7"/>
  <c r="R2" i="7" s="1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26" i="4"/>
  <c r="O27" i="4"/>
  <c r="O28" i="4"/>
  <c r="O29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T17" i="4" s="1"/>
  <c r="V17" i="4" s="1"/>
  <c r="X17" i="4" s="1"/>
  <c r="N16" i="4"/>
  <c r="T16" i="4" s="1"/>
  <c r="V16" i="4" s="1"/>
  <c r="X16" i="4" s="1"/>
  <c r="N15" i="4"/>
  <c r="T15" i="4" s="1"/>
  <c r="V15" i="4" s="1"/>
  <c r="X15" i="4" s="1"/>
  <c r="N14" i="4"/>
  <c r="T14" i="4" s="1"/>
  <c r="V14" i="4" s="1"/>
  <c r="X14" i="4" s="1"/>
  <c r="N13" i="4"/>
  <c r="T13" i="4" s="1"/>
  <c r="V13" i="4" s="1"/>
  <c r="X13" i="4" s="1"/>
  <c r="N12" i="4"/>
  <c r="T12" i="4" s="1"/>
  <c r="V12" i="4" s="1"/>
  <c r="X12" i="4" s="1"/>
  <c r="N11" i="4"/>
  <c r="T11" i="4" s="1"/>
  <c r="V11" i="4" s="1"/>
  <c r="X11" i="4" s="1"/>
  <c r="N10" i="4"/>
  <c r="T10" i="4" s="1"/>
  <c r="V10" i="4" s="1"/>
  <c r="X10" i="4" s="1"/>
  <c r="N9" i="4"/>
  <c r="T9" i="4" s="1"/>
  <c r="V9" i="4" s="1"/>
  <c r="X9" i="4" s="1"/>
  <c r="N8" i="4"/>
  <c r="T8" i="4" s="1"/>
  <c r="V8" i="4" s="1"/>
  <c r="X8" i="4" s="1"/>
  <c r="N7" i="4"/>
  <c r="T7" i="4" s="1"/>
  <c r="V7" i="4" s="1"/>
  <c r="X7" i="4" s="1"/>
  <c r="N6" i="4"/>
  <c r="T6" i="4" s="1"/>
  <c r="V6" i="4" s="1"/>
  <c r="X6" i="4" s="1"/>
  <c r="N5" i="4"/>
  <c r="T5" i="4" s="1"/>
  <c r="V5" i="4" s="1"/>
  <c r="X5" i="4" s="1"/>
  <c r="N4" i="4"/>
  <c r="T4" i="4" s="1"/>
  <c r="V4" i="4" s="1"/>
  <c r="X4" i="4" s="1"/>
  <c r="N3" i="4"/>
  <c r="V3" i="4" s="1"/>
  <c r="X3" i="4" s="1"/>
  <c r="N2" i="4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T2" i="7" l="1"/>
  <c r="U15" i="4"/>
  <c r="W15" i="4" s="1"/>
  <c r="Y15" i="4" s="1"/>
  <c r="U8" i="4"/>
  <c r="W8" i="4" s="1"/>
  <c r="Y8" i="4" s="1"/>
  <c r="U14" i="4"/>
  <c r="W14" i="4" s="1"/>
  <c r="Y14" i="4" s="1"/>
  <c r="U11" i="4"/>
  <c r="W11" i="4" s="1"/>
  <c r="Y11" i="4" s="1"/>
  <c r="U4" i="4"/>
  <c r="W4" i="4" s="1"/>
  <c r="Y4" i="4" s="1"/>
  <c r="U10" i="4"/>
  <c r="W10" i="4" s="1"/>
  <c r="Y10" i="4" s="1"/>
  <c r="U25" i="7"/>
  <c r="W25" i="7" s="1"/>
  <c r="Y25" i="7" s="1"/>
  <c r="T25" i="7"/>
  <c r="V25" i="7" s="1"/>
  <c r="X25" i="7" s="1"/>
  <c r="T21" i="4"/>
  <c r="V21" i="4" s="1"/>
  <c r="X21" i="4" s="1"/>
  <c r="U21" i="4"/>
  <c r="W21" i="4" s="1"/>
  <c r="Y21" i="4" s="1"/>
  <c r="T26" i="4"/>
  <c r="V26" i="4" s="1"/>
  <c r="X26" i="4" s="1"/>
  <c r="U26" i="4"/>
  <c r="W26" i="4" s="1"/>
  <c r="Y26" i="4" s="1"/>
  <c r="U9" i="7"/>
  <c r="W9" i="7" s="1"/>
  <c r="Y9" i="7" s="1"/>
  <c r="U13" i="7"/>
  <c r="W13" i="7" s="1"/>
  <c r="Y13" i="7" s="1"/>
  <c r="U18" i="7"/>
  <c r="W18" i="7" s="1"/>
  <c r="Y18" i="7" s="1"/>
  <c r="T18" i="7"/>
  <c r="V18" i="7" s="1"/>
  <c r="X18" i="7" s="1"/>
  <c r="T22" i="7"/>
  <c r="V22" i="7" s="1"/>
  <c r="X22" i="7" s="1"/>
  <c r="U22" i="7"/>
  <c r="W22" i="7" s="1"/>
  <c r="Y22" i="7" s="1"/>
  <c r="T26" i="7"/>
  <c r="V26" i="7" s="1"/>
  <c r="X26" i="7" s="1"/>
  <c r="U26" i="7"/>
  <c r="W26" i="7" s="1"/>
  <c r="Y26" i="7" s="1"/>
  <c r="U18" i="4"/>
  <c r="W18" i="4" s="1"/>
  <c r="Y18" i="4" s="1"/>
  <c r="T18" i="4"/>
  <c r="V18" i="4" s="1"/>
  <c r="X18" i="4" s="1"/>
  <c r="U6" i="7"/>
  <c r="W6" i="7" s="1"/>
  <c r="Y6" i="7" s="1"/>
  <c r="U10" i="7"/>
  <c r="W10" i="7" s="1"/>
  <c r="Y10" i="7" s="1"/>
  <c r="U19" i="7"/>
  <c r="W19" i="7" s="1"/>
  <c r="Y19" i="7" s="1"/>
  <c r="T19" i="7"/>
  <c r="V19" i="7" s="1"/>
  <c r="X19" i="7" s="1"/>
  <c r="W2" i="4"/>
  <c r="Y2" i="4" s="1"/>
  <c r="U27" i="7"/>
  <c r="W27" i="7" s="1"/>
  <c r="Y27" i="7" s="1"/>
  <c r="T27" i="7"/>
  <c r="V27" i="7" s="1"/>
  <c r="X27" i="7" s="1"/>
  <c r="U19" i="4"/>
  <c r="W19" i="4" s="1"/>
  <c r="Y19" i="4" s="1"/>
  <c r="T19" i="4"/>
  <c r="V19" i="4" s="1"/>
  <c r="X19" i="4" s="1"/>
  <c r="T23" i="4"/>
  <c r="V23" i="4" s="1"/>
  <c r="X23" i="4" s="1"/>
  <c r="U23" i="4"/>
  <c r="W23" i="4" s="1"/>
  <c r="Y23" i="4" s="1"/>
  <c r="U28" i="4"/>
  <c r="W28" i="4" s="1"/>
  <c r="Y28" i="4" s="1"/>
  <c r="T28" i="4"/>
  <c r="V28" i="4" s="1"/>
  <c r="X28" i="4" s="1"/>
  <c r="U3" i="7"/>
  <c r="W3" i="7" s="1"/>
  <c r="Y3" i="7" s="1"/>
  <c r="U7" i="7"/>
  <c r="W7" i="7" s="1"/>
  <c r="Y7" i="7" s="1"/>
  <c r="U11" i="7"/>
  <c r="W11" i="7" s="1"/>
  <c r="Y11" i="7" s="1"/>
  <c r="U15" i="7"/>
  <c r="W15" i="7" s="1"/>
  <c r="Y15" i="7" s="1"/>
  <c r="U20" i="7"/>
  <c r="W20" i="7" s="1"/>
  <c r="Y20" i="7" s="1"/>
  <c r="T20" i="7"/>
  <c r="V20" i="7" s="1"/>
  <c r="X20" i="7" s="1"/>
  <c r="T24" i="7"/>
  <c r="V24" i="7" s="1"/>
  <c r="X24" i="7" s="1"/>
  <c r="U24" i="7"/>
  <c r="W24" i="7" s="1"/>
  <c r="Y24" i="7" s="1"/>
  <c r="U16" i="4"/>
  <c r="W16" i="4" s="1"/>
  <c r="Y16" i="4" s="1"/>
  <c r="V2" i="4"/>
  <c r="X2" i="4" s="1"/>
  <c r="U7" i="4"/>
  <c r="W7" i="4" s="1"/>
  <c r="Y7" i="4" s="1"/>
  <c r="U13" i="4"/>
  <c r="W13" i="4" s="1"/>
  <c r="Y13" i="4" s="1"/>
  <c r="U29" i="7"/>
  <c r="W29" i="7" s="1"/>
  <c r="Y29" i="7" s="1"/>
  <c r="T29" i="7"/>
  <c r="V29" i="7" s="1"/>
  <c r="X29" i="7" s="1"/>
  <c r="U25" i="4"/>
  <c r="W25" i="4" s="1"/>
  <c r="Y25" i="4" s="1"/>
  <c r="T25" i="4"/>
  <c r="V25" i="4" s="1"/>
  <c r="X25" i="4" s="1"/>
  <c r="U5" i="7"/>
  <c r="W5" i="7" s="1"/>
  <c r="Y5" i="7" s="1"/>
  <c r="U17" i="7"/>
  <c r="W17" i="7" s="1"/>
  <c r="Y17" i="7" s="1"/>
  <c r="U5" i="4"/>
  <c r="W5" i="4" s="1"/>
  <c r="Y5" i="4" s="1"/>
  <c r="U22" i="4"/>
  <c r="W22" i="4" s="1"/>
  <c r="Y22" i="4" s="1"/>
  <c r="T22" i="4"/>
  <c r="V22" i="4" s="1"/>
  <c r="X22" i="4" s="1"/>
  <c r="U29" i="4"/>
  <c r="W29" i="4" s="1"/>
  <c r="Y29" i="4" s="1"/>
  <c r="T29" i="4"/>
  <c r="V29" i="4" s="1"/>
  <c r="X29" i="4" s="1"/>
  <c r="V2" i="7"/>
  <c r="U2" i="7"/>
  <c r="W2" i="7" s="1"/>
  <c r="Y2" i="7" s="1"/>
  <c r="U14" i="7"/>
  <c r="W14" i="7" s="1"/>
  <c r="Y14" i="7" s="1"/>
  <c r="U23" i="7"/>
  <c r="W23" i="7" s="1"/>
  <c r="Y23" i="7" s="1"/>
  <c r="T23" i="7"/>
  <c r="V23" i="7" s="1"/>
  <c r="X23" i="7" s="1"/>
  <c r="U6" i="4"/>
  <c r="W6" i="4" s="1"/>
  <c r="Y6" i="4" s="1"/>
  <c r="T28" i="7"/>
  <c r="V28" i="7" s="1"/>
  <c r="X28" i="7" s="1"/>
  <c r="U28" i="7"/>
  <c r="W28" i="7" s="1"/>
  <c r="Y28" i="7" s="1"/>
  <c r="U20" i="4"/>
  <c r="W20" i="4" s="1"/>
  <c r="Y20" i="4" s="1"/>
  <c r="T20" i="4"/>
  <c r="V20" i="4" s="1"/>
  <c r="X20" i="4" s="1"/>
  <c r="U24" i="4"/>
  <c r="W24" i="4" s="1"/>
  <c r="Y24" i="4" s="1"/>
  <c r="T24" i="4"/>
  <c r="V24" i="4" s="1"/>
  <c r="X24" i="4" s="1"/>
  <c r="U27" i="4"/>
  <c r="W27" i="4" s="1"/>
  <c r="Y27" i="4" s="1"/>
  <c r="T27" i="4"/>
  <c r="V27" i="4" s="1"/>
  <c r="X27" i="4" s="1"/>
  <c r="U4" i="7"/>
  <c r="W4" i="7" s="1"/>
  <c r="Y4" i="7" s="1"/>
  <c r="U8" i="7"/>
  <c r="W8" i="7" s="1"/>
  <c r="Y8" i="7" s="1"/>
  <c r="U12" i="7"/>
  <c r="W12" i="7" s="1"/>
  <c r="Y12" i="7" s="1"/>
  <c r="U16" i="7"/>
  <c r="W16" i="7" s="1"/>
  <c r="Y16" i="7" s="1"/>
  <c r="U21" i="7"/>
  <c r="W21" i="7" s="1"/>
  <c r="Y21" i="7" s="1"/>
  <c r="T21" i="7"/>
  <c r="V21" i="7" s="1"/>
  <c r="X21" i="7" s="1"/>
  <c r="U12" i="4"/>
  <c r="W12" i="4" s="1"/>
  <c r="Y12" i="4" s="1"/>
  <c r="U17" i="4"/>
  <c r="W17" i="4" s="1"/>
  <c r="Y17" i="4" s="1"/>
  <c r="U3" i="4"/>
  <c r="W3" i="4" s="1"/>
  <c r="Y3" i="4" s="1"/>
  <c r="U9" i="4"/>
  <c r="W9" i="4" s="1"/>
  <c r="Y9" i="4" s="1"/>
  <c r="T17" i="7"/>
  <c r="V17" i="7" s="1"/>
  <c r="X17" i="7" s="1"/>
  <c r="X2" i="7"/>
  <c r="T6" i="7"/>
  <c r="V6" i="7" s="1"/>
  <c r="X6" i="7" s="1"/>
  <c r="T10" i="7"/>
  <c r="V10" i="7" s="1"/>
  <c r="X10" i="7" s="1"/>
  <c r="T14" i="7"/>
  <c r="V14" i="7" s="1"/>
  <c r="X14" i="7" s="1"/>
  <c r="T9" i="7"/>
  <c r="V9" i="7" s="1"/>
  <c r="X9" i="7" s="1"/>
  <c r="T13" i="7"/>
  <c r="V13" i="7" s="1"/>
  <c r="X13" i="7" s="1"/>
  <c r="T3" i="7"/>
  <c r="V3" i="7" s="1"/>
  <c r="X3" i="7" s="1"/>
  <c r="T7" i="7"/>
  <c r="V7" i="7" s="1"/>
  <c r="X7" i="7" s="1"/>
  <c r="T11" i="7"/>
  <c r="V11" i="7" s="1"/>
  <c r="X11" i="7" s="1"/>
  <c r="T15" i="7"/>
  <c r="V15" i="7" s="1"/>
  <c r="X15" i="7" s="1"/>
  <c r="T5" i="7"/>
  <c r="V5" i="7" s="1"/>
  <c r="X5" i="7" s="1"/>
  <c r="T4" i="7"/>
  <c r="V4" i="7" s="1"/>
  <c r="X4" i="7" s="1"/>
  <c r="T8" i="7"/>
  <c r="V8" i="7" s="1"/>
  <c r="X8" i="7" s="1"/>
  <c r="T12" i="7"/>
  <c r="V12" i="7" s="1"/>
  <c r="X12" i="7" s="1"/>
  <c r="T16" i="7"/>
  <c r="V16" i="7" s="1"/>
  <c r="X16" i="7" s="1"/>
</calcChain>
</file>

<file path=xl/sharedStrings.xml><?xml version="1.0" encoding="utf-8"?>
<sst xmlns="http://schemas.openxmlformats.org/spreadsheetml/2006/main" count="601" uniqueCount="442">
  <si>
    <t>Sample_ID</t>
  </si>
  <si>
    <t>Vol_acid_L</t>
  </si>
  <si>
    <t>Date_digested</t>
  </si>
  <si>
    <t>2021_11_17</t>
  </si>
  <si>
    <t>NIST Standard 2587</t>
  </si>
  <si>
    <t>Acid blank</t>
  </si>
  <si>
    <t>Mass_on_filter_g</t>
  </si>
  <si>
    <t>2021_12_7</t>
  </si>
  <si>
    <t>B_sed_10m_R1_28Jun21</t>
  </si>
  <si>
    <t>B_sed_10m_R2_28Jun21</t>
  </si>
  <si>
    <t>B_sed_10m_R1_12Jul21</t>
  </si>
  <si>
    <t>B_sed_10m_R2_12Jul21</t>
  </si>
  <si>
    <t>B_sed_5m_R1_26Jul21</t>
  </si>
  <si>
    <t>B_sed_5m_R2_26Jul21</t>
  </si>
  <si>
    <t>B_sed_10m_R1_26Jul21</t>
  </si>
  <si>
    <t>B_sed_10m_R2_26Jul21</t>
  </si>
  <si>
    <t>B_sed_5m_R1_09Aug21</t>
  </si>
  <si>
    <t>B_sed_5m_R2_09Aug21</t>
  </si>
  <si>
    <t>B_sed_10m_R1_09Aug21</t>
  </si>
  <si>
    <t>B_sed_10m_R2_09Aug21</t>
  </si>
  <si>
    <t>B_sed_5m_R1_23Aug21</t>
  </si>
  <si>
    <t>B_sed_5m_R2_23Aug21</t>
  </si>
  <si>
    <t>B_sed_10m_R1_23Aug21</t>
  </si>
  <si>
    <t>B_sed_10m_R2_23Aug21</t>
  </si>
  <si>
    <t>B_sed_5m_R1_06Sep21</t>
  </si>
  <si>
    <t>B_sed_5m_R2_06Sep21</t>
  </si>
  <si>
    <t>B_sed_10m_R1_06Sep21</t>
  </si>
  <si>
    <t>B_sed_10m_R2_06Sep21</t>
  </si>
  <si>
    <t>B_sed_5m_R1_21Sep21</t>
  </si>
  <si>
    <t>B_sed_5m_R2_21Sep21</t>
  </si>
  <si>
    <t>B_sed_10m_R2_21Sep21</t>
  </si>
  <si>
    <t>B_sed_10m_R1_21Sep21</t>
  </si>
  <si>
    <t>F_sed_4m_R2_07Jun21</t>
  </si>
  <si>
    <t>F_sed_8m_R1_07Jun21</t>
  </si>
  <si>
    <t>F_sed_8m_R2_07Jun21</t>
  </si>
  <si>
    <t>F_sed_4m_R1_21Jun21</t>
  </si>
  <si>
    <t>F_sed_4m_R2_21Jun21</t>
  </si>
  <si>
    <t>F_sed_8m_R1_21Jun21</t>
  </si>
  <si>
    <t>F_sed_8m_R2_21Jun21</t>
  </si>
  <si>
    <t>F_sed_4m_R1_09Jul21</t>
  </si>
  <si>
    <t>F_sed_4m_R2_09Jul21</t>
  </si>
  <si>
    <t>F_sed_8m_R1_09Jul21</t>
  </si>
  <si>
    <t>F_sed_8m_R2_09Jul21</t>
  </si>
  <si>
    <t>F_sed_4m_R1_21Jul21</t>
  </si>
  <si>
    <t>F_sed_4m_R2_21Jul21</t>
  </si>
  <si>
    <t>F_sed_8m_R1_21Jul21</t>
  </si>
  <si>
    <t>F_sed_8m_R2_21Jul21</t>
  </si>
  <si>
    <t>F_sed_4m_R1_02Aug21</t>
  </si>
  <si>
    <t>F_sed_4m_R2_02Aug21</t>
  </si>
  <si>
    <t>F_sed_8m_R1_02Aug21</t>
  </si>
  <si>
    <t>F_sed_8m_R2_02Aug21</t>
  </si>
  <si>
    <t>F_sed_4m_R1_16Aug21</t>
  </si>
  <si>
    <t>F_sed_4m_R2_16Aug21</t>
  </si>
  <si>
    <t>F_sed_8m_R1_16Aug21</t>
  </si>
  <si>
    <t>F_sed_8m_R2_16Aug21</t>
  </si>
  <si>
    <t>F_sed_4m_R1_31Aug21</t>
  </si>
  <si>
    <t>F_sed_4m_R2_31Aug21</t>
  </si>
  <si>
    <t>F_sed_8m_R1_31Aug21</t>
  </si>
  <si>
    <t>F_sed_8m_R2_31Aug21</t>
  </si>
  <si>
    <t>F_sed_4m_R1_14Sep21</t>
  </si>
  <si>
    <t>F_sed_4m_R2_14Sep21</t>
  </si>
  <si>
    <t>F_sed_8m_R1_14Sep21</t>
  </si>
  <si>
    <t>F_sed_8m_R2_14Sep21</t>
  </si>
  <si>
    <t>F_sed_4m_R1_27Sep21</t>
  </si>
  <si>
    <t>F_sed_4m_R2_27Sep21</t>
  </si>
  <si>
    <t>F_sed_8m_R1_27Sep21</t>
  </si>
  <si>
    <t>F_sed_8m_R2_27Sep21</t>
  </si>
  <si>
    <t>F_sed_4m_R1_11Oct21</t>
  </si>
  <si>
    <t>F_sed_4m_R2_11Oct21</t>
  </si>
  <si>
    <t>F_sed_8m_R1_11Oct21</t>
  </si>
  <si>
    <t>F_sed_8m_R2_11Oct21</t>
  </si>
  <si>
    <t>F_sed_4m_R1_25Oct21</t>
  </si>
  <si>
    <t>F_sed_4m_R2_25Oct21</t>
  </si>
  <si>
    <t>F_sed_8m_R1_25Oct21</t>
  </si>
  <si>
    <t>F_sed_8m_R2_25Oct21</t>
  </si>
  <si>
    <t>F_sed_4m_R1_08Nov21</t>
  </si>
  <si>
    <t>F_sed_4m_R2_08Nov21</t>
  </si>
  <si>
    <t>F_sed_8m_R1_08Nov21</t>
  </si>
  <si>
    <t>F_sed_8m_R2_08Nov21</t>
  </si>
  <si>
    <t>F_sed_4m_R1_22Nov21</t>
  </si>
  <si>
    <t>F_sed_4m_R2_22Nov21</t>
  </si>
  <si>
    <t>F_sed_8m_R1_22Nov21</t>
  </si>
  <si>
    <t>F_sed_8m_R2_22Nov21</t>
  </si>
  <si>
    <t>F_sed_4m_R1_06Dec21</t>
  </si>
  <si>
    <t>F_sed_4m_R2_06Dec21</t>
  </si>
  <si>
    <t>F_sed_8m_R1_06Dec21</t>
  </si>
  <si>
    <t>F_sed_8m_R2_06Dec21</t>
  </si>
  <si>
    <t>Vol_acid_used_in_dilution_L</t>
  </si>
  <si>
    <t>Vol_diluted_L</t>
  </si>
  <si>
    <t>Mn_ppb</t>
  </si>
  <si>
    <t>mg_Fe_per_kg_sed</t>
  </si>
  <si>
    <t>mg_Mn_per_kg_sed</t>
  </si>
  <si>
    <t>Total_Fe_mass_per_trap</t>
  </si>
  <si>
    <t>Total_Mn_mass_per_trap</t>
  </si>
  <si>
    <t>Area_of_trap_m2</t>
  </si>
  <si>
    <t>Time_days</t>
  </si>
  <si>
    <t>Volume_total_L</t>
  </si>
  <si>
    <t>Volume_filtered_L</t>
  </si>
  <si>
    <t>Fe_flux_mg_per_m2d</t>
  </si>
  <si>
    <t>Mn_flux_mg_per_m2d</t>
  </si>
  <si>
    <t>B_sed_5m_R1_12Oct21</t>
  </si>
  <si>
    <t>B_sed_5m_R2_12Oct21</t>
  </si>
  <si>
    <t>B_sed_10m_R1_12Oct21</t>
  </si>
  <si>
    <t>B_sed_10m_R2_12Oct21</t>
  </si>
  <si>
    <t>B_sed_5m_R1_26Oct21</t>
  </si>
  <si>
    <t>B_sed_5m_R2_26Oct21</t>
  </si>
  <si>
    <t>B_sed_10m_R1_26Oct21</t>
  </si>
  <si>
    <t>B_sed_10m_R2_26Oct21</t>
  </si>
  <si>
    <t>B_sed_5m_R1_09Nov21</t>
  </si>
  <si>
    <t>B_sed_5m_R2_09Nov21</t>
  </si>
  <si>
    <t>B_sed_10m_R1_09Nov21</t>
  </si>
  <si>
    <t>B_sed_10m_R2_09Nov21</t>
  </si>
  <si>
    <t>B_sed_5m_R1_22Nov21</t>
  </si>
  <si>
    <t>B_sed_5m_R2_22Nov21</t>
  </si>
  <si>
    <t>B_sed_10m_R1_22Nov21</t>
  </si>
  <si>
    <t>B_sed_10m_R2_22Nov21</t>
  </si>
  <si>
    <t>B_sed_5m_R1_06Dec21</t>
  </si>
  <si>
    <t>B_sed_5m_R2_06Dec21</t>
  </si>
  <si>
    <t>B_sed_10m_R1_06Dec21</t>
  </si>
  <si>
    <t>B_sed_10m_R2_06Dec21</t>
  </si>
  <si>
    <t>Sample_number</t>
  </si>
  <si>
    <t>n/a</t>
  </si>
  <si>
    <t>Fe_ppb</t>
  </si>
  <si>
    <t>Fe_mg_per_L</t>
  </si>
  <si>
    <t>Mn_mg_per_L</t>
  </si>
  <si>
    <t>Fe_flux_g_per_m2d</t>
  </si>
  <si>
    <t>Mn_flux_g_per_m2d</t>
  </si>
  <si>
    <t>Filter A</t>
  </si>
  <si>
    <t>Filter B</t>
  </si>
  <si>
    <t>Sample</t>
  </si>
  <si>
    <t>Filter1ID</t>
  </si>
  <si>
    <t>Filter2ID</t>
  </si>
  <si>
    <t>Rack</t>
  </si>
  <si>
    <t>Carousel</t>
  </si>
  <si>
    <t>SampleNum</t>
  </si>
  <si>
    <t>Filter1Mass_g</t>
  </si>
  <si>
    <t>Filter2Mass_g</t>
  </si>
  <si>
    <t>Duration_days</t>
  </si>
  <si>
    <t>F_sed_4m_R1_F1_07Jun21</t>
  </si>
  <si>
    <t>F_sed_4m_R1_F2_07Jun21</t>
  </si>
  <si>
    <t>F_sed_4m_R2_F1_07Jun21</t>
  </si>
  <si>
    <t>F_sed_8m_R1_F1_07Jun21</t>
  </si>
  <si>
    <t>F_sed_8m_R2_F1_07Jun21</t>
  </si>
  <si>
    <t>F_sed_4m_R1_F1_21Jun21</t>
  </si>
  <si>
    <t>F_sed_4m_R2_F1_21Jun21</t>
  </si>
  <si>
    <t>F_sed_8m_R1_F1_21Jun21</t>
  </si>
  <si>
    <t>F_sed_8m_R2_F1_21Jun21</t>
  </si>
  <si>
    <t>F_sed_4m_R1_F1_09Jul21</t>
  </si>
  <si>
    <t>F_sed_4m_R2_F1_09Jul21</t>
  </si>
  <si>
    <t>F_sed_8m_R1_F1_09Jul21</t>
  </si>
  <si>
    <t>F_sed_8m_R2_F1_09Jul21</t>
  </si>
  <si>
    <t>F_sed_4m_R1_F1_21Jul21</t>
  </si>
  <si>
    <t>F_sed_4m_R2_F1_21Jul21</t>
  </si>
  <si>
    <t>F_sed_8m_R1_F1_21Jul21</t>
  </si>
  <si>
    <t>F_sed_8m_R2_F1_21Jul21</t>
  </si>
  <si>
    <t>B_sed_10m_R1_F1_28Jun21</t>
  </si>
  <si>
    <t>B_sed_10m_R2_F1_28Jun21</t>
  </si>
  <si>
    <t>B_sed_10m_R1_F1_12Jul21</t>
  </si>
  <si>
    <t>B_sed_10m_R2_F1_12Jul21</t>
  </si>
  <si>
    <t>B_sed_5m_R1_F1_26Jul21</t>
  </si>
  <si>
    <t>B_sed_5m_R2_F1_26Jul21</t>
  </si>
  <si>
    <t>B_sed_10m_R1_F1_26Jul21</t>
  </si>
  <si>
    <t>B_sed_10m_R2_F1_26Jul21</t>
  </si>
  <si>
    <t>B_sed_5m_R1_F1_09Aug21</t>
  </si>
  <si>
    <t>B_sed_5m_R2_F1_09Aug21</t>
  </si>
  <si>
    <t>B_sed_10m_R1_F1_09Aug21</t>
  </si>
  <si>
    <t>B_sed_10m_R2_F1_09Aug21</t>
  </si>
  <si>
    <t>F_sed_4m_R2_F2_07Jun21</t>
  </si>
  <si>
    <t>F_sed_8m_R1_F2_07Jun21</t>
  </si>
  <si>
    <t>F_sed_8m_R2_F2_07Jun21</t>
  </si>
  <si>
    <t>F_sed_4m_R1_F2_21Jun21</t>
  </si>
  <si>
    <t>F_sed_4m_R2_F2_21Jun21</t>
  </si>
  <si>
    <t>F_sed_8m_R1_F2_21Jun21</t>
  </si>
  <si>
    <t>F_sed_8m_R2_F2_21Jun21</t>
  </si>
  <si>
    <t>F_sed_4m_R1_F2_09Jul21</t>
  </si>
  <si>
    <t>F_sed_4m_R2_F2_09Jul21</t>
  </si>
  <si>
    <t>F_sed_8m_R1_F2_09Jul21</t>
  </si>
  <si>
    <t>F_sed_8m_R2_F2_09Jul21</t>
  </si>
  <si>
    <t>F_sed_4m_R1_F2_21Jul21</t>
  </si>
  <si>
    <t>F_sed_4m_R2_F2_21Jul21</t>
  </si>
  <si>
    <t>F_sed_8m_R1_F2_21Jul21</t>
  </si>
  <si>
    <t>F_sed_8m_R2_F2_21Jul21</t>
  </si>
  <si>
    <t>B_sed_10m_R1_F2_28Jun21</t>
  </si>
  <si>
    <t>B_sed_10m_R2_F2_28Jun21</t>
  </si>
  <si>
    <t>B_sed_10m_R1_F2_12Jul21</t>
  </si>
  <si>
    <t>B_sed_10m_R2_F2_12Jul21</t>
  </si>
  <si>
    <t>B_sed_5m_R1_F2_26Jul21</t>
  </si>
  <si>
    <t>B_sed_5m_R2_F2_26Jul21</t>
  </si>
  <si>
    <t>B_sed_10m_R1_F2_26Jul21</t>
  </si>
  <si>
    <t>B_sed_10m_R2_F2_26Jul21</t>
  </si>
  <si>
    <t>B_sed_5m_R1_F2_09Aug21</t>
  </si>
  <si>
    <t>B_sed_5m_R2_F2_09Aug21</t>
  </si>
  <si>
    <t>B_sed_10m_R1_F2_09Aug21</t>
  </si>
  <si>
    <t>B_sed_10m_R2_F2_09Aug21</t>
  </si>
  <si>
    <t>F_sed_4m_R1_F1_02Aug21</t>
  </si>
  <si>
    <t>F_sed_4m_R2_F1_02Aug21</t>
  </si>
  <si>
    <t>F_sed_8m_R1_F1_02Aug21</t>
  </si>
  <si>
    <t>F_sed_8m_R2_F1_02Aug21</t>
  </si>
  <si>
    <t>F_sed_4m_R1_F1_16Aug21</t>
  </si>
  <si>
    <t>F_sed_4m_R2_F1_16Aug21</t>
  </si>
  <si>
    <t>F_sed_8m_R1_F1_16Aug21</t>
  </si>
  <si>
    <t>F_sed_8m_R2_F1_16Aug21</t>
  </si>
  <si>
    <t>F_sed_4m_R1_F1_31Aug21</t>
  </si>
  <si>
    <t>F_sed_4m_R2_F1_31Aug21</t>
  </si>
  <si>
    <t>F_sed_8m_R1_F1_31Aug21</t>
  </si>
  <si>
    <t>F_sed_8m_R2_F1_31Aug21</t>
  </si>
  <si>
    <t>F_sed_4m_R1_F1_14Sep21</t>
  </si>
  <si>
    <t>F_sed_4m_R2_F1_14Sep21</t>
  </si>
  <si>
    <t>F_sed_8m_R1_F1_14Sep21</t>
  </si>
  <si>
    <t>F_sed_8m_R2_F1_14Sep21</t>
  </si>
  <si>
    <t>B_sed_5m_R1_F1_23Aug21</t>
  </si>
  <si>
    <t>B_sed_5m_R2_F1_23Aug21</t>
  </si>
  <si>
    <t>B_sed_10m_R1_F1_23Aug21</t>
  </si>
  <si>
    <t>B_sed_10m_R2_F1_23Aug21</t>
  </si>
  <si>
    <t>B_sed_5m_R1_F1_06Sep21</t>
  </si>
  <si>
    <t>B_sed_5m_R2_F1_06Sep21</t>
  </si>
  <si>
    <t>B_sed_10m_R1_F1_06Sep21</t>
  </si>
  <si>
    <t>B_sed_10m_R2_F1_06Sep21</t>
  </si>
  <si>
    <t>B_sed_5m_R1_F1_21Sep21</t>
  </si>
  <si>
    <t>B_sed_5m_R2_F1_21Sep21</t>
  </si>
  <si>
    <t>B_sed_10m_R1_F1_21Sep21</t>
  </si>
  <si>
    <t>B_sed_10m_R2_F1_21Sep21</t>
  </si>
  <si>
    <t>F_sed_4m_R1_F2_02Aug21</t>
  </si>
  <si>
    <t>F_sed_4m_R2_F2_02Aug21</t>
  </si>
  <si>
    <t>F_sed_8m_R1_F2_02Aug21</t>
  </si>
  <si>
    <t>F_sed_8m_R2_F2_02Aug21</t>
  </si>
  <si>
    <t>F_sed_4m_R1_F2_16Aug21</t>
  </si>
  <si>
    <t>F_sed_4m_R2_F2_16Aug21</t>
  </si>
  <si>
    <t>F_sed_8m_R1_F2_16Aug21</t>
  </si>
  <si>
    <t>F_sed_8m_R2_F2_16Aug21</t>
  </si>
  <si>
    <t>F_sed_4m_R1_F2_31Aug21</t>
  </si>
  <si>
    <t>F_sed_4m_R2_F2_31Aug21</t>
  </si>
  <si>
    <t>F_sed_8m_R1_F2_31Aug21</t>
  </si>
  <si>
    <t>F_sed_8m_R2_F2_31Aug21</t>
  </si>
  <si>
    <t>F_sed_4m_R1_F2_14Sep21</t>
  </si>
  <si>
    <t>F_sed_4m_R2_F2_14Sep21</t>
  </si>
  <si>
    <t>F_sed_8m_R1_F2_14Sep21</t>
  </si>
  <si>
    <t>F_sed_8m_R2_F2_14Sep21</t>
  </si>
  <si>
    <t>B_sed_5m_R1_F2_23Aug21</t>
  </si>
  <si>
    <t>B_sed_5m_R2_F2_23Aug21</t>
  </si>
  <si>
    <t>B_sed_10m_R1_F2_23Aug21</t>
  </si>
  <si>
    <t>B_sed_10m_R2_F2_23Aug21</t>
  </si>
  <si>
    <t>B_sed_5m_R1_F2_06Sep21</t>
  </si>
  <si>
    <t>B_sed_5m_R2_F2_06Sep21</t>
  </si>
  <si>
    <t>B_sed_10m_R1_F2_06Sep21</t>
  </si>
  <si>
    <t>B_sed_10m_R2_F2_06Sep21</t>
  </si>
  <si>
    <t>B_sed_5m_R1_F2_21Sep21</t>
  </si>
  <si>
    <t>B_sed_5m_R2_F2_21Sep21</t>
  </si>
  <si>
    <t>B_sed_10m_R1_F2_21Sep21</t>
  </si>
  <si>
    <t>B_sed_10m_R2_F2_21Sep21</t>
  </si>
  <si>
    <t>F_sed_4m_R1_F3_27Sep21</t>
  </si>
  <si>
    <t>F_sed_4m_R2_F3_27Sep21</t>
  </si>
  <si>
    <t>F_sed_8m_R1_F3_25Oct21</t>
  </si>
  <si>
    <t>B_sed_5m_R1_F3_26Oct21</t>
  </si>
  <si>
    <t>F_sed_8m_R1_F1_27Sep21</t>
  </si>
  <si>
    <t>F_sed_8m_R2_F1_27Sep21</t>
  </si>
  <si>
    <t>F_sed_4m_R1_F1_11Oct21</t>
  </si>
  <si>
    <t>F_sed_4m_R2_F1_11Oct21</t>
  </si>
  <si>
    <t>F_sed_8m_R1_F1_11Oct21</t>
  </si>
  <si>
    <t>F_sed_8m_R2_F1_11Oct21</t>
  </si>
  <si>
    <t>F_sed_4m_R1_F1_25Oct21</t>
  </si>
  <si>
    <t>F_sed_4m_R2_F1_25Oct21</t>
  </si>
  <si>
    <t>F_sed_8m_R2_F1_25Oct21</t>
  </si>
  <si>
    <t>B_sed_5m_R1_F1_12Oct21</t>
  </si>
  <si>
    <t>B_sed_5m_R2_F1_12Oct21</t>
  </si>
  <si>
    <t>B_sed_10m_R1_F1_12Oct21</t>
  </si>
  <si>
    <t>B_sed_10m_R2_F1_12Oct21</t>
  </si>
  <si>
    <t>B_sed_5m_R2_F1_26Oct21</t>
  </si>
  <si>
    <t>B_sed_10m_R1_F1_26Oct21</t>
  </si>
  <si>
    <t>B_sed_10m_R2_F1_26Oct21</t>
  </si>
  <si>
    <t>B_sed_5m_R1_F1_09Nov21</t>
  </si>
  <si>
    <t>B_sed_5m_R2_F1_09Nov21</t>
  </si>
  <si>
    <t>B_sed_10m_R1_F1_09Nov21</t>
  </si>
  <si>
    <t>B_sed_10m_R2_F1_09Nov21</t>
  </si>
  <si>
    <t>F_sed_4m_R1_F1_08Nov21</t>
  </si>
  <si>
    <t>F_sed_4m_R2_F1_08Nov21</t>
  </si>
  <si>
    <t>F_sed_8m_R1_F1_08Nov21</t>
  </si>
  <si>
    <t>F_sed_8m_R2_F1_08Nov21</t>
  </si>
  <si>
    <t>F_sed_4m_R1_F1_22Nov21</t>
  </si>
  <si>
    <t>F_sed_4m_R2_F1_22Nov21</t>
  </si>
  <si>
    <t>F_sed_8m_R1_F1_22Nov21</t>
  </si>
  <si>
    <t>F_sed_8m_R2_F1_22Nov21</t>
  </si>
  <si>
    <t>F_sed_4m_R1_F1_06Dec21</t>
  </si>
  <si>
    <t>F_sed_4m_R2_F1_06Dec21</t>
  </si>
  <si>
    <t>F_sed_8m_R1_F1_06Dec21</t>
  </si>
  <si>
    <t>F_sed_8m_R2_F1_06Dec21</t>
  </si>
  <si>
    <t>B_sed_5m_R1_F1_22Nov21</t>
  </si>
  <si>
    <t>B_sed_5m_R2_F1_22Nov21</t>
  </si>
  <si>
    <t>B_sed_10m_R1_F1_22Nov21</t>
  </si>
  <si>
    <t>B_sed_10m_R2_F1_22Nov21</t>
  </si>
  <si>
    <t>B_sed_5m_R1_F1_06Dec21</t>
  </si>
  <si>
    <t>B_sed_5m_R2_F1_06Dec21</t>
  </si>
  <si>
    <t>B_sed_10m_R1_F1_06Dec21</t>
  </si>
  <si>
    <t>B_sed_10m_R2_F1_06Dec21</t>
  </si>
  <si>
    <t>F_sed_4m_R1_F2_08Nov21</t>
  </si>
  <si>
    <t>F_sed_4m_R2_F2_08Nov21</t>
  </si>
  <si>
    <t>F_sed_8m_R1_F2_08Nov21</t>
  </si>
  <si>
    <t>F_sed_8m_R2_F2_08Nov21</t>
  </si>
  <si>
    <t>F_sed_4m_R1_F2_22Nov21</t>
  </si>
  <si>
    <t>F_sed_4m_R2_F2_22Nov21</t>
  </si>
  <si>
    <t>F_sed_8m_R1_F2_22Nov21</t>
  </si>
  <si>
    <t>F_sed_8m_R2_F2_22Nov21</t>
  </si>
  <si>
    <t>F_sed_4m_R1_F2_06Dec21</t>
  </si>
  <si>
    <t>F_sed_4m_R2_F2_06Dec21</t>
  </si>
  <si>
    <t>F_sed_8m_R1_F2_06Dec21</t>
  </si>
  <si>
    <t>F_sed_8m_R2_F2_06Dec21</t>
  </si>
  <si>
    <t>B_sed_5m_R1_F2_22Nov21</t>
  </si>
  <si>
    <t>B_sed_5m_R2_F2_22Nov21</t>
  </si>
  <si>
    <t>B_sed_10m_R1_F2_22Nov21</t>
  </si>
  <si>
    <t>B_sed_10m_R2_F2_22Nov21</t>
  </si>
  <si>
    <t>B_sed_5m_R1_F2_06Dec21</t>
  </si>
  <si>
    <t>B_sed_5m_R2_F2_06Dec21</t>
  </si>
  <si>
    <t>B_sed_10m_R1_F2_06Dec21</t>
  </si>
  <si>
    <t>B_sed_10m_R2_F2_06Dec21</t>
  </si>
  <si>
    <t>F_sed_8m_R1_F2_27Sep21</t>
  </si>
  <si>
    <t>F_sed_8m_R2_F2_27Sep21</t>
  </si>
  <si>
    <t>F_sed_4m_R1_F2_11Oct21</t>
  </si>
  <si>
    <t>F_sed_4m_R2_F2_11Oct21</t>
  </si>
  <si>
    <t>F_sed_8m_R1_F2_11Oct21</t>
  </si>
  <si>
    <t>F_sed_8m_R2_F2_11Oct21</t>
  </si>
  <si>
    <t>F_sed_4m_R1_F2_25Oct21</t>
  </si>
  <si>
    <t>F_sed_4m_R2_F2_25Oct21</t>
  </si>
  <si>
    <t>F_sed_8m_R2_F2_25Oct21</t>
  </si>
  <si>
    <t>B_sed_5m_R1_F2_12Oct21</t>
  </si>
  <si>
    <t>B_sed_5m_R2_F2_12Oct21</t>
  </si>
  <si>
    <t>B_sed_10m_R1_F2_12Oct21</t>
  </si>
  <si>
    <t>B_sed_10m_R2_F2_12Oct21</t>
  </si>
  <si>
    <t>B_sed_5m_R2_F2_26Oct21</t>
  </si>
  <si>
    <t>B_sed_10m_R1_F2_26Oct21</t>
  </si>
  <si>
    <t>B_sed_10m_R2_F2_26Oct21</t>
  </si>
  <si>
    <t>B_sed_5m_R1_F2_09Nov21</t>
  </si>
  <si>
    <t>B_sed_5m_R2_F2_09Nov21</t>
  </si>
  <si>
    <t>B_sed_10m_R1_F2_09Nov21</t>
  </si>
  <si>
    <t>B_sed_10m_R2_F2_09Nov21</t>
  </si>
  <si>
    <t>1_07Jun21</t>
  </si>
  <si>
    <t>2_07Jun21</t>
  </si>
  <si>
    <t>3_07Jun21</t>
  </si>
  <si>
    <t>4_07Jun21</t>
  </si>
  <si>
    <t>1_21Jun21</t>
  </si>
  <si>
    <t>2_21Jun21</t>
  </si>
  <si>
    <t>3_21Jun21</t>
  </si>
  <si>
    <t>4_21Jun21</t>
  </si>
  <si>
    <t>1_09Jul21</t>
  </si>
  <si>
    <t>2_09Jul21</t>
  </si>
  <si>
    <t>3_09Jul21</t>
  </si>
  <si>
    <t>4_09Jul21</t>
  </si>
  <si>
    <t>1_21Jul21</t>
  </si>
  <si>
    <t>2_21Jul21</t>
  </si>
  <si>
    <t>3_21Jul21</t>
  </si>
  <si>
    <t>4_21Jul21</t>
  </si>
  <si>
    <t>7_28Jun21</t>
  </si>
  <si>
    <t>8_28Jun21</t>
  </si>
  <si>
    <t>7_12Jul21</t>
  </si>
  <si>
    <t>8_12Jul21</t>
  </si>
  <si>
    <t>5_26Jul21</t>
  </si>
  <si>
    <t>6_26Jul21</t>
  </si>
  <si>
    <t>7_26Jul21</t>
  </si>
  <si>
    <t>8_26Jul21</t>
  </si>
  <si>
    <t>5_09Aug21</t>
  </si>
  <si>
    <t>6_09Aug21</t>
  </si>
  <si>
    <t>7_09Aug21</t>
  </si>
  <si>
    <t>8_09Aug21</t>
  </si>
  <si>
    <t>1_02Aug21</t>
  </si>
  <si>
    <t>2_02Aug21</t>
  </si>
  <si>
    <t>3_02Aug21</t>
  </si>
  <si>
    <t>4_02Aug21</t>
  </si>
  <si>
    <t>1_16Aug21</t>
  </si>
  <si>
    <t>2_16Aug21</t>
  </si>
  <si>
    <t>3_16Aug21</t>
  </si>
  <si>
    <t>4_16Aug21</t>
  </si>
  <si>
    <t>1_31Aug21</t>
  </si>
  <si>
    <t>2_31Aug21</t>
  </si>
  <si>
    <t>3_31Aug21</t>
  </si>
  <si>
    <t>4_31Aug21</t>
  </si>
  <si>
    <t>1_14Sep21</t>
  </si>
  <si>
    <t>2_14Sep21</t>
  </si>
  <si>
    <t>3_14Sep21</t>
  </si>
  <si>
    <t>4_14Sep21</t>
  </si>
  <si>
    <t>5_23Aug21</t>
  </si>
  <si>
    <t>6_23Aug21</t>
  </si>
  <si>
    <t>7_23Aug21</t>
  </si>
  <si>
    <t>8_23Aug21</t>
  </si>
  <si>
    <t>5_06Sep21</t>
  </si>
  <si>
    <t>6_06Sep21</t>
  </si>
  <si>
    <t>7_06Sep21</t>
  </si>
  <si>
    <t>8_06Sep21</t>
  </si>
  <si>
    <t>5_21Sep21</t>
  </si>
  <si>
    <t>6_21Sep21</t>
  </si>
  <si>
    <t>7_21Sep21</t>
  </si>
  <si>
    <t>8_21Sep21</t>
  </si>
  <si>
    <t>1_27Sep21</t>
  </si>
  <si>
    <t>2_27Sep21</t>
  </si>
  <si>
    <t>3_27Sep21</t>
  </si>
  <si>
    <t>4_27Sep21</t>
  </si>
  <si>
    <t>1_11Oct21</t>
  </si>
  <si>
    <t>2_11Oct21</t>
  </si>
  <si>
    <t>3_11Oct21</t>
  </si>
  <si>
    <t>4_11Oct21</t>
  </si>
  <si>
    <t>1_25Oct21</t>
  </si>
  <si>
    <t>2_25Oct21</t>
  </si>
  <si>
    <t>3_25Oct21</t>
  </si>
  <si>
    <t>4_25Oct21</t>
  </si>
  <si>
    <t>5_12Oct21</t>
  </si>
  <si>
    <t>6_12Oct21</t>
  </si>
  <si>
    <t>7_12Oct21</t>
  </si>
  <si>
    <t>8_12Oct21</t>
  </si>
  <si>
    <t>5_26Oct21</t>
  </si>
  <si>
    <t>6_26Oct21</t>
  </si>
  <si>
    <t>7_26Oct21</t>
  </si>
  <si>
    <t>8_26Oct21</t>
  </si>
  <si>
    <t>5_09Nov21</t>
  </si>
  <si>
    <t>6_09Nov21</t>
  </si>
  <si>
    <t>7_09Nov21</t>
  </si>
  <si>
    <t>8_09Nov21</t>
  </si>
  <si>
    <t>1_08Nov21</t>
  </si>
  <si>
    <t>2_08Nov21</t>
  </si>
  <si>
    <t>3_08Nov21</t>
  </si>
  <si>
    <t>4_08Nov21</t>
  </si>
  <si>
    <t>1_22Nov21</t>
  </si>
  <si>
    <t>2_22Nov21</t>
  </si>
  <si>
    <t>3_22Nov21</t>
  </si>
  <si>
    <t>4_22Nov21</t>
  </si>
  <si>
    <t>5_06Dec21</t>
  </si>
  <si>
    <t>1_06Dec21</t>
  </si>
  <si>
    <t>2_06Dec21</t>
  </si>
  <si>
    <t>3_06Dec21</t>
  </si>
  <si>
    <t>4_06Dec21</t>
  </si>
  <si>
    <t>5_22Nov21</t>
  </si>
  <si>
    <t>6_22Nov21</t>
  </si>
  <si>
    <t>7_22Nov21</t>
  </si>
  <si>
    <t>8_22Nov21</t>
  </si>
  <si>
    <t>6_06Dec21</t>
  </si>
  <si>
    <t>7_06Dec21</t>
  </si>
  <si>
    <t>8_06Dec21</t>
  </si>
  <si>
    <t>9_1</t>
  </si>
  <si>
    <t>10_1</t>
  </si>
  <si>
    <t>9_2</t>
  </si>
  <si>
    <t>10_2</t>
  </si>
  <si>
    <t>9_3</t>
  </si>
  <si>
    <t>10_3</t>
  </si>
  <si>
    <t>9_4</t>
  </si>
  <si>
    <t>10_4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</si>
</sst>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5" applyNumberFormat="0" applyAlignment="0" applyProtection="0"/>
    <xf numFmtId="0" fontId="9" fillId="6" borderId="6" applyNumberFormat="0" applyAlignment="0" applyProtection="0"/>
    <xf numFmtId="0" fontId="10" fillId="6" borderId="5" applyNumberFormat="0" applyAlignment="0" applyProtection="0"/>
    <xf numFmtId="0" fontId="11" fillId="0" borderId="7" applyNumberFormat="0" applyFill="0" applyAlignment="0" applyProtection="0"/>
    <xf numFmtId="0" fontId="12" fillId="7" borderId="8" applyNumberFormat="0" applyAlignment="0" applyProtection="0"/>
    <xf numFmtId="0" fontId="13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10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0" xfId="0" applyNumberFormat="1"/>
    <xf numFmtId="11" fontId="18" fillId="0" borderId="0" xfId="0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49" fontId="0" fillId="0" borderId="0" xfId="0" applyNumberFormat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F36C4B10-533E-4A6C-B95A-45F2459CEF69}"/>
    <cellStyle name="60% - Accent2 2" xfId="37" xr:uid="{2F67D4B3-DC2A-4FBA-8C79-D6B1611361DB}"/>
    <cellStyle name="60% - Accent3 2" xfId="38" xr:uid="{2A2EA350-AF03-4176-9222-FBECFC5EA3DF}"/>
    <cellStyle name="60% - Accent4 2" xfId="39" xr:uid="{E7CF04FF-168A-4201-9705-3FB01793B2EC}"/>
    <cellStyle name="60% - Accent5 2" xfId="40" xr:uid="{343E609E-8A6D-4856-A301-EC333A1EF9E7}"/>
    <cellStyle name="60% - Accent6 2" xfId="41" xr:uid="{1626FCDD-C9DB-4025-9629-06EDDF88713D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743B0B8E-19AB-426F-A7A7-0F6846A8F8EF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ewood/Downloads/2021_SedTraps_Filtering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CR"/>
      <sheetName val="BVR"/>
    </sheetNames>
    <sheetDataSet>
      <sheetData sheetId="0">
        <row r="2">
          <cell r="G2">
            <v>100</v>
          </cell>
          <cell r="H2">
            <v>1360</v>
          </cell>
        </row>
        <row r="3">
          <cell r="G3">
            <v>102</v>
          </cell>
          <cell r="H3"/>
        </row>
        <row r="4">
          <cell r="G4">
            <v>97</v>
          </cell>
          <cell r="H4"/>
        </row>
        <row r="5">
          <cell r="G5">
            <v>97</v>
          </cell>
          <cell r="H5"/>
        </row>
        <row r="6">
          <cell r="G6">
            <v>98</v>
          </cell>
          <cell r="H6">
            <v>1199</v>
          </cell>
        </row>
        <row r="7">
          <cell r="G7">
            <v>100</v>
          </cell>
          <cell r="H7"/>
        </row>
        <row r="8">
          <cell r="G8">
            <v>200</v>
          </cell>
          <cell r="H8"/>
        </row>
        <row r="9">
          <cell r="G9">
            <v>201</v>
          </cell>
          <cell r="H9"/>
        </row>
        <row r="10">
          <cell r="G10">
            <v>100</v>
          </cell>
          <cell r="H10">
            <v>1370</v>
          </cell>
        </row>
        <row r="11">
          <cell r="G11">
            <v>95</v>
          </cell>
          <cell r="H11"/>
        </row>
        <row r="12">
          <cell r="G12">
            <v>104</v>
          </cell>
          <cell r="H12"/>
        </row>
        <row r="13">
          <cell r="G13">
            <v>105</v>
          </cell>
          <cell r="H13"/>
        </row>
        <row r="14">
          <cell r="G14">
            <v>100</v>
          </cell>
          <cell r="H14">
            <v>1374</v>
          </cell>
        </row>
        <row r="15">
          <cell r="G15">
            <v>103</v>
          </cell>
          <cell r="H15"/>
        </row>
        <row r="16">
          <cell r="G16">
            <v>106</v>
          </cell>
          <cell r="H16"/>
        </row>
        <row r="17">
          <cell r="G17">
            <v>98</v>
          </cell>
          <cell r="H17"/>
        </row>
        <row r="18">
          <cell r="G18">
            <v>150</v>
          </cell>
          <cell r="H18">
            <v>1100</v>
          </cell>
        </row>
        <row r="19">
          <cell r="G19">
            <v>150</v>
          </cell>
          <cell r="H19"/>
        </row>
        <row r="20">
          <cell r="G20">
            <v>152</v>
          </cell>
          <cell r="H20"/>
        </row>
        <row r="21">
          <cell r="G21">
            <v>149</v>
          </cell>
          <cell r="H21"/>
        </row>
        <row r="22">
          <cell r="G22">
            <v>153</v>
          </cell>
          <cell r="H22">
            <v>1018</v>
          </cell>
        </row>
        <row r="23">
          <cell r="G23">
            <v>149</v>
          </cell>
          <cell r="H23"/>
        </row>
        <row r="24">
          <cell r="G24">
            <v>197</v>
          </cell>
          <cell r="H24"/>
        </row>
        <row r="25">
          <cell r="G25">
            <v>198</v>
          </cell>
          <cell r="H25"/>
        </row>
        <row r="26">
          <cell r="G26">
            <v>198</v>
          </cell>
          <cell r="H26">
            <v>930</v>
          </cell>
        </row>
        <row r="27">
          <cell r="G27">
            <v>204</v>
          </cell>
          <cell r="H27"/>
        </row>
        <row r="28">
          <cell r="G28">
            <v>203</v>
          </cell>
          <cell r="H28"/>
        </row>
        <row r="29">
          <cell r="G29">
            <v>198</v>
          </cell>
          <cell r="H29"/>
        </row>
        <row r="30">
          <cell r="G30">
            <v>96</v>
          </cell>
          <cell r="H30">
            <v>1205</v>
          </cell>
        </row>
        <row r="31">
          <cell r="G31">
            <v>100</v>
          </cell>
          <cell r="H31"/>
        </row>
        <row r="32">
          <cell r="G32">
            <v>97</v>
          </cell>
          <cell r="H32"/>
        </row>
        <row r="33">
          <cell r="G33">
            <v>98</v>
          </cell>
          <cell r="H33"/>
        </row>
        <row r="38">
          <cell r="G38">
            <v>200</v>
          </cell>
          <cell r="H38">
            <v>570</v>
          </cell>
        </row>
        <row r="39">
          <cell r="G39">
            <v>200</v>
          </cell>
          <cell r="H39"/>
        </row>
        <row r="40">
          <cell r="G40">
            <v>207</v>
          </cell>
          <cell r="H40"/>
        </row>
        <row r="41">
          <cell r="G41">
            <v>196</v>
          </cell>
          <cell r="H41"/>
        </row>
        <row r="42">
          <cell r="G42">
            <v>199</v>
          </cell>
          <cell r="H42">
            <v>619</v>
          </cell>
        </row>
        <row r="43">
          <cell r="G43">
            <v>201</v>
          </cell>
          <cell r="H43"/>
        </row>
        <row r="44">
          <cell r="G44">
            <v>196</v>
          </cell>
          <cell r="H44"/>
        </row>
        <row r="45">
          <cell r="G45">
            <v>199</v>
          </cell>
          <cell r="H45"/>
        </row>
        <row r="46">
          <cell r="G46">
            <v>104</v>
          </cell>
          <cell r="H46">
            <v>990</v>
          </cell>
        </row>
        <row r="47">
          <cell r="G47">
            <v>105</v>
          </cell>
          <cell r="H47"/>
        </row>
        <row r="48">
          <cell r="G48">
            <v>99</v>
          </cell>
          <cell r="H48"/>
        </row>
        <row r="49">
          <cell r="G49">
            <v>104</v>
          </cell>
          <cell r="H49"/>
        </row>
        <row r="50">
          <cell r="G50">
            <v>100</v>
          </cell>
          <cell r="H50">
            <v>1000</v>
          </cell>
        </row>
        <row r="51">
          <cell r="G51">
            <v>101</v>
          </cell>
          <cell r="H51"/>
        </row>
        <row r="52">
          <cell r="G52">
            <v>105</v>
          </cell>
          <cell r="H52"/>
        </row>
        <row r="53">
          <cell r="G53">
            <v>99</v>
          </cell>
          <cell r="H53"/>
        </row>
        <row r="58">
          <cell r="G58">
            <v>149</v>
          </cell>
          <cell r="H58">
            <v>1170</v>
          </cell>
        </row>
        <row r="59">
          <cell r="G59">
            <v>150</v>
          </cell>
          <cell r="H59"/>
        </row>
        <row r="60">
          <cell r="G60">
            <v>152</v>
          </cell>
          <cell r="H60"/>
        </row>
        <row r="61">
          <cell r="G61">
            <v>158</v>
          </cell>
          <cell r="H61"/>
        </row>
        <row r="62">
          <cell r="G62">
            <v>157</v>
          </cell>
          <cell r="H62">
            <v>1070</v>
          </cell>
        </row>
        <row r="63">
          <cell r="G63">
            <v>150</v>
          </cell>
          <cell r="H63"/>
        </row>
        <row r="64">
          <cell r="G64">
            <v>155</v>
          </cell>
          <cell r="H64"/>
        </row>
        <row r="65">
          <cell r="G65">
            <v>165</v>
          </cell>
          <cell r="H65"/>
        </row>
        <row r="66">
          <cell r="G66">
            <v>100</v>
          </cell>
          <cell r="H66">
            <v>1370</v>
          </cell>
        </row>
        <row r="67">
          <cell r="G67">
            <v>100</v>
          </cell>
          <cell r="H67"/>
        </row>
        <row r="68">
          <cell r="G68">
            <v>102</v>
          </cell>
          <cell r="H68"/>
        </row>
        <row r="69">
          <cell r="G69">
            <v>100</v>
          </cell>
          <cell r="H69"/>
        </row>
        <row r="70">
          <cell r="G70">
            <v>95</v>
          </cell>
          <cell r="H70">
            <v>1330</v>
          </cell>
        </row>
        <row r="71">
          <cell r="G71">
            <v>110</v>
          </cell>
          <cell r="H71"/>
        </row>
        <row r="72">
          <cell r="G72">
            <v>100</v>
          </cell>
          <cell r="H72"/>
        </row>
        <row r="73">
          <cell r="G73">
            <v>110</v>
          </cell>
          <cell r="H73"/>
        </row>
        <row r="74">
          <cell r="G74">
            <v>160</v>
          </cell>
          <cell r="H74">
            <v>1155</v>
          </cell>
        </row>
        <row r="75">
          <cell r="G75">
            <v>154</v>
          </cell>
          <cell r="H75"/>
        </row>
        <row r="76">
          <cell r="G76">
            <v>150</v>
          </cell>
          <cell r="H76"/>
        </row>
        <row r="77">
          <cell r="G77">
            <v>145</v>
          </cell>
          <cell r="H77"/>
        </row>
        <row r="78">
          <cell r="G78">
            <v>165</v>
          </cell>
          <cell r="H78">
            <v>1180</v>
          </cell>
        </row>
        <row r="79">
          <cell r="G79">
            <v>150</v>
          </cell>
          <cell r="H79"/>
        </row>
        <row r="80">
          <cell r="G80">
            <v>155</v>
          </cell>
          <cell r="H80"/>
        </row>
        <row r="81">
          <cell r="G81">
            <v>155</v>
          </cell>
          <cell r="H81"/>
        </row>
        <row r="82">
          <cell r="G82">
            <v>100</v>
          </cell>
          <cell r="H82">
            <v>1362</v>
          </cell>
        </row>
        <row r="83">
          <cell r="G83">
            <v>104</v>
          </cell>
          <cell r="H83"/>
        </row>
        <row r="84">
          <cell r="G84">
            <v>100</v>
          </cell>
          <cell r="H84"/>
        </row>
        <row r="85">
          <cell r="G85">
            <v>115</v>
          </cell>
          <cell r="H85"/>
        </row>
        <row r="86">
          <cell r="G86">
            <v>100</v>
          </cell>
          <cell r="H86">
            <v>1389</v>
          </cell>
        </row>
        <row r="87">
          <cell r="G87">
            <v>103</v>
          </cell>
          <cell r="H87"/>
        </row>
        <row r="88">
          <cell r="G88">
            <v>94</v>
          </cell>
          <cell r="H88"/>
        </row>
        <row r="89">
          <cell r="G89">
            <v>105</v>
          </cell>
          <cell r="H89"/>
        </row>
        <row r="90">
          <cell r="G90">
            <v>150</v>
          </cell>
          <cell r="H90">
            <v>1160</v>
          </cell>
        </row>
        <row r="91">
          <cell r="G91">
            <v>150</v>
          </cell>
          <cell r="H91"/>
        </row>
        <row r="92">
          <cell r="G92">
            <v>152</v>
          </cell>
          <cell r="H92"/>
        </row>
        <row r="93">
          <cell r="G93">
            <v>152</v>
          </cell>
          <cell r="H93"/>
        </row>
        <row r="94">
          <cell r="G94">
            <v>152</v>
          </cell>
          <cell r="H94">
            <v>955</v>
          </cell>
        </row>
        <row r="95">
          <cell r="G95">
            <v>150</v>
          </cell>
          <cell r="H95"/>
        </row>
        <row r="96">
          <cell r="G96">
            <v>140</v>
          </cell>
          <cell r="H96"/>
        </row>
        <row r="97">
          <cell r="G97">
            <v>142</v>
          </cell>
          <cell r="H97"/>
        </row>
        <row r="98">
          <cell r="G98">
            <v>70</v>
          </cell>
          <cell r="H98">
            <v>1520</v>
          </cell>
        </row>
        <row r="99">
          <cell r="G99">
            <v>55</v>
          </cell>
          <cell r="H99"/>
        </row>
        <row r="100">
          <cell r="G100">
            <v>80</v>
          </cell>
          <cell r="H100"/>
        </row>
        <row r="101">
          <cell r="G101">
            <v>88</v>
          </cell>
          <cell r="H101"/>
        </row>
        <row r="102">
          <cell r="G102">
            <v>82</v>
          </cell>
          <cell r="H102">
            <v>1505</v>
          </cell>
        </row>
        <row r="103">
          <cell r="G103">
            <v>65</v>
          </cell>
          <cell r="H103"/>
        </row>
        <row r="104">
          <cell r="G104">
            <v>68</v>
          </cell>
          <cell r="H104"/>
        </row>
        <row r="105">
          <cell r="G105">
            <v>78</v>
          </cell>
          <cell r="H105"/>
        </row>
        <row r="106">
          <cell r="G106">
            <v>152</v>
          </cell>
          <cell r="H106">
            <v>1205</v>
          </cell>
        </row>
        <row r="107">
          <cell r="G107">
            <v>150</v>
          </cell>
          <cell r="H107"/>
        </row>
        <row r="108">
          <cell r="G108">
            <v>152</v>
          </cell>
          <cell r="H108"/>
        </row>
        <row r="109">
          <cell r="G109">
            <v>152</v>
          </cell>
          <cell r="H109"/>
        </row>
        <row r="110">
          <cell r="G110">
            <v>152</v>
          </cell>
          <cell r="H110">
            <v>1220</v>
          </cell>
        </row>
        <row r="111">
          <cell r="G111">
            <v>152</v>
          </cell>
          <cell r="H111"/>
        </row>
        <row r="112">
          <cell r="G112">
            <v>148</v>
          </cell>
          <cell r="H112"/>
        </row>
        <row r="113">
          <cell r="G113">
            <v>150</v>
          </cell>
          <cell r="H113"/>
        </row>
        <row r="114">
          <cell r="G114">
            <v>74</v>
          </cell>
          <cell r="H114">
            <v>1525</v>
          </cell>
        </row>
        <row r="115">
          <cell r="G115">
            <v>76</v>
          </cell>
          <cell r="H115"/>
        </row>
        <row r="116">
          <cell r="G116">
            <v>74</v>
          </cell>
          <cell r="H116"/>
        </row>
        <row r="117">
          <cell r="G117">
            <v>74</v>
          </cell>
          <cell r="H117"/>
        </row>
        <row r="118">
          <cell r="G118">
            <v>74</v>
          </cell>
          <cell r="H118">
            <v>1520</v>
          </cell>
        </row>
        <row r="119">
          <cell r="G119">
            <v>74</v>
          </cell>
          <cell r="H119"/>
        </row>
        <row r="120">
          <cell r="G120">
            <v>74</v>
          </cell>
          <cell r="H120"/>
        </row>
        <row r="121">
          <cell r="G121">
            <v>74</v>
          </cell>
          <cell r="H121"/>
        </row>
        <row r="122">
          <cell r="G122">
            <v>148</v>
          </cell>
          <cell r="H122">
            <v>1155</v>
          </cell>
        </row>
        <row r="123">
          <cell r="G123">
            <v>148</v>
          </cell>
          <cell r="H123"/>
        </row>
        <row r="124">
          <cell r="G124">
            <v>150</v>
          </cell>
          <cell r="H124"/>
        </row>
        <row r="125">
          <cell r="G125">
            <v>152</v>
          </cell>
          <cell r="H125"/>
        </row>
        <row r="126">
          <cell r="G126">
            <v>148</v>
          </cell>
          <cell r="H126">
            <v>340</v>
          </cell>
        </row>
        <row r="127">
          <cell r="G127">
            <v>148</v>
          </cell>
          <cell r="H127"/>
        </row>
        <row r="128">
          <cell r="G128">
            <v>152</v>
          </cell>
          <cell r="H128"/>
        </row>
        <row r="129">
          <cell r="G129">
            <v>150</v>
          </cell>
          <cell r="H129"/>
        </row>
        <row r="130">
          <cell r="G130">
            <v>70</v>
          </cell>
          <cell r="H130">
            <v>1385</v>
          </cell>
        </row>
        <row r="131">
          <cell r="G131">
            <v>68</v>
          </cell>
          <cell r="H131"/>
        </row>
        <row r="132">
          <cell r="G132">
            <v>74</v>
          </cell>
          <cell r="H132"/>
        </row>
        <row r="133">
          <cell r="G133">
            <v>70</v>
          </cell>
          <cell r="H133"/>
        </row>
        <row r="134">
          <cell r="G134">
            <v>70</v>
          </cell>
          <cell r="H134">
            <v>1515</v>
          </cell>
        </row>
        <row r="135">
          <cell r="G135">
            <v>68</v>
          </cell>
          <cell r="H135"/>
        </row>
        <row r="136">
          <cell r="G136">
            <v>70</v>
          </cell>
          <cell r="H136"/>
        </row>
        <row r="137">
          <cell r="G137">
            <v>70</v>
          </cell>
          <cell r="H137"/>
        </row>
        <row r="146">
          <cell r="G146">
            <v>80</v>
          </cell>
          <cell r="H146">
            <v>1470</v>
          </cell>
        </row>
        <row r="147">
          <cell r="G147">
            <v>80</v>
          </cell>
          <cell r="H147"/>
        </row>
        <row r="148">
          <cell r="G148">
            <v>78</v>
          </cell>
          <cell r="H148"/>
        </row>
        <row r="149">
          <cell r="G149">
            <v>82</v>
          </cell>
          <cell r="H149"/>
        </row>
        <row r="150">
          <cell r="G150">
            <v>82</v>
          </cell>
          <cell r="H150">
            <v>1430</v>
          </cell>
        </row>
        <row r="151">
          <cell r="G151">
            <v>80</v>
          </cell>
          <cell r="H151"/>
        </row>
        <row r="152">
          <cell r="G152">
            <v>80</v>
          </cell>
          <cell r="H152"/>
        </row>
        <row r="153">
          <cell r="G153">
            <v>78</v>
          </cell>
          <cell r="H153"/>
        </row>
        <row r="154">
          <cell r="G154">
            <v>140</v>
          </cell>
          <cell r="H154">
            <v>1219</v>
          </cell>
        </row>
        <row r="155">
          <cell r="G155">
            <v>140</v>
          </cell>
          <cell r="H155"/>
        </row>
        <row r="156">
          <cell r="G156">
            <v>140</v>
          </cell>
          <cell r="H156"/>
        </row>
        <row r="157">
          <cell r="G157">
            <v>144</v>
          </cell>
          <cell r="H157"/>
        </row>
        <row r="158">
          <cell r="G158">
            <v>138</v>
          </cell>
          <cell r="H158">
            <v>1230</v>
          </cell>
        </row>
        <row r="159">
          <cell r="G159">
            <v>140</v>
          </cell>
          <cell r="H159"/>
        </row>
        <row r="160">
          <cell r="G160">
            <v>144</v>
          </cell>
          <cell r="H160"/>
        </row>
        <row r="161">
          <cell r="G161">
            <v>142</v>
          </cell>
          <cell r="H161"/>
        </row>
        <row r="162">
          <cell r="G162">
            <v>80</v>
          </cell>
          <cell r="H162">
            <v>1490</v>
          </cell>
        </row>
        <row r="163">
          <cell r="G163">
            <v>84</v>
          </cell>
          <cell r="H163"/>
        </row>
        <row r="164">
          <cell r="G164">
            <v>80</v>
          </cell>
          <cell r="H164"/>
        </row>
        <row r="165">
          <cell r="G165">
            <v>78</v>
          </cell>
          <cell r="H165"/>
        </row>
        <row r="166">
          <cell r="G166">
            <v>80</v>
          </cell>
          <cell r="H166">
            <v>1450</v>
          </cell>
        </row>
        <row r="167">
          <cell r="G167">
            <v>82</v>
          </cell>
          <cell r="H167"/>
        </row>
        <row r="168">
          <cell r="G168">
            <v>80</v>
          </cell>
          <cell r="H168"/>
        </row>
        <row r="169">
          <cell r="G169">
            <v>78</v>
          </cell>
          <cell r="H169"/>
        </row>
        <row r="170">
          <cell r="G170">
            <v>142</v>
          </cell>
          <cell r="H170">
            <v>1265</v>
          </cell>
        </row>
        <row r="171">
          <cell r="G171">
            <v>140</v>
          </cell>
          <cell r="H171"/>
        </row>
        <row r="172">
          <cell r="G172">
            <v>140</v>
          </cell>
          <cell r="H172"/>
        </row>
        <row r="173">
          <cell r="G173">
            <v>140</v>
          </cell>
          <cell r="H173"/>
        </row>
        <row r="174">
          <cell r="G174">
            <v>138</v>
          </cell>
          <cell r="H174">
            <v>1260</v>
          </cell>
        </row>
        <row r="175">
          <cell r="G175">
            <v>140</v>
          </cell>
          <cell r="H175"/>
        </row>
        <row r="176">
          <cell r="G176">
            <v>140</v>
          </cell>
          <cell r="H176"/>
        </row>
        <row r="177">
          <cell r="G177">
            <v>140</v>
          </cell>
          <cell r="H177"/>
        </row>
        <row r="178">
          <cell r="G178">
            <v>80</v>
          </cell>
          <cell r="H178">
            <v>1470</v>
          </cell>
        </row>
        <row r="179">
          <cell r="G179">
            <v>80</v>
          </cell>
          <cell r="H179"/>
        </row>
        <row r="180">
          <cell r="G180">
            <v>80</v>
          </cell>
          <cell r="H180"/>
        </row>
        <row r="181">
          <cell r="G181">
            <v>78</v>
          </cell>
          <cell r="H181"/>
        </row>
        <row r="182">
          <cell r="G182">
            <v>478</v>
          </cell>
          <cell r="H182">
            <v>1460</v>
          </cell>
        </row>
        <row r="183">
          <cell r="G183">
            <v>80</v>
          </cell>
          <cell r="H183"/>
        </row>
        <row r="184">
          <cell r="G184">
            <v>80</v>
          </cell>
          <cell r="H184"/>
        </row>
        <row r="185">
          <cell r="G185">
            <v>80</v>
          </cell>
          <cell r="H185"/>
        </row>
        <row r="186">
          <cell r="G186">
            <v>150</v>
          </cell>
          <cell r="H186">
            <v>1180</v>
          </cell>
        </row>
        <row r="187">
          <cell r="G187">
            <v>150</v>
          </cell>
          <cell r="H187"/>
        </row>
        <row r="188">
          <cell r="G188">
            <v>150</v>
          </cell>
          <cell r="H188"/>
        </row>
        <row r="189">
          <cell r="G189">
            <v>148</v>
          </cell>
          <cell r="H189"/>
        </row>
        <row r="190">
          <cell r="G190">
            <v>148</v>
          </cell>
          <cell r="H190">
            <v>700</v>
          </cell>
        </row>
        <row r="191">
          <cell r="G191">
            <v>150</v>
          </cell>
          <cell r="H191"/>
        </row>
        <row r="192">
          <cell r="G192">
            <v>150</v>
          </cell>
          <cell r="H192"/>
        </row>
        <row r="193">
          <cell r="G193">
            <v>150</v>
          </cell>
          <cell r="H193"/>
        </row>
        <row r="194">
          <cell r="G194">
            <v>80</v>
          </cell>
          <cell r="H194">
            <v>1470</v>
          </cell>
        </row>
        <row r="195">
          <cell r="G195">
            <v>80</v>
          </cell>
          <cell r="H195"/>
        </row>
        <row r="196">
          <cell r="G196">
            <v>80</v>
          </cell>
          <cell r="H196"/>
        </row>
        <row r="197">
          <cell r="G197">
            <v>82</v>
          </cell>
          <cell r="H197"/>
        </row>
        <row r="198">
          <cell r="G198">
            <v>80</v>
          </cell>
          <cell r="H198">
            <v>1445</v>
          </cell>
        </row>
        <row r="199">
          <cell r="G199">
            <v>80</v>
          </cell>
          <cell r="H199"/>
        </row>
        <row r="200">
          <cell r="G200">
            <v>80</v>
          </cell>
          <cell r="H200"/>
        </row>
        <row r="201">
          <cell r="G201">
            <v>82</v>
          </cell>
          <cell r="H201"/>
        </row>
        <row r="202">
          <cell r="G202">
            <v>140</v>
          </cell>
          <cell r="H202">
            <v>1010</v>
          </cell>
        </row>
        <row r="203">
          <cell r="G203">
            <v>140</v>
          </cell>
          <cell r="H203"/>
        </row>
        <row r="204">
          <cell r="G204">
            <v>140</v>
          </cell>
          <cell r="H204"/>
        </row>
        <row r="205">
          <cell r="G205">
            <v>141</v>
          </cell>
          <cell r="H205"/>
        </row>
        <row r="206">
          <cell r="G206">
            <v>140</v>
          </cell>
          <cell r="H206">
            <v>920</v>
          </cell>
        </row>
        <row r="207">
          <cell r="G207">
            <v>140</v>
          </cell>
          <cell r="H207"/>
        </row>
        <row r="208">
          <cell r="G208">
            <v>140</v>
          </cell>
          <cell r="H208"/>
        </row>
        <row r="209">
          <cell r="G209">
            <v>140</v>
          </cell>
          <cell r="H209"/>
        </row>
        <row r="210">
          <cell r="G210">
            <v>70</v>
          </cell>
          <cell r="H210">
            <v>1185</v>
          </cell>
        </row>
        <row r="211">
          <cell r="G211">
            <v>70</v>
          </cell>
          <cell r="H211"/>
        </row>
        <row r="212">
          <cell r="G212">
            <v>70</v>
          </cell>
          <cell r="H212"/>
        </row>
        <row r="213">
          <cell r="G213">
            <v>71</v>
          </cell>
          <cell r="H213"/>
        </row>
        <row r="214">
          <cell r="G214">
            <v>70</v>
          </cell>
          <cell r="H214">
            <v>1225</v>
          </cell>
        </row>
        <row r="215">
          <cell r="G215">
            <v>70</v>
          </cell>
          <cell r="H215"/>
        </row>
        <row r="216">
          <cell r="G216">
            <v>70</v>
          </cell>
          <cell r="H216"/>
        </row>
        <row r="217">
          <cell r="G217">
            <v>70</v>
          </cell>
          <cell r="H217"/>
        </row>
        <row r="218">
          <cell r="G218">
            <v>142</v>
          </cell>
          <cell r="H218">
            <v>1190</v>
          </cell>
        </row>
        <row r="219">
          <cell r="G219">
            <v>140</v>
          </cell>
          <cell r="H219"/>
        </row>
        <row r="220">
          <cell r="G220">
            <v>140</v>
          </cell>
          <cell r="H220"/>
        </row>
        <row r="221">
          <cell r="G221">
            <v>142</v>
          </cell>
          <cell r="H221"/>
        </row>
        <row r="222">
          <cell r="G222">
            <v>140</v>
          </cell>
          <cell r="H222">
            <v>1210</v>
          </cell>
        </row>
        <row r="223">
          <cell r="G223">
            <v>138</v>
          </cell>
          <cell r="H223"/>
        </row>
        <row r="224">
          <cell r="G224">
            <v>142</v>
          </cell>
          <cell r="H224"/>
        </row>
        <row r="225">
          <cell r="G225">
            <v>140</v>
          </cell>
          <cell r="H225"/>
        </row>
        <row r="226">
          <cell r="G226">
            <v>78</v>
          </cell>
          <cell r="H226">
            <v>1470</v>
          </cell>
        </row>
        <row r="227">
          <cell r="G227">
            <v>78</v>
          </cell>
          <cell r="H227"/>
        </row>
        <row r="228">
          <cell r="G228">
            <v>82</v>
          </cell>
          <cell r="H228"/>
        </row>
        <row r="229">
          <cell r="G229">
            <v>84</v>
          </cell>
          <cell r="H229"/>
        </row>
        <row r="230">
          <cell r="G230">
            <v>78</v>
          </cell>
          <cell r="H230">
            <v>1460</v>
          </cell>
        </row>
        <row r="231">
          <cell r="G231">
            <v>82</v>
          </cell>
          <cell r="H231"/>
        </row>
        <row r="232">
          <cell r="G232">
            <v>80</v>
          </cell>
          <cell r="H232"/>
        </row>
        <row r="233">
          <cell r="G233">
            <v>80</v>
          </cell>
          <cell r="H233"/>
        </row>
      </sheetData>
      <sheetData sheetId="1">
        <row r="2">
          <cell r="G2">
            <v>150</v>
          </cell>
          <cell r="H2">
            <v>1181</v>
          </cell>
        </row>
        <row r="3">
          <cell r="G3">
            <v>151</v>
          </cell>
          <cell r="H3"/>
        </row>
        <row r="4">
          <cell r="G4">
            <v>152</v>
          </cell>
          <cell r="H4"/>
        </row>
        <row r="5">
          <cell r="G5">
            <v>149</v>
          </cell>
          <cell r="H5"/>
        </row>
        <row r="6">
          <cell r="G6">
            <v>146</v>
          </cell>
          <cell r="H6">
            <v>1192</v>
          </cell>
        </row>
        <row r="7">
          <cell r="G7">
            <v>150</v>
          </cell>
          <cell r="H7"/>
        </row>
        <row r="8">
          <cell r="G8">
            <v>145</v>
          </cell>
          <cell r="H8"/>
        </row>
        <row r="9">
          <cell r="G9">
            <v>149</v>
          </cell>
          <cell r="H9"/>
        </row>
        <row r="10">
          <cell r="G10">
            <v>99</v>
          </cell>
          <cell r="H10">
            <v>1350</v>
          </cell>
        </row>
        <row r="11">
          <cell r="G11">
            <v>100</v>
          </cell>
          <cell r="H11"/>
        </row>
        <row r="12">
          <cell r="G12">
            <v>99</v>
          </cell>
          <cell r="H12"/>
        </row>
        <row r="13">
          <cell r="G13">
            <v>100</v>
          </cell>
          <cell r="H13"/>
        </row>
        <row r="14">
          <cell r="G14">
            <v>100</v>
          </cell>
          <cell r="H14">
            <v>1260</v>
          </cell>
        </row>
        <row r="15">
          <cell r="G15">
            <v>101</v>
          </cell>
          <cell r="H15"/>
        </row>
        <row r="16">
          <cell r="G16">
            <v>148</v>
          </cell>
          <cell r="H16"/>
        </row>
        <row r="17">
          <cell r="G17">
            <v>150</v>
          </cell>
          <cell r="H17"/>
        </row>
        <row r="18">
          <cell r="G18">
            <v>150</v>
          </cell>
          <cell r="H18">
            <v>1170</v>
          </cell>
        </row>
        <row r="19">
          <cell r="G19">
            <v>155</v>
          </cell>
          <cell r="H19"/>
        </row>
        <row r="20">
          <cell r="G20">
            <v>145</v>
          </cell>
          <cell r="H20"/>
        </row>
        <row r="21">
          <cell r="G21">
            <v>150</v>
          </cell>
          <cell r="H21"/>
        </row>
        <row r="22">
          <cell r="G22">
            <v>145</v>
          </cell>
          <cell r="H22">
            <v>1000</v>
          </cell>
        </row>
        <row r="23">
          <cell r="G23">
            <v>145</v>
          </cell>
          <cell r="H23"/>
        </row>
        <row r="24">
          <cell r="G24">
            <v>146</v>
          </cell>
          <cell r="H24"/>
        </row>
        <row r="25">
          <cell r="G25">
            <v>160</v>
          </cell>
          <cell r="H25"/>
        </row>
        <row r="26">
          <cell r="G26">
            <v>95</v>
          </cell>
          <cell r="H26">
            <v>1390</v>
          </cell>
        </row>
        <row r="27">
          <cell r="G27">
            <v>104</v>
          </cell>
          <cell r="H27"/>
        </row>
        <row r="28">
          <cell r="G28">
            <v>95</v>
          </cell>
          <cell r="H28"/>
        </row>
        <row r="29">
          <cell r="G29">
            <v>105</v>
          </cell>
          <cell r="H29"/>
        </row>
        <row r="30">
          <cell r="G30">
            <v>162</v>
          </cell>
          <cell r="H30">
            <v>1180</v>
          </cell>
        </row>
        <row r="31">
          <cell r="G31">
            <v>155</v>
          </cell>
          <cell r="H31"/>
        </row>
        <row r="32">
          <cell r="G32">
            <v>145</v>
          </cell>
          <cell r="H32"/>
        </row>
        <row r="33">
          <cell r="G33">
            <v>140</v>
          </cell>
          <cell r="H33"/>
        </row>
        <row r="34">
          <cell r="G34">
            <v>154</v>
          </cell>
          <cell r="H34">
            <v>1175</v>
          </cell>
        </row>
        <row r="35">
          <cell r="G35">
            <v>144</v>
          </cell>
          <cell r="H35"/>
        </row>
        <row r="36">
          <cell r="G36">
            <v>144</v>
          </cell>
          <cell r="H36"/>
        </row>
        <row r="37">
          <cell r="G37">
            <v>152</v>
          </cell>
          <cell r="H37"/>
        </row>
        <row r="38">
          <cell r="G38">
            <v>140</v>
          </cell>
          <cell r="H38">
            <v>1145</v>
          </cell>
        </row>
        <row r="39">
          <cell r="G39">
            <v>140</v>
          </cell>
          <cell r="H39"/>
        </row>
        <row r="40">
          <cell r="G40">
            <v>142</v>
          </cell>
          <cell r="H40"/>
        </row>
        <row r="41">
          <cell r="G41">
            <v>140</v>
          </cell>
          <cell r="H41"/>
        </row>
        <row r="42">
          <cell r="G42">
            <v>62</v>
          </cell>
          <cell r="H42">
            <v>1520</v>
          </cell>
        </row>
        <row r="43">
          <cell r="G43">
            <v>70</v>
          </cell>
          <cell r="H43"/>
        </row>
        <row r="44">
          <cell r="G44">
            <v>78</v>
          </cell>
          <cell r="H44"/>
        </row>
        <row r="45">
          <cell r="G45">
            <v>70</v>
          </cell>
          <cell r="H45"/>
        </row>
        <row r="46">
          <cell r="G46">
            <v>88</v>
          </cell>
          <cell r="H46">
            <v>1430</v>
          </cell>
        </row>
        <row r="47">
          <cell r="G47">
            <v>80</v>
          </cell>
          <cell r="H47"/>
        </row>
        <row r="48">
          <cell r="G48">
            <v>84</v>
          </cell>
          <cell r="H48"/>
        </row>
        <row r="49">
          <cell r="G49">
            <v>82</v>
          </cell>
          <cell r="H49"/>
        </row>
        <row r="50">
          <cell r="G50">
            <v>145</v>
          </cell>
          <cell r="H50">
            <v>1173</v>
          </cell>
        </row>
        <row r="51">
          <cell r="G51">
            <v>155</v>
          </cell>
          <cell r="H51"/>
        </row>
        <row r="52">
          <cell r="G52">
            <v>150</v>
          </cell>
          <cell r="H52"/>
        </row>
        <row r="53">
          <cell r="G53">
            <v>150</v>
          </cell>
          <cell r="H53"/>
        </row>
        <row r="54">
          <cell r="G54">
            <v>150</v>
          </cell>
          <cell r="H54">
            <v>1205</v>
          </cell>
        </row>
        <row r="55">
          <cell r="G55">
            <v>143</v>
          </cell>
          <cell r="H55"/>
        </row>
        <row r="56">
          <cell r="G56">
            <v>150</v>
          </cell>
          <cell r="H56"/>
        </row>
        <row r="57">
          <cell r="G57">
            <v>148</v>
          </cell>
          <cell r="H57"/>
        </row>
        <row r="58">
          <cell r="G58">
            <v>90</v>
          </cell>
          <cell r="H58">
            <v>1400</v>
          </cell>
        </row>
        <row r="59">
          <cell r="G59">
            <v>89</v>
          </cell>
          <cell r="H59"/>
        </row>
        <row r="60">
          <cell r="G60">
            <v>89</v>
          </cell>
          <cell r="H60"/>
        </row>
        <row r="61">
          <cell r="G61">
            <v>81</v>
          </cell>
          <cell r="H61"/>
        </row>
        <row r="62">
          <cell r="G62">
            <v>70</v>
          </cell>
          <cell r="H62">
            <v>1425</v>
          </cell>
        </row>
        <row r="63">
          <cell r="G63">
            <v>80</v>
          </cell>
          <cell r="H63"/>
        </row>
        <row r="64">
          <cell r="G64">
            <v>103</v>
          </cell>
          <cell r="H64"/>
        </row>
        <row r="65">
          <cell r="G65">
            <v>111</v>
          </cell>
          <cell r="H65"/>
        </row>
        <row r="66">
          <cell r="G66">
            <v>148</v>
          </cell>
          <cell r="H66">
            <v>1155</v>
          </cell>
        </row>
        <row r="67">
          <cell r="G67">
            <v>152</v>
          </cell>
          <cell r="H67"/>
        </row>
        <row r="68">
          <cell r="G68">
            <v>154</v>
          </cell>
          <cell r="H68"/>
        </row>
        <row r="69">
          <cell r="G69">
            <v>150</v>
          </cell>
          <cell r="H69"/>
        </row>
        <row r="70">
          <cell r="G70">
            <v>148</v>
          </cell>
          <cell r="H70">
            <v>1150</v>
          </cell>
        </row>
        <row r="71">
          <cell r="G71">
            <v>150</v>
          </cell>
          <cell r="H71"/>
        </row>
        <row r="72">
          <cell r="G72">
            <v>150</v>
          </cell>
          <cell r="H72"/>
        </row>
        <row r="73">
          <cell r="G73">
            <v>148</v>
          </cell>
          <cell r="H73"/>
        </row>
        <row r="74">
          <cell r="G74">
            <v>80</v>
          </cell>
          <cell r="H74">
            <v>1430</v>
          </cell>
        </row>
        <row r="75">
          <cell r="G75">
            <v>80</v>
          </cell>
          <cell r="H75"/>
        </row>
        <row r="76">
          <cell r="G76">
            <v>80</v>
          </cell>
          <cell r="H76"/>
        </row>
        <row r="77">
          <cell r="G77">
            <v>78</v>
          </cell>
          <cell r="H77"/>
        </row>
        <row r="78">
          <cell r="G78">
            <v>84</v>
          </cell>
          <cell r="H78">
            <v>1415</v>
          </cell>
        </row>
        <row r="79">
          <cell r="G79">
            <v>84</v>
          </cell>
          <cell r="H79"/>
        </row>
        <row r="80">
          <cell r="G80">
            <v>80</v>
          </cell>
          <cell r="H80"/>
        </row>
        <row r="81">
          <cell r="G81">
            <v>82</v>
          </cell>
          <cell r="H81"/>
        </row>
        <row r="82">
          <cell r="G82">
            <v>148</v>
          </cell>
          <cell r="H82">
            <v>1160</v>
          </cell>
        </row>
        <row r="83">
          <cell r="G83">
            <v>152</v>
          </cell>
          <cell r="H83"/>
        </row>
        <row r="84">
          <cell r="G84">
            <v>154</v>
          </cell>
          <cell r="H84"/>
        </row>
        <row r="85">
          <cell r="G85">
            <v>150</v>
          </cell>
          <cell r="H85"/>
        </row>
        <row r="86">
          <cell r="G86">
            <v>148</v>
          </cell>
          <cell r="H86">
            <v>1195</v>
          </cell>
        </row>
        <row r="87">
          <cell r="G87">
            <v>150</v>
          </cell>
          <cell r="H87"/>
        </row>
        <row r="88">
          <cell r="G88">
            <v>154</v>
          </cell>
          <cell r="H88"/>
        </row>
        <row r="89">
          <cell r="G89">
            <v>152</v>
          </cell>
          <cell r="H89"/>
        </row>
        <row r="90">
          <cell r="G90">
            <v>80</v>
          </cell>
          <cell r="H90">
            <v>1445</v>
          </cell>
        </row>
        <row r="91">
          <cell r="G91">
            <v>80</v>
          </cell>
          <cell r="H91"/>
        </row>
        <row r="92">
          <cell r="G92">
            <v>80</v>
          </cell>
          <cell r="H92"/>
        </row>
        <row r="93">
          <cell r="G93">
            <v>80</v>
          </cell>
          <cell r="H93"/>
        </row>
        <row r="94">
          <cell r="G94">
            <v>86</v>
          </cell>
          <cell r="H94">
            <v>1395</v>
          </cell>
        </row>
        <row r="95">
          <cell r="G95">
            <v>82</v>
          </cell>
          <cell r="H95"/>
        </row>
        <row r="96">
          <cell r="G96">
            <v>80</v>
          </cell>
          <cell r="H96"/>
        </row>
        <row r="97">
          <cell r="G97">
            <v>80</v>
          </cell>
          <cell r="H97"/>
        </row>
        <row r="98">
          <cell r="G98">
            <v>142</v>
          </cell>
          <cell r="H98">
            <v>1225</v>
          </cell>
        </row>
        <row r="99">
          <cell r="G99">
            <v>140</v>
          </cell>
          <cell r="H99"/>
        </row>
        <row r="100">
          <cell r="G100">
            <v>142</v>
          </cell>
          <cell r="H100"/>
        </row>
        <row r="101">
          <cell r="G101">
            <v>140</v>
          </cell>
          <cell r="H101"/>
        </row>
        <row r="102">
          <cell r="G102">
            <v>140</v>
          </cell>
          <cell r="H102">
            <v>1250</v>
          </cell>
        </row>
        <row r="103">
          <cell r="G103">
            <v>140</v>
          </cell>
          <cell r="H103"/>
        </row>
        <row r="104">
          <cell r="G104">
            <v>140</v>
          </cell>
          <cell r="H104"/>
        </row>
        <row r="105">
          <cell r="G105">
            <v>140</v>
          </cell>
          <cell r="H105"/>
        </row>
        <row r="106">
          <cell r="G106">
            <v>80</v>
          </cell>
          <cell r="H106">
            <v>1470</v>
          </cell>
        </row>
        <row r="107">
          <cell r="G107">
            <v>84</v>
          </cell>
          <cell r="H107"/>
        </row>
        <row r="108">
          <cell r="G108">
            <v>80</v>
          </cell>
          <cell r="H108"/>
        </row>
        <row r="109">
          <cell r="G109">
            <v>80</v>
          </cell>
          <cell r="H109"/>
        </row>
        <row r="110">
          <cell r="G110">
            <v>80</v>
          </cell>
          <cell r="H110">
            <v>1415</v>
          </cell>
        </row>
        <row r="111">
          <cell r="G111">
            <v>82</v>
          </cell>
          <cell r="H111"/>
        </row>
        <row r="112">
          <cell r="G112">
            <v>84</v>
          </cell>
          <cell r="H112"/>
        </row>
        <row r="113">
          <cell r="G113">
            <v>78</v>
          </cell>
          <cell r="H113"/>
        </row>
        <row r="114">
          <cell r="G114">
            <v>140</v>
          </cell>
          <cell r="H114">
            <v>1210</v>
          </cell>
        </row>
        <row r="115">
          <cell r="G115">
            <v>140</v>
          </cell>
          <cell r="H115"/>
        </row>
        <row r="116">
          <cell r="G116">
            <v>138</v>
          </cell>
          <cell r="H116"/>
        </row>
        <row r="117">
          <cell r="G117">
            <v>138</v>
          </cell>
          <cell r="H117"/>
        </row>
        <row r="118">
          <cell r="G118">
            <v>140</v>
          </cell>
          <cell r="H118">
            <v>1220</v>
          </cell>
        </row>
        <row r="119">
          <cell r="G119">
            <v>138</v>
          </cell>
          <cell r="H119"/>
        </row>
        <row r="120">
          <cell r="G120">
            <v>142</v>
          </cell>
          <cell r="H120"/>
        </row>
        <row r="121">
          <cell r="G121">
            <v>140</v>
          </cell>
          <cell r="H121"/>
        </row>
        <row r="122">
          <cell r="G122">
            <v>78</v>
          </cell>
          <cell r="H122">
            <v>1480</v>
          </cell>
        </row>
        <row r="123">
          <cell r="G123">
            <v>80</v>
          </cell>
          <cell r="H123"/>
        </row>
        <row r="124">
          <cell r="G124">
            <v>80</v>
          </cell>
          <cell r="H124"/>
        </row>
        <row r="125">
          <cell r="G125">
            <v>80</v>
          </cell>
          <cell r="H125"/>
        </row>
        <row r="126">
          <cell r="G126">
            <v>80</v>
          </cell>
          <cell r="H126">
            <v>1550</v>
          </cell>
        </row>
        <row r="127">
          <cell r="G127">
            <v>78</v>
          </cell>
          <cell r="H127"/>
        </row>
        <row r="128">
          <cell r="G128">
            <v>80</v>
          </cell>
          <cell r="H128"/>
        </row>
        <row r="129">
          <cell r="G129">
            <v>80</v>
          </cell>
          <cell r="H129"/>
        </row>
        <row r="130">
          <cell r="G130">
            <v>148</v>
          </cell>
          <cell r="H130">
            <v>1160</v>
          </cell>
        </row>
        <row r="131">
          <cell r="G131">
            <v>152</v>
          </cell>
          <cell r="H131"/>
        </row>
        <row r="132">
          <cell r="G132">
            <v>150</v>
          </cell>
          <cell r="H132"/>
        </row>
        <row r="133">
          <cell r="G133">
            <v>150</v>
          </cell>
          <cell r="H133"/>
        </row>
        <row r="134">
          <cell r="G134">
            <v>150</v>
          </cell>
          <cell r="H134">
            <v>1115</v>
          </cell>
        </row>
        <row r="135">
          <cell r="G135">
            <v>152</v>
          </cell>
          <cell r="H135"/>
        </row>
        <row r="136">
          <cell r="G136">
            <v>152</v>
          </cell>
          <cell r="H136"/>
        </row>
        <row r="137">
          <cell r="G137">
            <v>152</v>
          </cell>
          <cell r="H137"/>
        </row>
        <row r="138">
          <cell r="G138">
            <v>78</v>
          </cell>
          <cell r="H138">
            <v>1475</v>
          </cell>
        </row>
        <row r="139">
          <cell r="G139">
            <v>80</v>
          </cell>
          <cell r="H139"/>
        </row>
        <row r="140">
          <cell r="G140">
            <v>80</v>
          </cell>
          <cell r="H140"/>
        </row>
        <row r="141">
          <cell r="G141">
            <v>82</v>
          </cell>
          <cell r="H141"/>
        </row>
        <row r="142">
          <cell r="G142">
            <v>78</v>
          </cell>
          <cell r="H142">
            <v>1465</v>
          </cell>
        </row>
        <row r="143">
          <cell r="G143">
            <v>80</v>
          </cell>
          <cell r="H143"/>
        </row>
        <row r="144">
          <cell r="G144">
            <v>80</v>
          </cell>
          <cell r="H144"/>
        </row>
        <row r="145">
          <cell r="G145">
            <v>78</v>
          </cell>
          <cell r="H145"/>
        </row>
        <row r="146">
          <cell r="G146">
            <v>140</v>
          </cell>
          <cell r="H146">
            <v>1135</v>
          </cell>
        </row>
        <row r="147">
          <cell r="G147">
            <v>140</v>
          </cell>
          <cell r="H147"/>
        </row>
        <row r="148">
          <cell r="G148">
            <v>141</v>
          </cell>
          <cell r="H148"/>
        </row>
        <row r="149">
          <cell r="G149">
            <v>140</v>
          </cell>
          <cell r="H149"/>
        </row>
        <row r="150">
          <cell r="G150">
            <v>140</v>
          </cell>
          <cell r="H150">
            <v>1075</v>
          </cell>
        </row>
        <row r="151">
          <cell r="G151">
            <v>140</v>
          </cell>
          <cell r="H151"/>
        </row>
        <row r="152">
          <cell r="G152">
            <v>140</v>
          </cell>
          <cell r="H152"/>
        </row>
        <row r="153">
          <cell r="G153">
            <v>140</v>
          </cell>
          <cell r="H153"/>
        </row>
        <row r="154">
          <cell r="G154">
            <v>61</v>
          </cell>
          <cell r="H154">
            <v>1450</v>
          </cell>
        </row>
        <row r="155">
          <cell r="G155">
            <v>61</v>
          </cell>
          <cell r="H155"/>
        </row>
        <row r="156">
          <cell r="G156">
            <v>60</v>
          </cell>
          <cell r="H156"/>
        </row>
        <row r="157">
          <cell r="G157">
            <v>60</v>
          </cell>
          <cell r="H157"/>
        </row>
        <row r="158">
          <cell r="G158">
            <v>60</v>
          </cell>
          <cell r="H158">
            <v>1375</v>
          </cell>
        </row>
        <row r="159">
          <cell r="G159">
            <v>59</v>
          </cell>
          <cell r="H159"/>
        </row>
        <row r="160">
          <cell r="G160">
            <v>60</v>
          </cell>
          <cell r="H160"/>
        </row>
        <row r="161">
          <cell r="G161">
            <v>60</v>
          </cell>
          <cell r="H161"/>
        </row>
        <row r="162">
          <cell r="G162">
            <v>140</v>
          </cell>
          <cell r="H162">
            <v>1230</v>
          </cell>
        </row>
        <row r="163">
          <cell r="G163">
            <v>140</v>
          </cell>
          <cell r="H163"/>
        </row>
        <row r="164">
          <cell r="G164">
            <v>140</v>
          </cell>
          <cell r="H164"/>
        </row>
        <row r="165">
          <cell r="G165">
            <v>140</v>
          </cell>
          <cell r="H165"/>
        </row>
        <row r="166">
          <cell r="G166">
            <v>140</v>
          </cell>
          <cell r="H166">
            <v>1225</v>
          </cell>
        </row>
        <row r="167">
          <cell r="G167">
            <v>140</v>
          </cell>
          <cell r="H167"/>
        </row>
        <row r="168">
          <cell r="G168">
            <v>140</v>
          </cell>
          <cell r="H168"/>
        </row>
        <row r="169">
          <cell r="G169">
            <v>140</v>
          </cell>
          <cell r="H169"/>
        </row>
        <row r="170">
          <cell r="G170">
            <v>80</v>
          </cell>
          <cell r="H170">
            <v>1440</v>
          </cell>
        </row>
        <row r="171">
          <cell r="G171">
            <v>82</v>
          </cell>
          <cell r="H171"/>
        </row>
        <row r="172">
          <cell r="G172">
            <v>80</v>
          </cell>
          <cell r="H172"/>
        </row>
        <row r="173">
          <cell r="G173">
            <v>84</v>
          </cell>
          <cell r="H173"/>
        </row>
        <row r="174">
          <cell r="G174">
            <v>82</v>
          </cell>
          <cell r="H174">
            <v>1445</v>
          </cell>
        </row>
        <row r="175">
          <cell r="G175">
            <v>80</v>
          </cell>
          <cell r="H175"/>
        </row>
        <row r="176">
          <cell r="G176">
            <v>78</v>
          </cell>
          <cell r="H176"/>
        </row>
        <row r="177">
          <cell r="G177">
            <v>78</v>
          </cell>
          <cell r="H177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8B9AD-B10D-144A-8703-3E676F50B50A}">
  <dimension ref="A1:L109"/>
  <sheetViews>
    <sheetView tabSelected="1" topLeftCell="A94" zoomScale="140" zoomScaleNormal="140" workbookViewId="0">
      <selection activeCell="A109" sqref="A2:A109"/>
    </sheetView>
  </sheetViews>
  <sheetFormatPr baseColWidth="10" defaultRowHeight="15" x14ac:dyDescent="0.2"/>
  <cols>
    <col min="2" max="3" width="22" bestFit="1" customWidth="1"/>
    <col min="4" max="5" width="10.83203125" customWidth="1"/>
  </cols>
  <sheetData>
    <row r="1" spans="1:12" x14ac:dyDescent="0.2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6" t="s">
        <v>136</v>
      </c>
      <c r="I1" s="1" t="s">
        <v>1</v>
      </c>
      <c r="J1" s="1" t="s">
        <v>87</v>
      </c>
      <c r="K1" s="1" t="s">
        <v>88</v>
      </c>
      <c r="L1" s="7" t="s">
        <v>137</v>
      </c>
    </row>
    <row r="2" spans="1:12" x14ac:dyDescent="0.2">
      <c r="A2" s="9" t="s">
        <v>334</v>
      </c>
      <c r="B2" t="s">
        <v>138</v>
      </c>
      <c r="C2" t="s">
        <v>139</v>
      </c>
      <c r="F2">
        <v>1</v>
      </c>
      <c r="G2">
        <v>1E-3</v>
      </c>
      <c r="H2">
        <v>1E-3</v>
      </c>
      <c r="I2">
        <v>0.01</v>
      </c>
      <c r="J2">
        <v>5.0000000000000001E-4</v>
      </c>
      <c r="K2">
        <v>0.01</v>
      </c>
      <c r="L2">
        <v>14</v>
      </c>
    </row>
    <row r="3" spans="1:12" x14ac:dyDescent="0.2">
      <c r="A3" s="9" t="s">
        <v>335</v>
      </c>
      <c r="B3" t="s">
        <v>140</v>
      </c>
      <c r="C3" t="s">
        <v>167</v>
      </c>
      <c r="F3">
        <v>2</v>
      </c>
      <c r="G3">
        <v>1E-3</v>
      </c>
      <c r="H3">
        <v>3.0000000000000001E-3</v>
      </c>
      <c r="I3">
        <v>0.01</v>
      </c>
      <c r="J3">
        <v>5.0000000000000001E-4</v>
      </c>
      <c r="K3">
        <v>0.01</v>
      </c>
      <c r="L3">
        <v>14</v>
      </c>
    </row>
    <row r="4" spans="1:12" x14ac:dyDescent="0.2">
      <c r="A4" s="9" t="s">
        <v>336</v>
      </c>
      <c r="B4" t="s">
        <v>141</v>
      </c>
      <c r="C4" t="s">
        <v>168</v>
      </c>
      <c r="F4">
        <v>3</v>
      </c>
      <c r="G4">
        <v>5.0000000000000001E-3</v>
      </c>
      <c r="H4">
        <v>3.0000000000000001E-3</v>
      </c>
      <c r="I4">
        <v>0.01</v>
      </c>
      <c r="J4">
        <v>5.0000000000000001E-4</v>
      </c>
      <c r="K4">
        <v>0.01</v>
      </c>
      <c r="L4">
        <v>14</v>
      </c>
    </row>
    <row r="5" spans="1:12" x14ac:dyDescent="0.2">
      <c r="A5" s="9" t="s">
        <v>337</v>
      </c>
      <c r="B5" t="s">
        <v>142</v>
      </c>
      <c r="C5" t="s">
        <v>169</v>
      </c>
      <c r="F5">
        <v>4</v>
      </c>
      <c r="G5">
        <v>2E-3</v>
      </c>
      <c r="H5">
        <v>3.0000000000000001E-3</v>
      </c>
      <c r="I5">
        <v>0.01</v>
      </c>
      <c r="J5">
        <v>5.0000000000000001E-4</v>
      </c>
      <c r="K5">
        <v>0.01</v>
      </c>
      <c r="L5">
        <v>14</v>
      </c>
    </row>
    <row r="6" spans="1:12" x14ac:dyDescent="0.2">
      <c r="A6" s="9" t="s">
        <v>338</v>
      </c>
      <c r="B6" t="s">
        <v>143</v>
      </c>
      <c r="C6" t="s">
        <v>170</v>
      </c>
      <c r="F6">
        <v>5</v>
      </c>
      <c r="G6">
        <v>4.0000000000000001E-3</v>
      </c>
      <c r="H6">
        <v>1E-3</v>
      </c>
      <c r="I6">
        <v>0.01</v>
      </c>
      <c r="J6">
        <v>5.0000000000000001E-4</v>
      </c>
      <c r="K6">
        <v>0.01</v>
      </c>
      <c r="L6">
        <v>14</v>
      </c>
    </row>
    <row r="7" spans="1:12" x14ac:dyDescent="0.2">
      <c r="A7" s="9" t="s">
        <v>339</v>
      </c>
      <c r="B7" t="s">
        <v>144</v>
      </c>
      <c r="C7" t="s">
        <v>171</v>
      </c>
      <c r="F7">
        <v>6</v>
      </c>
      <c r="G7">
        <v>1E-3</v>
      </c>
      <c r="H7">
        <v>2E-3</v>
      </c>
      <c r="I7">
        <v>0.01</v>
      </c>
      <c r="J7">
        <v>5.0000000000000001E-4</v>
      </c>
      <c r="K7">
        <v>0.01</v>
      </c>
      <c r="L7">
        <v>14</v>
      </c>
    </row>
    <row r="8" spans="1:12" x14ac:dyDescent="0.2">
      <c r="A8" s="9" t="s">
        <v>340</v>
      </c>
      <c r="B8" t="s">
        <v>145</v>
      </c>
      <c r="C8" t="s">
        <v>172</v>
      </c>
      <c r="F8">
        <v>7</v>
      </c>
      <c r="G8">
        <v>3.3000000000000002E-2</v>
      </c>
      <c r="H8">
        <v>3.5999999999999997E-2</v>
      </c>
      <c r="I8">
        <v>0.01</v>
      </c>
      <c r="J8">
        <v>5.0000000000000001E-4</v>
      </c>
      <c r="K8">
        <v>0.01</v>
      </c>
      <c r="L8">
        <v>14</v>
      </c>
    </row>
    <row r="9" spans="1:12" x14ac:dyDescent="0.2">
      <c r="A9" s="9" t="s">
        <v>341</v>
      </c>
      <c r="B9" t="s">
        <v>146</v>
      </c>
      <c r="C9" t="s">
        <v>173</v>
      </c>
      <c r="F9">
        <v>8</v>
      </c>
      <c r="G9">
        <v>1.7000000000000001E-2</v>
      </c>
      <c r="H9">
        <v>1.4999999999999999E-2</v>
      </c>
      <c r="I9">
        <v>0.01</v>
      </c>
      <c r="J9">
        <v>5.0000000000000001E-4</v>
      </c>
      <c r="K9">
        <v>0.01</v>
      </c>
      <c r="L9">
        <v>14</v>
      </c>
    </row>
    <row r="10" spans="1:12" x14ac:dyDescent="0.2">
      <c r="A10" s="9" t="s">
        <v>342</v>
      </c>
      <c r="B10" t="s">
        <v>147</v>
      </c>
      <c r="C10" t="s">
        <v>174</v>
      </c>
      <c r="F10">
        <v>9</v>
      </c>
      <c r="G10">
        <v>1.0999999999999999E-2</v>
      </c>
      <c r="H10">
        <v>1.0999999999999999E-2</v>
      </c>
      <c r="I10">
        <v>0.01</v>
      </c>
      <c r="J10">
        <v>5.0000000000000001E-4</v>
      </c>
      <c r="K10">
        <v>0.01</v>
      </c>
      <c r="L10">
        <v>18</v>
      </c>
    </row>
    <row r="11" spans="1:12" x14ac:dyDescent="0.2">
      <c r="A11" s="9" t="s">
        <v>343</v>
      </c>
      <c r="B11" t="s">
        <v>148</v>
      </c>
      <c r="C11" t="s">
        <v>175</v>
      </c>
      <c r="F11">
        <v>10</v>
      </c>
      <c r="G11">
        <v>8.0000000000000002E-3</v>
      </c>
      <c r="H11">
        <v>8.0000000000000002E-3</v>
      </c>
      <c r="I11">
        <v>0.01</v>
      </c>
      <c r="J11">
        <v>5.0000000000000001E-4</v>
      </c>
      <c r="K11">
        <v>0.01</v>
      </c>
      <c r="L11">
        <v>18</v>
      </c>
    </row>
    <row r="12" spans="1:12" x14ac:dyDescent="0.2">
      <c r="A12" s="9" t="s">
        <v>344</v>
      </c>
      <c r="B12" t="s">
        <v>149</v>
      </c>
      <c r="C12" t="s">
        <v>176</v>
      </c>
      <c r="F12">
        <v>11</v>
      </c>
      <c r="G12">
        <v>1.4E-2</v>
      </c>
      <c r="H12">
        <v>1.2999999999999999E-2</v>
      </c>
      <c r="I12">
        <v>0.01</v>
      </c>
      <c r="J12">
        <v>5.0000000000000001E-4</v>
      </c>
      <c r="K12">
        <v>0.01</v>
      </c>
      <c r="L12">
        <v>18</v>
      </c>
    </row>
    <row r="13" spans="1:12" x14ac:dyDescent="0.2">
      <c r="A13" s="9" t="s">
        <v>345</v>
      </c>
      <c r="B13" t="s">
        <v>150</v>
      </c>
      <c r="C13" t="s">
        <v>177</v>
      </c>
      <c r="F13">
        <v>12</v>
      </c>
      <c r="G13">
        <v>1.2E-2</v>
      </c>
      <c r="H13">
        <v>1.2999999999999999E-2</v>
      </c>
      <c r="I13">
        <v>0.01</v>
      </c>
      <c r="J13">
        <v>5.0000000000000001E-4</v>
      </c>
      <c r="K13">
        <v>0.01</v>
      </c>
      <c r="L13">
        <v>18</v>
      </c>
    </row>
    <row r="14" spans="1:12" x14ac:dyDescent="0.2">
      <c r="A14" s="9" t="s">
        <v>346</v>
      </c>
      <c r="B14" t="s">
        <v>151</v>
      </c>
      <c r="C14" t="s">
        <v>178</v>
      </c>
      <c r="F14">
        <v>13</v>
      </c>
      <c r="G14">
        <v>6.0000000000000001E-3</v>
      </c>
      <c r="H14">
        <v>5.0000000000000001E-3</v>
      </c>
      <c r="I14">
        <v>0.01</v>
      </c>
      <c r="J14">
        <v>5.0000000000000001E-4</v>
      </c>
      <c r="K14">
        <v>0.01</v>
      </c>
      <c r="L14">
        <v>12</v>
      </c>
    </row>
    <row r="15" spans="1:12" x14ac:dyDescent="0.2">
      <c r="A15" s="9" t="s">
        <v>347</v>
      </c>
      <c r="B15" t="s">
        <v>152</v>
      </c>
      <c r="C15" t="s">
        <v>179</v>
      </c>
      <c r="F15">
        <v>14</v>
      </c>
      <c r="G15">
        <v>5.0000000000000001E-3</v>
      </c>
      <c r="H15">
        <v>6.0000000000000001E-3</v>
      </c>
      <c r="I15">
        <v>0.01</v>
      </c>
      <c r="J15">
        <v>5.0000000000000001E-4</v>
      </c>
      <c r="K15">
        <v>0.01</v>
      </c>
      <c r="L15">
        <v>12</v>
      </c>
    </row>
    <row r="16" spans="1:12" x14ac:dyDescent="0.2">
      <c r="A16" s="9" t="s">
        <v>348</v>
      </c>
      <c r="B16" t="s">
        <v>153</v>
      </c>
      <c r="C16" t="s">
        <v>180</v>
      </c>
      <c r="F16">
        <v>15</v>
      </c>
      <c r="G16">
        <v>8.9999999999999993E-3</v>
      </c>
      <c r="H16">
        <v>8.0000000000000002E-3</v>
      </c>
      <c r="I16">
        <v>0.01</v>
      </c>
      <c r="J16">
        <v>5.0000000000000001E-4</v>
      </c>
      <c r="K16">
        <v>0.01</v>
      </c>
      <c r="L16">
        <v>12</v>
      </c>
    </row>
    <row r="17" spans="1:12" x14ac:dyDescent="0.2">
      <c r="A17" s="9" t="s">
        <v>349</v>
      </c>
      <c r="B17" t="s">
        <v>154</v>
      </c>
      <c r="C17" t="s">
        <v>181</v>
      </c>
      <c r="F17">
        <v>16</v>
      </c>
      <c r="G17">
        <v>8.0000000000000002E-3</v>
      </c>
      <c r="H17">
        <v>8.0000000000000002E-3</v>
      </c>
      <c r="I17">
        <v>0.01</v>
      </c>
      <c r="J17">
        <v>5.0000000000000001E-4</v>
      </c>
      <c r="K17">
        <v>0.01</v>
      </c>
      <c r="L17">
        <v>12</v>
      </c>
    </row>
    <row r="18" spans="1:12" x14ac:dyDescent="0.2">
      <c r="A18" s="9" t="s">
        <v>350</v>
      </c>
      <c r="B18" t="s">
        <v>155</v>
      </c>
      <c r="C18" t="s">
        <v>182</v>
      </c>
      <c r="F18">
        <v>17</v>
      </c>
      <c r="G18">
        <v>1.4999999999999999E-2</v>
      </c>
      <c r="H18">
        <v>0.01</v>
      </c>
      <c r="I18">
        <v>0.01</v>
      </c>
      <c r="J18">
        <v>5.0000000000000001E-4</v>
      </c>
      <c r="K18">
        <v>0.01</v>
      </c>
      <c r="L18">
        <v>14</v>
      </c>
    </row>
    <row r="19" spans="1:12" x14ac:dyDescent="0.2">
      <c r="A19" s="9" t="s">
        <v>351</v>
      </c>
      <c r="B19" t="s">
        <v>156</v>
      </c>
      <c r="C19" t="s">
        <v>183</v>
      </c>
      <c r="F19">
        <v>18</v>
      </c>
      <c r="G19">
        <v>1.4E-2</v>
      </c>
      <c r="H19">
        <v>1.4E-2</v>
      </c>
      <c r="I19">
        <v>0.01</v>
      </c>
      <c r="J19">
        <v>5.0000000000000001E-4</v>
      </c>
      <c r="K19">
        <v>0.01</v>
      </c>
      <c r="L19">
        <v>14</v>
      </c>
    </row>
    <row r="20" spans="1:12" x14ac:dyDescent="0.2">
      <c r="A20" s="9" t="s">
        <v>352</v>
      </c>
      <c r="B20" t="s">
        <v>157</v>
      </c>
      <c r="C20" t="s">
        <v>184</v>
      </c>
      <c r="F20">
        <v>19</v>
      </c>
      <c r="G20">
        <v>8.9999999999999993E-3</v>
      </c>
      <c r="H20">
        <v>0.01</v>
      </c>
      <c r="I20">
        <v>0.01</v>
      </c>
      <c r="J20">
        <v>5.0000000000000001E-4</v>
      </c>
      <c r="K20">
        <v>0.01</v>
      </c>
      <c r="L20">
        <v>14</v>
      </c>
    </row>
    <row r="21" spans="1:12" x14ac:dyDescent="0.2">
      <c r="A21" s="9" t="s">
        <v>353</v>
      </c>
      <c r="B21" t="s">
        <v>158</v>
      </c>
      <c r="C21" t="s">
        <v>185</v>
      </c>
      <c r="F21">
        <v>20</v>
      </c>
      <c r="G21">
        <v>7.0000000000000001E-3</v>
      </c>
      <c r="H21">
        <v>8.0000000000000002E-3</v>
      </c>
      <c r="I21">
        <v>0.01</v>
      </c>
      <c r="J21">
        <v>5.0000000000000001E-4</v>
      </c>
      <c r="K21">
        <v>0.01</v>
      </c>
      <c r="L21">
        <v>14</v>
      </c>
    </row>
    <row r="22" spans="1:12" x14ac:dyDescent="0.2">
      <c r="A22" s="9" t="s">
        <v>354</v>
      </c>
      <c r="B22" t="s">
        <v>159</v>
      </c>
      <c r="C22" t="s">
        <v>186</v>
      </c>
      <c r="F22">
        <v>21</v>
      </c>
      <c r="G22">
        <v>7.0000000000000001E-3</v>
      </c>
      <c r="H22">
        <v>8.9999999999999993E-3</v>
      </c>
      <c r="I22">
        <v>0.01</v>
      </c>
      <c r="J22">
        <v>5.0000000000000001E-4</v>
      </c>
      <c r="K22">
        <v>0.01</v>
      </c>
      <c r="L22">
        <v>14</v>
      </c>
    </row>
    <row r="23" spans="1:12" x14ac:dyDescent="0.2">
      <c r="A23" s="9" t="s">
        <v>355</v>
      </c>
      <c r="B23" t="s">
        <v>160</v>
      </c>
      <c r="C23" t="s">
        <v>187</v>
      </c>
      <c r="F23">
        <v>22</v>
      </c>
      <c r="G23">
        <v>5.0000000000000001E-3</v>
      </c>
      <c r="H23">
        <v>5.0000000000000001E-3</v>
      </c>
      <c r="I23">
        <v>0.01</v>
      </c>
      <c r="J23">
        <v>5.0000000000000001E-4</v>
      </c>
      <c r="K23">
        <v>0.01</v>
      </c>
      <c r="L23">
        <v>14</v>
      </c>
    </row>
    <row r="24" spans="1:12" x14ac:dyDescent="0.2">
      <c r="A24" s="9" t="s">
        <v>356</v>
      </c>
      <c r="B24" t="s">
        <v>161</v>
      </c>
      <c r="C24" t="s">
        <v>188</v>
      </c>
      <c r="F24">
        <v>23</v>
      </c>
      <c r="G24">
        <v>0.01</v>
      </c>
      <c r="H24">
        <v>0.01</v>
      </c>
      <c r="I24">
        <v>0.01</v>
      </c>
      <c r="J24">
        <v>5.0000000000000001E-4</v>
      </c>
      <c r="K24">
        <v>0.01</v>
      </c>
      <c r="L24">
        <v>14</v>
      </c>
    </row>
    <row r="25" spans="1:12" x14ac:dyDescent="0.2">
      <c r="A25" s="9" t="s">
        <v>357</v>
      </c>
      <c r="B25" t="s">
        <v>162</v>
      </c>
      <c r="C25" t="s">
        <v>189</v>
      </c>
      <c r="F25">
        <v>24</v>
      </c>
      <c r="G25">
        <v>1.4E-2</v>
      </c>
      <c r="H25">
        <v>1.2E-2</v>
      </c>
      <c r="I25">
        <v>0.01</v>
      </c>
      <c r="J25">
        <v>5.0000000000000001E-4</v>
      </c>
      <c r="K25">
        <v>0.01</v>
      </c>
      <c r="L25">
        <v>14</v>
      </c>
    </row>
    <row r="26" spans="1:12" x14ac:dyDescent="0.2">
      <c r="A26" s="9" t="s">
        <v>358</v>
      </c>
      <c r="B26" t="s">
        <v>163</v>
      </c>
      <c r="C26" t="s">
        <v>190</v>
      </c>
      <c r="F26">
        <v>25</v>
      </c>
      <c r="G26">
        <v>7.0000000000000001E-3</v>
      </c>
      <c r="H26">
        <v>7.0000000000000001E-3</v>
      </c>
      <c r="I26">
        <v>0.01</v>
      </c>
      <c r="J26">
        <v>5.0000000000000001E-4</v>
      </c>
      <c r="K26">
        <v>0.01</v>
      </c>
      <c r="L26">
        <v>14</v>
      </c>
    </row>
    <row r="27" spans="1:12" x14ac:dyDescent="0.2">
      <c r="A27" s="9" t="s">
        <v>359</v>
      </c>
      <c r="B27" t="s">
        <v>164</v>
      </c>
      <c r="C27" t="s">
        <v>191</v>
      </c>
      <c r="F27">
        <v>26</v>
      </c>
      <c r="G27">
        <v>6.0000000000000001E-3</v>
      </c>
      <c r="H27">
        <v>6.0000000000000001E-3</v>
      </c>
      <c r="I27">
        <v>0.01</v>
      </c>
      <c r="J27">
        <v>5.0000000000000001E-4</v>
      </c>
      <c r="K27">
        <v>0.01</v>
      </c>
      <c r="L27">
        <v>14</v>
      </c>
    </row>
    <row r="28" spans="1:12" x14ac:dyDescent="0.2">
      <c r="A28" s="9" t="s">
        <v>360</v>
      </c>
      <c r="B28" t="s">
        <v>165</v>
      </c>
      <c r="C28" t="s">
        <v>192</v>
      </c>
      <c r="F28">
        <v>27</v>
      </c>
      <c r="G28">
        <v>8.0000000000000002E-3</v>
      </c>
      <c r="H28">
        <v>8.0000000000000002E-3</v>
      </c>
      <c r="I28">
        <v>0.01</v>
      </c>
      <c r="J28">
        <v>5.0000000000000001E-4</v>
      </c>
      <c r="K28">
        <v>0.01</v>
      </c>
      <c r="L28">
        <v>14</v>
      </c>
    </row>
    <row r="29" spans="1:12" x14ac:dyDescent="0.2">
      <c r="A29" s="9" t="s">
        <v>361</v>
      </c>
      <c r="B29" t="s">
        <v>166</v>
      </c>
      <c r="C29" t="s">
        <v>193</v>
      </c>
      <c r="F29">
        <v>28</v>
      </c>
      <c r="G29">
        <v>8.0000000000000002E-3</v>
      </c>
      <c r="H29">
        <v>7.0000000000000001E-3</v>
      </c>
      <c r="I29">
        <v>0.01</v>
      </c>
      <c r="J29">
        <v>5.0000000000000001E-4</v>
      </c>
      <c r="K29">
        <v>0.01</v>
      </c>
      <c r="L29">
        <v>14</v>
      </c>
    </row>
    <row r="30" spans="1:12" x14ac:dyDescent="0.2">
      <c r="A30" s="9" t="s">
        <v>434</v>
      </c>
      <c r="B30" t="s">
        <v>4</v>
      </c>
      <c r="F30">
        <v>29</v>
      </c>
    </row>
    <row r="31" spans="1:12" x14ac:dyDescent="0.2">
      <c r="A31" s="9" t="s">
        <v>435</v>
      </c>
      <c r="B31" t="s">
        <v>5</v>
      </c>
      <c r="F31">
        <v>30</v>
      </c>
    </row>
    <row r="32" spans="1:12" x14ac:dyDescent="0.2">
      <c r="A32" s="9" t="s">
        <v>362</v>
      </c>
      <c r="B32" s="1" t="s">
        <v>194</v>
      </c>
      <c r="C32" s="1" t="s">
        <v>222</v>
      </c>
      <c r="F32" s="1">
        <v>31</v>
      </c>
      <c r="G32">
        <v>8.0000000000000002E-3</v>
      </c>
      <c r="H32">
        <v>0.01</v>
      </c>
      <c r="I32">
        <v>0.01</v>
      </c>
      <c r="J32">
        <v>5.0000000000000001E-4</v>
      </c>
      <c r="K32">
        <v>0.01</v>
      </c>
      <c r="L32">
        <v>12</v>
      </c>
    </row>
    <row r="33" spans="1:12" x14ac:dyDescent="0.2">
      <c r="A33" s="9" t="s">
        <v>363</v>
      </c>
      <c r="B33" s="1" t="s">
        <v>195</v>
      </c>
      <c r="C33" s="1" t="s">
        <v>223</v>
      </c>
      <c r="F33" s="1">
        <v>32</v>
      </c>
      <c r="G33">
        <v>8.9999999999999993E-3</v>
      </c>
      <c r="H33">
        <v>8.9999999999999993E-3</v>
      </c>
      <c r="I33">
        <v>0.01</v>
      </c>
      <c r="J33">
        <v>5.0000000000000001E-4</v>
      </c>
      <c r="K33">
        <v>0.01</v>
      </c>
      <c r="L33">
        <v>12</v>
      </c>
    </row>
    <row r="34" spans="1:12" x14ac:dyDescent="0.2">
      <c r="A34" s="9" t="s">
        <v>364</v>
      </c>
      <c r="B34" s="1" t="s">
        <v>196</v>
      </c>
      <c r="C34" s="1" t="s">
        <v>224</v>
      </c>
      <c r="F34" s="1">
        <v>33</v>
      </c>
      <c r="G34">
        <v>1.2E-2</v>
      </c>
      <c r="H34">
        <v>1.2999999999999999E-2</v>
      </c>
      <c r="I34">
        <v>0.01</v>
      </c>
      <c r="J34">
        <v>5.0000000000000001E-4</v>
      </c>
      <c r="K34">
        <v>0.01</v>
      </c>
      <c r="L34">
        <v>12</v>
      </c>
    </row>
    <row r="35" spans="1:12" x14ac:dyDescent="0.2">
      <c r="A35" s="9" t="s">
        <v>365</v>
      </c>
      <c r="B35" s="1" t="s">
        <v>197</v>
      </c>
      <c r="C35" s="1" t="s">
        <v>225</v>
      </c>
      <c r="F35" s="1">
        <v>34</v>
      </c>
      <c r="G35">
        <v>1.6E-2</v>
      </c>
      <c r="H35">
        <v>1.7999999999999999E-2</v>
      </c>
      <c r="I35">
        <v>0.01</v>
      </c>
      <c r="J35">
        <v>5.0000000000000001E-4</v>
      </c>
      <c r="K35">
        <v>0.01</v>
      </c>
      <c r="L35">
        <v>12</v>
      </c>
    </row>
    <row r="36" spans="1:12" x14ac:dyDescent="0.2">
      <c r="A36" s="9" t="s">
        <v>366</v>
      </c>
      <c r="B36" s="1" t="s">
        <v>198</v>
      </c>
      <c r="C36" s="1" t="s">
        <v>226</v>
      </c>
      <c r="F36" s="1">
        <v>35</v>
      </c>
      <c r="G36">
        <v>8.9999999999999993E-3</v>
      </c>
      <c r="H36">
        <v>8.9999999999999993E-3</v>
      </c>
      <c r="I36">
        <v>0.01</v>
      </c>
      <c r="J36">
        <v>5.0000000000000001E-4</v>
      </c>
      <c r="K36">
        <v>0.01</v>
      </c>
      <c r="L36">
        <v>14</v>
      </c>
    </row>
    <row r="37" spans="1:12" x14ac:dyDescent="0.2">
      <c r="A37" s="9" t="s">
        <v>367</v>
      </c>
      <c r="B37" s="1" t="s">
        <v>199</v>
      </c>
      <c r="C37" s="1" t="s">
        <v>227</v>
      </c>
      <c r="F37" s="1">
        <v>36</v>
      </c>
      <c r="G37">
        <v>8.0000000000000002E-3</v>
      </c>
      <c r="H37">
        <v>7.0000000000000001E-3</v>
      </c>
      <c r="I37">
        <v>0.01</v>
      </c>
      <c r="J37">
        <v>5.0000000000000001E-4</v>
      </c>
      <c r="K37">
        <v>0.01</v>
      </c>
      <c r="L37">
        <v>14</v>
      </c>
    </row>
    <row r="38" spans="1:12" x14ac:dyDescent="0.2">
      <c r="A38" s="9" t="s">
        <v>368</v>
      </c>
      <c r="B38" s="1" t="s">
        <v>200</v>
      </c>
      <c r="C38" s="1" t="s">
        <v>228</v>
      </c>
      <c r="F38" s="1">
        <v>37</v>
      </c>
      <c r="G38">
        <v>3.5000000000000003E-2</v>
      </c>
      <c r="H38">
        <v>2.5999999999999999E-2</v>
      </c>
      <c r="I38">
        <v>0.01</v>
      </c>
      <c r="J38">
        <v>5.0000000000000001E-4</v>
      </c>
      <c r="K38">
        <v>0.01</v>
      </c>
      <c r="L38">
        <v>14</v>
      </c>
    </row>
    <row r="39" spans="1:12" x14ac:dyDescent="0.2">
      <c r="A39" s="9" t="s">
        <v>369</v>
      </c>
      <c r="B39" s="1" t="s">
        <v>201</v>
      </c>
      <c r="C39" s="1" t="s">
        <v>229</v>
      </c>
      <c r="F39" s="1">
        <v>38</v>
      </c>
      <c r="G39">
        <v>3.6999999999999998E-2</v>
      </c>
      <c r="H39">
        <v>2.8000000000000001E-2</v>
      </c>
      <c r="I39">
        <v>0.01</v>
      </c>
      <c r="J39">
        <v>5.0000000000000001E-4</v>
      </c>
      <c r="K39">
        <v>0.01</v>
      </c>
      <c r="L39">
        <v>14</v>
      </c>
    </row>
    <row r="40" spans="1:12" x14ac:dyDescent="0.2">
      <c r="A40" s="9" t="s">
        <v>370</v>
      </c>
      <c r="B40" s="1" t="s">
        <v>202</v>
      </c>
      <c r="C40" s="1" t="s">
        <v>230</v>
      </c>
      <c r="F40" s="1">
        <v>39</v>
      </c>
      <c r="G40">
        <v>5.0000000000000001E-3</v>
      </c>
      <c r="H40">
        <v>7.0000000000000001E-3</v>
      </c>
      <c r="I40">
        <v>0.01</v>
      </c>
      <c r="J40">
        <v>5.0000000000000001E-4</v>
      </c>
      <c r="K40">
        <v>0.01</v>
      </c>
      <c r="L40">
        <v>15</v>
      </c>
    </row>
    <row r="41" spans="1:12" x14ac:dyDescent="0.2">
      <c r="A41" s="9" t="s">
        <v>371</v>
      </c>
      <c r="B41" s="1" t="s">
        <v>203</v>
      </c>
      <c r="C41" s="1" t="s">
        <v>231</v>
      </c>
      <c r="F41" s="1">
        <v>40</v>
      </c>
      <c r="G41">
        <v>5.0000000000000001E-3</v>
      </c>
      <c r="H41">
        <v>7.0000000000000001E-3</v>
      </c>
      <c r="I41">
        <v>0.01</v>
      </c>
      <c r="J41">
        <v>5.0000000000000001E-4</v>
      </c>
      <c r="K41">
        <v>0.01</v>
      </c>
      <c r="L41">
        <v>15</v>
      </c>
    </row>
    <row r="42" spans="1:12" x14ac:dyDescent="0.2">
      <c r="A42" s="9" t="s">
        <v>372</v>
      </c>
      <c r="B42" s="1" t="s">
        <v>204</v>
      </c>
      <c r="C42" s="1" t="s">
        <v>232</v>
      </c>
      <c r="F42" s="1">
        <v>41</v>
      </c>
      <c r="G42">
        <v>1.0999999999999999E-2</v>
      </c>
      <c r="H42">
        <v>8.0000000000000002E-3</v>
      </c>
      <c r="I42">
        <v>0.01</v>
      </c>
      <c r="J42">
        <v>5.0000000000000001E-4</v>
      </c>
      <c r="K42">
        <v>0.01</v>
      </c>
      <c r="L42">
        <v>15</v>
      </c>
    </row>
    <row r="43" spans="1:12" x14ac:dyDescent="0.2">
      <c r="A43" s="9" t="s">
        <v>373</v>
      </c>
      <c r="B43" s="1" t="s">
        <v>205</v>
      </c>
      <c r="C43" s="1" t="s">
        <v>233</v>
      </c>
      <c r="F43" s="1">
        <v>42</v>
      </c>
      <c r="G43">
        <v>1.6E-2</v>
      </c>
      <c r="H43">
        <v>0.01</v>
      </c>
      <c r="I43">
        <v>0.01</v>
      </c>
      <c r="J43">
        <v>5.0000000000000001E-4</v>
      </c>
      <c r="K43">
        <v>0.01</v>
      </c>
      <c r="L43">
        <v>15</v>
      </c>
    </row>
    <row r="44" spans="1:12" x14ac:dyDescent="0.2">
      <c r="A44" s="9" t="s">
        <v>374</v>
      </c>
      <c r="B44" s="1" t="s">
        <v>206</v>
      </c>
      <c r="C44" s="1" t="s">
        <v>234</v>
      </c>
      <c r="F44" s="1">
        <v>43</v>
      </c>
      <c r="G44">
        <v>3.0000000000000001E-3</v>
      </c>
      <c r="H44">
        <v>5.0000000000000001E-3</v>
      </c>
      <c r="I44">
        <v>0.01</v>
      </c>
      <c r="J44">
        <v>5.0000000000000001E-4</v>
      </c>
      <c r="K44">
        <v>0.01</v>
      </c>
      <c r="L44">
        <v>14</v>
      </c>
    </row>
    <row r="45" spans="1:12" x14ac:dyDescent="0.2">
      <c r="A45" s="9" t="s">
        <v>375</v>
      </c>
      <c r="B45" s="1" t="s">
        <v>207</v>
      </c>
      <c r="C45" s="1" t="s">
        <v>235</v>
      </c>
      <c r="F45" s="1">
        <v>44</v>
      </c>
      <c r="G45">
        <v>8.9999999999999993E-3</v>
      </c>
      <c r="H45">
        <v>8.9999999999999993E-3</v>
      </c>
      <c r="I45">
        <v>0.01</v>
      </c>
      <c r="J45">
        <v>5.0000000000000001E-4</v>
      </c>
      <c r="K45">
        <v>0.01</v>
      </c>
      <c r="L45">
        <v>14</v>
      </c>
    </row>
    <row r="46" spans="1:12" x14ac:dyDescent="0.2">
      <c r="A46" s="9" t="s">
        <v>376</v>
      </c>
      <c r="B46" s="1" t="s">
        <v>208</v>
      </c>
      <c r="C46" s="1" t="s">
        <v>236</v>
      </c>
      <c r="F46" s="1">
        <v>45</v>
      </c>
      <c r="G46">
        <v>1.6E-2</v>
      </c>
      <c r="H46">
        <v>1.7999999999999999E-2</v>
      </c>
      <c r="I46">
        <v>0.01</v>
      </c>
      <c r="J46">
        <v>5.0000000000000001E-4</v>
      </c>
      <c r="K46">
        <v>0.01</v>
      </c>
      <c r="L46">
        <v>14</v>
      </c>
    </row>
    <row r="47" spans="1:12" x14ac:dyDescent="0.2">
      <c r="A47" s="9" t="s">
        <v>377</v>
      </c>
      <c r="B47" s="1" t="s">
        <v>209</v>
      </c>
      <c r="C47" s="1" t="s">
        <v>237</v>
      </c>
      <c r="F47" s="1">
        <v>46</v>
      </c>
      <c r="G47">
        <v>1.4999999999999999E-2</v>
      </c>
      <c r="H47">
        <v>1.4999999999999999E-2</v>
      </c>
      <c r="I47">
        <v>0.01</v>
      </c>
      <c r="J47">
        <v>5.0000000000000001E-4</v>
      </c>
      <c r="K47">
        <v>0.01</v>
      </c>
      <c r="L47">
        <v>14</v>
      </c>
    </row>
    <row r="48" spans="1:12" x14ac:dyDescent="0.2">
      <c r="A48" s="9" t="s">
        <v>378</v>
      </c>
      <c r="B48" s="1" t="s">
        <v>210</v>
      </c>
      <c r="C48" s="1" t="s">
        <v>238</v>
      </c>
      <c r="F48" s="1">
        <v>47</v>
      </c>
      <c r="G48">
        <v>7.0000000000000001E-3</v>
      </c>
      <c r="H48">
        <v>8.0000000000000002E-3</v>
      </c>
      <c r="I48">
        <v>0.01</v>
      </c>
      <c r="J48">
        <v>5.0000000000000001E-4</v>
      </c>
      <c r="K48">
        <v>0.01</v>
      </c>
      <c r="L48">
        <v>14</v>
      </c>
    </row>
    <row r="49" spans="1:12" x14ac:dyDescent="0.2">
      <c r="A49" s="9" t="s">
        <v>379</v>
      </c>
      <c r="B49" s="1" t="s">
        <v>211</v>
      </c>
      <c r="C49" s="1" t="s">
        <v>239</v>
      </c>
      <c r="F49" s="1">
        <v>48</v>
      </c>
      <c r="G49">
        <v>6.0000000000000001E-3</v>
      </c>
      <c r="H49">
        <v>6.0000000000000001E-3</v>
      </c>
      <c r="I49">
        <v>0.01</v>
      </c>
      <c r="J49">
        <v>5.0000000000000001E-4</v>
      </c>
      <c r="K49">
        <v>0.01</v>
      </c>
      <c r="L49">
        <v>14</v>
      </c>
    </row>
    <row r="50" spans="1:12" x14ac:dyDescent="0.2">
      <c r="A50" s="9" t="s">
        <v>380</v>
      </c>
      <c r="B50" s="1" t="s">
        <v>212</v>
      </c>
      <c r="C50" s="1" t="s">
        <v>240</v>
      </c>
      <c r="F50" s="1">
        <v>49</v>
      </c>
      <c r="G50">
        <v>8.0000000000000002E-3</v>
      </c>
      <c r="H50">
        <v>0.01</v>
      </c>
      <c r="I50">
        <v>0.01</v>
      </c>
      <c r="J50">
        <v>5.0000000000000001E-4</v>
      </c>
      <c r="K50">
        <v>0.01</v>
      </c>
      <c r="L50">
        <v>14</v>
      </c>
    </row>
    <row r="51" spans="1:12" x14ac:dyDescent="0.2">
      <c r="A51" s="9" t="s">
        <v>381</v>
      </c>
      <c r="B51" s="1" t="s">
        <v>213</v>
      </c>
      <c r="C51" s="1" t="s">
        <v>241</v>
      </c>
      <c r="F51" s="1">
        <v>50</v>
      </c>
      <c r="G51">
        <v>7.0000000000000001E-3</v>
      </c>
      <c r="H51">
        <v>8.9999999999999993E-3</v>
      </c>
      <c r="I51">
        <v>0.01</v>
      </c>
      <c r="J51">
        <v>5.0000000000000001E-4</v>
      </c>
      <c r="K51">
        <v>0.01</v>
      </c>
      <c r="L51">
        <v>14</v>
      </c>
    </row>
    <row r="52" spans="1:12" x14ac:dyDescent="0.2">
      <c r="A52" s="9" t="s">
        <v>382</v>
      </c>
      <c r="B52" s="1" t="s">
        <v>214</v>
      </c>
      <c r="C52" s="1" t="s">
        <v>242</v>
      </c>
      <c r="F52" s="1">
        <v>51</v>
      </c>
      <c r="G52">
        <v>5.0000000000000001E-3</v>
      </c>
      <c r="H52">
        <v>3.0000000000000001E-3</v>
      </c>
      <c r="I52">
        <v>0.01</v>
      </c>
      <c r="J52">
        <v>5.0000000000000001E-4</v>
      </c>
      <c r="K52">
        <v>0.01</v>
      </c>
      <c r="L52">
        <v>13</v>
      </c>
    </row>
    <row r="53" spans="1:12" x14ac:dyDescent="0.2">
      <c r="A53" s="9" t="s">
        <v>383</v>
      </c>
      <c r="B53" s="1" t="s">
        <v>215</v>
      </c>
      <c r="C53" s="1" t="s">
        <v>243</v>
      </c>
      <c r="F53" s="1">
        <v>52</v>
      </c>
      <c r="G53">
        <v>7.0000000000000001E-3</v>
      </c>
      <c r="H53">
        <v>7.0000000000000001E-3</v>
      </c>
      <c r="I53">
        <v>0.01</v>
      </c>
      <c r="J53">
        <v>5.0000000000000001E-4</v>
      </c>
      <c r="K53">
        <v>0.01</v>
      </c>
      <c r="L53">
        <v>13</v>
      </c>
    </row>
    <row r="54" spans="1:12" x14ac:dyDescent="0.2">
      <c r="A54" s="9" t="s">
        <v>384</v>
      </c>
      <c r="B54" s="1" t="s">
        <v>216</v>
      </c>
      <c r="C54" s="1" t="s">
        <v>244</v>
      </c>
      <c r="F54" s="1">
        <v>53</v>
      </c>
      <c r="G54">
        <v>7.0000000000000001E-3</v>
      </c>
      <c r="H54">
        <v>5.0000000000000001E-3</v>
      </c>
      <c r="I54">
        <v>0.01</v>
      </c>
      <c r="J54">
        <v>5.0000000000000001E-4</v>
      </c>
      <c r="K54">
        <v>0.01</v>
      </c>
      <c r="L54">
        <v>13</v>
      </c>
    </row>
    <row r="55" spans="1:12" x14ac:dyDescent="0.2">
      <c r="A55" s="9" t="s">
        <v>385</v>
      </c>
      <c r="B55" s="1" t="s">
        <v>217</v>
      </c>
      <c r="C55" s="1" t="s">
        <v>245</v>
      </c>
      <c r="F55" s="1">
        <v>54</v>
      </c>
      <c r="G55">
        <v>8.9999999999999993E-3</v>
      </c>
      <c r="H55">
        <v>8.0000000000000002E-3</v>
      </c>
      <c r="I55">
        <v>0.01</v>
      </c>
      <c r="J55">
        <v>5.0000000000000001E-4</v>
      </c>
      <c r="K55">
        <v>0.01</v>
      </c>
      <c r="L55">
        <v>13</v>
      </c>
    </row>
    <row r="56" spans="1:12" x14ac:dyDescent="0.2">
      <c r="A56" s="9" t="s">
        <v>386</v>
      </c>
      <c r="B56" s="1" t="s">
        <v>218</v>
      </c>
      <c r="C56" s="1" t="s">
        <v>246</v>
      </c>
      <c r="F56" s="1">
        <v>55</v>
      </c>
      <c r="G56">
        <v>4.0000000000000001E-3</v>
      </c>
      <c r="H56">
        <v>5.0000000000000001E-3</v>
      </c>
      <c r="I56">
        <v>0.01</v>
      </c>
      <c r="J56">
        <v>5.0000000000000001E-4</v>
      </c>
      <c r="K56">
        <v>0.01</v>
      </c>
      <c r="L56">
        <v>15</v>
      </c>
    </row>
    <row r="57" spans="1:12" x14ac:dyDescent="0.2">
      <c r="A57" s="9" t="s">
        <v>387</v>
      </c>
      <c r="B57" s="1" t="s">
        <v>219</v>
      </c>
      <c r="C57" s="1" t="s">
        <v>247</v>
      </c>
      <c r="F57" s="1">
        <v>56</v>
      </c>
      <c r="G57">
        <v>4.0000000000000001E-3</v>
      </c>
      <c r="H57">
        <v>5.0000000000000001E-3</v>
      </c>
      <c r="I57">
        <v>0.01</v>
      </c>
      <c r="J57">
        <v>5.0000000000000001E-4</v>
      </c>
      <c r="K57">
        <v>0.01</v>
      </c>
      <c r="L57">
        <v>15</v>
      </c>
    </row>
    <row r="58" spans="1:12" x14ac:dyDescent="0.2">
      <c r="A58" s="9" t="s">
        <v>388</v>
      </c>
      <c r="B58" s="1" t="s">
        <v>220</v>
      </c>
      <c r="C58" s="1" t="s">
        <v>248</v>
      </c>
      <c r="F58" s="1">
        <v>57</v>
      </c>
      <c r="G58">
        <v>6.0000000000000001E-3</v>
      </c>
      <c r="H58">
        <v>8.0000000000000002E-3</v>
      </c>
      <c r="I58">
        <v>0.01</v>
      </c>
      <c r="J58">
        <v>5.0000000000000001E-4</v>
      </c>
      <c r="K58">
        <v>0.01</v>
      </c>
      <c r="L58">
        <v>15</v>
      </c>
    </row>
    <row r="59" spans="1:12" x14ac:dyDescent="0.2">
      <c r="A59" s="9" t="s">
        <v>389</v>
      </c>
      <c r="B59" s="1" t="s">
        <v>221</v>
      </c>
      <c r="C59" s="1" t="s">
        <v>249</v>
      </c>
      <c r="F59" s="1">
        <v>58</v>
      </c>
      <c r="G59">
        <v>3.0000000000000001E-3</v>
      </c>
      <c r="H59">
        <v>7.0000000000000001E-3</v>
      </c>
      <c r="I59">
        <v>0.01</v>
      </c>
      <c r="J59">
        <v>5.0000000000000001E-4</v>
      </c>
      <c r="K59">
        <v>0.01</v>
      </c>
      <c r="L59">
        <v>15</v>
      </c>
    </row>
    <row r="60" spans="1:12" x14ac:dyDescent="0.2">
      <c r="A60" s="9" t="s">
        <v>436</v>
      </c>
      <c r="B60" s="1" t="s">
        <v>4</v>
      </c>
      <c r="F60" s="1">
        <v>59</v>
      </c>
      <c r="I60">
        <v>0.01</v>
      </c>
      <c r="J60">
        <v>5.0000000000000001E-4</v>
      </c>
      <c r="K60">
        <v>0.01</v>
      </c>
    </row>
    <row r="61" spans="1:12" x14ac:dyDescent="0.2">
      <c r="A61" s="9" t="s">
        <v>437</v>
      </c>
      <c r="B61" s="1" t="s">
        <v>5</v>
      </c>
      <c r="F61" s="1">
        <v>60</v>
      </c>
      <c r="I61">
        <v>0.01</v>
      </c>
      <c r="J61">
        <v>5.0000000000000001E-4</v>
      </c>
      <c r="K61">
        <v>0.01</v>
      </c>
    </row>
    <row r="62" spans="1:12" x14ac:dyDescent="0.2">
      <c r="A62" s="9" t="s">
        <v>390</v>
      </c>
      <c r="B62" s="1" t="s">
        <v>250</v>
      </c>
      <c r="C62" s="1"/>
      <c r="F62" s="1">
        <v>61</v>
      </c>
      <c r="G62" s="1">
        <v>9.999999999999995E-3</v>
      </c>
      <c r="I62">
        <v>0.01</v>
      </c>
      <c r="J62">
        <v>5.0000000000000001E-4</v>
      </c>
      <c r="K62">
        <v>0.01</v>
      </c>
      <c r="L62">
        <v>13</v>
      </c>
    </row>
    <row r="63" spans="1:12" x14ac:dyDescent="0.2">
      <c r="A63" s="9" t="s">
        <v>391</v>
      </c>
      <c r="B63" s="1" t="s">
        <v>251</v>
      </c>
      <c r="C63" s="1"/>
      <c r="F63" s="1">
        <v>62</v>
      </c>
      <c r="G63" s="1">
        <v>6.9999999999999923E-3</v>
      </c>
      <c r="I63">
        <v>0.01</v>
      </c>
      <c r="J63">
        <v>5.0000000000000001E-4</v>
      </c>
      <c r="K63">
        <v>0.01</v>
      </c>
      <c r="L63">
        <v>13</v>
      </c>
    </row>
    <row r="64" spans="1:12" x14ac:dyDescent="0.2">
      <c r="A64" s="9" t="s">
        <v>392</v>
      </c>
      <c r="B64" s="1" t="s">
        <v>254</v>
      </c>
      <c r="C64" s="1" t="s">
        <v>314</v>
      </c>
      <c r="F64" s="1">
        <v>63</v>
      </c>
      <c r="G64" s="8">
        <v>1.7999999999999999E-2</v>
      </c>
      <c r="H64">
        <v>0.02</v>
      </c>
      <c r="I64">
        <v>0.01</v>
      </c>
      <c r="J64">
        <v>5.0000000000000001E-4</v>
      </c>
      <c r="K64">
        <v>0.01</v>
      </c>
      <c r="L64">
        <v>13</v>
      </c>
    </row>
    <row r="65" spans="1:12" x14ac:dyDescent="0.2">
      <c r="A65" s="9" t="s">
        <v>393</v>
      </c>
      <c r="B65" s="1" t="s">
        <v>255</v>
      </c>
      <c r="C65" s="1" t="s">
        <v>315</v>
      </c>
      <c r="F65" s="1">
        <v>64</v>
      </c>
      <c r="G65" s="8">
        <v>2.7E-2</v>
      </c>
      <c r="H65">
        <v>0.02</v>
      </c>
      <c r="I65">
        <v>0.01</v>
      </c>
      <c r="J65">
        <v>5.0000000000000001E-4</v>
      </c>
      <c r="K65">
        <v>0.01</v>
      </c>
      <c r="L65">
        <v>13</v>
      </c>
    </row>
    <row r="66" spans="1:12" x14ac:dyDescent="0.2">
      <c r="A66" s="9" t="s">
        <v>394</v>
      </c>
      <c r="B66" s="1" t="s">
        <v>256</v>
      </c>
      <c r="C66" s="1" t="s">
        <v>316</v>
      </c>
      <c r="F66" s="1">
        <v>65</v>
      </c>
      <c r="G66" s="8">
        <v>5.0000000000000001E-3</v>
      </c>
      <c r="H66">
        <v>6.0000000000000001E-3</v>
      </c>
      <c r="I66">
        <v>0.01</v>
      </c>
      <c r="J66">
        <v>5.0000000000000001E-4</v>
      </c>
      <c r="K66">
        <v>0.01</v>
      </c>
      <c r="L66">
        <v>14</v>
      </c>
    </row>
    <row r="67" spans="1:12" x14ac:dyDescent="0.2">
      <c r="A67" s="9" t="s">
        <v>395</v>
      </c>
      <c r="B67" s="1" t="s">
        <v>257</v>
      </c>
      <c r="C67" s="1" t="s">
        <v>317</v>
      </c>
      <c r="F67" s="1">
        <v>66</v>
      </c>
      <c r="G67" s="8">
        <v>5.0000000000000001E-3</v>
      </c>
      <c r="H67">
        <v>4.0000000000000001E-3</v>
      </c>
      <c r="I67">
        <v>0.01</v>
      </c>
      <c r="J67">
        <v>5.0000000000000001E-4</v>
      </c>
      <c r="K67">
        <v>0.01</v>
      </c>
      <c r="L67">
        <v>14</v>
      </c>
    </row>
    <row r="68" spans="1:12" x14ac:dyDescent="0.2">
      <c r="A68" s="9" t="s">
        <v>396</v>
      </c>
      <c r="B68" s="1" t="s">
        <v>258</v>
      </c>
      <c r="C68" s="1" t="s">
        <v>318</v>
      </c>
      <c r="F68" s="1">
        <v>67</v>
      </c>
      <c r="G68" s="8">
        <v>1.7000000000000001E-2</v>
      </c>
      <c r="H68">
        <v>1.4999999999999999E-2</v>
      </c>
      <c r="I68">
        <v>0.01</v>
      </c>
      <c r="J68">
        <v>5.0000000000000001E-4</v>
      </c>
      <c r="K68">
        <v>0.01</v>
      </c>
      <c r="L68">
        <v>14</v>
      </c>
    </row>
    <row r="69" spans="1:12" x14ac:dyDescent="0.2">
      <c r="A69" s="9" t="s">
        <v>397</v>
      </c>
      <c r="B69" s="1" t="s">
        <v>259</v>
      </c>
      <c r="C69" s="1" t="s">
        <v>319</v>
      </c>
      <c r="F69" s="1">
        <v>68</v>
      </c>
      <c r="G69" s="8">
        <v>1.2E-2</v>
      </c>
      <c r="H69">
        <v>1.9E-2</v>
      </c>
      <c r="I69">
        <v>0.01</v>
      </c>
      <c r="J69">
        <v>5.0000000000000001E-4</v>
      </c>
      <c r="K69">
        <v>0.01</v>
      </c>
      <c r="L69">
        <v>14</v>
      </c>
    </row>
    <row r="70" spans="1:12" x14ac:dyDescent="0.2">
      <c r="A70" s="9" t="s">
        <v>398</v>
      </c>
      <c r="B70" s="1" t="s">
        <v>260</v>
      </c>
      <c r="C70" s="1" t="s">
        <v>320</v>
      </c>
      <c r="F70" s="1">
        <v>69</v>
      </c>
      <c r="G70" s="8">
        <v>5.0000000000000001E-3</v>
      </c>
      <c r="H70">
        <v>4.0000000000000001E-3</v>
      </c>
      <c r="I70">
        <v>0.01</v>
      </c>
      <c r="J70">
        <v>5.0000000000000001E-4</v>
      </c>
      <c r="K70">
        <v>0.01</v>
      </c>
      <c r="L70">
        <v>14</v>
      </c>
    </row>
    <row r="71" spans="1:12" x14ac:dyDescent="0.2">
      <c r="A71" s="9" t="s">
        <v>399</v>
      </c>
      <c r="B71" s="1" t="s">
        <v>261</v>
      </c>
      <c r="C71" s="1" t="s">
        <v>321</v>
      </c>
      <c r="F71" s="1">
        <v>70</v>
      </c>
      <c r="G71" s="8">
        <v>3.0000000000000001E-3</v>
      </c>
      <c r="H71">
        <v>5.0000000000000001E-3</v>
      </c>
      <c r="I71">
        <v>0.01</v>
      </c>
      <c r="J71">
        <v>5.0000000000000001E-4</v>
      </c>
      <c r="K71">
        <v>0.01</v>
      </c>
      <c r="L71">
        <v>14</v>
      </c>
    </row>
    <row r="72" spans="1:12" x14ac:dyDescent="0.2">
      <c r="A72" s="9" t="s">
        <v>400</v>
      </c>
      <c r="B72" s="1" t="s">
        <v>252</v>
      </c>
      <c r="C72" s="1"/>
      <c r="F72" s="1">
        <v>71</v>
      </c>
      <c r="G72" s="1">
        <v>1.9000000000000003E-2</v>
      </c>
      <c r="I72">
        <v>0.01</v>
      </c>
      <c r="J72">
        <v>5.0000000000000001E-4</v>
      </c>
      <c r="K72">
        <v>0.01</v>
      </c>
      <c r="L72">
        <v>14</v>
      </c>
    </row>
    <row r="73" spans="1:12" x14ac:dyDescent="0.2">
      <c r="A73" s="9" t="s">
        <v>401</v>
      </c>
      <c r="B73" s="1" t="s">
        <v>262</v>
      </c>
      <c r="C73" s="1" t="s">
        <v>322</v>
      </c>
      <c r="F73" s="1">
        <v>72</v>
      </c>
      <c r="G73" s="8">
        <v>0.02</v>
      </c>
      <c r="H73">
        <v>1.9E-2</v>
      </c>
      <c r="I73">
        <v>0.01</v>
      </c>
      <c r="J73">
        <v>5.0000000000000001E-4</v>
      </c>
      <c r="K73">
        <v>0.01</v>
      </c>
      <c r="L73">
        <v>14</v>
      </c>
    </row>
    <row r="74" spans="1:12" x14ac:dyDescent="0.2">
      <c r="A74" s="9" t="s">
        <v>402</v>
      </c>
      <c r="B74" s="1" t="s">
        <v>263</v>
      </c>
      <c r="C74" s="1" t="s">
        <v>323</v>
      </c>
      <c r="F74" s="1">
        <v>73</v>
      </c>
      <c r="G74" s="8">
        <v>6.0000000000000001E-3</v>
      </c>
      <c r="H74">
        <v>7.0000000000000001E-3</v>
      </c>
      <c r="I74">
        <v>0.01</v>
      </c>
      <c r="J74">
        <v>5.0000000000000001E-4</v>
      </c>
      <c r="K74">
        <v>0.01</v>
      </c>
      <c r="L74">
        <v>21</v>
      </c>
    </row>
    <row r="75" spans="1:12" x14ac:dyDescent="0.2">
      <c r="A75" s="9" t="s">
        <v>403</v>
      </c>
      <c r="B75" s="1" t="s">
        <v>264</v>
      </c>
      <c r="C75" s="1" t="s">
        <v>324</v>
      </c>
      <c r="F75" s="1">
        <v>74</v>
      </c>
      <c r="G75" s="8">
        <v>7.0000000000000001E-3</v>
      </c>
      <c r="H75">
        <v>7.0000000000000001E-3</v>
      </c>
      <c r="I75">
        <v>0.01</v>
      </c>
      <c r="J75">
        <v>5.0000000000000001E-4</v>
      </c>
      <c r="K75">
        <v>0.01</v>
      </c>
      <c r="L75">
        <v>21</v>
      </c>
    </row>
    <row r="76" spans="1:12" x14ac:dyDescent="0.2">
      <c r="A76" s="9" t="s">
        <v>404</v>
      </c>
      <c r="B76" s="1" t="s">
        <v>265</v>
      </c>
      <c r="C76" s="1" t="s">
        <v>325</v>
      </c>
      <c r="F76" s="1">
        <v>75</v>
      </c>
      <c r="G76" s="8">
        <v>7.0000000000000001E-3</v>
      </c>
      <c r="H76">
        <v>8.0000000000000002E-3</v>
      </c>
      <c r="I76">
        <v>0.01</v>
      </c>
      <c r="J76">
        <v>5.0000000000000001E-4</v>
      </c>
      <c r="K76">
        <v>0.01</v>
      </c>
      <c r="L76">
        <v>21</v>
      </c>
    </row>
    <row r="77" spans="1:12" x14ac:dyDescent="0.2">
      <c r="A77" s="9" t="s">
        <v>405</v>
      </c>
      <c r="B77" s="1" t="s">
        <v>266</v>
      </c>
      <c r="C77" s="1" t="s">
        <v>326</v>
      </c>
      <c r="F77" s="1">
        <v>76</v>
      </c>
      <c r="G77" s="8">
        <v>3.0000000000000001E-3</v>
      </c>
      <c r="H77">
        <v>1.0999999999999999E-2</v>
      </c>
      <c r="I77">
        <v>0.01</v>
      </c>
      <c r="J77">
        <v>5.0000000000000001E-4</v>
      </c>
      <c r="K77">
        <v>0.01</v>
      </c>
      <c r="L77">
        <v>21</v>
      </c>
    </row>
    <row r="78" spans="1:12" x14ac:dyDescent="0.2">
      <c r="A78" s="9" t="s">
        <v>406</v>
      </c>
      <c r="B78" s="1" t="s">
        <v>253</v>
      </c>
      <c r="C78" s="1"/>
      <c r="F78" s="1">
        <v>77</v>
      </c>
      <c r="G78" s="1">
        <v>5.0000000000000044E-3</v>
      </c>
      <c r="I78">
        <v>0.01</v>
      </c>
      <c r="J78">
        <v>5.0000000000000001E-4</v>
      </c>
      <c r="K78">
        <v>0.01</v>
      </c>
      <c r="L78">
        <v>14</v>
      </c>
    </row>
    <row r="79" spans="1:12" x14ac:dyDescent="0.2">
      <c r="A79" s="9" t="s">
        <v>407</v>
      </c>
      <c r="B79" s="1" t="s">
        <v>267</v>
      </c>
      <c r="C79" s="1" t="s">
        <v>327</v>
      </c>
      <c r="F79" s="1">
        <v>78</v>
      </c>
      <c r="G79" s="8">
        <v>6.0000000000000001E-3</v>
      </c>
      <c r="H79">
        <v>6.0000000000000001E-3</v>
      </c>
      <c r="I79">
        <v>0.01</v>
      </c>
      <c r="J79">
        <v>5.0000000000000001E-4</v>
      </c>
      <c r="K79">
        <v>0.01</v>
      </c>
      <c r="L79">
        <v>14</v>
      </c>
    </row>
    <row r="80" spans="1:12" x14ac:dyDescent="0.2">
      <c r="A80" s="9" t="s">
        <v>408</v>
      </c>
      <c r="B80" s="1" t="s">
        <v>268</v>
      </c>
      <c r="C80" s="1" t="s">
        <v>328</v>
      </c>
      <c r="F80" s="1">
        <v>79</v>
      </c>
      <c r="G80" s="8">
        <v>2E-3</v>
      </c>
      <c r="H80">
        <v>8.9999999999999993E-3</v>
      </c>
      <c r="I80">
        <v>0.01</v>
      </c>
      <c r="J80">
        <v>5.0000000000000001E-4</v>
      </c>
      <c r="K80">
        <v>0.01</v>
      </c>
      <c r="L80">
        <v>14</v>
      </c>
    </row>
    <row r="81" spans="1:12" x14ac:dyDescent="0.2">
      <c r="A81" s="9" t="s">
        <v>409</v>
      </c>
      <c r="B81" s="1" t="s">
        <v>269</v>
      </c>
      <c r="C81" s="1" t="s">
        <v>329</v>
      </c>
      <c r="F81" s="1">
        <v>80</v>
      </c>
      <c r="G81" s="8">
        <v>6.0000000000000001E-3</v>
      </c>
      <c r="H81">
        <v>1.0999999999999999E-2</v>
      </c>
      <c r="I81">
        <v>0.01</v>
      </c>
      <c r="J81">
        <v>5.0000000000000001E-4</v>
      </c>
      <c r="K81">
        <v>0.01</v>
      </c>
      <c r="L81">
        <v>14</v>
      </c>
    </row>
    <row r="82" spans="1:12" x14ac:dyDescent="0.2">
      <c r="A82" s="9" t="s">
        <v>410</v>
      </c>
      <c r="B82" s="1" t="s">
        <v>270</v>
      </c>
      <c r="C82" s="1" t="s">
        <v>330</v>
      </c>
      <c r="F82" s="1">
        <v>81</v>
      </c>
      <c r="G82" s="8">
        <v>1.2999999999999999E-2</v>
      </c>
      <c r="H82">
        <v>1.2999999999999999E-2</v>
      </c>
      <c r="I82">
        <v>0.01</v>
      </c>
      <c r="J82">
        <v>5.0000000000000001E-4</v>
      </c>
      <c r="K82">
        <v>0.01</v>
      </c>
      <c r="L82">
        <v>14</v>
      </c>
    </row>
    <row r="83" spans="1:12" x14ac:dyDescent="0.2">
      <c r="A83" s="9" t="s">
        <v>411</v>
      </c>
      <c r="B83" s="1" t="s">
        <v>271</v>
      </c>
      <c r="C83" s="1" t="s">
        <v>331</v>
      </c>
      <c r="F83" s="1">
        <v>82</v>
      </c>
      <c r="G83" s="8">
        <v>1.0999999999999999E-2</v>
      </c>
      <c r="H83">
        <v>1.0999999999999999E-2</v>
      </c>
      <c r="I83">
        <v>0.01</v>
      </c>
      <c r="J83">
        <v>5.0000000000000001E-4</v>
      </c>
      <c r="K83">
        <v>0.01</v>
      </c>
      <c r="L83">
        <v>14</v>
      </c>
    </row>
    <row r="84" spans="1:12" x14ac:dyDescent="0.2">
      <c r="A84" s="9" t="s">
        <v>412</v>
      </c>
      <c r="B84" s="1" t="s">
        <v>272</v>
      </c>
      <c r="C84" s="1" t="s">
        <v>332</v>
      </c>
      <c r="F84" s="1">
        <v>83</v>
      </c>
      <c r="G84" s="8">
        <v>1.0999999999999999E-2</v>
      </c>
      <c r="H84">
        <v>1.2999999999999999E-2</v>
      </c>
      <c r="I84">
        <v>0.01</v>
      </c>
      <c r="J84">
        <v>5.0000000000000001E-4</v>
      </c>
      <c r="K84">
        <v>0.01</v>
      </c>
      <c r="L84">
        <v>14</v>
      </c>
    </row>
    <row r="85" spans="1:12" x14ac:dyDescent="0.2">
      <c r="A85" s="9" t="s">
        <v>413</v>
      </c>
      <c r="B85" s="1" t="s">
        <v>273</v>
      </c>
      <c r="C85" s="1" t="s">
        <v>333</v>
      </c>
      <c r="F85" s="1">
        <v>84</v>
      </c>
      <c r="G85" s="8">
        <v>1.4999999999999999E-2</v>
      </c>
      <c r="H85">
        <v>1.4999999999999999E-2</v>
      </c>
      <c r="I85">
        <v>0.01</v>
      </c>
      <c r="J85">
        <v>5.0000000000000001E-4</v>
      </c>
      <c r="K85">
        <v>0.01</v>
      </c>
      <c r="L85">
        <v>14</v>
      </c>
    </row>
    <row r="86" spans="1:12" x14ac:dyDescent="0.2">
      <c r="A86" s="9" t="s">
        <v>438</v>
      </c>
      <c r="B86" s="1" t="s">
        <v>4</v>
      </c>
      <c r="F86" s="1">
        <v>85</v>
      </c>
    </row>
    <row r="87" spans="1:12" x14ac:dyDescent="0.2">
      <c r="A87" s="9" t="s">
        <v>439</v>
      </c>
      <c r="B87" s="1" t="s">
        <v>5</v>
      </c>
      <c r="F87" s="1">
        <v>86</v>
      </c>
    </row>
    <row r="88" spans="1:12" x14ac:dyDescent="0.2">
      <c r="A88" s="9" t="s">
        <v>414</v>
      </c>
      <c r="B88" s="1" t="s">
        <v>274</v>
      </c>
      <c r="C88" s="1" t="s">
        <v>294</v>
      </c>
      <c r="F88" s="1">
        <v>87</v>
      </c>
      <c r="G88">
        <v>8.9999999999999993E-3</v>
      </c>
      <c r="H88">
        <v>8.9999999999999993E-3</v>
      </c>
      <c r="I88">
        <v>0.01</v>
      </c>
      <c r="J88">
        <v>5.0000000000000001E-4</v>
      </c>
      <c r="K88">
        <v>0.01</v>
      </c>
      <c r="L88">
        <v>14</v>
      </c>
    </row>
    <row r="89" spans="1:12" x14ac:dyDescent="0.2">
      <c r="A89" s="9" t="s">
        <v>415</v>
      </c>
      <c r="B89" s="1" t="s">
        <v>275</v>
      </c>
      <c r="C89" s="1" t="s">
        <v>295</v>
      </c>
      <c r="F89" s="1">
        <v>88</v>
      </c>
      <c r="G89">
        <v>0.01</v>
      </c>
      <c r="H89">
        <v>1.0999999999999999E-2</v>
      </c>
      <c r="I89">
        <v>0.01</v>
      </c>
      <c r="J89">
        <v>5.0000000000000001E-4</v>
      </c>
      <c r="K89">
        <v>0.01</v>
      </c>
      <c r="L89">
        <v>14</v>
      </c>
    </row>
    <row r="90" spans="1:12" x14ac:dyDescent="0.2">
      <c r="A90" s="9" t="s">
        <v>416</v>
      </c>
      <c r="B90" s="1" t="s">
        <v>276</v>
      </c>
      <c r="C90" s="1" t="s">
        <v>296</v>
      </c>
      <c r="F90" s="1">
        <v>89</v>
      </c>
      <c r="G90">
        <v>2.5999999999999999E-2</v>
      </c>
      <c r="H90">
        <v>2.8000000000000001E-2</v>
      </c>
      <c r="I90">
        <v>0.01</v>
      </c>
      <c r="J90">
        <v>5.0000000000000001E-4</v>
      </c>
      <c r="K90">
        <v>0.01</v>
      </c>
      <c r="L90">
        <v>14</v>
      </c>
    </row>
    <row r="91" spans="1:12" x14ac:dyDescent="0.2">
      <c r="A91" s="9" t="s">
        <v>417</v>
      </c>
      <c r="B91" s="1" t="s">
        <v>277</v>
      </c>
      <c r="C91" s="1" t="s">
        <v>297</v>
      </c>
      <c r="F91" s="1">
        <v>90</v>
      </c>
      <c r="G91">
        <v>2.9000000000000001E-2</v>
      </c>
      <c r="H91">
        <v>2.9000000000000001E-2</v>
      </c>
      <c r="I91">
        <v>0.01</v>
      </c>
      <c r="J91">
        <v>5.0000000000000001E-4</v>
      </c>
      <c r="K91">
        <v>0.01</v>
      </c>
      <c r="L91">
        <v>14</v>
      </c>
    </row>
    <row r="92" spans="1:12" x14ac:dyDescent="0.2">
      <c r="A92" s="9" t="s">
        <v>418</v>
      </c>
      <c r="B92" s="1" t="s">
        <v>278</v>
      </c>
      <c r="C92" s="1" t="s">
        <v>298</v>
      </c>
      <c r="F92" s="1">
        <v>91</v>
      </c>
      <c r="G92">
        <v>1.0999999999999999E-2</v>
      </c>
      <c r="H92">
        <v>1.2E-2</v>
      </c>
      <c r="I92">
        <v>0.01</v>
      </c>
      <c r="J92">
        <v>5.0000000000000001E-4</v>
      </c>
      <c r="K92">
        <v>0.01</v>
      </c>
      <c r="L92">
        <v>14</v>
      </c>
    </row>
    <row r="93" spans="1:12" x14ac:dyDescent="0.2">
      <c r="A93" s="9" t="s">
        <v>419</v>
      </c>
      <c r="B93" s="1" t="s">
        <v>279</v>
      </c>
      <c r="C93" s="1" t="s">
        <v>299</v>
      </c>
      <c r="F93" s="1">
        <v>92</v>
      </c>
      <c r="G93">
        <v>1.2E-2</v>
      </c>
      <c r="H93">
        <v>1.2E-2</v>
      </c>
      <c r="I93">
        <v>0.01</v>
      </c>
      <c r="J93">
        <v>5.0000000000000001E-4</v>
      </c>
      <c r="K93">
        <v>0.01</v>
      </c>
      <c r="L93">
        <v>14</v>
      </c>
    </row>
    <row r="94" spans="1:12" x14ac:dyDescent="0.2">
      <c r="A94" s="9" t="s">
        <v>420</v>
      </c>
      <c r="B94" s="1" t="s">
        <v>280</v>
      </c>
      <c r="C94" s="1" t="s">
        <v>300</v>
      </c>
      <c r="F94" s="1">
        <v>93</v>
      </c>
      <c r="G94">
        <v>2.1000000000000001E-2</v>
      </c>
      <c r="H94">
        <v>0.02</v>
      </c>
      <c r="I94">
        <v>0.01</v>
      </c>
      <c r="J94">
        <v>5.0000000000000001E-4</v>
      </c>
      <c r="K94">
        <v>0.01</v>
      </c>
      <c r="L94">
        <v>14</v>
      </c>
    </row>
    <row r="95" spans="1:12" x14ac:dyDescent="0.2">
      <c r="A95" s="9" t="s">
        <v>421</v>
      </c>
      <c r="B95" s="1" t="s">
        <v>281</v>
      </c>
      <c r="C95" s="1" t="s">
        <v>301</v>
      </c>
      <c r="F95" s="1">
        <v>94</v>
      </c>
      <c r="G95">
        <v>0.02</v>
      </c>
      <c r="H95">
        <v>1.9E-2</v>
      </c>
      <c r="I95">
        <v>0.01</v>
      </c>
      <c r="J95">
        <v>5.0000000000000001E-4</v>
      </c>
      <c r="K95">
        <v>0.01</v>
      </c>
      <c r="L95">
        <v>14</v>
      </c>
    </row>
    <row r="96" spans="1:12" x14ac:dyDescent="0.2">
      <c r="A96" s="9" t="s">
        <v>423</v>
      </c>
      <c r="B96" s="1" t="s">
        <v>282</v>
      </c>
      <c r="C96" s="1" t="s">
        <v>302</v>
      </c>
      <c r="F96" s="1">
        <v>95</v>
      </c>
      <c r="G96">
        <v>7.0000000000000001E-3</v>
      </c>
      <c r="H96">
        <v>7.0000000000000001E-3</v>
      </c>
      <c r="I96">
        <v>0.01</v>
      </c>
      <c r="J96">
        <v>5.0000000000000001E-4</v>
      </c>
      <c r="K96">
        <v>0.01</v>
      </c>
      <c r="L96">
        <v>14</v>
      </c>
    </row>
    <row r="97" spans="1:12" x14ac:dyDescent="0.2">
      <c r="A97" s="9" t="s">
        <v>424</v>
      </c>
      <c r="B97" s="1" t="s">
        <v>283</v>
      </c>
      <c r="C97" s="1" t="s">
        <v>303</v>
      </c>
      <c r="F97" s="1">
        <v>96</v>
      </c>
      <c r="G97">
        <v>8.9999999999999993E-3</v>
      </c>
      <c r="H97">
        <v>1.0999999999999999E-2</v>
      </c>
      <c r="I97">
        <v>0.01</v>
      </c>
      <c r="J97">
        <v>5.0000000000000001E-4</v>
      </c>
      <c r="K97">
        <v>0.01</v>
      </c>
      <c r="L97">
        <v>14</v>
      </c>
    </row>
    <row r="98" spans="1:12" x14ac:dyDescent="0.2">
      <c r="A98" s="9" t="s">
        <v>425</v>
      </c>
      <c r="B98" s="1" t="s">
        <v>284</v>
      </c>
      <c r="C98" s="1" t="s">
        <v>304</v>
      </c>
      <c r="F98" s="1">
        <v>97</v>
      </c>
      <c r="G98">
        <v>6.0000000000000001E-3</v>
      </c>
      <c r="H98">
        <v>6.0000000000000001E-3</v>
      </c>
      <c r="I98">
        <v>0.01</v>
      </c>
      <c r="J98">
        <v>5.0000000000000001E-4</v>
      </c>
      <c r="K98">
        <v>0.01</v>
      </c>
      <c r="L98">
        <v>14</v>
      </c>
    </row>
    <row r="99" spans="1:12" x14ac:dyDescent="0.2">
      <c r="A99" s="9" t="s">
        <v>426</v>
      </c>
      <c r="B99" s="1" t="s">
        <v>285</v>
      </c>
      <c r="C99" s="1" t="s">
        <v>305</v>
      </c>
      <c r="F99" s="1">
        <v>98</v>
      </c>
      <c r="G99">
        <v>3.0000000000000001E-3</v>
      </c>
      <c r="H99">
        <v>4.0000000000000001E-3</v>
      </c>
      <c r="I99">
        <v>0.01</v>
      </c>
      <c r="J99">
        <v>5.0000000000000001E-4</v>
      </c>
      <c r="K99">
        <v>0.01</v>
      </c>
      <c r="L99">
        <v>14</v>
      </c>
    </row>
    <row r="100" spans="1:12" x14ac:dyDescent="0.2">
      <c r="A100" s="9" t="s">
        <v>427</v>
      </c>
      <c r="B100" s="1" t="s">
        <v>286</v>
      </c>
      <c r="C100" s="1" t="s">
        <v>306</v>
      </c>
      <c r="F100" s="1">
        <v>99</v>
      </c>
      <c r="G100">
        <v>0.01</v>
      </c>
      <c r="H100">
        <v>0.01</v>
      </c>
      <c r="I100">
        <v>0.01</v>
      </c>
      <c r="J100">
        <v>5.0000000000000001E-4</v>
      </c>
      <c r="K100">
        <v>0.01</v>
      </c>
      <c r="L100">
        <v>13</v>
      </c>
    </row>
    <row r="101" spans="1:12" x14ac:dyDescent="0.2">
      <c r="A101" s="9" t="s">
        <v>428</v>
      </c>
      <c r="B101" s="1" t="s">
        <v>287</v>
      </c>
      <c r="C101" s="1" t="s">
        <v>307</v>
      </c>
      <c r="F101" s="1">
        <v>100</v>
      </c>
      <c r="G101">
        <v>8.0000000000000002E-3</v>
      </c>
      <c r="H101">
        <v>8.9999999999999993E-3</v>
      </c>
      <c r="I101">
        <v>0.01</v>
      </c>
      <c r="J101">
        <v>5.0000000000000001E-4</v>
      </c>
      <c r="K101">
        <v>0.01</v>
      </c>
      <c r="L101">
        <v>13</v>
      </c>
    </row>
    <row r="102" spans="1:12" x14ac:dyDescent="0.2">
      <c r="A102" s="9" t="s">
        <v>429</v>
      </c>
      <c r="B102" s="1" t="s">
        <v>288</v>
      </c>
      <c r="C102" s="1" t="s">
        <v>308</v>
      </c>
      <c r="F102" s="1">
        <v>101</v>
      </c>
      <c r="G102">
        <v>4.0000000000000001E-3</v>
      </c>
      <c r="H102">
        <v>5.0000000000000001E-3</v>
      </c>
      <c r="I102">
        <v>0.01</v>
      </c>
      <c r="J102">
        <v>5.0000000000000001E-4</v>
      </c>
      <c r="K102">
        <v>0.01</v>
      </c>
      <c r="L102">
        <v>13</v>
      </c>
    </row>
    <row r="103" spans="1:12" x14ac:dyDescent="0.2">
      <c r="A103" s="9" t="s">
        <v>430</v>
      </c>
      <c r="B103" s="1" t="s">
        <v>289</v>
      </c>
      <c r="C103" s="1" t="s">
        <v>309</v>
      </c>
      <c r="F103" s="1">
        <v>102</v>
      </c>
      <c r="G103">
        <v>6.0000000000000001E-3</v>
      </c>
      <c r="H103">
        <v>6.0000000000000001E-3</v>
      </c>
      <c r="I103">
        <v>0.01</v>
      </c>
      <c r="J103">
        <v>5.0000000000000001E-4</v>
      </c>
      <c r="K103">
        <v>0.01</v>
      </c>
      <c r="L103">
        <v>13</v>
      </c>
    </row>
    <row r="104" spans="1:12" x14ac:dyDescent="0.2">
      <c r="A104" s="9" t="s">
        <v>422</v>
      </c>
      <c r="B104" s="1" t="s">
        <v>290</v>
      </c>
      <c r="C104" s="1" t="s">
        <v>310</v>
      </c>
      <c r="F104" s="1">
        <v>103</v>
      </c>
      <c r="G104">
        <v>6.0000000000000001E-3</v>
      </c>
      <c r="H104">
        <v>6.0000000000000001E-3</v>
      </c>
      <c r="I104">
        <v>0.01</v>
      </c>
      <c r="J104">
        <v>5.0000000000000001E-4</v>
      </c>
      <c r="K104">
        <v>0.01</v>
      </c>
      <c r="L104">
        <v>14</v>
      </c>
    </row>
    <row r="105" spans="1:12" x14ac:dyDescent="0.2">
      <c r="A105" s="9" t="s">
        <v>431</v>
      </c>
      <c r="B105" s="1" t="s">
        <v>291</v>
      </c>
      <c r="C105" s="1" t="s">
        <v>311</v>
      </c>
      <c r="F105" s="1">
        <v>104</v>
      </c>
      <c r="G105">
        <v>7.0000000000000001E-3</v>
      </c>
      <c r="H105">
        <v>7.0000000000000001E-3</v>
      </c>
      <c r="I105">
        <v>0.01</v>
      </c>
      <c r="J105">
        <v>5.0000000000000001E-4</v>
      </c>
      <c r="K105">
        <v>0.01</v>
      </c>
      <c r="L105">
        <v>14</v>
      </c>
    </row>
    <row r="106" spans="1:12" x14ac:dyDescent="0.2">
      <c r="A106" s="9" t="s">
        <v>432</v>
      </c>
      <c r="B106" s="1" t="s">
        <v>292</v>
      </c>
      <c r="C106" s="1" t="s">
        <v>312</v>
      </c>
      <c r="F106" s="1">
        <v>105</v>
      </c>
      <c r="G106">
        <v>3.0000000000000001E-3</v>
      </c>
      <c r="H106">
        <v>3.0000000000000001E-3</v>
      </c>
      <c r="I106">
        <v>0.01</v>
      </c>
      <c r="J106">
        <v>5.0000000000000001E-4</v>
      </c>
      <c r="K106">
        <v>0.01</v>
      </c>
      <c r="L106">
        <v>14</v>
      </c>
    </row>
    <row r="107" spans="1:12" x14ac:dyDescent="0.2">
      <c r="A107" s="9" t="s">
        <v>433</v>
      </c>
      <c r="B107" s="1" t="s">
        <v>293</v>
      </c>
      <c r="C107" s="1" t="s">
        <v>313</v>
      </c>
      <c r="F107" s="1">
        <v>106</v>
      </c>
      <c r="G107">
        <v>3.0000000000000001E-3</v>
      </c>
      <c r="H107">
        <v>4.0000000000000001E-3</v>
      </c>
      <c r="I107">
        <v>0.01</v>
      </c>
      <c r="J107">
        <v>5.0000000000000001E-4</v>
      </c>
      <c r="K107">
        <v>0.01</v>
      </c>
      <c r="L107">
        <v>14</v>
      </c>
    </row>
    <row r="108" spans="1:12" x14ac:dyDescent="0.2">
      <c r="A108" s="9" t="s">
        <v>440</v>
      </c>
      <c r="B108" s="1" t="s">
        <v>4</v>
      </c>
      <c r="C108" s="1"/>
      <c r="F108" s="1">
        <v>107</v>
      </c>
    </row>
    <row r="109" spans="1:12" x14ac:dyDescent="0.2">
      <c r="A109" s="9" t="s">
        <v>441</v>
      </c>
      <c r="B109" s="1" t="s">
        <v>5</v>
      </c>
      <c r="C109" s="1"/>
      <c r="F109" s="1">
        <v>108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DA837-7894-48A3-BC17-7613E65E286F}">
  <dimension ref="A1:Y31"/>
  <sheetViews>
    <sheetView zoomScale="140" zoomScaleNormal="140" workbookViewId="0">
      <selection activeCell="Q2" sqref="Q2:Q31"/>
    </sheetView>
  </sheetViews>
  <sheetFormatPr baseColWidth="10" defaultColWidth="8.83203125" defaultRowHeight="15" x14ac:dyDescent="0.2"/>
  <cols>
    <col min="1" max="1" width="12.6640625" bestFit="1" customWidth="1"/>
    <col min="2" max="2" width="21.83203125" bestFit="1" customWidth="1"/>
    <col min="3" max="3" width="14.33203125" customWidth="1"/>
    <col min="4" max="5" width="6.5" bestFit="1" customWidth="1"/>
    <col min="6" max="6" width="15.33203125" customWidth="1"/>
    <col min="7" max="7" width="9.83203125" customWidth="1"/>
    <col min="8" max="8" width="24.5" customWidth="1"/>
    <col min="9" max="9" width="12.1640625" customWidth="1"/>
    <col min="10" max="10" width="7.5" customWidth="1"/>
    <col min="11" max="11" width="7.6640625" customWidth="1"/>
    <col min="12" max="12" width="11.83203125" customWidth="1"/>
    <col min="13" max="13" width="12.6640625" customWidth="1"/>
    <col min="14" max="14" width="16.1640625" customWidth="1"/>
    <col min="15" max="15" width="14.1640625" customWidth="1"/>
    <col min="16" max="16" width="15.5" customWidth="1"/>
    <col min="17" max="17" width="9.6640625" customWidth="1"/>
    <col min="18" max="18" width="16.6640625" customWidth="1"/>
    <col min="19" max="19" width="17.5" customWidth="1"/>
    <col min="20" max="20" width="21.5" customWidth="1"/>
    <col min="21" max="21" width="22.33203125" customWidth="1"/>
    <col min="22" max="22" width="18.6640625" customWidth="1"/>
    <col min="23" max="23" width="19.5" customWidth="1"/>
    <col min="24" max="24" width="17.33203125" bestFit="1" customWidth="1"/>
    <col min="25" max="25" width="19.5" bestFit="1" customWidth="1"/>
  </cols>
  <sheetData>
    <row r="1" spans="1:25" x14ac:dyDescent="0.2">
      <c r="A1" t="s">
        <v>2</v>
      </c>
      <c r="B1" t="s">
        <v>0</v>
      </c>
      <c r="C1" t="s">
        <v>120</v>
      </c>
      <c r="D1" t="s">
        <v>127</v>
      </c>
      <c r="E1" t="s">
        <v>128</v>
      </c>
      <c r="F1" t="s">
        <v>6</v>
      </c>
      <c r="G1" t="s">
        <v>1</v>
      </c>
      <c r="H1" t="s">
        <v>87</v>
      </c>
      <c r="I1" t="s">
        <v>88</v>
      </c>
      <c r="J1" t="s">
        <v>122</v>
      </c>
      <c r="K1" t="s">
        <v>89</v>
      </c>
      <c r="L1" t="s">
        <v>123</v>
      </c>
      <c r="M1" t="s">
        <v>124</v>
      </c>
      <c r="N1" t="s">
        <v>97</v>
      </c>
      <c r="O1" t="s">
        <v>96</v>
      </c>
      <c r="P1" t="s">
        <v>94</v>
      </c>
      <c r="Q1" t="s">
        <v>95</v>
      </c>
      <c r="R1" t="s">
        <v>90</v>
      </c>
      <c r="S1" t="s">
        <v>91</v>
      </c>
      <c r="T1" t="s">
        <v>92</v>
      </c>
      <c r="U1" t="s">
        <v>93</v>
      </c>
      <c r="V1" t="s">
        <v>98</v>
      </c>
      <c r="W1" t="s">
        <v>99</v>
      </c>
      <c r="X1" t="s">
        <v>125</v>
      </c>
      <c r="Y1" t="s">
        <v>126</v>
      </c>
    </row>
    <row r="2" spans="1:25" x14ac:dyDescent="0.2">
      <c r="A2" t="s">
        <v>3</v>
      </c>
      <c r="B2" t="s">
        <v>138</v>
      </c>
      <c r="C2">
        <v>1</v>
      </c>
      <c r="D2">
        <v>1</v>
      </c>
      <c r="E2">
        <v>2</v>
      </c>
      <c r="F2">
        <v>2E-3</v>
      </c>
      <c r="G2">
        <v>0.01</v>
      </c>
      <c r="H2">
        <v>5.0000000000000001E-4</v>
      </c>
      <c r="I2">
        <v>0.01</v>
      </c>
      <c r="J2">
        <v>2618.1454249012954</v>
      </c>
      <c r="K2">
        <v>468.48862916143622</v>
      </c>
      <c r="L2">
        <f>J2/1000</f>
        <v>2.6181454249012956</v>
      </c>
      <c r="M2">
        <f>K2/1000</f>
        <v>0.46848862916143624</v>
      </c>
      <c r="N2">
        <f>[1]FCR!$G$2+[1]FCR!$G$3</f>
        <v>202</v>
      </c>
      <c r="O2">
        <f>SUM([1]FCR!$G$2:$H$5)</f>
        <v>1756</v>
      </c>
      <c r="P2" s="4">
        <v>4.0714999999999996E-3</v>
      </c>
      <c r="Q2">
        <v>14</v>
      </c>
      <c r="R2">
        <f>L2*(G2/(F2/1000))*(I2/H2)</f>
        <v>261814.54249012956</v>
      </c>
      <c r="S2">
        <f>M2*(G2/(F2/1000))*(I2/H2)</f>
        <v>46848.862916143626</v>
      </c>
      <c r="T2">
        <f>L2*G2*(I2/H2)*(O2/N2)</f>
        <v>4.5519439268580948</v>
      </c>
      <c r="U2">
        <f>M2*G2*(I2/H2)*(O2/N2)</f>
        <v>0.81452082456186359</v>
      </c>
      <c r="V2" s="5">
        <f>T2/(P2*Q2)</f>
        <v>79.857264378837129</v>
      </c>
      <c r="W2" s="5">
        <f>U2/(P2*Q2)</f>
        <v>14.289588332868961</v>
      </c>
      <c r="X2">
        <f>V2/1000</f>
        <v>7.9857264378837126E-2</v>
      </c>
      <c r="Y2">
        <f>W2/1000</f>
        <v>1.428958833286896E-2</v>
      </c>
    </row>
    <row r="3" spans="1:25" x14ac:dyDescent="0.2">
      <c r="A3" t="s">
        <v>3</v>
      </c>
      <c r="B3" t="s">
        <v>32</v>
      </c>
      <c r="C3">
        <v>2</v>
      </c>
      <c r="D3">
        <v>1</v>
      </c>
      <c r="E3">
        <v>2</v>
      </c>
      <c r="F3">
        <v>4.0000000000000001E-3</v>
      </c>
      <c r="G3">
        <v>0.01</v>
      </c>
      <c r="H3">
        <v>5.0000000000000001E-4</v>
      </c>
      <c r="I3">
        <v>0.01</v>
      </c>
      <c r="J3">
        <v>2434.5473704206343</v>
      </c>
      <c r="K3">
        <v>409.42891689619654</v>
      </c>
      <c r="L3">
        <f t="shared" ref="L3:L31" si="0">J3/1000</f>
        <v>2.4345473704206344</v>
      </c>
      <c r="M3">
        <f t="shared" ref="M3:M31" si="1">K3/1000</f>
        <v>0.40942891689619654</v>
      </c>
      <c r="N3">
        <f>[1]FCR!$G$6+[1]FCR!$G$7</f>
        <v>198</v>
      </c>
      <c r="O3">
        <f>SUM([1]FCR!$G$6:$H$9)</f>
        <v>1798</v>
      </c>
      <c r="P3" s="4">
        <v>4.0714999999999996E-3</v>
      </c>
      <c r="Q3">
        <v>14</v>
      </c>
      <c r="R3">
        <f t="shared" ref="R3:R29" si="2">L3*(G3/(F3/1000))*(I3/H3)</f>
        <v>121727.36852103172</v>
      </c>
      <c r="S3">
        <f t="shared" ref="S3:S29" si="3">M3*(G3/(F3/1000))*(I3/H3)</f>
        <v>20471.445844809827</v>
      </c>
      <c r="T3">
        <f t="shared" ref="T3:T29" si="4">L3*G3*(I3/H3)*(O3/N3)</f>
        <v>4.4215314868851525</v>
      </c>
      <c r="U3">
        <f>M3*G3*(I3/H3)*(O3/N3)</f>
        <v>0.74358908341349628</v>
      </c>
      <c r="V3" s="5">
        <f t="shared" ref="V3:V29" si="5">T3/(P3*Q3)</f>
        <v>77.569366974003131</v>
      </c>
      <c r="W3" s="5">
        <f t="shared" ref="W3:W29" si="6">U3/(P3*Q3)</f>
        <v>13.045193652979707</v>
      </c>
      <c r="X3">
        <f t="shared" ref="X3:X29" si="7">V3/1000</f>
        <v>7.7569366974003129E-2</v>
      </c>
      <c r="Y3">
        <f t="shared" ref="Y3:Y29" si="8">W3/1000</f>
        <v>1.3045193652979707E-2</v>
      </c>
    </row>
    <row r="4" spans="1:25" x14ac:dyDescent="0.2">
      <c r="A4" t="s">
        <v>3</v>
      </c>
      <c r="B4" t="s">
        <v>33</v>
      </c>
      <c r="C4">
        <v>3</v>
      </c>
      <c r="D4">
        <v>1</v>
      </c>
      <c r="E4">
        <v>2</v>
      </c>
      <c r="F4">
        <v>8.0000000000000002E-3</v>
      </c>
      <c r="G4">
        <v>0.01</v>
      </c>
      <c r="H4">
        <v>5.0000000000000001E-4</v>
      </c>
      <c r="I4">
        <v>0.01</v>
      </c>
      <c r="J4">
        <v>8078.7280247762392</v>
      </c>
      <c r="K4">
        <v>321.22942807677646</v>
      </c>
      <c r="L4">
        <f t="shared" si="0"/>
        <v>8.0787280247762396</v>
      </c>
      <c r="M4">
        <f t="shared" si="1"/>
        <v>0.32122942807677646</v>
      </c>
      <c r="N4">
        <f>[1]FCR!$G$10+[1]FCR!$G$11</f>
        <v>195</v>
      </c>
      <c r="O4">
        <f>SUM([1]FCR!$G$10:$H$13)</f>
        <v>1774</v>
      </c>
      <c r="P4" s="4">
        <v>4.0714999999999996E-3</v>
      </c>
      <c r="Q4">
        <v>14</v>
      </c>
      <c r="R4">
        <f t="shared" si="2"/>
        <v>201968.20061940598</v>
      </c>
      <c r="S4">
        <f t="shared" si="3"/>
        <v>8030.7357019194114</v>
      </c>
      <c r="T4">
        <f t="shared" si="4"/>
        <v>14.699142067644152</v>
      </c>
      <c r="U4">
        <f t="shared" ref="U4:U29" si="9">M4*G4*(I4/H4)*(O4/N4)</f>
        <v>0.58447282605969386</v>
      </c>
      <c r="V4" s="5">
        <f t="shared" si="5"/>
        <v>257.87516127162951</v>
      </c>
      <c r="W4" s="5">
        <f t="shared" si="6"/>
        <v>10.253729339129031</v>
      </c>
      <c r="X4">
        <f t="shared" si="7"/>
        <v>0.25787516127162952</v>
      </c>
      <c r="Y4">
        <f t="shared" si="8"/>
        <v>1.025372933912903E-2</v>
      </c>
    </row>
    <row r="5" spans="1:25" x14ac:dyDescent="0.2">
      <c r="A5" t="s">
        <v>3</v>
      </c>
      <c r="B5" t="s">
        <v>34</v>
      </c>
      <c r="C5">
        <v>4</v>
      </c>
      <c r="D5">
        <v>1</v>
      </c>
      <c r="E5">
        <v>2</v>
      </c>
      <c r="F5">
        <v>5.0000000000000001E-3</v>
      </c>
      <c r="G5">
        <v>0.01</v>
      </c>
      <c r="H5">
        <v>5.0000000000000001E-4</v>
      </c>
      <c r="I5">
        <v>0.01</v>
      </c>
      <c r="J5">
        <v>8248.7145068522532</v>
      </c>
      <c r="K5">
        <v>282.33310905559551</v>
      </c>
      <c r="L5">
        <f t="shared" si="0"/>
        <v>8.248714506852254</v>
      </c>
      <c r="M5">
        <f t="shared" si="1"/>
        <v>0.2823331090555955</v>
      </c>
      <c r="N5">
        <f>[1]FCR!$G$14+[1]FCR!$G$15</f>
        <v>203</v>
      </c>
      <c r="O5">
        <f>SUM([1]FCR!$G$14:$H$17)</f>
        <v>1781</v>
      </c>
      <c r="P5" s="4">
        <v>4.0714999999999996E-3</v>
      </c>
      <c r="Q5">
        <v>14</v>
      </c>
      <c r="R5">
        <f t="shared" si="2"/>
        <v>329948.58027409011</v>
      </c>
      <c r="S5">
        <f t="shared" si="3"/>
        <v>11293.324362223819</v>
      </c>
      <c r="T5">
        <f t="shared" si="4"/>
        <v>14.473852745521052</v>
      </c>
      <c r="U5">
        <f t="shared" si="9"/>
        <v>0.49540420416553266</v>
      </c>
      <c r="V5" s="5">
        <f t="shared" si="5"/>
        <v>253.92278636376648</v>
      </c>
      <c r="W5" s="5">
        <f t="shared" si="6"/>
        <v>8.69114935116108</v>
      </c>
      <c r="X5">
        <f t="shared" si="7"/>
        <v>0.25392278636376647</v>
      </c>
      <c r="Y5">
        <f t="shared" si="8"/>
        <v>8.6911493511610798E-3</v>
      </c>
    </row>
    <row r="6" spans="1:25" x14ac:dyDescent="0.2">
      <c r="A6" t="s">
        <v>3</v>
      </c>
      <c r="B6" t="s">
        <v>35</v>
      </c>
      <c r="C6">
        <v>5</v>
      </c>
      <c r="D6">
        <v>1</v>
      </c>
      <c r="E6">
        <v>2</v>
      </c>
      <c r="F6">
        <v>5.0000000000000001E-3</v>
      </c>
      <c r="G6">
        <v>0.01</v>
      </c>
      <c r="H6">
        <v>5.0000000000000001E-4</v>
      </c>
      <c r="I6">
        <v>0.01</v>
      </c>
      <c r="J6">
        <v>6018.8310385460454</v>
      </c>
      <c r="K6">
        <v>1294.4379421559358</v>
      </c>
      <c r="L6">
        <f t="shared" si="0"/>
        <v>6.0188310385460451</v>
      </c>
      <c r="M6">
        <f t="shared" si="1"/>
        <v>1.2944379421559358</v>
      </c>
      <c r="N6">
        <f>[1]FCR!$G$18+[1]FCR!$G$19</f>
        <v>300</v>
      </c>
      <c r="O6">
        <f>SUM([1]FCR!$G$18:$H$21)</f>
        <v>1701</v>
      </c>
      <c r="P6" s="4">
        <v>4.0714999999999996E-3</v>
      </c>
      <c r="Q6">
        <v>14</v>
      </c>
      <c r="R6">
        <f t="shared" si="2"/>
        <v>240753.24154184177</v>
      </c>
      <c r="S6">
        <f t="shared" si="3"/>
        <v>51777.517686237421</v>
      </c>
      <c r="T6">
        <f t="shared" si="4"/>
        <v>6.825354397711215</v>
      </c>
      <c r="U6">
        <f t="shared" si="9"/>
        <v>1.4678926264048311</v>
      </c>
      <c r="V6" s="5">
        <f t="shared" si="5"/>
        <v>119.74095889039167</v>
      </c>
      <c r="W6" s="5">
        <f t="shared" si="6"/>
        <v>25.752050427270245</v>
      </c>
      <c r="X6">
        <f t="shared" si="7"/>
        <v>0.11974095889039167</v>
      </c>
      <c r="Y6">
        <f t="shared" si="8"/>
        <v>2.5752050427270246E-2</v>
      </c>
    </row>
    <row r="7" spans="1:25" x14ac:dyDescent="0.2">
      <c r="A7" t="s">
        <v>3</v>
      </c>
      <c r="B7" t="s">
        <v>36</v>
      </c>
      <c r="C7">
        <v>6</v>
      </c>
      <c r="D7">
        <v>1</v>
      </c>
      <c r="E7">
        <v>2</v>
      </c>
      <c r="F7">
        <v>3.0000000000000001E-3</v>
      </c>
      <c r="G7">
        <v>0.01</v>
      </c>
      <c r="H7">
        <v>5.0000000000000001E-4</v>
      </c>
      <c r="I7">
        <v>0.01</v>
      </c>
      <c r="J7">
        <v>6220.7328655273895</v>
      </c>
      <c r="K7">
        <v>1270.1366988913962</v>
      </c>
      <c r="L7">
        <f t="shared" si="0"/>
        <v>6.2207328655273892</v>
      </c>
      <c r="M7">
        <f t="shared" si="1"/>
        <v>1.2701366988913962</v>
      </c>
      <c r="N7">
        <f>[1]FCR!$G$22+[1]FCR!$G$23</f>
        <v>302</v>
      </c>
      <c r="O7">
        <f>SUM([1]FCR!$G$22:$H$25)</f>
        <v>1715</v>
      </c>
      <c r="P7" s="4">
        <v>4.0714999999999996E-3</v>
      </c>
      <c r="Q7">
        <v>14</v>
      </c>
      <c r="R7">
        <f t="shared" si="2"/>
        <v>414715.52436849265</v>
      </c>
      <c r="S7">
        <f t="shared" si="3"/>
        <v>84675.779926093091</v>
      </c>
      <c r="T7">
        <f t="shared" si="4"/>
        <v>7.065269446608923</v>
      </c>
      <c r="U7">
        <f t="shared" si="9"/>
        <v>1.4425724758932086</v>
      </c>
      <c r="V7" s="5">
        <f t="shared" si="5"/>
        <v>123.94992099452507</v>
      </c>
      <c r="W7" s="5">
        <f t="shared" si="6"/>
        <v>25.307845053476406</v>
      </c>
      <c r="X7">
        <f t="shared" si="7"/>
        <v>0.12394992099452508</v>
      </c>
      <c r="Y7">
        <f t="shared" si="8"/>
        <v>2.5307845053476406E-2</v>
      </c>
    </row>
    <row r="8" spans="1:25" x14ac:dyDescent="0.2">
      <c r="A8" t="s">
        <v>3</v>
      </c>
      <c r="B8" t="s">
        <v>37</v>
      </c>
      <c r="C8">
        <v>7</v>
      </c>
      <c r="D8">
        <v>1</v>
      </c>
      <c r="E8">
        <v>2</v>
      </c>
      <c r="F8">
        <v>6.9000000000000006E-2</v>
      </c>
      <c r="G8">
        <v>0.01</v>
      </c>
      <c r="H8">
        <v>5.0000000000000001E-4</v>
      </c>
      <c r="I8">
        <v>0.01</v>
      </c>
      <c r="J8">
        <v>119212.20499621695</v>
      </c>
      <c r="K8">
        <v>1644.8645964821176</v>
      </c>
      <c r="L8">
        <f t="shared" si="0"/>
        <v>119.21220499621695</v>
      </c>
      <c r="M8">
        <f t="shared" si="1"/>
        <v>1.6448645964821176</v>
      </c>
      <c r="N8">
        <f>[1]FCR!$G$26+[1]FCR!$G$27</f>
        <v>402</v>
      </c>
      <c r="O8">
        <f>SUM([1]FCR!$G$26:$H$29)</f>
        <v>1733</v>
      </c>
      <c r="P8" s="4">
        <v>4.0714999999999996E-3</v>
      </c>
      <c r="Q8">
        <v>14</v>
      </c>
      <c r="R8">
        <f t="shared" si="2"/>
        <v>345542.62317744037</v>
      </c>
      <c r="S8">
        <f t="shared" si="3"/>
        <v>4767.7234680641086</v>
      </c>
      <c r="T8">
        <f t="shared" si="4"/>
        <v>102.78345833753434</v>
      </c>
      <c r="U8">
        <f t="shared" si="9"/>
        <v>1.4181842515937861</v>
      </c>
      <c r="V8" s="5">
        <f t="shared" si="5"/>
        <v>1803.1869324666998</v>
      </c>
      <c r="W8" s="5">
        <f t="shared" si="6"/>
        <v>24.879988975522995</v>
      </c>
      <c r="X8">
        <f t="shared" si="7"/>
        <v>1.8031869324666998</v>
      </c>
      <c r="Y8">
        <f t="shared" si="8"/>
        <v>2.4879988975522994E-2</v>
      </c>
    </row>
    <row r="9" spans="1:25" x14ac:dyDescent="0.2">
      <c r="A9" t="s">
        <v>3</v>
      </c>
      <c r="B9" t="s">
        <v>38</v>
      </c>
      <c r="C9">
        <v>8</v>
      </c>
      <c r="D9">
        <v>1</v>
      </c>
      <c r="E9">
        <v>2</v>
      </c>
      <c r="F9">
        <v>3.2000000000000001E-2</v>
      </c>
      <c r="G9">
        <v>0.01</v>
      </c>
      <c r="H9">
        <v>5.0000000000000001E-4</v>
      </c>
      <c r="I9">
        <v>0.01</v>
      </c>
      <c r="J9">
        <v>62366.854342666178</v>
      </c>
      <c r="K9">
        <v>572.05685167770491</v>
      </c>
      <c r="L9">
        <f t="shared" si="0"/>
        <v>62.36685434266618</v>
      </c>
      <c r="M9">
        <f t="shared" si="1"/>
        <v>0.57205685167770493</v>
      </c>
      <c r="N9">
        <f>[1]FCR!$G$30+[1]FCR!$G$31</f>
        <v>196</v>
      </c>
      <c r="O9">
        <f>SUM([1]FCR!$G$30:$H$33)</f>
        <v>1596</v>
      </c>
      <c r="P9" s="4">
        <v>4.0714999999999996E-3</v>
      </c>
      <c r="Q9">
        <v>14</v>
      </c>
      <c r="R9">
        <f t="shared" si="2"/>
        <v>389792.8396416636</v>
      </c>
      <c r="S9">
        <f t="shared" si="3"/>
        <v>3575.3553229856557</v>
      </c>
      <c r="T9">
        <f t="shared" si="4"/>
        <v>101.56887707234206</v>
      </c>
      <c r="U9">
        <f t="shared" si="9"/>
        <v>0.93163544416083377</v>
      </c>
      <c r="V9" s="5">
        <f t="shared" si="5"/>
        <v>1781.8788630434917</v>
      </c>
      <c r="W9" s="5">
        <f t="shared" si="6"/>
        <v>16.344194736247324</v>
      </c>
      <c r="X9">
        <f t="shared" si="7"/>
        <v>1.7818788630434916</v>
      </c>
      <c r="Y9">
        <f t="shared" si="8"/>
        <v>1.6344194736247323E-2</v>
      </c>
    </row>
    <row r="10" spans="1:25" x14ac:dyDescent="0.2">
      <c r="A10" t="s">
        <v>3</v>
      </c>
      <c r="B10" t="s">
        <v>39</v>
      </c>
      <c r="C10">
        <v>9</v>
      </c>
      <c r="D10">
        <v>1</v>
      </c>
      <c r="E10">
        <v>2</v>
      </c>
      <c r="F10">
        <v>2.1999999999999999E-2</v>
      </c>
      <c r="G10">
        <v>0.01</v>
      </c>
      <c r="H10">
        <v>5.0000000000000001E-4</v>
      </c>
      <c r="I10">
        <v>0.01</v>
      </c>
      <c r="J10">
        <v>18663.426302559048</v>
      </c>
      <c r="K10">
        <v>1048.8025672410213</v>
      </c>
      <c r="L10">
        <f t="shared" si="0"/>
        <v>18.663426302559049</v>
      </c>
      <c r="M10">
        <f t="shared" si="1"/>
        <v>1.0488025672410213</v>
      </c>
      <c r="N10">
        <f>[1]FCR!$G$38+[1]FCR!$G$39</f>
        <v>400</v>
      </c>
      <c r="O10">
        <f>SUM([1]FCR!$G$38:$H$41)</f>
        <v>1373</v>
      </c>
      <c r="P10" s="4">
        <v>4.0714999999999996E-3</v>
      </c>
      <c r="Q10">
        <v>18</v>
      </c>
      <c r="R10">
        <f t="shared" si="2"/>
        <v>169667.51184144593</v>
      </c>
      <c r="S10">
        <f t="shared" si="3"/>
        <v>9534.5687931001939</v>
      </c>
      <c r="T10">
        <f t="shared" si="4"/>
        <v>12.812442156706789</v>
      </c>
      <c r="U10">
        <f t="shared" si="9"/>
        <v>0.72000296241096107</v>
      </c>
      <c r="V10" s="5">
        <f t="shared" si="5"/>
        <v>174.82557829774436</v>
      </c>
      <c r="W10" s="5">
        <f t="shared" si="6"/>
        <v>9.8244294678587085</v>
      </c>
      <c r="X10">
        <f t="shared" si="7"/>
        <v>0.17482557829774437</v>
      </c>
      <c r="Y10">
        <f t="shared" si="8"/>
        <v>9.8244294678587092E-3</v>
      </c>
    </row>
    <row r="11" spans="1:25" x14ac:dyDescent="0.2">
      <c r="A11" t="s">
        <v>3</v>
      </c>
      <c r="B11" t="s">
        <v>40</v>
      </c>
      <c r="C11">
        <v>10</v>
      </c>
      <c r="D11">
        <v>1</v>
      </c>
      <c r="E11">
        <v>2</v>
      </c>
      <c r="F11">
        <v>1.6E-2</v>
      </c>
      <c r="G11">
        <v>0.01</v>
      </c>
      <c r="H11">
        <v>5.0000000000000001E-4</v>
      </c>
      <c r="I11">
        <v>0.01</v>
      </c>
      <c r="J11">
        <v>14863.524743158459</v>
      </c>
      <c r="K11">
        <v>934.05753391035034</v>
      </c>
      <c r="L11">
        <f t="shared" si="0"/>
        <v>14.863524743158459</v>
      </c>
      <c r="M11">
        <f t="shared" si="1"/>
        <v>0.93405753391035029</v>
      </c>
      <c r="N11">
        <f>[1]FCR!$G$42+[1]FCR!$G$43</f>
        <v>400</v>
      </c>
      <c r="O11">
        <f>SUM([1]FCR!$G$42:$H$45)</f>
        <v>1414</v>
      </c>
      <c r="P11" s="4">
        <v>4.0714999999999996E-3</v>
      </c>
      <c r="Q11">
        <v>18</v>
      </c>
      <c r="R11">
        <f t="shared" si="2"/>
        <v>185794.05928948076</v>
      </c>
      <c r="S11">
        <f t="shared" si="3"/>
        <v>11675.719173879379</v>
      </c>
      <c r="T11">
        <f t="shared" si="4"/>
        <v>10.508511993413032</v>
      </c>
      <c r="U11">
        <f t="shared" si="9"/>
        <v>0.66037867647461757</v>
      </c>
      <c r="V11" s="5">
        <f t="shared" si="5"/>
        <v>143.38848627195864</v>
      </c>
      <c r="W11" s="5">
        <f t="shared" si="6"/>
        <v>9.0108569933906093</v>
      </c>
      <c r="X11">
        <f t="shared" si="7"/>
        <v>0.14338848627195863</v>
      </c>
      <c r="Y11">
        <f t="shared" si="8"/>
        <v>9.0108569933906087E-3</v>
      </c>
    </row>
    <row r="12" spans="1:25" x14ac:dyDescent="0.2">
      <c r="A12" t="s">
        <v>3</v>
      </c>
      <c r="B12" t="s">
        <v>41</v>
      </c>
      <c r="C12">
        <v>11</v>
      </c>
      <c r="D12">
        <v>1</v>
      </c>
      <c r="E12">
        <v>2</v>
      </c>
      <c r="F12">
        <v>2.7E-2</v>
      </c>
      <c r="G12">
        <v>0.01</v>
      </c>
      <c r="H12">
        <v>5.0000000000000001E-4</v>
      </c>
      <c r="I12">
        <v>0.01</v>
      </c>
      <c r="J12">
        <v>40422.621586201312</v>
      </c>
      <c r="K12">
        <v>764.68572199684104</v>
      </c>
      <c r="L12">
        <f t="shared" si="0"/>
        <v>40.422621586201309</v>
      </c>
      <c r="M12">
        <f t="shared" si="1"/>
        <v>0.76468572199684104</v>
      </c>
      <c r="N12">
        <f>[1]FCR!$G$46+[1]FCR!$G$47</f>
        <v>209</v>
      </c>
      <c r="O12">
        <f>SUM([1]FCR!$G$46:$H$49)</f>
        <v>1402</v>
      </c>
      <c r="P12" s="4">
        <v>4.0714999999999996E-3</v>
      </c>
      <c r="Q12">
        <v>18</v>
      </c>
      <c r="R12">
        <f t="shared" si="2"/>
        <v>299426.82656445418</v>
      </c>
      <c r="S12">
        <f t="shared" si="3"/>
        <v>5664.3386814580826</v>
      </c>
      <c r="T12">
        <f t="shared" si="4"/>
        <v>54.232072214214583</v>
      </c>
      <c r="U12">
        <f t="shared" si="9"/>
        <v>1.0259228538177714</v>
      </c>
      <c r="V12" s="5">
        <f t="shared" si="5"/>
        <v>739.99580026764079</v>
      </c>
      <c r="W12" s="5">
        <f t="shared" si="6"/>
        <v>13.998701731791062</v>
      </c>
      <c r="X12">
        <f t="shared" si="7"/>
        <v>0.73999580026764078</v>
      </c>
      <c r="Y12">
        <f t="shared" si="8"/>
        <v>1.3998701731791062E-2</v>
      </c>
    </row>
    <row r="13" spans="1:25" x14ac:dyDescent="0.2">
      <c r="A13" t="s">
        <v>3</v>
      </c>
      <c r="B13" t="s">
        <v>42</v>
      </c>
      <c r="C13">
        <v>12</v>
      </c>
      <c r="D13">
        <v>1</v>
      </c>
      <c r="E13">
        <v>2</v>
      </c>
      <c r="F13">
        <v>2.5000000000000001E-2</v>
      </c>
      <c r="G13">
        <v>0.01</v>
      </c>
      <c r="H13">
        <v>5.0000000000000001E-4</v>
      </c>
      <c r="I13">
        <v>0.01</v>
      </c>
      <c r="J13">
        <v>38285.779937578649</v>
      </c>
      <c r="K13">
        <v>748.79975727244675</v>
      </c>
      <c r="L13">
        <f t="shared" si="0"/>
        <v>38.285779937578646</v>
      </c>
      <c r="M13">
        <f t="shared" si="1"/>
        <v>0.74879975727244674</v>
      </c>
      <c r="N13">
        <f>[1]FCR!$G$50+[1]FCR!$G$51</f>
        <v>201</v>
      </c>
      <c r="O13">
        <f>SUM([1]FCR!$G$50:$H$53)</f>
        <v>1405</v>
      </c>
      <c r="P13" s="4">
        <v>4.0714999999999996E-3</v>
      </c>
      <c r="Q13">
        <v>18</v>
      </c>
      <c r="R13">
        <f t="shared" si="2"/>
        <v>306286.23950062913</v>
      </c>
      <c r="S13">
        <f t="shared" si="3"/>
        <v>5990.3980581795731</v>
      </c>
      <c r="T13">
        <f t="shared" si="4"/>
        <v>53.523901305769151</v>
      </c>
      <c r="U13">
        <f t="shared" si="9"/>
        <v>1.046829511410734</v>
      </c>
      <c r="V13" s="5">
        <f t="shared" si="5"/>
        <v>730.332818996127</v>
      </c>
      <c r="W13" s="5">
        <f t="shared" si="6"/>
        <v>14.283972756569844</v>
      </c>
      <c r="X13">
        <f t="shared" si="7"/>
        <v>0.73033281899612701</v>
      </c>
      <c r="Y13">
        <f t="shared" si="8"/>
        <v>1.4283972756569844E-2</v>
      </c>
    </row>
    <row r="14" spans="1:25" x14ac:dyDescent="0.2">
      <c r="A14" t="s">
        <v>3</v>
      </c>
      <c r="B14" t="s">
        <v>43</v>
      </c>
      <c r="C14">
        <v>13</v>
      </c>
      <c r="D14">
        <v>1</v>
      </c>
      <c r="E14">
        <v>2</v>
      </c>
      <c r="F14">
        <v>1.0999999999999999E-2</v>
      </c>
      <c r="G14">
        <v>0.01</v>
      </c>
      <c r="H14">
        <v>5.0000000000000001E-4</v>
      </c>
      <c r="I14">
        <v>0.01</v>
      </c>
      <c r="J14">
        <v>13401.506054656953</v>
      </c>
      <c r="K14">
        <v>1027.9283291138745</v>
      </c>
      <c r="L14">
        <f t="shared" si="0"/>
        <v>13.401506054656952</v>
      </c>
      <c r="M14">
        <f t="shared" si="1"/>
        <v>1.0279283291138746</v>
      </c>
      <c r="N14">
        <f>[1]FCR!$G$58+[1]FCR!$G$59</f>
        <v>299</v>
      </c>
      <c r="O14">
        <f>SUM([1]FCR!$G$58:$H$61)</f>
        <v>1779</v>
      </c>
      <c r="P14" s="4">
        <v>4.0714999999999996E-3</v>
      </c>
      <c r="Q14">
        <v>12</v>
      </c>
      <c r="R14">
        <f t="shared" si="2"/>
        <v>243663.74644830823</v>
      </c>
      <c r="S14">
        <f t="shared" si="3"/>
        <v>18689.605983888629</v>
      </c>
      <c r="T14">
        <f t="shared" si="4"/>
        <v>15.947343994136936</v>
      </c>
      <c r="U14">
        <f t="shared" si="9"/>
        <v>1.2232003327716274</v>
      </c>
      <c r="V14" s="5">
        <f t="shared" si="5"/>
        <v>326.40189926188009</v>
      </c>
      <c r="W14" s="5">
        <f t="shared" si="6"/>
        <v>25.035824896058525</v>
      </c>
      <c r="X14">
        <f t="shared" si="7"/>
        <v>0.32640189926188007</v>
      </c>
      <c r="Y14">
        <f t="shared" si="8"/>
        <v>2.5035824896058524E-2</v>
      </c>
    </row>
    <row r="15" spans="1:25" x14ac:dyDescent="0.2">
      <c r="A15" t="s">
        <v>3</v>
      </c>
      <c r="B15" t="s">
        <v>44</v>
      </c>
      <c r="C15">
        <v>14</v>
      </c>
      <c r="D15">
        <v>1</v>
      </c>
      <c r="E15">
        <v>2</v>
      </c>
      <c r="F15">
        <v>1.0999999999999999E-2</v>
      </c>
      <c r="G15">
        <v>0.01</v>
      </c>
      <c r="H15">
        <v>5.0000000000000001E-4</v>
      </c>
      <c r="I15">
        <v>0.01</v>
      </c>
      <c r="J15">
        <v>14859.522341814562</v>
      </c>
      <c r="K15">
        <v>1251.5672420532735</v>
      </c>
      <c r="L15">
        <f t="shared" si="0"/>
        <v>14.859522341814561</v>
      </c>
      <c r="M15">
        <f t="shared" si="1"/>
        <v>1.2515672420532735</v>
      </c>
      <c r="N15">
        <f>[1]FCR!$G$62+[1]FCR!$G$63</f>
        <v>307</v>
      </c>
      <c r="O15">
        <f>SUM([1]FCR!$G$62:$H$65)</f>
        <v>1697</v>
      </c>
      <c r="P15" s="4">
        <v>4.0714999999999996E-3</v>
      </c>
      <c r="Q15">
        <v>12</v>
      </c>
      <c r="R15">
        <f t="shared" si="2"/>
        <v>270173.1334875375</v>
      </c>
      <c r="S15">
        <f t="shared" si="3"/>
        <v>22755.768037332244</v>
      </c>
      <c r="T15">
        <f t="shared" si="4"/>
        <v>16.427758575934401</v>
      </c>
      <c r="U15">
        <f t="shared" si="9"/>
        <v>1.3836544689018928</v>
      </c>
      <c r="V15" s="5">
        <f t="shared" si="5"/>
        <v>336.23477375116465</v>
      </c>
      <c r="W15" s="5">
        <f t="shared" si="6"/>
        <v>28.319916265542854</v>
      </c>
      <c r="X15">
        <f t="shared" si="7"/>
        <v>0.33623477375116467</v>
      </c>
      <c r="Y15">
        <f t="shared" si="8"/>
        <v>2.8319916265542856E-2</v>
      </c>
    </row>
    <row r="16" spans="1:25" x14ac:dyDescent="0.2">
      <c r="A16" t="s">
        <v>3</v>
      </c>
      <c r="B16" t="s">
        <v>45</v>
      </c>
      <c r="C16">
        <v>15</v>
      </c>
      <c r="D16">
        <v>1</v>
      </c>
      <c r="E16">
        <v>2</v>
      </c>
      <c r="F16">
        <v>1.7000000000000001E-2</v>
      </c>
      <c r="G16">
        <v>0.01</v>
      </c>
      <c r="H16">
        <v>5.0000000000000001E-4</v>
      </c>
      <c r="I16">
        <v>0.01</v>
      </c>
      <c r="J16">
        <v>15302.234675057709</v>
      </c>
      <c r="K16">
        <v>256.58631888450287</v>
      </c>
      <c r="L16">
        <f t="shared" si="0"/>
        <v>15.30223467505771</v>
      </c>
      <c r="M16">
        <f t="shared" si="1"/>
        <v>0.2565863188845029</v>
      </c>
      <c r="N16">
        <f>[1]FCR!$G$66+[1]FCR!$G$67</f>
        <v>200</v>
      </c>
      <c r="O16">
        <f>SUM([1]FCR!$G$66:$H$69)</f>
        <v>1772</v>
      </c>
      <c r="P16" s="4">
        <v>4.0714999999999996E-3</v>
      </c>
      <c r="Q16">
        <v>12</v>
      </c>
      <c r="R16">
        <f t="shared" si="2"/>
        <v>180026.29029479661</v>
      </c>
      <c r="S16">
        <f t="shared" si="3"/>
        <v>3018.6625751117986</v>
      </c>
      <c r="T16">
        <f t="shared" si="4"/>
        <v>27.115559844202263</v>
      </c>
      <c r="U16">
        <f t="shared" si="9"/>
        <v>0.45467095706333904</v>
      </c>
      <c r="V16" s="5">
        <f t="shared" si="5"/>
        <v>554.98710230059078</v>
      </c>
      <c r="W16" s="5">
        <f t="shared" si="6"/>
        <v>9.3059674375401986</v>
      </c>
      <c r="X16">
        <f t="shared" si="7"/>
        <v>0.55498710230059078</v>
      </c>
      <c r="Y16">
        <f t="shared" si="8"/>
        <v>9.3059674375401986E-3</v>
      </c>
    </row>
    <row r="17" spans="1:25" x14ac:dyDescent="0.2">
      <c r="A17" t="s">
        <v>3</v>
      </c>
      <c r="B17" t="s">
        <v>46</v>
      </c>
      <c r="C17">
        <v>16</v>
      </c>
      <c r="D17">
        <v>1</v>
      </c>
      <c r="E17">
        <v>2</v>
      </c>
      <c r="F17">
        <v>1.6E-2</v>
      </c>
      <c r="G17">
        <v>0.01</v>
      </c>
      <c r="H17">
        <v>5.0000000000000001E-4</v>
      </c>
      <c r="I17">
        <v>0.01</v>
      </c>
      <c r="J17">
        <v>16503.295795243725</v>
      </c>
      <c r="K17">
        <v>269.95987638054385</v>
      </c>
      <c r="L17">
        <f t="shared" si="0"/>
        <v>16.503295795243723</v>
      </c>
      <c r="M17">
        <f t="shared" si="1"/>
        <v>0.26995987638054386</v>
      </c>
      <c r="N17">
        <f>[1]FCR!$G$70+[1]FCR!$G$71</f>
        <v>205</v>
      </c>
      <c r="O17">
        <f>SUM([1]FCR!$G$70:$H$73)</f>
        <v>1745</v>
      </c>
      <c r="P17" s="4">
        <v>4.0714999999999996E-3</v>
      </c>
      <c r="Q17">
        <v>12</v>
      </c>
      <c r="R17">
        <f t="shared" si="2"/>
        <v>206291.19744054653</v>
      </c>
      <c r="S17">
        <f t="shared" si="3"/>
        <v>3374.4984547567983</v>
      </c>
      <c r="T17">
        <f t="shared" si="4"/>
        <v>28.095854792878335</v>
      </c>
      <c r="U17">
        <f t="shared" si="9"/>
        <v>0.45959022856980392</v>
      </c>
      <c r="V17" s="5">
        <f t="shared" si="5"/>
        <v>575.05126679107491</v>
      </c>
      <c r="W17" s="5">
        <f t="shared" si="6"/>
        <v>9.4066525148349083</v>
      </c>
      <c r="X17">
        <f t="shared" si="7"/>
        <v>0.57505126679107488</v>
      </c>
      <c r="Y17">
        <f t="shared" si="8"/>
        <v>9.4066525148349088E-3</v>
      </c>
    </row>
    <row r="18" spans="1:25" x14ac:dyDescent="0.2">
      <c r="A18" t="s">
        <v>3</v>
      </c>
      <c r="B18" t="s">
        <v>8</v>
      </c>
      <c r="C18">
        <v>17</v>
      </c>
      <c r="D18">
        <v>1</v>
      </c>
      <c r="E18">
        <v>2</v>
      </c>
      <c r="F18">
        <v>2.5000000000000001E-2</v>
      </c>
      <c r="G18">
        <v>0.01</v>
      </c>
      <c r="H18">
        <v>5.0000000000000001E-4</v>
      </c>
      <c r="I18">
        <v>0.01</v>
      </c>
      <c r="J18">
        <v>29367.316057062508</v>
      </c>
      <c r="K18">
        <v>244.58502457263398</v>
      </c>
      <c r="L18">
        <f t="shared" si="0"/>
        <v>29.367316057062506</v>
      </c>
      <c r="M18">
        <f t="shared" si="1"/>
        <v>0.24458502457263398</v>
      </c>
      <c r="N18">
        <f>[1]BVR!$G$2+[1]BVR!$G$3</f>
        <v>301</v>
      </c>
      <c r="O18">
        <f>SUM([1]BVR!$G$2:$H$5)</f>
        <v>1783</v>
      </c>
      <c r="P18" s="4">
        <v>4.0714999999999996E-3</v>
      </c>
      <c r="Q18">
        <v>14</v>
      </c>
      <c r="R18">
        <f t="shared" si="2"/>
        <v>234938.52845650006</v>
      </c>
      <c r="S18">
        <f t="shared" si="3"/>
        <v>1956.6801965810719</v>
      </c>
      <c r="T18">
        <f t="shared" si="4"/>
        <v>34.79197643172256</v>
      </c>
      <c r="U18">
        <f t="shared" si="9"/>
        <v>0.2897641852578115</v>
      </c>
      <c r="V18" s="5">
        <f t="shared" si="5"/>
        <v>610.37484310314835</v>
      </c>
      <c r="W18" s="5">
        <f t="shared" si="6"/>
        <v>5.0834930134175105</v>
      </c>
      <c r="X18">
        <f t="shared" si="7"/>
        <v>0.61037484310314838</v>
      </c>
      <c r="Y18">
        <f t="shared" si="8"/>
        <v>5.0834930134175107E-3</v>
      </c>
    </row>
    <row r="19" spans="1:25" x14ac:dyDescent="0.2">
      <c r="A19" t="s">
        <v>3</v>
      </c>
      <c r="B19" t="s">
        <v>9</v>
      </c>
      <c r="C19">
        <v>18</v>
      </c>
      <c r="D19">
        <v>1</v>
      </c>
      <c r="E19">
        <v>2</v>
      </c>
      <c r="F19">
        <v>2.8000000000000001E-2</v>
      </c>
      <c r="G19">
        <v>0.01</v>
      </c>
      <c r="H19">
        <v>5.0000000000000001E-4</v>
      </c>
      <c r="I19">
        <v>0.01</v>
      </c>
      <c r="J19">
        <v>58587.304358990179</v>
      </c>
      <c r="K19">
        <v>491.48055122989354</v>
      </c>
      <c r="L19">
        <f t="shared" si="0"/>
        <v>58.587304358990181</v>
      </c>
      <c r="M19">
        <f t="shared" si="1"/>
        <v>0.49148055122989354</v>
      </c>
      <c r="N19">
        <f>[1]BVR!$G$6+[1]BVR!$G$7</f>
        <v>296</v>
      </c>
      <c r="O19">
        <f>SUM([1]BVR!$G$6:$H$9)</f>
        <v>1782</v>
      </c>
      <c r="P19" s="4">
        <v>4.0714999999999996E-3</v>
      </c>
      <c r="Q19">
        <v>14</v>
      </c>
      <c r="R19">
        <f t="shared" si="2"/>
        <v>418480.74542135844</v>
      </c>
      <c r="S19">
        <f t="shared" si="3"/>
        <v>3510.5753659278112</v>
      </c>
      <c r="T19">
        <f t="shared" si="4"/>
        <v>70.54228132954087</v>
      </c>
      <c r="U19">
        <f t="shared" si="9"/>
        <v>0.59176915019707443</v>
      </c>
      <c r="V19" s="5">
        <f t="shared" si="5"/>
        <v>1237.5621713573601</v>
      </c>
      <c r="W19" s="5">
        <f t="shared" si="6"/>
        <v>10.381732780075341</v>
      </c>
      <c r="X19">
        <f t="shared" si="7"/>
        <v>1.2375621713573601</v>
      </c>
      <c r="Y19">
        <f t="shared" si="8"/>
        <v>1.0381732780075341E-2</v>
      </c>
    </row>
    <row r="20" spans="1:25" x14ac:dyDescent="0.2">
      <c r="A20" t="s">
        <v>3</v>
      </c>
      <c r="B20" t="s">
        <v>10</v>
      </c>
      <c r="C20">
        <v>19</v>
      </c>
      <c r="D20">
        <v>1</v>
      </c>
      <c r="E20">
        <v>2</v>
      </c>
      <c r="F20">
        <v>1.9E-2</v>
      </c>
      <c r="G20">
        <v>0.01</v>
      </c>
      <c r="H20">
        <v>5.0000000000000001E-4</v>
      </c>
      <c r="I20">
        <v>0.01</v>
      </c>
      <c r="J20">
        <v>19704.138652265618</v>
      </c>
      <c r="K20">
        <v>171.0930226602772</v>
      </c>
      <c r="L20">
        <f t="shared" si="0"/>
        <v>19.704138652265616</v>
      </c>
      <c r="M20">
        <f t="shared" si="1"/>
        <v>0.17109302266027721</v>
      </c>
      <c r="N20">
        <f>[1]BVR!$G$10+[1]BVR!$G$11</f>
        <v>199</v>
      </c>
      <c r="O20">
        <f>SUM([1]BVR!$G$10:$H$13)</f>
        <v>1748</v>
      </c>
      <c r="P20" s="4">
        <v>4.0714999999999996E-3</v>
      </c>
      <c r="Q20">
        <v>14</v>
      </c>
      <c r="R20">
        <f t="shared" si="2"/>
        <v>207411.98581332224</v>
      </c>
      <c r="S20">
        <f t="shared" si="3"/>
        <v>1800.9791858976546</v>
      </c>
      <c r="T20">
        <f t="shared" si="4"/>
        <v>34.615913933829439</v>
      </c>
      <c r="U20">
        <f t="shared" si="9"/>
        <v>0.30057347096498949</v>
      </c>
      <c r="V20" s="5">
        <f t="shared" si="5"/>
        <v>607.28608153943685</v>
      </c>
      <c r="W20" s="5">
        <f t="shared" si="6"/>
        <v>5.2731262778721337</v>
      </c>
      <c r="X20">
        <f t="shared" si="7"/>
        <v>0.60728608153943686</v>
      </c>
      <c r="Y20">
        <f t="shared" si="8"/>
        <v>5.2731262778721337E-3</v>
      </c>
    </row>
    <row r="21" spans="1:25" x14ac:dyDescent="0.2">
      <c r="A21" t="s">
        <v>3</v>
      </c>
      <c r="B21" t="s">
        <v>11</v>
      </c>
      <c r="C21">
        <v>20</v>
      </c>
      <c r="D21">
        <v>1</v>
      </c>
      <c r="E21">
        <v>2</v>
      </c>
      <c r="F21">
        <v>1.4999999999999999E-2</v>
      </c>
      <c r="G21">
        <v>0.01</v>
      </c>
      <c r="H21">
        <v>5.0000000000000001E-4</v>
      </c>
      <c r="I21">
        <v>0.01</v>
      </c>
      <c r="J21">
        <v>19501.983297865125</v>
      </c>
      <c r="K21">
        <v>141.07188476539238</v>
      </c>
      <c r="L21">
        <f t="shared" si="0"/>
        <v>19.501983297865124</v>
      </c>
      <c r="M21">
        <f t="shared" si="1"/>
        <v>0.1410718847653924</v>
      </c>
      <c r="N21">
        <f>[1]BVR!$G$14+[1]BVR!$G$15</f>
        <v>201</v>
      </c>
      <c r="O21">
        <f>SUM([1]BVR!$G$14:$H$17)</f>
        <v>1759</v>
      </c>
      <c r="P21" s="4">
        <v>4.0714999999999996E-3</v>
      </c>
      <c r="Q21">
        <v>14</v>
      </c>
      <c r="R21">
        <f t="shared" si="2"/>
        <v>260026.44397153502</v>
      </c>
      <c r="S21">
        <f t="shared" si="3"/>
        <v>1880.9584635385656</v>
      </c>
      <c r="T21">
        <f t="shared" si="4"/>
        <v>34.133322010890296</v>
      </c>
      <c r="U21">
        <f t="shared" si="9"/>
        <v>0.24691089084808482</v>
      </c>
      <c r="V21" s="5">
        <f t="shared" si="5"/>
        <v>598.81970510851215</v>
      </c>
      <c r="W21" s="5">
        <f t="shared" si="6"/>
        <v>4.3316940202467471</v>
      </c>
      <c r="X21">
        <f t="shared" si="7"/>
        <v>0.59881970510851212</v>
      </c>
      <c r="Y21">
        <f t="shared" si="8"/>
        <v>4.3316940202467475E-3</v>
      </c>
    </row>
    <row r="22" spans="1:25" x14ac:dyDescent="0.2">
      <c r="A22" t="s">
        <v>3</v>
      </c>
      <c r="B22" t="s">
        <v>12</v>
      </c>
      <c r="C22">
        <v>21</v>
      </c>
      <c r="D22">
        <v>1</v>
      </c>
      <c r="E22">
        <v>2</v>
      </c>
      <c r="F22">
        <v>1.6E-2</v>
      </c>
      <c r="G22">
        <v>0.01</v>
      </c>
      <c r="H22">
        <v>5.0000000000000001E-4</v>
      </c>
      <c r="I22">
        <v>0.01</v>
      </c>
      <c r="J22">
        <v>15120.641113420144</v>
      </c>
      <c r="K22">
        <v>466.36563497472298</v>
      </c>
      <c r="L22">
        <f t="shared" si="0"/>
        <v>15.120641113420145</v>
      </c>
      <c r="M22">
        <f t="shared" si="1"/>
        <v>0.466365634974723</v>
      </c>
      <c r="N22">
        <f>[1]BVR!$G$18+[1]BVR!$G$19</f>
        <v>305</v>
      </c>
      <c r="O22">
        <f>SUM([1]BVR!$G$18:$H$21)</f>
        <v>1770</v>
      </c>
      <c r="P22" s="4">
        <v>4.0714999999999996E-3</v>
      </c>
      <c r="Q22">
        <v>14</v>
      </c>
      <c r="R22">
        <f t="shared" si="2"/>
        <v>189008.01391775181</v>
      </c>
      <c r="S22">
        <f t="shared" si="3"/>
        <v>5829.5704371840375</v>
      </c>
      <c r="T22">
        <f t="shared" si="4"/>
        <v>17.549858866067975</v>
      </c>
      <c r="U22">
        <f t="shared" si="9"/>
        <v>0.54128995010180958</v>
      </c>
      <c r="V22" s="5">
        <f t="shared" si="5"/>
        <v>307.88685928436303</v>
      </c>
      <c r="W22" s="5">
        <f t="shared" si="6"/>
        <v>9.4961483149735901</v>
      </c>
      <c r="X22">
        <f t="shared" si="7"/>
        <v>0.30788685928436305</v>
      </c>
      <c r="Y22">
        <f t="shared" si="8"/>
        <v>9.49614831497359E-3</v>
      </c>
    </row>
    <row r="23" spans="1:25" x14ac:dyDescent="0.2">
      <c r="A23" t="s">
        <v>3</v>
      </c>
      <c r="B23" t="s">
        <v>13</v>
      </c>
      <c r="C23">
        <v>22</v>
      </c>
      <c r="D23">
        <v>1</v>
      </c>
      <c r="E23">
        <v>2</v>
      </c>
      <c r="F23">
        <v>0.01</v>
      </c>
      <c r="G23">
        <v>0.01</v>
      </c>
      <c r="H23">
        <v>5.0000000000000001E-4</v>
      </c>
      <c r="I23">
        <v>0.01</v>
      </c>
      <c r="J23">
        <v>5970.2727002550982</v>
      </c>
      <c r="K23">
        <v>552.32470014246542</v>
      </c>
      <c r="L23">
        <f t="shared" si="0"/>
        <v>5.9702727002550979</v>
      </c>
      <c r="M23">
        <f t="shared" si="1"/>
        <v>0.55232470014246537</v>
      </c>
      <c r="N23">
        <f>[1]BVR!$G$22+[1]BVR!$G$23</f>
        <v>290</v>
      </c>
      <c r="O23">
        <f>SUM([1]BVR!$G$22:$H$25)</f>
        <v>1596</v>
      </c>
      <c r="P23" s="4">
        <v>4.0714999999999996E-3</v>
      </c>
      <c r="Q23">
        <v>14</v>
      </c>
      <c r="R23">
        <f t="shared" si="2"/>
        <v>119405.45400510194</v>
      </c>
      <c r="S23">
        <f t="shared" si="3"/>
        <v>11046.494002849306</v>
      </c>
      <c r="T23">
        <f t="shared" si="4"/>
        <v>6.5714173997290599</v>
      </c>
      <c r="U23">
        <f t="shared" si="9"/>
        <v>0.60793808374301705</v>
      </c>
      <c r="V23" s="5">
        <f t="shared" si="5"/>
        <v>115.28600199521166</v>
      </c>
      <c r="W23" s="5">
        <f t="shared" si="6"/>
        <v>10.665393304380926</v>
      </c>
      <c r="X23">
        <f t="shared" si="7"/>
        <v>0.11528600199521166</v>
      </c>
      <c r="Y23">
        <f t="shared" si="8"/>
        <v>1.0665393304380925E-2</v>
      </c>
    </row>
    <row r="24" spans="1:25" x14ac:dyDescent="0.2">
      <c r="A24" t="s">
        <v>3</v>
      </c>
      <c r="B24" t="s">
        <v>14</v>
      </c>
      <c r="C24">
        <v>23</v>
      </c>
      <c r="D24">
        <v>1</v>
      </c>
      <c r="E24">
        <v>2</v>
      </c>
      <c r="F24">
        <v>0.02</v>
      </c>
      <c r="G24">
        <v>0.01</v>
      </c>
      <c r="H24">
        <v>5.0000000000000001E-4</v>
      </c>
      <c r="I24">
        <v>0.01</v>
      </c>
      <c r="J24">
        <v>20990.419391774161</v>
      </c>
      <c r="K24">
        <v>257.83354420539314</v>
      </c>
      <c r="L24">
        <f t="shared" si="0"/>
        <v>20.990419391774161</v>
      </c>
      <c r="M24">
        <f t="shared" si="1"/>
        <v>0.25783354420539312</v>
      </c>
      <c r="N24">
        <f>[1]BVR!$G$26+[1]BVR!$G$27</f>
        <v>199</v>
      </c>
      <c r="O24">
        <f>SUM([1]BVR!$G$26:$H$29)</f>
        <v>1789</v>
      </c>
      <c r="P24" s="4">
        <v>4.0714999999999996E-3</v>
      </c>
      <c r="Q24">
        <v>14</v>
      </c>
      <c r="R24">
        <f t="shared" si="2"/>
        <v>209904.19391774159</v>
      </c>
      <c r="S24">
        <f t="shared" si="3"/>
        <v>2578.3354420539308</v>
      </c>
      <c r="T24">
        <f t="shared" si="4"/>
        <v>37.740563107421089</v>
      </c>
      <c r="U24">
        <f t="shared" si="9"/>
        <v>0.46358212118939529</v>
      </c>
      <c r="V24" s="5">
        <f t="shared" si="5"/>
        <v>662.10352638411769</v>
      </c>
      <c r="W24" s="5">
        <f t="shared" si="6"/>
        <v>8.1328769879369709</v>
      </c>
      <c r="X24">
        <f t="shared" si="7"/>
        <v>0.66210352638411774</v>
      </c>
      <c r="Y24">
        <f t="shared" si="8"/>
        <v>8.1328769879369708E-3</v>
      </c>
    </row>
    <row r="25" spans="1:25" x14ac:dyDescent="0.2">
      <c r="A25" t="s">
        <v>3</v>
      </c>
      <c r="B25" t="s">
        <v>15</v>
      </c>
      <c r="C25">
        <v>24</v>
      </c>
      <c r="D25">
        <v>1</v>
      </c>
      <c r="E25">
        <v>2</v>
      </c>
      <c r="F25">
        <v>2.5999999999999999E-2</v>
      </c>
      <c r="G25">
        <v>0.01</v>
      </c>
      <c r="H25">
        <v>5.0000000000000001E-4</v>
      </c>
      <c r="I25">
        <v>0.01</v>
      </c>
      <c r="J25">
        <v>34177.18726324445</v>
      </c>
      <c r="K25">
        <v>276.43709299522862</v>
      </c>
      <c r="L25">
        <f t="shared" si="0"/>
        <v>34.177187263244448</v>
      </c>
      <c r="M25">
        <f t="shared" si="1"/>
        <v>0.27643709299522862</v>
      </c>
      <c r="N25">
        <f>[1]BVR!$G$30+[1]BVR!$G$31</f>
        <v>317</v>
      </c>
      <c r="O25">
        <f>SUM([1]BVR!$G$30:$H$33)</f>
        <v>1782</v>
      </c>
      <c r="P25" s="4">
        <v>4.0714999999999996E-3</v>
      </c>
      <c r="Q25">
        <v>14</v>
      </c>
      <c r="R25">
        <f t="shared" si="2"/>
        <v>262901.44048649579</v>
      </c>
      <c r="S25">
        <f t="shared" si="3"/>
        <v>2126.4391768863738</v>
      </c>
      <c r="T25">
        <f t="shared" si="4"/>
        <v>38.425077415206061</v>
      </c>
      <c r="U25">
        <f t="shared" si="9"/>
        <v>0.31079552032649677</v>
      </c>
      <c r="V25" s="5">
        <f t="shared" si="5"/>
        <v>674.11233864679684</v>
      </c>
      <c r="W25" s="5">
        <f t="shared" si="6"/>
        <v>5.452457331037996</v>
      </c>
      <c r="X25">
        <f t="shared" si="7"/>
        <v>0.67411233864679687</v>
      </c>
      <c r="Y25">
        <f t="shared" si="8"/>
        <v>5.4524573310379956E-3</v>
      </c>
    </row>
    <row r="26" spans="1:25" x14ac:dyDescent="0.2">
      <c r="A26" t="s">
        <v>3</v>
      </c>
      <c r="B26" t="s">
        <v>16</v>
      </c>
      <c r="C26">
        <v>25</v>
      </c>
      <c r="D26">
        <v>1</v>
      </c>
      <c r="E26">
        <v>2</v>
      </c>
      <c r="F26">
        <v>1.4E-2</v>
      </c>
      <c r="G26">
        <v>0.01</v>
      </c>
      <c r="H26">
        <v>5.0000000000000001E-4</v>
      </c>
      <c r="I26">
        <v>0.01</v>
      </c>
      <c r="J26">
        <v>9156.8242373995326</v>
      </c>
      <c r="K26">
        <v>988.61382857078615</v>
      </c>
      <c r="L26">
        <f t="shared" si="0"/>
        <v>9.1568242373995332</v>
      </c>
      <c r="M26">
        <f t="shared" si="1"/>
        <v>0.98861382857078617</v>
      </c>
      <c r="N26">
        <f>[1]BVR!$G$34+[1]BVR!$G$35</f>
        <v>298</v>
      </c>
      <c r="O26">
        <f>SUM([1]BVR!$G$34:$H$37)</f>
        <v>1769</v>
      </c>
      <c r="P26" s="4">
        <v>4.0714999999999996E-3</v>
      </c>
      <c r="Q26">
        <v>14</v>
      </c>
      <c r="R26">
        <f t="shared" si="2"/>
        <v>130811.77481999333</v>
      </c>
      <c r="S26">
        <f t="shared" si="3"/>
        <v>14123.054693868376</v>
      </c>
      <c r="T26">
        <f t="shared" si="4"/>
        <v>10.87142421205354</v>
      </c>
      <c r="U26">
        <f t="shared" si="9"/>
        <v>1.1737301092226313</v>
      </c>
      <c r="V26" s="5">
        <f t="shared" si="5"/>
        <v>190.72339453787725</v>
      </c>
      <c r="W26" s="5">
        <f t="shared" si="6"/>
        <v>20.5913950496067</v>
      </c>
      <c r="X26">
        <f t="shared" si="7"/>
        <v>0.19072339453787726</v>
      </c>
      <c r="Y26">
        <f t="shared" si="8"/>
        <v>2.0591395049606699E-2</v>
      </c>
    </row>
    <row r="27" spans="1:25" x14ac:dyDescent="0.2">
      <c r="A27" t="s">
        <v>3</v>
      </c>
      <c r="B27" t="s">
        <v>17</v>
      </c>
      <c r="C27">
        <v>26</v>
      </c>
      <c r="D27">
        <v>1</v>
      </c>
      <c r="E27">
        <v>2</v>
      </c>
      <c r="F27">
        <v>1.2E-2</v>
      </c>
      <c r="G27">
        <v>0.01</v>
      </c>
      <c r="H27">
        <v>5.0000000000000001E-4</v>
      </c>
      <c r="I27">
        <v>0.01</v>
      </c>
      <c r="J27">
        <v>5893.5381072421169</v>
      </c>
      <c r="K27">
        <v>871.8336039628482</v>
      </c>
      <c r="L27">
        <f t="shared" si="0"/>
        <v>5.8935381072421169</v>
      </c>
      <c r="M27">
        <f t="shared" si="1"/>
        <v>0.87183360396284815</v>
      </c>
      <c r="N27">
        <f>[1]BVR!$G$38+[1]BVR!$G$39</f>
        <v>280</v>
      </c>
      <c r="O27">
        <f>SUM([1]BVR!$G$38:$H$41)</f>
        <v>1707</v>
      </c>
      <c r="P27" s="4">
        <v>4.0714999999999996E-3</v>
      </c>
      <c r="Q27">
        <v>14</v>
      </c>
      <c r="R27">
        <f t="shared" si="2"/>
        <v>98225.635120701947</v>
      </c>
      <c r="S27">
        <f t="shared" si="3"/>
        <v>14530.56006604747</v>
      </c>
      <c r="T27">
        <f t="shared" si="4"/>
        <v>7.1859068207587811</v>
      </c>
      <c r="U27">
        <f t="shared" si="9"/>
        <v>1.0630142585461297</v>
      </c>
      <c r="V27" s="5">
        <f t="shared" si="5"/>
        <v>126.06632902508345</v>
      </c>
      <c r="W27" s="5">
        <f t="shared" si="6"/>
        <v>18.64904578070788</v>
      </c>
      <c r="X27">
        <f t="shared" si="7"/>
        <v>0.12606632902508344</v>
      </c>
      <c r="Y27">
        <f t="shared" si="8"/>
        <v>1.864904578070788E-2</v>
      </c>
    </row>
    <row r="28" spans="1:25" x14ac:dyDescent="0.2">
      <c r="A28" t="s">
        <v>3</v>
      </c>
      <c r="B28" t="s">
        <v>18</v>
      </c>
      <c r="C28">
        <v>27</v>
      </c>
      <c r="D28">
        <v>1</v>
      </c>
      <c r="E28">
        <v>2</v>
      </c>
      <c r="F28">
        <v>1.6E-2</v>
      </c>
      <c r="G28">
        <v>0.01</v>
      </c>
      <c r="H28">
        <v>5.0000000000000001E-4</v>
      </c>
      <c r="I28">
        <v>0.01</v>
      </c>
      <c r="J28">
        <v>19194.000224060099</v>
      </c>
      <c r="K28">
        <v>399.74687598544017</v>
      </c>
      <c r="L28">
        <f t="shared" si="0"/>
        <v>19.194000224060098</v>
      </c>
      <c r="M28">
        <f t="shared" si="1"/>
        <v>0.39974687598544018</v>
      </c>
      <c r="N28">
        <f>[1]BVR!$G$42+[1]BVR!$G$43</f>
        <v>132</v>
      </c>
      <c r="O28">
        <f>SUM([1]BVR!$G$42:$H$45)</f>
        <v>1800</v>
      </c>
      <c r="P28" s="4">
        <v>4.0714999999999996E-3</v>
      </c>
      <c r="Q28">
        <v>14</v>
      </c>
      <c r="R28">
        <f t="shared" si="2"/>
        <v>239925.00280075122</v>
      </c>
      <c r="S28">
        <f t="shared" si="3"/>
        <v>4996.8359498180025</v>
      </c>
      <c r="T28">
        <f t="shared" si="4"/>
        <v>52.34727333834573</v>
      </c>
      <c r="U28">
        <f t="shared" si="9"/>
        <v>1.0902187526875642</v>
      </c>
      <c r="V28" s="5">
        <f t="shared" si="5"/>
        <v>918.35710493404906</v>
      </c>
      <c r="W28" s="5">
        <f t="shared" si="6"/>
        <v>19.126309234707534</v>
      </c>
      <c r="X28">
        <f t="shared" si="7"/>
        <v>0.9183571049340491</v>
      </c>
      <c r="Y28">
        <f t="shared" si="8"/>
        <v>1.9126309234707536E-2</v>
      </c>
    </row>
    <row r="29" spans="1:25" x14ac:dyDescent="0.2">
      <c r="A29" t="s">
        <v>3</v>
      </c>
      <c r="B29" t="s">
        <v>19</v>
      </c>
      <c r="C29">
        <v>28</v>
      </c>
      <c r="D29">
        <v>1</v>
      </c>
      <c r="E29">
        <v>2</v>
      </c>
      <c r="F29">
        <v>1.4999999999999999E-2</v>
      </c>
      <c r="G29">
        <v>0.01</v>
      </c>
      <c r="H29">
        <v>5.0000000000000001E-4</v>
      </c>
      <c r="I29">
        <v>0.01</v>
      </c>
      <c r="J29">
        <v>21919.959459064095</v>
      </c>
      <c r="K29">
        <v>448.77647542050732</v>
      </c>
      <c r="L29">
        <f t="shared" si="0"/>
        <v>21.919959459064096</v>
      </c>
      <c r="M29">
        <f t="shared" si="1"/>
        <v>0.4487764754205073</v>
      </c>
      <c r="N29">
        <f>[1]BVR!$G$46+[1]BVR!$G$47</f>
        <v>168</v>
      </c>
      <c r="O29">
        <f>SUM([1]BVR!$G$46:$H$49)</f>
        <v>1764</v>
      </c>
      <c r="P29" s="4">
        <v>4.0714999999999996E-3</v>
      </c>
      <c r="Q29">
        <v>14</v>
      </c>
      <c r="R29">
        <f t="shared" si="2"/>
        <v>292266.12612085463</v>
      </c>
      <c r="S29">
        <f t="shared" si="3"/>
        <v>5983.6863389400978</v>
      </c>
      <c r="T29">
        <f t="shared" si="4"/>
        <v>46.031914864034604</v>
      </c>
      <c r="U29">
        <f t="shared" si="9"/>
        <v>0.94243059838306531</v>
      </c>
      <c r="V29" s="5">
        <f t="shared" si="5"/>
        <v>807.56328597804611</v>
      </c>
      <c r="W29" s="5">
        <f t="shared" si="6"/>
        <v>16.533580084262827</v>
      </c>
      <c r="X29">
        <f t="shared" si="7"/>
        <v>0.80756328597804616</v>
      </c>
      <c r="Y29">
        <f t="shared" si="8"/>
        <v>1.6533580084262825E-2</v>
      </c>
    </row>
    <row r="30" spans="1:25" x14ac:dyDescent="0.2">
      <c r="A30" t="s">
        <v>3</v>
      </c>
      <c r="B30" t="s">
        <v>4</v>
      </c>
      <c r="C30">
        <v>29</v>
      </c>
      <c r="F30">
        <v>0.10100000000000001</v>
      </c>
      <c r="G30">
        <v>0.01</v>
      </c>
      <c r="H30">
        <v>5.0000000000000001E-4</v>
      </c>
      <c r="I30">
        <v>0.01</v>
      </c>
      <c r="J30">
        <v>7907.8242747390932</v>
      </c>
      <c r="K30">
        <v>171.46862585229462</v>
      </c>
      <c r="L30">
        <f t="shared" si="0"/>
        <v>7.9078242747390934</v>
      </c>
      <c r="M30">
        <f t="shared" si="1"/>
        <v>0.17146862585229461</v>
      </c>
    </row>
    <row r="31" spans="1:25" x14ac:dyDescent="0.2">
      <c r="A31" t="s">
        <v>3</v>
      </c>
      <c r="B31" t="s">
        <v>5</v>
      </c>
      <c r="C31">
        <v>30</v>
      </c>
      <c r="F31">
        <v>0</v>
      </c>
      <c r="G31">
        <v>0.01</v>
      </c>
      <c r="H31">
        <v>5.0000000000000001E-4</v>
      </c>
      <c r="I31">
        <v>0.01</v>
      </c>
      <c r="J31">
        <v>47.322419878756477</v>
      </c>
      <c r="K31">
        <v>0.21169270808534643</v>
      </c>
      <c r="L31">
        <f t="shared" si="0"/>
        <v>4.7322419878756475E-2</v>
      </c>
      <c r="M31">
        <f t="shared" si="1"/>
        <v>2.1169270808534644E-4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8E3F-BFAE-463C-BD24-485213DB30E0}">
  <dimension ref="A1:Y31"/>
  <sheetViews>
    <sheetView zoomScale="130" zoomScaleNormal="130" workbookViewId="0">
      <selection activeCell="Q2" sqref="Q2:Q29"/>
    </sheetView>
  </sheetViews>
  <sheetFormatPr baseColWidth="10" defaultColWidth="8.83203125" defaultRowHeight="15" x14ac:dyDescent="0.2"/>
  <cols>
    <col min="1" max="1" width="14" bestFit="1" customWidth="1"/>
    <col min="2" max="2" width="23" bestFit="1" customWidth="1"/>
    <col min="3" max="4" width="6.5" bestFit="1" customWidth="1"/>
    <col min="5" max="5" width="14.33203125" customWidth="1"/>
    <col min="6" max="6" width="16.33203125" customWidth="1"/>
    <col min="7" max="7" width="10.5" customWidth="1"/>
    <col min="8" max="8" width="24.5" customWidth="1"/>
    <col min="9" max="9" width="12.1640625" customWidth="1"/>
    <col min="10" max="10" width="7.5" customWidth="1"/>
    <col min="11" max="11" width="7.6640625" customWidth="1"/>
    <col min="12" max="12" width="11.83203125" customWidth="1"/>
    <col min="13" max="13" width="12.6640625" customWidth="1"/>
    <col min="14" max="14" width="16.1640625" customWidth="1"/>
    <col min="15" max="15" width="14.1640625" customWidth="1"/>
    <col min="16" max="16" width="15.5" customWidth="1"/>
    <col min="17" max="17" width="9.6640625" customWidth="1"/>
    <col min="18" max="18" width="16.6640625" customWidth="1"/>
    <col min="19" max="19" width="17.5" customWidth="1"/>
    <col min="20" max="20" width="21.5" customWidth="1"/>
    <col min="21" max="21" width="22.33203125" customWidth="1"/>
    <col min="22" max="22" width="18.6640625" customWidth="1"/>
    <col min="23" max="23" width="19.5" customWidth="1"/>
    <col min="24" max="24" width="17.33203125" bestFit="1" customWidth="1"/>
    <col min="25" max="25" width="19.5" bestFit="1" customWidth="1"/>
  </cols>
  <sheetData>
    <row r="1" spans="1:25" x14ac:dyDescent="0.2">
      <c r="A1" s="1" t="s">
        <v>2</v>
      </c>
      <c r="B1" s="1" t="s">
        <v>0</v>
      </c>
      <c r="C1" s="1" t="s">
        <v>127</v>
      </c>
      <c r="D1" s="1" t="s">
        <v>128</v>
      </c>
      <c r="E1" s="1" t="s">
        <v>120</v>
      </c>
      <c r="F1" s="1" t="s">
        <v>6</v>
      </c>
      <c r="G1" s="1" t="s">
        <v>1</v>
      </c>
      <c r="H1" t="s">
        <v>87</v>
      </c>
      <c r="I1" t="s">
        <v>88</v>
      </c>
      <c r="J1" t="s">
        <v>122</v>
      </c>
      <c r="K1" t="s">
        <v>89</v>
      </c>
      <c r="L1" t="s">
        <v>123</v>
      </c>
      <c r="M1" t="s">
        <v>124</v>
      </c>
      <c r="N1" t="s">
        <v>97</v>
      </c>
      <c r="O1" t="s">
        <v>96</v>
      </c>
      <c r="P1" t="s">
        <v>94</v>
      </c>
      <c r="Q1" t="s">
        <v>95</v>
      </c>
      <c r="R1" t="s">
        <v>90</v>
      </c>
      <c r="S1" t="s">
        <v>91</v>
      </c>
      <c r="T1" t="s">
        <v>92</v>
      </c>
      <c r="U1" t="s">
        <v>93</v>
      </c>
      <c r="V1" t="s">
        <v>98</v>
      </c>
      <c r="W1" t="s">
        <v>99</v>
      </c>
      <c r="X1" t="s">
        <v>125</v>
      </c>
      <c r="Y1" t="s">
        <v>126</v>
      </c>
    </row>
    <row r="2" spans="1:25" x14ac:dyDescent="0.2">
      <c r="A2" s="1" t="s">
        <v>7</v>
      </c>
      <c r="B2" s="1" t="s">
        <v>47</v>
      </c>
      <c r="C2" s="1">
        <v>1</v>
      </c>
      <c r="D2" s="1">
        <v>2</v>
      </c>
      <c r="E2" s="1">
        <v>31</v>
      </c>
      <c r="F2" s="1">
        <v>1.7999999999999999E-2</v>
      </c>
      <c r="G2" s="1">
        <v>0.01</v>
      </c>
      <c r="H2">
        <v>5.0000000000000001E-4</v>
      </c>
      <c r="I2">
        <v>0.01</v>
      </c>
      <c r="J2">
        <v>8786.2962980581888</v>
      </c>
      <c r="K2">
        <v>1540.853626004334</v>
      </c>
      <c r="L2">
        <f>J2/1000</f>
        <v>8.786296298058188</v>
      </c>
      <c r="M2">
        <f>K2/1000</f>
        <v>1.540853626004334</v>
      </c>
      <c r="N2">
        <f>[1]FCR!$G$74+[1]FCR!$G$75</f>
        <v>314</v>
      </c>
      <c r="O2">
        <f>SUM([1]FCR!$G$74:$H$77)</f>
        <v>1764</v>
      </c>
      <c r="P2" s="4">
        <v>4.0714999999999996E-3</v>
      </c>
      <c r="Q2">
        <v>12</v>
      </c>
      <c r="R2">
        <f>L2*(G2/(F2/1000))*(I2/H2)</f>
        <v>97625.514422868786</v>
      </c>
      <c r="S2">
        <f>M2*(G2/(F2/1000))*(I2/H2)</f>
        <v>17120.595844492604</v>
      </c>
      <c r="T2">
        <f>L2*$G$2*($I2/$H2)*($O2/$N2)</f>
        <v>9.8719915094106021</v>
      </c>
      <c r="U2">
        <f>M2*$G$2*($I2/$H2)*($O2/$N2)</f>
        <v>1.7312520995360798</v>
      </c>
      <c r="V2" s="5">
        <f>T2/(P2*Q2)</f>
        <v>202.05476092780307</v>
      </c>
      <c r="W2" s="5">
        <f>U2/(P2*Q2)</f>
        <v>35.434362837940149</v>
      </c>
      <c r="X2">
        <f>V2/1000</f>
        <v>0.20205476092780308</v>
      </c>
      <c r="Y2">
        <f>W2/1000</f>
        <v>3.5434362837940152E-2</v>
      </c>
    </row>
    <row r="3" spans="1:25" x14ac:dyDescent="0.2">
      <c r="A3" s="1" t="s">
        <v>7</v>
      </c>
      <c r="B3" s="1" t="s">
        <v>48</v>
      </c>
      <c r="C3" s="1">
        <v>1</v>
      </c>
      <c r="D3" s="1">
        <v>2</v>
      </c>
      <c r="E3" s="1">
        <v>32</v>
      </c>
      <c r="F3" s="1">
        <v>1.7999999999999999E-2</v>
      </c>
      <c r="G3" s="1">
        <v>0.01</v>
      </c>
      <c r="H3">
        <v>5.0000000000000001E-4</v>
      </c>
      <c r="I3">
        <v>0.01</v>
      </c>
      <c r="J3">
        <v>9834.042951985939</v>
      </c>
      <c r="K3">
        <v>1713.7629113659209</v>
      </c>
      <c r="L3">
        <f t="shared" ref="L3:L31" si="0">J3/1000</f>
        <v>9.8340429519859391</v>
      </c>
      <c r="M3">
        <f t="shared" ref="M3:M31" si="1">K3/1000</f>
        <v>1.713762911365921</v>
      </c>
      <c r="N3">
        <f>[1]FCR!$G$78+[1]FCR!$G$79</f>
        <v>315</v>
      </c>
      <c r="O3">
        <f>SUM([1]FCR!$G$78:$H$81)</f>
        <v>1805</v>
      </c>
      <c r="P3" s="4">
        <v>4.0714999999999996E-3</v>
      </c>
      <c r="Q3">
        <v>12</v>
      </c>
      <c r="R3">
        <f t="shared" ref="R3:R29" si="2">L3*(G3/(F3/1000))*(I3/H3)</f>
        <v>109267.1439109549</v>
      </c>
      <c r="S3">
        <f t="shared" ref="S3:S29" si="3">M3*(G3/(F3/1000))*(I3/H3)</f>
        <v>19041.810126288015</v>
      </c>
      <c r="T3">
        <f>L3*G3*(I3/H3)*(O3/N3)</f>
        <v>11.270125414815633</v>
      </c>
      <c r="U3">
        <f t="shared" ref="U3:U29" si="4">M3*$G$2*($I3/$H3)*($O3/$N3)</f>
        <v>1.9640267015971347</v>
      </c>
      <c r="V3" s="5">
        <f t="shared" ref="V3:V29" si="5">T3/(P3*Q3)</f>
        <v>230.67103472953525</v>
      </c>
      <c r="W3" s="5">
        <f t="shared" ref="W3:W29" si="6">U3/(P3*Q3)</f>
        <v>40.198671693420415</v>
      </c>
      <c r="X3">
        <f t="shared" ref="X3:X29" si="7">V3/1000</f>
        <v>0.23067103472953526</v>
      </c>
      <c r="Y3">
        <f t="shared" ref="Y3:Y29" si="8">W3/1000</f>
        <v>4.0198671693420417E-2</v>
      </c>
    </row>
    <row r="4" spans="1:25" x14ac:dyDescent="0.2">
      <c r="A4" s="1" t="s">
        <v>7</v>
      </c>
      <c r="B4" s="1" t="s">
        <v>49</v>
      </c>
      <c r="C4" s="1">
        <v>1</v>
      </c>
      <c r="D4" s="1">
        <v>2</v>
      </c>
      <c r="E4" s="1">
        <v>33</v>
      </c>
      <c r="F4" s="1">
        <v>2.5000000000000001E-2</v>
      </c>
      <c r="G4" s="1">
        <v>0.01</v>
      </c>
      <c r="H4">
        <v>5.0000000000000001E-4</v>
      </c>
      <c r="I4">
        <v>0.01</v>
      </c>
      <c r="J4">
        <v>43946.056336937734</v>
      </c>
      <c r="K4">
        <v>405.9675377802381</v>
      </c>
      <c r="L4">
        <f t="shared" si="0"/>
        <v>43.946056336937737</v>
      </c>
      <c r="M4">
        <f t="shared" si="1"/>
        <v>0.40596753778023809</v>
      </c>
      <c r="N4">
        <f>[1]FCR!$G$82+[1]FCR!$G$83</f>
        <v>204</v>
      </c>
      <c r="O4">
        <f>SUM([1]FCR!$G$82:$H$85)</f>
        <v>1781</v>
      </c>
      <c r="P4" s="4">
        <v>4.0714999999999996E-3</v>
      </c>
      <c r="Q4">
        <v>12</v>
      </c>
      <c r="R4">
        <f t="shared" si="2"/>
        <v>351568.45069550187</v>
      </c>
      <c r="S4">
        <f t="shared" si="3"/>
        <v>3247.7403022419048</v>
      </c>
      <c r="T4">
        <f t="shared" ref="T4:T29" si="9">L4*G4*(I4/H4)*(O4/N4)</f>
        <v>76.733261113809917</v>
      </c>
      <c r="U4">
        <f t="shared" si="4"/>
        <v>0.70885116155549421</v>
      </c>
      <c r="V4" s="5">
        <f t="shared" si="5"/>
        <v>1570.5362706989627</v>
      </c>
      <c r="W4" s="5">
        <f t="shared" si="6"/>
        <v>14.508394972276685</v>
      </c>
      <c r="X4">
        <f t="shared" si="7"/>
        <v>1.5705362706989627</v>
      </c>
      <c r="Y4">
        <f t="shared" si="8"/>
        <v>1.4508394972276685E-2</v>
      </c>
    </row>
    <row r="5" spans="1:25" x14ac:dyDescent="0.2">
      <c r="A5" s="1" t="s">
        <v>7</v>
      </c>
      <c r="B5" s="1" t="s">
        <v>50</v>
      </c>
      <c r="C5" s="1">
        <v>1</v>
      </c>
      <c r="D5" s="1">
        <v>2</v>
      </c>
      <c r="E5" s="1">
        <v>34</v>
      </c>
      <c r="F5" s="1">
        <v>3.4000000000000002E-2</v>
      </c>
      <c r="G5" s="1">
        <v>0.01</v>
      </c>
      <c r="H5">
        <v>5.0000000000000001E-4</v>
      </c>
      <c r="I5">
        <v>0.01</v>
      </c>
      <c r="J5">
        <v>46009.827261716709</v>
      </c>
      <c r="K5">
        <v>466.44698176534433</v>
      </c>
      <c r="L5">
        <f t="shared" si="0"/>
        <v>46.009827261716708</v>
      </c>
      <c r="M5">
        <f t="shared" si="1"/>
        <v>0.46644698176534433</v>
      </c>
      <c r="N5">
        <f>[1]FCR!$G$86+[1]FCR!$G$87</f>
        <v>203</v>
      </c>
      <c r="O5">
        <f>SUM([1]FCR!$G$86:$H$89)</f>
        <v>1791</v>
      </c>
      <c r="P5" s="4">
        <v>4.0714999999999996E-3</v>
      </c>
      <c r="Q5">
        <v>12</v>
      </c>
      <c r="R5">
        <f t="shared" si="2"/>
        <v>270646.04271598067</v>
      </c>
      <c r="S5">
        <f t="shared" si="3"/>
        <v>2743.8057750902608</v>
      </c>
      <c r="T5">
        <f t="shared" si="9"/>
        <v>81.185813424369087</v>
      </c>
      <c r="U5">
        <f t="shared" si="4"/>
        <v>0.82306063481944003</v>
      </c>
      <c r="V5" s="5">
        <f t="shared" si="5"/>
        <v>1661.6687835025807</v>
      </c>
      <c r="W5" s="5">
        <f t="shared" si="6"/>
        <v>16.845974759905033</v>
      </c>
      <c r="X5">
        <f t="shared" si="7"/>
        <v>1.6616687835025807</v>
      </c>
      <c r="Y5">
        <f t="shared" si="8"/>
        <v>1.6845974759905034E-2</v>
      </c>
    </row>
    <row r="6" spans="1:25" x14ac:dyDescent="0.2">
      <c r="A6" s="1" t="s">
        <v>7</v>
      </c>
      <c r="B6" s="1" t="s">
        <v>51</v>
      </c>
      <c r="C6" s="1">
        <v>1</v>
      </c>
      <c r="D6" s="1">
        <v>2</v>
      </c>
      <c r="E6" s="1">
        <v>35</v>
      </c>
      <c r="F6" s="1">
        <v>1.7999999999999999E-2</v>
      </c>
      <c r="G6" s="1">
        <v>0.01</v>
      </c>
      <c r="H6">
        <v>5.0000000000000001E-4</v>
      </c>
      <c r="I6">
        <v>0.01</v>
      </c>
      <c r="J6">
        <v>8177.464291741534</v>
      </c>
      <c r="K6">
        <v>467.73193896885152</v>
      </c>
      <c r="L6">
        <f t="shared" si="0"/>
        <v>8.1774642917415346</v>
      </c>
      <c r="M6">
        <f t="shared" si="1"/>
        <v>0.46773193896885151</v>
      </c>
      <c r="N6">
        <f>[1]FCR!$G$90+[1]FCR!$G$91</f>
        <v>300</v>
      </c>
      <c r="O6">
        <f>SUM([1]FCR!$G$90:$H$93)</f>
        <v>1764</v>
      </c>
      <c r="P6" s="4">
        <v>4.0714999999999996E-3</v>
      </c>
      <c r="Q6">
        <v>14</v>
      </c>
      <c r="R6">
        <f t="shared" si="2"/>
        <v>90860.714352683732</v>
      </c>
      <c r="S6">
        <f t="shared" si="3"/>
        <v>5197.0215440983511</v>
      </c>
      <c r="T6">
        <f t="shared" si="9"/>
        <v>9.6166980070880435</v>
      </c>
      <c r="U6">
        <f t="shared" si="4"/>
        <v>0.55005276022736938</v>
      </c>
      <c r="V6" s="5">
        <f t="shared" si="5"/>
        <v>168.71104028153968</v>
      </c>
      <c r="W6" s="5">
        <f t="shared" si="6"/>
        <v>9.6498791289164991</v>
      </c>
      <c r="X6">
        <f t="shared" si="7"/>
        <v>0.16871104028153969</v>
      </c>
      <c r="Y6">
        <f t="shared" si="8"/>
        <v>9.6498791289164991E-3</v>
      </c>
    </row>
    <row r="7" spans="1:25" x14ac:dyDescent="0.2">
      <c r="A7" s="1" t="s">
        <v>7</v>
      </c>
      <c r="B7" s="1" t="s">
        <v>52</v>
      </c>
      <c r="C7" s="1">
        <v>1</v>
      </c>
      <c r="D7" s="1">
        <v>2</v>
      </c>
      <c r="E7" s="1">
        <v>36</v>
      </c>
      <c r="F7" s="1">
        <v>1.4999999999999999E-2</v>
      </c>
      <c r="G7" s="1">
        <v>0.01</v>
      </c>
      <c r="H7">
        <v>5.0000000000000001E-4</v>
      </c>
      <c r="I7">
        <v>0.01</v>
      </c>
      <c r="J7">
        <v>8318.4344933333959</v>
      </c>
      <c r="K7">
        <v>356.41663945215532</v>
      </c>
      <c r="L7">
        <f t="shared" si="0"/>
        <v>8.3184344933333954</v>
      </c>
      <c r="M7">
        <f t="shared" si="1"/>
        <v>0.35641663945215535</v>
      </c>
      <c r="N7">
        <f>[1]FCR!$G$94+[1]FCR!$G$95</f>
        <v>302</v>
      </c>
      <c r="O7">
        <f>SUM([1]FCR!$G$94:$H$97)</f>
        <v>1539</v>
      </c>
      <c r="P7" s="4">
        <v>4.0714999999999996E-3</v>
      </c>
      <c r="Q7">
        <v>14</v>
      </c>
      <c r="R7">
        <f t="shared" si="2"/>
        <v>110912.45991111195</v>
      </c>
      <c r="S7">
        <f t="shared" si="3"/>
        <v>4752.2218593620719</v>
      </c>
      <c r="T7">
        <f t="shared" si="9"/>
        <v>8.4781925067815198</v>
      </c>
      <c r="U7">
        <f t="shared" si="4"/>
        <v>0.36326172722971328</v>
      </c>
      <c r="V7" s="5">
        <f t="shared" si="5"/>
        <v>148.73760998546553</v>
      </c>
      <c r="W7" s="5">
        <f t="shared" si="6"/>
        <v>6.3729009531361438</v>
      </c>
      <c r="X7">
        <f t="shared" si="7"/>
        <v>0.14873760998546554</v>
      </c>
      <c r="Y7">
        <f t="shared" si="8"/>
        <v>6.3729009531361437E-3</v>
      </c>
    </row>
    <row r="8" spans="1:25" x14ac:dyDescent="0.2">
      <c r="A8" s="1" t="s">
        <v>7</v>
      </c>
      <c r="B8" s="1" t="s">
        <v>53</v>
      </c>
      <c r="C8" s="1">
        <v>1</v>
      </c>
      <c r="D8" s="1">
        <v>2</v>
      </c>
      <c r="E8" s="1">
        <v>37</v>
      </c>
      <c r="F8" s="1">
        <v>6.0999999999999999E-2</v>
      </c>
      <c r="G8" s="1">
        <v>0.01</v>
      </c>
      <c r="H8">
        <v>5.0000000000000001E-4</v>
      </c>
      <c r="I8">
        <v>0.01</v>
      </c>
      <c r="J8">
        <v>104247.48553325728</v>
      </c>
      <c r="K8">
        <v>661.10267905885837</v>
      </c>
      <c r="L8">
        <f t="shared" si="0"/>
        <v>104.24748553325728</v>
      </c>
      <c r="M8">
        <f t="shared" si="1"/>
        <v>0.66110267905885833</v>
      </c>
      <c r="N8">
        <f>[1]FCR!$G$98+[1]FCR!$G$99</f>
        <v>125</v>
      </c>
      <c r="O8">
        <f>SUM([1]FCR!$G$98:$H$101)</f>
        <v>1813</v>
      </c>
      <c r="P8" s="4">
        <v>4.0714999999999996E-3</v>
      </c>
      <c r="Q8">
        <v>14</v>
      </c>
      <c r="R8">
        <f t="shared" si="2"/>
        <v>341795.03453526984</v>
      </c>
      <c r="S8">
        <f t="shared" si="3"/>
        <v>2167.549767406093</v>
      </c>
      <c r="T8">
        <f t="shared" si="9"/>
        <v>302.40110603487267</v>
      </c>
      <c r="U8">
        <f t="shared" si="4"/>
        <v>1.9177266514139364</v>
      </c>
      <c r="V8" s="5">
        <f t="shared" si="5"/>
        <v>5305.1894885155116</v>
      </c>
      <c r="W8" s="5">
        <f t="shared" si="6"/>
        <v>33.643736976788766</v>
      </c>
      <c r="X8">
        <f t="shared" si="7"/>
        <v>5.305189488515512</v>
      </c>
      <c r="Y8">
        <f t="shared" si="8"/>
        <v>3.3643736976788768E-2</v>
      </c>
    </row>
    <row r="9" spans="1:25" x14ac:dyDescent="0.2">
      <c r="A9" s="1" t="s">
        <v>7</v>
      </c>
      <c r="B9" s="1" t="s">
        <v>54</v>
      </c>
      <c r="C9" s="1">
        <v>1</v>
      </c>
      <c r="D9" s="1">
        <v>2</v>
      </c>
      <c r="E9" s="1">
        <v>38</v>
      </c>
      <c r="F9" s="1">
        <v>6.5000000000000002E-2</v>
      </c>
      <c r="G9" s="1">
        <v>0.01</v>
      </c>
      <c r="H9">
        <v>5.0000000000000001E-4</v>
      </c>
      <c r="I9">
        <v>0.01</v>
      </c>
      <c r="J9">
        <v>112498.80651506894</v>
      </c>
      <c r="K9">
        <v>766.04645759160564</v>
      </c>
      <c r="L9">
        <f t="shared" si="0"/>
        <v>112.49880651506894</v>
      </c>
      <c r="M9">
        <f t="shared" si="1"/>
        <v>0.76604645759160561</v>
      </c>
      <c r="N9">
        <f>[1]FCR!$G$102+[1]FCR!$G$103</f>
        <v>147</v>
      </c>
      <c r="O9">
        <f>SUM([1]FCR!$G$102:$H$105)</f>
        <v>1798</v>
      </c>
      <c r="P9" s="4">
        <v>4.0714999999999996E-3</v>
      </c>
      <c r="Q9">
        <v>14</v>
      </c>
      <c r="R9">
        <f t="shared" si="2"/>
        <v>346150.17389251979</v>
      </c>
      <c r="S9">
        <f t="shared" si="3"/>
        <v>2357.0660233587864</v>
      </c>
      <c r="T9">
        <f t="shared" si="9"/>
        <v>275.20116205999176</v>
      </c>
      <c r="U9">
        <f t="shared" si="4"/>
        <v>1.8739476608839551</v>
      </c>
      <c r="V9" s="5">
        <f t="shared" si="5"/>
        <v>4828.0058605987924</v>
      </c>
      <c r="W9" s="5">
        <f t="shared" si="6"/>
        <v>32.875697985718766</v>
      </c>
      <c r="X9">
        <f t="shared" si="7"/>
        <v>4.8280058605987923</v>
      </c>
      <c r="Y9">
        <f t="shared" si="8"/>
        <v>3.2875697985718766E-2</v>
      </c>
    </row>
    <row r="10" spans="1:25" x14ac:dyDescent="0.2">
      <c r="A10" s="1" t="s">
        <v>7</v>
      </c>
      <c r="B10" s="1" t="s">
        <v>55</v>
      </c>
      <c r="C10" s="1">
        <v>1</v>
      </c>
      <c r="D10" s="1">
        <v>2</v>
      </c>
      <c r="E10" s="1">
        <v>39</v>
      </c>
      <c r="F10" s="1">
        <v>1.2E-2</v>
      </c>
      <c r="G10" s="1">
        <v>0.01</v>
      </c>
      <c r="H10">
        <v>5.0000000000000001E-4</v>
      </c>
      <c r="I10">
        <v>0.01</v>
      </c>
      <c r="J10">
        <v>8176.3033472026837</v>
      </c>
      <c r="K10">
        <v>311.52221598909273</v>
      </c>
      <c r="L10">
        <f t="shared" si="0"/>
        <v>8.1763033472026834</v>
      </c>
      <c r="M10">
        <f t="shared" si="1"/>
        <v>0.31152221598909274</v>
      </c>
      <c r="N10">
        <f>[1]FCR!$G$106+[1]FCR!$G$107</f>
        <v>302</v>
      </c>
      <c r="O10">
        <f>SUM([1]FCR!$G$106:$H$109)</f>
        <v>1811</v>
      </c>
      <c r="P10" s="4">
        <v>4.0714999999999996E-3</v>
      </c>
      <c r="Q10">
        <v>15</v>
      </c>
      <c r="R10">
        <f t="shared" si="2"/>
        <v>136271.72245337805</v>
      </c>
      <c r="S10">
        <f t="shared" si="3"/>
        <v>5192.0369331515467</v>
      </c>
      <c r="T10">
        <f t="shared" si="9"/>
        <v>9.8061492462146091</v>
      </c>
      <c r="U10">
        <f t="shared" si="4"/>
        <v>0.3736203530836073</v>
      </c>
      <c r="V10" s="5">
        <f t="shared" si="5"/>
        <v>160.5657087267528</v>
      </c>
      <c r="W10" s="5">
        <f t="shared" si="6"/>
        <v>6.1176528402080699</v>
      </c>
      <c r="X10">
        <f t="shared" si="7"/>
        <v>0.1605657087267528</v>
      </c>
      <c r="Y10">
        <f t="shared" si="8"/>
        <v>6.1176528402080701E-3</v>
      </c>
    </row>
    <row r="11" spans="1:25" x14ac:dyDescent="0.2">
      <c r="A11" s="1" t="s">
        <v>7</v>
      </c>
      <c r="B11" s="1" t="s">
        <v>56</v>
      </c>
      <c r="C11" s="1">
        <v>1</v>
      </c>
      <c r="D11" s="1">
        <v>2</v>
      </c>
      <c r="E11" s="1">
        <v>40</v>
      </c>
      <c r="F11" s="1">
        <v>1.2E-2</v>
      </c>
      <c r="G11" s="1">
        <v>0.01</v>
      </c>
      <c r="H11">
        <v>5.0000000000000001E-4</v>
      </c>
      <c r="I11">
        <v>0.01</v>
      </c>
      <c r="J11">
        <v>8096.9122230068215</v>
      </c>
      <c r="K11">
        <v>403.77270191764609</v>
      </c>
      <c r="L11">
        <f t="shared" si="0"/>
        <v>8.0969122230068216</v>
      </c>
      <c r="M11">
        <f t="shared" si="1"/>
        <v>0.40377270191764608</v>
      </c>
      <c r="N11">
        <f>[1]FCR!$G$110+[1]FCR!$G$111</f>
        <v>304</v>
      </c>
      <c r="O11">
        <f>SUM([1]FCR!$G$110:$H$113)</f>
        <v>1822</v>
      </c>
      <c r="P11" s="4">
        <v>4.0714999999999996E-3</v>
      </c>
      <c r="Q11">
        <v>15</v>
      </c>
      <c r="R11">
        <f t="shared" si="2"/>
        <v>134948.53705011369</v>
      </c>
      <c r="S11">
        <f t="shared" si="3"/>
        <v>6729.5450319607689</v>
      </c>
      <c r="T11">
        <f t="shared" si="9"/>
        <v>9.7056408357358084</v>
      </c>
      <c r="U11">
        <f t="shared" si="4"/>
        <v>0.48399596243023102</v>
      </c>
      <c r="V11" s="5">
        <f t="shared" si="5"/>
        <v>158.91998584855392</v>
      </c>
      <c r="W11" s="5">
        <f t="shared" si="6"/>
        <v>7.9249410525233301</v>
      </c>
      <c r="X11">
        <f t="shared" si="7"/>
        <v>0.15891998584855391</v>
      </c>
      <c r="Y11">
        <f t="shared" si="8"/>
        <v>7.9249410525233308E-3</v>
      </c>
    </row>
    <row r="12" spans="1:25" x14ac:dyDescent="0.2">
      <c r="A12" s="1" t="s">
        <v>7</v>
      </c>
      <c r="B12" s="1" t="s">
        <v>57</v>
      </c>
      <c r="C12" s="1">
        <v>1</v>
      </c>
      <c r="D12" s="1">
        <v>2</v>
      </c>
      <c r="E12" s="1">
        <v>41</v>
      </c>
      <c r="F12" s="1">
        <v>1.9E-2</v>
      </c>
      <c r="G12" s="1">
        <v>0.01</v>
      </c>
      <c r="H12">
        <v>5.0000000000000001E-4</v>
      </c>
      <c r="I12">
        <v>0.01</v>
      </c>
      <c r="J12">
        <v>48967.822092209557</v>
      </c>
      <c r="K12">
        <v>670.17449186875876</v>
      </c>
      <c r="L12">
        <f t="shared" si="0"/>
        <v>48.967822092209559</v>
      </c>
      <c r="M12">
        <f t="shared" si="1"/>
        <v>0.67017449186875877</v>
      </c>
      <c r="N12">
        <f>[1]FCR!$G$114+[1]FCR!$G$115</f>
        <v>150</v>
      </c>
      <c r="O12">
        <f>SUM([1]FCR!$G$114:$H$117)</f>
        <v>1823</v>
      </c>
      <c r="P12" s="4">
        <v>4.0714999999999996E-3</v>
      </c>
      <c r="Q12">
        <v>15</v>
      </c>
      <c r="R12">
        <f t="shared" si="2"/>
        <v>515450.75886536378</v>
      </c>
      <c r="S12">
        <f t="shared" si="3"/>
        <v>7054.4683354606186</v>
      </c>
      <c r="T12">
        <f t="shared" si="9"/>
        <v>119.02445289879738</v>
      </c>
      <c r="U12">
        <f t="shared" si="4"/>
        <v>1.6289707982356632</v>
      </c>
      <c r="V12" s="5">
        <f t="shared" si="5"/>
        <v>1948.9042187367045</v>
      </c>
      <c r="W12" s="5">
        <f t="shared" si="6"/>
        <v>26.672738110207757</v>
      </c>
      <c r="X12">
        <f t="shared" si="7"/>
        <v>1.9489042187367045</v>
      </c>
      <c r="Y12">
        <f t="shared" si="8"/>
        <v>2.6672738110207758E-2</v>
      </c>
    </row>
    <row r="13" spans="1:25" x14ac:dyDescent="0.2">
      <c r="A13" s="1" t="s">
        <v>7</v>
      </c>
      <c r="B13" s="1" t="s">
        <v>58</v>
      </c>
      <c r="C13" s="1">
        <v>1</v>
      </c>
      <c r="D13" s="1">
        <v>2</v>
      </c>
      <c r="E13" s="1">
        <v>42</v>
      </c>
      <c r="F13" s="1">
        <v>2.5999999999999999E-2</v>
      </c>
      <c r="G13" s="1">
        <v>0.01</v>
      </c>
      <c r="H13">
        <v>5.0000000000000001E-4</v>
      </c>
      <c r="I13">
        <v>0.01</v>
      </c>
      <c r="J13">
        <v>38386.686183794765</v>
      </c>
      <c r="K13">
        <v>576.92936136620051</v>
      </c>
      <c r="L13">
        <f t="shared" si="0"/>
        <v>38.386686183794765</v>
      </c>
      <c r="M13">
        <f t="shared" si="1"/>
        <v>0.57692936136620054</v>
      </c>
      <c r="N13">
        <f>[1]FCR!$G$118+[1]FCR!$G$119</f>
        <v>148</v>
      </c>
      <c r="O13">
        <f>SUM([1]FCR!$G$118:$H$121)</f>
        <v>1816</v>
      </c>
      <c r="P13" s="4">
        <v>4.0714999999999996E-3</v>
      </c>
      <c r="Q13">
        <v>15</v>
      </c>
      <c r="R13">
        <f t="shared" si="2"/>
        <v>295282.20141380595</v>
      </c>
      <c r="S13">
        <f t="shared" si="3"/>
        <v>4437.9181643553893</v>
      </c>
      <c r="T13">
        <f t="shared" si="9"/>
        <v>94.203002851042299</v>
      </c>
      <c r="U13">
        <f t="shared" si="4"/>
        <v>1.4158158381635408</v>
      </c>
      <c r="V13" s="5">
        <f t="shared" si="5"/>
        <v>1542.4782488197193</v>
      </c>
      <c r="W13" s="5">
        <f t="shared" si="6"/>
        <v>23.182542685554726</v>
      </c>
      <c r="X13">
        <f t="shared" si="7"/>
        <v>1.5424782488197193</v>
      </c>
      <c r="Y13">
        <f t="shared" si="8"/>
        <v>2.3182542685554725E-2</v>
      </c>
    </row>
    <row r="14" spans="1:25" x14ac:dyDescent="0.2">
      <c r="A14" s="1" t="s">
        <v>7</v>
      </c>
      <c r="B14" s="1" t="s">
        <v>59</v>
      </c>
      <c r="C14" s="1">
        <v>1</v>
      </c>
      <c r="D14" s="1">
        <v>2</v>
      </c>
      <c r="E14" s="1">
        <v>43</v>
      </c>
      <c r="F14" s="1">
        <v>8.0000000000000002E-3</v>
      </c>
      <c r="G14" s="1">
        <v>0.01</v>
      </c>
      <c r="H14">
        <v>5.0000000000000001E-4</v>
      </c>
      <c r="I14">
        <v>0.01</v>
      </c>
      <c r="J14">
        <v>4348.0137417920423</v>
      </c>
      <c r="K14">
        <v>135.96081494890882</v>
      </c>
      <c r="L14">
        <f t="shared" si="0"/>
        <v>4.3480137417920419</v>
      </c>
      <c r="M14">
        <f t="shared" si="1"/>
        <v>0.13596081494890883</v>
      </c>
      <c r="N14">
        <f>[1]FCR!$G$122+[1]FCR!$G$123</f>
        <v>296</v>
      </c>
      <c r="O14">
        <f>SUM([1]FCR!$G$122:$H$125)</f>
        <v>1753</v>
      </c>
      <c r="P14" s="4">
        <v>4.0714999999999996E-3</v>
      </c>
      <c r="Q14">
        <v>14</v>
      </c>
      <c r="R14">
        <f t="shared" si="2"/>
        <v>108700.34354480106</v>
      </c>
      <c r="S14">
        <f t="shared" si="3"/>
        <v>3399.0203737227203</v>
      </c>
      <c r="T14">
        <f t="shared" si="9"/>
        <v>5.1500460063253044</v>
      </c>
      <c r="U14">
        <f t="shared" si="4"/>
        <v>0.16104007338205212</v>
      </c>
      <c r="V14" s="5">
        <f t="shared" si="5"/>
        <v>90.350099232036357</v>
      </c>
      <c r="W14" s="5">
        <f t="shared" si="6"/>
        <v>2.8252148801258246</v>
      </c>
      <c r="X14">
        <f t="shared" si="7"/>
        <v>9.0350099232036352E-2</v>
      </c>
      <c r="Y14">
        <f t="shared" si="8"/>
        <v>2.8252148801258246E-3</v>
      </c>
    </row>
    <row r="15" spans="1:25" x14ac:dyDescent="0.2">
      <c r="A15" s="1" t="s">
        <v>7</v>
      </c>
      <c r="B15" s="1" t="s">
        <v>60</v>
      </c>
      <c r="C15" s="1">
        <v>1</v>
      </c>
      <c r="D15" s="1">
        <v>2</v>
      </c>
      <c r="E15" s="1">
        <v>44</v>
      </c>
      <c r="F15" s="1">
        <v>1.7999999999999999E-2</v>
      </c>
      <c r="G15" s="1">
        <v>0.01</v>
      </c>
      <c r="H15">
        <v>5.0000000000000001E-4</v>
      </c>
      <c r="I15">
        <v>0.01</v>
      </c>
      <c r="J15">
        <v>6239.1703997604063</v>
      </c>
      <c r="K15">
        <v>226.20506190645588</v>
      </c>
      <c r="L15">
        <f t="shared" si="0"/>
        <v>6.2391703997604067</v>
      </c>
      <c r="M15">
        <f t="shared" si="1"/>
        <v>0.2262050619064559</v>
      </c>
      <c r="N15">
        <f>[1]FCR!$G$126+[1]FCR!$G$127</f>
        <v>296</v>
      </c>
      <c r="O15">
        <f>SUM([1]FCR!$G$126:$H$129)</f>
        <v>938</v>
      </c>
      <c r="P15" s="4">
        <v>4.0714999999999996E-3</v>
      </c>
      <c r="Q15">
        <v>14</v>
      </c>
      <c r="R15">
        <f t="shared" si="2"/>
        <v>69324.115552893418</v>
      </c>
      <c r="S15">
        <f t="shared" si="3"/>
        <v>2513.3895767383992</v>
      </c>
      <c r="T15">
        <f t="shared" si="9"/>
        <v>3.9542850236319333</v>
      </c>
      <c r="U15">
        <f t="shared" si="4"/>
        <v>0.14336510004611866</v>
      </c>
      <c r="V15" s="5">
        <f t="shared" si="5"/>
        <v>69.372204411009164</v>
      </c>
      <c r="W15" s="5">
        <f t="shared" si="6"/>
        <v>2.5151330686500004</v>
      </c>
      <c r="X15">
        <f t="shared" si="7"/>
        <v>6.9372204411009164E-2</v>
      </c>
      <c r="Y15">
        <f t="shared" si="8"/>
        <v>2.5151330686500003E-3</v>
      </c>
    </row>
    <row r="16" spans="1:25" x14ac:dyDescent="0.2">
      <c r="A16" s="1" t="s">
        <v>7</v>
      </c>
      <c r="B16" s="1" t="s">
        <v>61</v>
      </c>
      <c r="C16" s="1">
        <v>1</v>
      </c>
      <c r="D16" s="1">
        <v>2</v>
      </c>
      <c r="E16" s="1">
        <v>45</v>
      </c>
      <c r="F16" s="1">
        <v>3.4000000000000002E-2</v>
      </c>
      <c r="G16" s="1">
        <v>0.01</v>
      </c>
      <c r="H16">
        <v>5.0000000000000001E-4</v>
      </c>
      <c r="I16">
        <v>0.01</v>
      </c>
      <c r="J16">
        <v>57814.521868063384</v>
      </c>
      <c r="K16">
        <v>513.12207192677772</v>
      </c>
      <c r="L16">
        <f t="shared" si="0"/>
        <v>57.814521868063387</v>
      </c>
      <c r="M16">
        <f t="shared" si="1"/>
        <v>0.51312207192677772</v>
      </c>
      <c r="N16">
        <f>[1]FCR!$G$130+[1]FCR!$G$131</f>
        <v>138</v>
      </c>
      <c r="O16">
        <f>SUM([1]FCR!$G$130:$H$133)</f>
        <v>1667</v>
      </c>
      <c r="P16" s="4">
        <v>4.0714999999999996E-3</v>
      </c>
      <c r="Q16">
        <v>14</v>
      </c>
      <c r="R16">
        <f t="shared" si="2"/>
        <v>340085.42275331402</v>
      </c>
      <c r="S16">
        <f t="shared" si="3"/>
        <v>3018.3651289810455</v>
      </c>
      <c r="T16">
        <f t="shared" si="9"/>
        <v>139.67653326675602</v>
      </c>
      <c r="U16">
        <f t="shared" si="4"/>
        <v>1.2396731795680267</v>
      </c>
      <c r="V16" s="5">
        <f t="shared" si="5"/>
        <v>2450.4225060394738</v>
      </c>
      <c r="W16" s="5">
        <f t="shared" si="6"/>
        <v>21.748270724514075</v>
      </c>
      <c r="X16">
        <f t="shared" si="7"/>
        <v>2.450422506039474</v>
      </c>
      <c r="Y16">
        <f t="shared" si="8"/>
        <v>2.1748270724514074E-2</v>
      </c>
    </row>
    <row r="17" spans="1:25" x14ac:dyDescent="0.2">
      <c r="A17" s="1" t="s">
        <v>7</v>
      </c>
      <c r="B17" s="1" t="s">
        <v>62</v>
      </c>
      <c r="C17" s="1">
        <v>1</v>
      </c>
      <c r="D17" s="1">
        <v>2</v>
      </c>
      <c r="E17" s="1">
        <v>46</v>
      </c>
      <c r="F17" s="1">
        <v>0.03</v>
      </c>
      <c r="G17" s="1">
        <v>0.01</v>
      </c>
      <c r="H17">
        <v>5.0000000000000001E-4</v>
      </c>
      <c r="I17">
        <v>0.01</v>
      </c>
      <c r="J17">
        <v>53750.974228746869</v>
      </c>
      <c r="K17">
        <v>491.67246659044605</v>
      </c>
      <c r="L17">
        <f t="shared" si="0"/>
        <v>53.75097422874687</v>
      </c>
      <c r="M17">
        <f t="shared" si="1"/>
        <v>0.49167246659044606</v>
      </c>
      <c r="N17">
        <f>[1]FCR!$G$134+[1]FCR!$G$135</f>
        <v>138</v>
      </c>
      <c r="O17">
        <f>SUM([1]FCR!$G$134:$H$137)</f>
        <v>1793</v>
      </c>
      <c r="P17" s="4">
        <v>4.0714999999999996E-3</v>
      </c>
      <c r="Q17">
        <v>14</v>
      </c>
      <c r="R17">
        <f t="shared" si="2"/>
        <v>358339.82819164585</v>
      </c>
      <c r="S17">
        <f t="shared" si="3"/>
        <v>3277.8164439363077</v>
      </c>
      <c r="T17">
        <f t="shared" si="9"/>
        <v>139.67463303209152</v>
      </c>
      <c r="U17">
        <f t="shared" si="4"/>
        <v>1.2776358443429998</v>
      </c>
      <c r="V17" s="5">
        <f t="shared" si="5"/>
        <v>2450.3891691740764</v>
      </c>
      <c r="W17" s="5">
        <f t="shared" si="6"/>
        <v>22.414270703022751</v>
      </c>
      <c r="X17">
        <f t="shared" si="7"/>
        <v>2.4503891691740765</v>
      </c>
      <c r="Y17">
        <f t="shared" si="8"/>
        <v>2.2414270703022751E-2</v>
      </c>
    </row>
    <row r="18" spans="1:25" x14ac:dyDescent="0.2">
      <c r="A18" s="1" t="s">
        <v>7</v>
      </c>
      <c r="B18" s="1" t="s">
        <v>20</v>
      </c>
      <c r="C18" s="1">
        <v>1</v>
      </c>
      <c r="D18" s="1">
        <v>2</v>
      </c>
      <c r="E18" s="1">
        <v>47</v>
      </c>
      <c r="F18" s="1">
        <v>1.4999999999999999E-2</v>
      </c>
      <c r="G18" s="1">
        <v>0.01</v>
      </c>
      <c r="H18">
        <v>5.0000000000000001E-4</v>
      </c>
      <c r="I18">
        <v>0.01</v>
      </c>
      <c r="J18">
        <v>10783.811569763284</v>
      </c>
      <c r="K18">
        <v>473.80461414685618</v>
      </c>
      <c r="L18">
        <f t="shared" si="0"/>
        <v>10.783811569763284</v>
      </c>
      <c r="M18">
        <f t="shared" si="1"/>
        <v>0.47380461414685621</v>
      </c>
      <c r="N18">
        <f>[1]BVR!$G$50+[1]BVR!$G$51</f>
        <v>300</v>
      </c>
      <c r="O18">
        <f>SUM([1]BVR!$G$50:$H$53)</f>
        <v>1773</v>
      </c>
      <c r="P18" s="4">
        <v>4.0714999999999996E-3</v>
      </c>
      <c r="Q18">
        <v>14</v>
      </c>
      <c r="R18">
        <f t="shared" si="2"/>
        <v>143784.15426351046</v>
      </c>
      <c r="S18">
        <f t="shared" si="3"/>
        <v>6317.3948552914171</v>
      </c>
      <c r="T18">
        <f t="shared" si="9"/>
        <v>12.746465275460203</v>
      </c>
      <c r="U18">
        <f t="shared" si="4"/>
        <v>0.56003705392158398</v>
      </c>
      <c r="V18" s="5">
        <f t="shared" si="5"/>
        <v>223.6182746874652</v>
      </c>
      <c r="W18" s="5">
        <f t="shared" si="6"/>
        <v>9.8250391032014175</v>
      </c>
      <c r="X18">
        <f t="shared" si="7"/>
        <v>0.2236182746874652</v>
      </c>
      <c r="Y18">
        <f t="shared" si="8"/>
        <v>9.8250391032014169E-3</v>
      </c>
    </row>
    <row r="19" spans="1:25" x14ac:dyDescent="0.2">
      <c r="A19" s="1" t="s">
        <v>7</v>
      </c>
      <c r="B19" s="1" t="s">
        <v>21</v>
      </c>
      <c r="C19" s="1">
        <v>1</v>
      </c>
      <c r="D19" s="1">
        <v>2</v>
      </c>
      <c r="E19" s="1">
        <v>48</v>
      </c>
      <c r="F19" s="1">
        <v>1.2E-2</v>
      </c>
      <c r="G19" s="1">
        <v>0.01</v>
      </c>
      <c r="H19">
        <v>5.0000000000000001E-4</v>
      </c>
      <c r="I19">
        <v>0.01</v>
      </c>
      <c r="J19">
        <v>5455.1012984863455</v>
      </c>
      <c r="K19">
        <v>975.42528693034512</v>
      </c>
      <c r="L19">
        <f t="shared" si="0"/>
        <v>5.4551012984863458</v>
      </c>
      <c r="M19">
        <f t="shared" si="1"/>
        <v>0.97542528693034514</v>
      </c>
      <c r="N19">
        <f>[1]BVR!$G$54+[1]BVR!$G$55</f>
        <v>293</v>
      </c>
      <c r="O19">
        <f>SUM([1]BVR!$G$54:$H$57)</f>
        <v>1796</v>
      </c>
      <c r="P19" s="4">
        <v>4.0714999999999996E-3</v>
      </c>
      <c r="Q19">
        <v>14</v>
      </c>
      <c r="R19">
        <f t="shared" si="2"/>
        <v>90918.354974772432</v>
      </c>
      <c r="S19">
        <f t="shared" si="3"/>
        <v>16257.088115505754</v>
      </c>
      <c r="T19">
        <f t="shared" si="9"/>
        <v>6.687619066267219</v>
      </c>
      <c r="U19">
        <f t="shared" si="4"/>
        <v>1.1958114780388396</v>
      </c>
      <c r="V19" s="5">
        <f t="shared" si="5"/>
        <v>117.3245919592151</v>
      </c>
      <c r="W19" s="5">
        <f t="shared" si="6"/>
        <v>20.978780688739491</v>
      </c>
      <c r="X19">
        <f t="shared" si="7"/>
        <v>0.1173245919592151</v>
      </c>
      <c r="Y19">
        <f t="shared" si="8"/>
        <v>2.0978780688739491E-2</v>
      </c>
    </row>
    <row r="20" spans="1:25" x14ac:dyDescent="0.2">
      <c r="A20" s="1" t="s">
        <v>7</v>
      </c>
      <c r="B20" s="1" t="s">
        <v>22</v>
      </c>
      <c r="C20" s="1">
        <v>1</v>
      </c>
      <c r="D20" s="1">
        <v>2</v>
      </c>
      <c r="E20" s="1">
        <v>49</v>
      </c>
      <c r="F20" s="1">
        <v>1.7999999999999999E-2</v>
      </c>
      <c r="G20" s="1">
        <v>0.01</v>
      </c>
      <c r="H20">
        <v>5.0000000000000001E-4</v>
      </c>
      <c r="I20">
        <v>0.01</v>
      </c>
      <c r="J20">
        <v>23240.702498471663</v>
      </c>
      <c r="K20">
        <v>211.08143899155647</v>
      </c>
      <c r="L20">
        <f t="shared" si="0"/>
        <v>23.240702498471663</v>
      </c>
      <c r="M20">
        <f t="shared" si="1"/>
        <v>0.21108143899155646</v>
      </c>
      <c r="N20">
        <f>[1]BVR!$G$58+[1]BVR!$G$59</f>
        <v>179</v>
      </c>
      <c r="O20">
        <f>SUM([1]BVR!$G$58:$H$61)</f>
        <v>1749</v>
      </c>
      <c r="P20" s="4">
        <v>4.0714999999999996E-3</v>
      </c>
      <c r="Q20">
        <v>14</v>
      </c>
      <c r="R20">
        <f t="shared" si="2"/>
        <v>258230.02776079631</v>
      </c>
      <c r="S20">
        <f t="shared" si="3"/>
        <v>2345.3493221284052</v>
      </c>
      <c r="T20">
        <f t="shared" si="9"/>
        <v>45.41674711712507</v>
      </c>
      <c r="U20">
        <f t="shared" si="4"/>
        <v>0.41249322547065054</v>
      </c>
      <c r="V20" s="5">
        <f t="shared" si="5"/>
        <v>796.77105870291882</v>
      </c>
      <c r="W20" s="5">
        <f t="shared" si="6"/>
        <v>7.2365962960413075</v>
      </c>
      <c r="X20">
        <f t="shared" si="7"/>
        <v>0.79677105870291887</v>
      </c>
      <c r="Y20">
        <f t="shared" si="8"/>
        <v>7.2365962960413074E-3</v>
      </c>
    </row>
    <row r="21" spans="1:25" x14ac:dyDescent="0.2">
      <c r="A21" s="1" t="s">
        <v>7</v>
      </c>
      <c r="B21" s="1" t="s">
        <v>23</v>
      </c>
      <c r="C21" s="1">
        <v>1</v>
      </c>
      <c r="D21" s="1">
        <v>2</v>
      </c>
      <c r="E21" s="1">
        <v>50</v>
      </c>
      <c r="F21" s="1">
        <v>1.6E-2</v>
      </c>
      <c r="G21" s="1">
        <v>0.01</v>
      </c>
      <c r="H21">
        <v>5.0000000000000001E-4</v>
      </c>
      <c r="I21">
        <v>0.01</v>
      </c>
      <c r="J21">
        <v>31640.646280154393</v>
      </c>
      <c r="K21">
        <v>295.13570113958872</v>
      </c>
      <c r="L21">
        <f t="shared" si="0"/>
        <v>31.640646280154392</v>
      </c>
      <c r="M21">
        <f t="shared" si="1"/>
        <v>0.2951357011395887</v>
      </c>
      <c r="N21">
        <f>[1]BVR!$G$62+[1]BVR!$G$63</f>
        <v>150</v>
      </c>
      <c r="O21">
        <f>SUM([1]BVR!$G$62:$H$65)</f>
        <v>1789</v>
      </c>
      <c r="P21" s="4">
        <v>4.0714999999999996E-3</v>
      </c>
      <c r="Q21">
        <v>14</v>
      </c>
      <c r="R21">
        <f t="shared" si="2"/>
        <v>395508.07850192994</v>
      </c>
      <c r="S21">
        <f t="shared" si="3"/>
        <v>3689.1962642448589</v>
      </c>
      <c r="T21">
        <f t="shared" si="9"/>
        <v>75.473488260261604</v>
      </c>
      <c r="U21">
        <f t="shared" si="4"/>
        <v>0.70399702578496559</v>
      </c>
      <c r="V21" s="5">
        <f t="shared" si="5"/>
        <v>1324.0730559158894</v>
      </c>
      <c r="W21" s="5">
        <f t="shared" si="6"/>
        <v>12.350608336432092</v>
      </c>
      <c r="X21">
        <f t="shared" si="7"/>
        <v>1.3240730559158895</v>
      </c>
      <c r="Y21">
        <f t="shared" si="8"/>
        <v>1.2350608336432093E-2</v>
      </c>
    </row>
    <row r="22" spans="1:25" x14ac:dyDescent="0.2">
      <c r="A22" s="1" t="s">
        <v>7</v>
      </c>
      <c r="B22" s="1" t="s">
        <v>24</v>
      </c>
      <c r="C22" s="1">
        <v>1</v>
      </c>
      <c r="D22" s="1">
        <v>2</v>
      </c>
      <c r="E22" s="1">
        <v>51</v>
      </c>
      <c r="F22" s="1">
        <v>8.0000000000000002E-3</v>
      </c>
      <c r="G22" s="1">
        <v>0.01</v>
      </c>
      <c r="H22">
        <v>5.0000000000000001E-4</v>
      </c>
      <c r="I22">
        <v>0.01</v>
      </c>
      <c r="J22">
        <v>3043.2940449750108</v>
      </c>
      <c r="K22">
        <v>850.56988929659178</v>
      </c>
      <c r="L22">
        <f t="shared" si="0"/>
        <v>3.0432940449750108</v>
      </c>
      <c r="M22">
        <f t="shared" si="1"/>
        <v>0.85056988929659183</v>
      </c>
      <c r="N22">
        <f>[1]BVR!$G$66+[1]BVR!$G$67</f>
        <v>300</v>
      </c>
      <c r="O22">
        <f>SUM([1]BVR!$G$66:$H$69)</f>
        <v>1759</v>
      </c>
      <c r="P22" s="4">
        <v>4.0714999999999996E-3</v>
      </c>
      <c r="Q22">
        <v>13</v>
      </c>
      <c r="R22">
        <f t="shared" si="2"/>
        <v>76082.351124375273</v>
      </c>
      <c r="S22">
        <f t="shared" si="3"/>
        <v>21264.247232414797</v>
      </c>
      <c r="T22">
        <f t="shared" si="9"/>
        <v>3.5687694834073627</v>
      </c>
      <c r="U22">
        <f t="shared" si="4"/>
        <v>0.99743495684847006</v>
      </c>
      <c r="V22" s="5">
        <f t="shared" si="5"/>
        <v>67.42496119191307</v>
      </c>
      <c r="W22" s="5">
        <f t="shared" si="6"/>
        <v>18.844594353781353</v>
      </c>
      <c r="X22">
        <f t="shared" si="7"/>
        <v>6.7424961191913074E-2</v>
      </c>
      <c r="Y22">
        <f t="shared" si="8"/>
        <v>1.8844594353781354E-2</v>
      </c>
    </row>
    <row r="23" spans="1:25" x14ac:dyDescent="0.2">
      <c r="A23" s="1" t="s">
        <v>7</v>
      </c>
      <c r="B23" s="1" t="s">
        <v>25</v>
      </c>
      <c r="C23" s="1">
        <v>1</v>
      </c>
      <c r="D23" s="1">
        <v>2</v>
      </c>
      <c r="E23" s="1">
        <v>52</v>
      </c>
      <c r="F23" s="1">
        <v>1.4E-2</v>
      </c>
      <c r="G23" s="1">
        <v>0.01</v>
      </c>
      <c r="H23">
        <v>5.0000000000000001E-4</v>
      </c>
      <c r="I23">
        <v>0.01</v>
      </c>
      <c r="J23">
        <v>10979.22402896548</v>
      </c>
      <c r="K23">
        <v>838.73032620990637</v>
      </c>
      <c r="L23">
        <f t="shared" si="0"/>
        <v>10.979224028965479</v>
      </c>
      <c r="M23">
        <f t="shared" si="1"/>
        <v>0.8387303262099064</v>
      </c>
      <c r="N23">
        <f>[1]BVR!$G$70+[1]BVR!$G$71</f>
        <v>298</v>
      </c>
      <c r="O23">
        <f>SUM([1]BVR!$G$70:$H$73)</f>
        <v>1746</v>
      </c>
      <c r="P23" s="4">
        <v>4.0714999999999996E-3</v>
      </c>
      <c r="Q23">
        <v>13</v>
      </c>
      <c r="R23">
        <f t="shared" si="2"/>
        <v>156846.05755664973</v>
      </c>
      <c r="S23">
        <f t="shared" si="3"/>
        <v>11981.861802998665</v>
      </c>
      <c r="T23">
        <f t="shared" si="9"/>
        <v>12.865587352062903</v>
      </c>
      <c r="U23">
        <f t="shared" si="4"/>
        <v>0.98283432856543385</v>
      </c>
      <c r="V23" s="5">
        <f t="shared" si="5"/>
        <v>243.07026047974955</v>
      </c>
      <c r="W23" s="5">
        <f t="shared" si="6"/>
        <v>18.568743868077988</v>
      </c>
      <c r="X23">
        <f t="shared" si="7"/>
        <v>0.24307026047974956</v>
      </c>
      <c r="Y23">
        <f t="shared" si="8"/>
        <v>1.8568743868077987E-2</v>
      </c>
    </row>
    <row r="24" spans="1:25" x14ac:dyDescent="0.2">
      <c r="A24" s="1" t="s">
        <v>7</v>
      </c>
      <c r="B24" s="1" t="s">
        <v>26</v>
      </c>
      <c r="C24" s="1">
        <v>1</v>
      </c>
      <c r="D24" s="1">
        <v>2</v>
      </c>
      <c r="E24" s="1">
        <v>53</v>
      </c>
      <c r="F24" s="1">
        <v>1.2E-2</v>
      </c>
      <c r="G24" s="1">
        <v>0.01</v>
      </c>
      <c r="H24">
        <v>5.0000000000000001E-4</v>
      </c>
      <c r="I24">
        <v>0.01</v>
      </c>
      <c r="J24">
        <v>18238.843027447776</v>
      </c>
      <c r="K24">
        <v>119.16456087428273</v>
      </c>
      <c r="L24">
        <f t="shared" si="0"/>
        <v>18.238843027447775</v>
      </c>
      <c r="M24">
        <f t="shared" si="1"/>
        <v>0.11916456087428273</v>
      </c>
      <c r="N24">
        <f>[1]BVR!$G$74+[1]BVR!$G$75</f>
        <v>160</v>
      </c>
      <c r="O24">
        <f>SUM([1]BVR!$G$74:$H$77)</f>
        <v>1748</v>
      </c>
      <c r="P24" s="4">
        <v>4.0714999999999996E-3</v>
      </c>
      <c r="Q24">
        <v>13</v>
      </c>
      <c r="R24">
        <f t="shared" si="2"/>
        <v>303980.71712412959</v>
      </c>
      <c r="S24">
        <f t="shared" si="3"/>
        <v>1986.0760145713789</v>
      </c>
      <c r="T24">
        <f t="shared" si="9"/>
        <v>39.851872014973395</v>
      </c>
      <c r="U24">
        <f t="shared" si="4"/>
        <v>0.26037456551030774</v>
      </c>
      <c r="V24" s="5">
        <f t="shared" si="5"/>
        <v>752.92364399764585</v>
      </c>
      <c r="W24" s="5">
        <f t="shared" si="6"/>
        <v>4.9192712100115772</v>
      </c>
      <c r="X24">
        <f t="shared" si="7"/>
        <v>0.75292364399764589</v>
      </c>
      <c r="Y24">
        <f t="shared" si="8"/>
        <v>4.9192712100115769E-3</v>
      </c>
    </row>
    <row r="25" spans="1:25" x14ac:dyDescent="0.2">
      <c r="A25" s="1" t="s">
        <v>7</v>
      </c>
      <c r="B25" s="1" t="s">
        <v>27</v>
      </c>
      <c r="C25" s="1">
        <v>1</v>
      </c>
      <c r="D25" s="1">
        <v>2</v>
      </c>
      <c r="E25" s="1">
        <v>54</v>
      </c>
      <c r="F25" s="1">
        <v>1.7000000000000001E-2</v>
      </c>
      <c r="G25" s="1">
        <v>0.01</v>
      </c>
      <c r="H25">
        <v>5.0000000000000001E-4</v>
      </c>
      <c r="I25">
        <v>0.01</v>
      </c>
      <c r="J25">
        <v>21843.069207992168</v>
      </c>
      <c r="K25">
        <v>141.79163883205828</v>
      </c>
      <c r="L25">
        <f t="shared" si="0"/>
        <v>21.843069207992169</v>
      </c>
      <c r="M25">
        <f t="shared" si="1"/>
        <v>0.14179163883205828</v>
      </c>
      <c r="N25">
        <f>[1]BVR!$G$78+[1]BVR!$G$79</f>
        <v>168</v>
      </c>
      <c r="O25">
        <f>SUM([1]BVR!$G$78:$H$81)</f>
        <v>1745</v>
      </c>
      <c r="P25" s="4">
        <v>4.0714999999999996E-3</v>
      </c>
      <c r="Q25">
        <v>13</v>
      </c>
      <c r="R25">
        <f t="shared" si="2"/>
        <v>256977.28479990788</v>
      </c>
      <c r="S25">
        <f t="shared" si="3"/>
        <v>1668.1369274359799</v>
      </c>
      <c r="T25">
        <f t="shared" si="9"/>
        <v>45.376375914221825</v>
      </c>
      <c r="U25">
        <f t="shared" si="4"/>
        <v>0.2945552497165973</v>
      </c>
      <c r="V25" s="5">
        <f t="shared" si="5"/>
        <v>857.29840475012668</v>
      </c>
      <c r="W25" s="5">
        <f t="shared" si="6"/>
        <v>5.5650487859624089</v>
      </c>
      <c r="X25">
        <f t="shared" si="7"/>
        <v>0.85729840475012664</v>
      </c>
      <c r="Y25">
        <f t="shared" si="8"/>
        <v>5.5650487859624093E-3</v>
      </c>
    </row>
    <row r="26" spans="1:25" x14ac:dyDescent="0.2">
      <c r="A26" s="1" t="s">
        <v>7</v>
      </c>
      <c r="B26" s="1" t="s">
        <v>28</v>
      </c>
      <c r="C26" s="1">
        <v>1</v>
      </c>
      <c r="D26" s="1">
        <v>2</v>
      </c>
      <c r="E26" s="1">
        <v>55</v>
      </c>
      <c r="F26" s="1">
        <v>8.9999999999999993E-3</v>
      </c>
      <c r="G26" s="1">
        <v>0.01</v>
      </c>
      <c r="H26">
        <v>5.0000000000000001E-4</v>
      </c>
      <c r="I26">
        <v>0.01</v>
      </c>
      <c r="J26">
        <v>2670.6499764334644</v>
      </c>
      <c r="K26">
        <v>487.09211156074247</v>
      </c>
      <c r="L26">
        <f t="shared" si="0"/>
        <v>2.6706499764334644</v>
      </c>
      <c r="M26">
        <f t="shared" si="1"/>
        <v>0.48709211156074245</v>
      </c>
      <c r="N26">
        <f>[1]BVR!$G$82+[1]BVR!$G$83</f>
        <v>300</v>
      </c>
      <c r="O26">
        <f>SUM([1]BVR!$G$82:$H$85)</f>
        <v>1764</v>
      </c>
      <c r="P26" s="4">
        <v>4.0714999999999996E-3</v>
      </c>
      <c r="Q26">
        <v>15</v>
      </c>
      <c r="R26">
        <f t="shared" si="2"/>
        <v>59347.777254077002</v>
      </c>
      <c r="S26">
        <f t="shared" si="3"/>
        <v>10824.269145794278</v>
      </c>
      <c r="T26">
        <f t="shared" si="9"/>
        <v>3.1406843722857545</v>
      </c>
      <c r="U26">
        <f t="shared" si="4"/>
        <v>0.57282032319543319</v>
      </c>
      <c r="V26" s="5">
        <f t="shared" si="5"/>
        <v>51.42550857236489</v>
      </c>
      <c r="W26" s="5">
        <f t="shared" si="6"/>
        <v>9.3793495140273162</v>
      </c>
      <c r="X26">
        <f t="shared" si="7"/>
        <v>5.1425508572364893E-2</v>
      </c>
      <c r="Y26">
        <f t="shared" si="8"/>
        <v>9.3793495140273159E-3</v>
      </c>
    </row>
    <row r="27" spans="1:25" x14ac:dyDescent="0.2">
      <c r="A27" s="1" t="s">
        <v>7</v>
      </c>
      <c r="B27" s="1" t="s">
        <v>29</v>
      </c>
      <c r="C27" s="1">
        <v>1</v>
      </c>
      <c r="D27" s="1">
        <v>2</v>
      </c>
      <c r="E27" s="1">
        <v>56</v>
      </c>
      <c r="F27" s="1">
        <v>8.9999999999999993E-3</v>
      </c>
      <c r="G27" s="1">
        <v>0.01</v>
      </c>
      <c r="H27">
        <v>5.0000000000000001E-4</v>
      </c>
      <c r="I27">
        <v>0.01</v>
      </c>
      <c r="J27">
        <v>4086.4840224287605</v>
      </c>
      <c r="K27">
        <v>287.52061764618321</v>
      </c>
      <c r="L27">
        <f t="shared" si="0"/>
        <v>4.0864840224287606</v>
      </c>
      <c r="M27">
        <f t="shared" si="1"/>
        <v>0.2875206176461832</v>
      </c>
      <c r="N27">
        <f>[1]BVR!$G$86+[1]BVR!$G$87</f>
        <v>298</v>
      </c>
      <c r="O27">
        <f>SUM([1]BVR!$G$86:$H$89)</f>
        <v>1799</v>
      </c>
      <c r="P27" s="4">
        <v>4.0714999999999996E-3</v>
      </c>
      <c r="Q27">
        <v>15</v>
      </c>
      <c r="R27">
        <f t="shared" si="2"/>
        <v>90810.756053972465</v>
      </c>
      <c r="S27">
        <f t="shared" si="3"/>
        <v>6389.3470588040727</v>
      </c>
      <c r="T27">
        <f t="shared" si="9"/>
        <v>4.933949500905598</v>
      </c>
      <c r="U27">
        <f t="shared" si="4"/>
        <v>0.34714737660770711</v>
      </c>
      <c r="V27" s="5">
        <f t="shared" si="5"/>
        <v>80.788399048763324</v>
      </c>
      <c r="W27" s="5">
        <f t="shared" si="6"/>
        <v>5.6841848067085374</v>
      </c>
      <c r="X27">
        <f t="shared" si="7"/>
        <v>8.0788399048763324E-2</v>
      </c>
      <c r="Y27">
        <f t="shared" si="8"/>
        <v>5.6841848067085378E-3</v>
      </c>
    </row>
    <row r="28" spans="1:25" x14ac:dyDescent="0.2">
      <c r="A28" s="1" t="s">
        <v>7</v>
      </c>
      <c r="B28" s="1" t="s">
        <v>31</v>
      </c>
      <c r="C28" s="1">
        <v>1</v>
      </c>
      <c r="D28" s="1">
        <v>2</v>
      </c>
      <c r="E28" s="1">
        <v>57</v>
      </c>
      <c r="F28" s="1">
        <v>1.4E-2</v>
      </c>
      <c r="G28" s="1">
        <v>0.01</v>
      </c>
      <c r="H28">
        <v>5.0000000000000001E-4</v>
      </c>
      <c r="I28">
        <v>0.01</v>
      </c>
      <c r="J28">
        <v>24197.45470581848</v>
      </c>
      <c r="K28">
        <v>148.52154299939238</v>
      </c>
      <c r="L28">
        <f t="shared" si="0"/>
        <v>24.19745470581848</v>
      </c>
      <c r="M28">
        <f t="shared" si="1"/>
        <v>0.14852154299939238</v>
      </c>
      <c r="N28">
        <f>[1]BVR!$G$90+[1]BVR!$G$91</f>
        <v>160</v>
      </c>
      <c r="O28">
        <f>SUM([1]BVR!$G$90:$H$93)</f>
        <v>1765</v>
      </c>
      <c r="P28" s="4">
        <v>4.0714999999999996E-3</v>
      </c>
      <c r="Q28">
        <v>15</v>
      </c>
      <c r="R28">
        <f t="shared" si="2"/>
        <v>345677.92436883546</v>
      </c>
      <c r="S28">
        <f t="shared" si="3"/>
        <v>2121.7363285627484</v>
      </c>
      <c r="T28">
        <f t="shared" si="9"/>
        <v>53.385634444712018</v>
      </c>
      <c r="U28">
        <f t="shared" si="4"/>
        <v>0.32767565424240946</v>
      </c>
      <c r="V28" s="5">
        <f t="shared" si="5"/>
        <v>874.13540373673948</v>
      </c>
      <c r="W28" s="5">
        <f t="shared" si="6"/>
        <v>5.3653551801941868</v>
      </c>
      <c r="X28">
        <f t="shared" si="7"/>
        <v>0.87413540373673948</v>
      </c>
      <c r="Y28">
        <f t="shared" si="8"/>
        <v>5.3653551801941864E-3</v>
      </c>
    </row>
    <row r="29" spans="1:25" x14ac:dyDescent="0.2">
      <c r="A29" s="1" t="s">
        <v>7</v>
      </c>
      <c r="B29" s="1" t="s">
        <v>30</v>
      </c>
      <c r="C29" s="1">
        <v>1</v>
      </c>
      <c r="D29" s="1">
        <v>2</v>
      </c>
      <c r="E29" s="1">
        <v>58</v>
      </c>
      <c r="F29" s="1">
        <v>0.01</v>
      </c>
      <c r="G29" s="1">
        <v>0.01</v>
      </c>
      <c r="H29">
        <v>5.0000000000000001E-4</v>
      </c>
      <c r="I29">
        <v>0.01</v>
      </c>
      <c r="J29">
        <v>24851.32903770015</v>
      </c>
      <c r="K29">
        <v>160.77811715636366</v>
      </c>
      <c r="L29">
        <f t="shared" si="0"/>
        <v>24.85132903770015</v>
      </c>
      <c r="M29">
        <f t="shared" si="1"/>
        <v>0.16077811715636367</v>
      </c>
      <c r="N29">
        <f>[1]BVR!$G$94+[1]BVR!$G$95</f>
        <v>168</v>
      </c>
      <c r="O29">
        <f>SUM([1]BVR!$G$94:$H$97)</f>
        <v>1723</v>
      </c>
      <c r="P29" s="4">
        <v>4.0714999999999996E-3</v>
      </c>
      <c r="Q29">
        <v>15</v>
      </c>
      <c r="R29">
        <f t="shared" si="2"/>
        <v>497026.58075400291</v>
      </c>
      <c r="S29">
        <f t="shared" si="3"/>
        <v>3215.5623431272734</v>
      </c>
      <c r="T29">
        <f t="shared" si="9"/>
        <v>50.974809442806382</v>
      </c>
      <c r="U29">
        <f t="shared" si="4"/>
        <v>0.3297865426909698</v>
      </c>
      <c r="V29" s="5">
        <f t="shared" si="5"/>
        <v>834.66059916994368</v>
      </c>
      <c r="W29" s="5">
        <f t="shared" si="6"/>
        <v>5.3999188291124458</v>
      </c>
      <c r="X29">
        <f t="shared" si="7"/>
        <v>0.83466059916994373</v>
      </c>
      <c r="Y29">
        <f t="shared" si="8"/>
        <v>5.3999188291124454E-3</v>
      </c>
    </row>
    <row r="30" spans="1:25" x14ac:dyDescent="0.2">
      <c r="A30" s="1" t="s">
        <v>7</v>
      </c>
      <c r="B30" s="1" t="s">
        <v>4</v>
      </c>
      <c r="C30" s="1"/>
      <c r="D30" s="1"/>
      <c r="E30" s="1">
        <v>59</v>
      </c>
      <c r="F30" s="1"/>
      <c r="G30" s="1">
        <v>0.01</v>
      </c>
      <c r="H30">
        <v>5.0000000000000001E-4</v>
      </c>
      <c r="I30">
        <v>0.01</v>
      </c>
      <c r="J30">
        <v>4581.1079252285508</v>
      </c>
      <c r="K30">
        <v>99.747241240187719</v>
      </c>
      <c r="L30">
        <f t="shared" si="0"/>
        <v>4.5811079252285509</v>
      </c>
      <c r="M30">
        <f t="shared" si="1"/>
        <v>9.9747241240187717E-2</v>
      </c>
    </row>
    <row r="31" spans="1:25" x14ac:dyDescent="0.2">
      <c r="A31" s="1" t="s">
        <v>7</v>
      </c>
      <c r="B31" s="1" t="s">
        <v>5</v>
      </c>
      <c r="C31" s="1"/>
      <c r="D31" s="1"/>
      <c r="E31" s="1">
        <v>60</v>
      </c>
      <c r="F31" s="1">
        <v>0</v>
      </c>
      <c r="G31" s="1">
        <v>0.01</v>
      </c>
      <c r="H31">
        <v>5.0000000000000001E-4</v>
      </c>
      <c r="I31">
        <v>0.01</v>
      </c>
      <c r="J31">
        <v>34.248820632828348</v>
      </c>
      <c r="K31">
        <v>0.11354885460793457</v>
      </c>
      <c r="L31">
        <f t="shared" si="0"/>
        <v>3.4248820632828351E-2</v>
      </c>
      <c r="M31">
        <f t="shared" si="1"/>
        <v>1.1354885460793457E-4</v>
      </c>
    </row>
  </sheetData>
  <pageMargins left="0.7" right="0.7" top="0.75" bottom="0.75" header="0.3" footer="0.3"/>
  <pageSetup scale="7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87A1-75CD-4FCD-ACB2-F1641C845D71}">
  <sheetPr>
    <pageSetUpPr fitToPage="1"/>
  </sheetPr>
  <dimension ref="A1:Y27"/>
  <sheetViews>
    <sheetView topLeftCell="J1" zoomScale="130" zoomScaleNormal="130" workbookViewId="0">
      <selection activeCell="Q2" sqref="Q2:Q25"/>
    </sheetView>
  </sheetViews>
  <sheetFormatPr baseColWidth="10" defaultColWidth="8.83203125" defaultRowHeight="15" x14ac:dyDescent="0.2"/>
  <cols>
    <col min="1" max="1" width="14" bestFit="1" customWidth="1"/>
    <col min="2" max="2" width="23.1640625" bestFit="1" customWidth="1"/>
    <col min="3" max="4" width="6.5" bestFit="1" customWidth="1"/>
    <col min="5" max="5" width="14.33203125" customWidth="1"/>
    <col min="6" max="6" width="16.33203125" customWidth="1"/>
    <col min="7" max="7" width="10.5" customWidth="1"/>
    <col min="8" max="8" width="27" customWidth="1"/>
    <col min="9" max="9" width="13.5" customWidth="1"/>
    <col min="10" max="10" width="7.5" customWidth="1"/>
    <col min="11" max="11" width="7.6640625" customWidth="1"/>
    <col min="12" max="12" width="11.83203125" customWidth="1"/>
    <col min="13" max="13" width="12.6640625" customWidth="1"/>
    <col min="14" max="14" width="16.1640625" customWidth="1"/>
    <col min="15" max="15" width="14.1640625" customWidth="1"/>
    <col min="16" max="16" width="15.5" customWidth="1"/>
    <col min="17" max="17" width="9.6640625" customWidth="1"/>
    <col min="18" max="18" width="16.6640625" customWidth="1"/>
    <col min="19" max="19" width="17.5" customWidth="1"/>
    <col min="20" max="20" width="21.5" customWidth="1"/>
    <col min="21" max="21" width="22.33203125" customWidth="1"/>
    <col min="22" max="22" width="18.6640625" customWidth="1"/>
    <col min="23" max="23" width="19.5" customWidth="1"/>
    <col min="24" max="24" width="17.33203125" bestFit="1" customWidth="1"/>
    <col min="25" max="25" width="19.5" bestFit="1" customWidth="1"/>
  </cols>
  <sheetData>
    <row r="1" spans="1:25" x14ac:dyDescent="0.2">
      <c r="A1" s="1" t="s">
        <v>2</v>
      </c>
      <c r="B1" s="1" t="s">
        <v>0</v>
      </c>
      <c r="C1" s="1" t="s">
        <v>127</v>
      </c>
      <c r="D1" s="1" t="s">
        <v>128</v>
      </c>
      <c r="E1" s="1" t="s">
        <v>120</v>
      </c>
      <c r="F1" s="1" t="s">
        <v>6</v>
      </c>
      <c r="G1" s="1" t="s">
        <v>1</v>
      </c>
      <c r="H1" s="1" t="s">
        <v>87</v>
      </c>
      <c r="I1" s="1" t="s">
        <v>88</v>
      </c>
      <c r="J1" t="s">
        <v>122</v>
      </c>
      <c r="K1" t="s">
        <v>89</v>
      </c>
      <c r="L1" t="s">
        <v>123</v>
      </c>
      <c r="M1" t="s">
        <v>124</v>
      </c>
      <c r="N1" t="s">
        <v>97</v>
      </c>
      <c r="O1" t="s">
        <v>96</v>
      </c>
      <c r="P1" t="s">
        <v>94</v>
      </c>
      <c r="Q1" t="s">
        <v>95</v>
      </c>
      <c r="R1" t="s">
        <v>90</v>
      </c>
      <c r="S1" t="s">
        <v>91</v>
      </c>
      <c r="T1" t="s">
        <v>92</v>
      </c>
      <c r="U1" t="s">
        <v>93</v>
      </c>
      <c r="V1" t="s">
        <v>98</v>
      </c>
      <c r="W1" t="s">
        <v>99</v>
      </c>
      <c r="X1" t="s">
        <v>125</v>
      </c>
      <c r="Y1" t="s">
        <v>126</v>
      </c>
    </row>
    <row r="2" spans="1:25" x14ac:dyDescent="0.2">
      <c r="A2" s="2">
        <v>44543</v>
      </c>
      <c r="B2" s="1" t="s">
        <v>63</v>
      </c>
      <c r="C2" s="1">
        <v>1</v>
      </c>
      <c r="D2" s="1">
        <v>2</v>
      </c>
      <c r="E2" s="1" t="s">
        <v>121</v>
      </c>
      <c r="F2" s="1">
        <v>1.9E-2</v>
      </c>
      <c r="G2" s="1">
        <v>0.01</v>
      </c>
      <c r="H2">
        <v>5.0000000000000001E-4</v>
      </c>
      <c r="I2">
        <v>0.01</v>
      </c>
      <c r="P2" s="4">
        <v>4.0714999999999996E-3</v>
      </c>
      <c r="Q2">
        <v>13</v>
      </c>
    </row>
    <row r="3" spans="1:25" x14ac:dyDescent="0.2">
      <c r="A3" s="2">
        <v>44543</v>
      </c>
      <c r="B3" s="1" t="s">
        <v>64</v>
      </c>
      <c r="C3" s="1">
        <v>1</v>
      </c>
      <c r="D3" s="1">
        <v>2</v>
      </c>
      <c r="E3" s="1" t="s">
        <v>121</v>
      </c>
      <c r="F3" s="1">
        <v>1.2E-2</v>
      </c>
      <c r="G3" s="1">
        <v>0.01</v>
      </c>
      <c r="H3">
        <v>5.0000000000000001E-4</v>
      </c>
      <c r="I3">
        <v>0.01</v>
      </c>
      <c r="P3" s="4">
        <v>4.0714999999999996E-3</v>
      </c>
      <c r="Q3">
        <v>13</v>
      </c>
    </row>
    <row r="4" spans="1:25" x14ac:dyDescent="0.2">
      <c r="A4" s="2">
        <v>44543</v>
      </c>
      <c r="B4" s="1" t="s">
        <v>65</v>
      </c>
      <c r="C4" s="1">
        <v>1</v>
      </c>
      <c r="D4" s="1">
        <v>2</v>
      </c>
      <c r="E4" s="1">
        <v>63</v>
      </c>
      <c r="F4" s="1">
        <v>3.7999999999999999E-2</v>
      </c>
      <c r="G4" s="1">
        <v>0.01</v>
      </c>
      <c r="H4">
        <v>5.0000000000000001E-4</v>
      </c>
      <c r="I4">
        <v>0.01</v>
      </c>
      <c r="J4">
        <v>52797.851943623049</v>
      </c>
      <c r="K4">
        <v>348.07587525152752</v>
      </c>
      <c r="L4">
        <f>J4/1000</f>
        <v>52.797851943623051</v>
      </c>
      <c r="M4">
        <f>K4/1000</f>
        <v>0.3480758752515275</v>
      </c>
      <c r="N4">
        <f>SUM([1]FCR!$G$146:$G$147)</f>
        <v>160</v>
      </c>
      <c r="O4">
        <f>SUM([1]FCR!$G$146:$H$149)</f>
        <v>1790</v>
      </c>
      <c r="P4" s="4">
        <v>4.0714999999999996E-3</v>
      </c>
      <c r="Q4">
        <v>13</v>
      </c>
      <c r="R4">
        <f t="shared" ref="R4:R25" si="0">L4*(G4/(F4/1000))*(I4/H4)</f>
        <v>277883.43128222658</v>
      </c>
      <c r="S4">
        <f t="shared" ref="S4:S25" si="1">M4*(G4/(F4/1000))*(I4/H4)</f>
        <v>1831.978290797513</v>
      </c>
      <c r="T4">
        <f>L4*G4*(I4/H4)*(O4/N4)</f>
        <v>118.13519372385659</v>
      </c>
      <c r="U4">
        <f>M4*G4*(I4/H4)*(O4/N4)</f>
        <v>0.77881977087529275</v>
      </c>
      <c r="V4" s="5">
        <f>T4/(P4*Q4)</f>
        <v>2231.9348137400993</v>
      </c>
      <c r="W4" s="5">
        <f>U4/(P4*Q4)</f>
        <v>14.714285433931792</v>
      </c>
      <c r="X4">
        <f>V4/1000</f>
        <v>2.2319348137400992</v>
      </c>
      <c r="Y4">
        <f>W4/1000</f>
        <v>1.4714285433931792E-2</v>
      </c>
    </row>
    <row r="5" spans="1:25" x14ac:dyDescent="0.2">
      <c r="A5" s="2">
        <v>44543</v>
      </c>
      <c r="B5" s="1" t="s">
        <v>66</v>
      </c>
      <c r="C5" s="1">
        <v>1</v>
      </c>
      <c r="D5" s="1">
        <v>2</v>
      </c>
      <c r="E5" s="1">
        <v>64</v>
      </c>
      <c r="F5" s="1">
        <v>4.7E-2</v>
      </c>
      <c r="G5" s="1">
        <v>0.01</v>
      </c>
      <c r="H5">
        <v>5.0000000000000001E-4</v>
      </c>
      <c r="I5">
        <v>0.01</v>
      </c>
      <c r="J5">
        <v>56665.705244199387</v>
      </c>
      <c r="K5">
        <v>357.80017649332751</v>
      </c>
      <c r="L5">
        <f t="shared" ref="L5:L27" si="2">J5/1000</f>
        <v>56.665705244199387</v>
      </c>
      <c r="M5">
        <f t="shared" ref="M5:M27" si="3">K5/1000</f>
        <v>0.35780017649332752</v>
      </c>
      <c r="N5">
        <f>SUM([1]FCR!$G$150:$G$151)</f>
        <v>162</v>
      </c>
      <c r="O5">
        <f>SUM([1]FCR!$G$150:$H$153)</f>
        <v>1750</v>
      </c>
      <c r="P5" s="4">
        <v>4.0714999999999996E-3</v>
      </c>
      <c r="Q5">
        <v>13</v>
      </c>
      <c r="R5">
        <f t="shared" si="0"/>
        <v>241130.66061361443</v>
      </c>
      <c r="S5">
        <f t="shared" si="1"/>
        <v>1522.5539425247982</v>
      </c>
      <c r="T5">
        <f t="shared" ref="T5:T25" si="4">L5*G5*(I5/H5)*(O5/N5)</f>
        <v>122.42590639178881</v>
      </c>
      <c r="U5">
        <f t="shared" ref="U5:U25" si="5">M5*G5*(I5/H5)*(O5/N5)</f>
        <v>0.77302507267076925</v>
      </c>
      <c r="V5" s="5">
        <f t="shared" ref="V5:V25" si="6">T5/(P5*Q5)</f>
        <v>2312.9994878430521</v>
      </c>
      <c r="W5" s="5">
        <f t="shared" ref="W5:W25" si="7">U5/(P5*Q5)</f>
        <v>14.604805877077419</v>
      </c>
      <c r="X5">
        <f t="shared" ref="X5:X25" si="8">V5/1000</f>
        <v>2.3129994878430522</v>
      </c>
      <c r="Y5">
        <f t="shared" ref="Y5:Y25" si="9">W5/1000</f>
        <v>1.460480587707742E-2</v>
      </c>
    </row>
    <row r="6" spans="1:25" x14ac:dyDescent="0.2">
      <c r="A6" s="2">
        <v>44543</v>
      </c>
      <c r="B6" s="1" t="s">
        <v>67</v>
      </c>
      <c r="C6" s="1">
        <v>1</v>
      </c>
      <c r="D6" s="1">
        <v>2</v>
      </c>
      <c r="E6" s="1">
        <v>65</v>
      </c>
      <c r="F6" s="1">
        <v>1.0999999999999999E-2</v>
      </c>
      <c r="G6" s="1">
        <v>0.01</v>
      </c>
      <c r="H6">
        <v>5.0000000000000001E-4</v>
      </c>
      <c r="I6">
        <v>0.01</v>
      </c>
      <c r="J6">
        <v>2946.1218441154801</v>
      </c>
      <c r="K6">
        <v>194.85886883813072</v>
      </c>
      <c r="L6">
        <f t="shared" si="2"/>
        <v>2.9461218441154799</v>
      </c>
      <c r="M6">
        <f t="shared" si="3"/>
        <v>0.19485886883813072</v>
      </c>
      <c r="N6">
        <f>SUM([1]FCR!$G$154:$G$155)</f>
        <v>280</v>
      </c>
      <c r="O6">
        <f>SUM([1]FCR!$G$154:$H$157)</f>
        <v>1783</v>
      </c>
      <c r="P6" s="4">
        <v>4.0714999999999996E-3</v>
      </c>
      <c r="Q6">
        <v>14</v>
      </c>
      <c r="R6">
        <f t="shared" si="0"/>
        <v>53565.851711190546</v>
      </c>
      <c r="S6">
        <f t="shared" si="1"/>
        <v>3542.88852432965</v>
      </c>
      <c r="T6">
        <f t="shared" si="4"/>
        <v>3.7520966057556437</v>
      </c>
      <c r="U6">
        <f t="shared" si="5"/>
        <v>0.24816668795599078</v>
      </c>
      <c r="V6" s="5">
        <f t="shared" si="6"/>
        <v>65.825101414986477</v>
      </c>
      <c r="W6" s="5">
        <f t="shared" si="7"/>
        <v>4.3537251619443662</v>
      </c>
      <c r="X6">
        <f t="shared" si="8"/>
        <v>6.5825101414986473E-2</v>
      </c>
      <c r="Y6">
        <f t="shared" si="9"/>
        <v>4.353725161944366E-3</v>
      </c>
    </row>
    <row r="7" spans="1:25" x14ac:dyDescent="0.2">
      <c r="A7" s="2">
        <v>44543</v>
      </c>
      <c r="B7" s="1" t="s">
        <v>68</v>
      </c>
      <c r="C7" s="1">
        <v>1</v>
      </c>
      <c r="D7" s="1">
        <v>2</v>
      </c>
      <c r="E7" s="1">
        <v>66</v>
      </c>
      <c r="F7" s="1">
        <v>8.9999999999999993E-3</v>
      </c>
      <c r="G7" s="1">
        <v>0.01</v>
      </c>
      <c r="H7">
        <v>5.0000000000000001E-4</v>
      </c>
      <c r="I7">
        <v>0.01</v>
      </c>
      <c r="J7">
        <v>2484.8746787455957</v>
      </c>
      <c r="K7">
        <v>192.23931489789328</v>
      </c>
      <c r="L7">
        <f t="shared" si="2"/>
        <v>2.4848746787455958</v>
      </c>
      <c r="M7">
        <f t="shared" si="3"/>
        <v>0.19223931489789328</v>
      </c>
      <c r="N7">
        <f>SUM([1]FCR!$G$158:$G$159)</f>
        <v>278</v>
      </c>
      <c r="O7">
        <f>SUM([1]FCR!$G$158:$H$161)</f>
        <v>1794</v>
      </c>
      <c r="P7" s="4">
        <v>4.0714999999999996E-3</v>
      </c>
      <c r="Q7">
        <v>14</v>
      </c>
      <c r="R7">
        <f t="shared" si="0"/>
        <v>55219.437305457694</v>
      </c>
      <c r="S7">
        <f t="shared" si="1"/>
        <v>4271.9847755087403</v>
      </c>
      <c r="T7">
        <f t="shared" si="4"/>
        <v>3.2070972472443162</v>
      </c>
      <c r="U7">
        <f t="shared" si="5"/>
        <v>0.24811318771713706</v>
      </c>
      <c r="V7" s="5">
        <f t="shared" si="6"/>
        <v>56.263876901182726</v>
      </c>
      <c r="W7" s="5">
        <f t="shared" si="7"/>
        <v>4.3527865777291117</v>
      </c>
      <c r="X7">
        <f t="shared" si="8"/>
        <v>5.6263876901182723E-2</v>
      </c>
      <c r="Y7">
        <f t="shared" si="9"/>
        <v>4.3527865777291119E-3</v>
      </c>
    </row>
    <row r="8" spans="1:25" x14ac:dyDescent="0.2">
      <c r="A8" s="2">
        <v>44543</v>
      </c>
      <c r="B8" s="1" t="s">
        <v>69</v>
      </c>
      <c r="C8" s="1">
        <v>1</v>
      </c>
      <c r="D8" s="1">
        <v>2</v>
      </c>
      <c r="E8" s="1">
        <v>67</v>
      </c>
      <c r="F8" s="1">
        <v>3.2000000000000001E-2</v>
      </c>
      <c r="G8" s="1">
        <v>0.01</v>
      </c>
      <c r="H8">
        <v>5.0000000000000001E-4</v>
      </c>
      <c r="I8">
        <v>0.01</v>
      </c>
      <c r="J8">
        <v>37937.975763277915</v>
      </c>
      <c r="K8">
        <v>582.05429980908013</v>
      </c>
      <c r="L8">
        <f t="shared" si="2"/>
        <v>37.937975763277912</v>
      </c>
      <c r="M8">
        <f t="shared" si="3"/>
        <v>0.58205429980908019</v>
      </c>
      <c r="N8">
        <f>SUM([1]FCR!$G$162:$G$163)</f>
        <v>164</v>
      </c>
      <c r="O8">
        <f>SUM([1]FCR!$G$162:$H$165)</f>
        <v>1812</v>
      </c>
      <c r="P8" s="4">
        <v>4.0714999999999996E-3</v>
      </c>
      <c r="Q8">
        <v>14</v>
      </c>
      <c r="R8">
        <f t="shared" si="0"/>
        <v>237112.34852048696</v>
      </c>
      <c r="S8">
        <f t="shared" si="1"/>
        <v>3637.8393738067512</v>
      </c>
      <c r="T8">
        <f t="shared" si="4"/>
        <v>83.833673272023873</v>
      </c>
      <c r="U8">
        <f t="shared" si="5"/>
        <v>1.2861980381146991</v>
      </c>
      <c r="V8" s="5">
        <f t="shared" si="6"/>
        <v>1470.7403952917296</v>
      </c>
      <c r="W8" s="5">
        <f t="shared" si="7"/>
        <v>22.564481993556239</v>
      </c>
      <c r="X8">
        <f t="shared" si="8"/>
        <v>1.4707403952917295</v>
      </c>
      <c r="Y8">
        <f t="shared" si="9"/>
        <v>2.2564481993556238E-2</v>
      </c>
    </row>
    <row r="9" spans="1:25" x14ac:dyDescent="0.2">
      <c r="A9" s="2">
        <v>44543</v>
      </c>
      <c r="B9" s="1" t="s">
        <v>70</v>
      </c>
      <c r="C9" s="1">
        <v>1</v>
      </c>
      <c r="D9" s="1">
        <v>2</v>
      </c>
      <c r="E9" s="1">
        <v>68</v>
      </c>
      <c r="F9" s="1">
        <v>3.1E-2</v>
      </c>
      <c r="G9" s="1">
        <v>0.01</v>
      </c>
      <c r="H9">
        <v>5.0000000000000001E-4</v>
      </c>
      <c r="I9">
        <v>0.01</v>
      </c>
      <c r="J9">
        <v>41144.39432794942</v>
      </c>
      <c r="K9">
        <v>664.41490658906389</v>
      </c>
      <c r="L9">
        <f t="shared" si="2"/>
        <v>41.144394327949421</v>
      </c>
      <c r="M9">
        <f t="shared" si="3"/>
        <v>0.66441490658906388</v>
      </c>
      <c r="N9">
        <f>SUM([1]FCR!$G$166:$G$167)</f>
        <v>162</v>
      </c>
      <c r="O9">
        <f>SUM([1]FCR!$G$166:$H$169)</f>
        <v>1770</v>
      </c>
      <c r="P9" s="4">
        <v>4.0714999999999996E-3</v>
      </c>
      <c r="Q9">
        <v>14</v>
      </c>
      <c r="R9">
        <f t="shared" si="0"/>
        <v>265447.70534160914</v>
      </c>
      <c r="S9">
        <f t="shared" si="1"/>
        <v>4286.5477844455736</v>
      </c>
      <c r="T9">
        <f t="shared" si="4"/>
        <v>89.908120938852434</v>
      </c>
      <c r="U9">
        <f t="shared" si="5"/>
        <v>1.4518696106946212</v>
      </c>
      <c r="V9" s="5">
        <f t="shared" si="6"/>
        <v>1577.3077830012182</v>
      </c>
      <c r="W9" s="5">
        <f t="shared" si="7"/>
        <v>25.470949820084233</v>
      </c>
      <c r="X9">
        <f t="shared" si="8"/>
        <v>1.5773077830012183</v>
      </c>
      <c r="Y9">
        <f t="shared" si="9"/>
        <v>2.5470949820084233E-2</v>
      </c>
    </row>
    <row r="10" spans="1:25" x14ac:dyDescent="0.2">
      <c r="A10" s="2">
        <v>44543</v>
      </c>
      <c r="B10" s="1" t="s">
        <v>71</v>
      </c>
      <c r="C10" s="1">
        <v>1</v>
      </c>
      <c r="D10" s="1">
        <v>2</v>
      </c>
      <c r="E10" s="1">
        <v>69</v>
      </c>
      <c r="F10" s="1">
        <v>8.9999999999999993E-3</v>
      </c>
      <c r="G10" s="1">
        <v>0.01</v>
      </c>
      <c r="H10">
        <v>5.0000000000000001E-4</v>
      </c>
      <c r="I10">
        <v>0.01</v>
      </c>
      <c r="J10">
        <v>4934.2133228408284</v>
      </c>
      <c r="K10">
        <v>1075.925042822121</v>
      </c>
      <c r="L10">
        <f t="shared" si="2"/>
        <v>4.9342133228408285</v>
      </c>
      <c r="M10">
        <f t="shared" si="3"/>
        <v>1.075925042822121</v>
      </c>
      <c r="N10">
        <f>SUM([1]FCR!$G$170:$G$171)</f>
        <v>282</v>
      </c>
      <c r="O10">
        <f>SUM([1]FCR!$G$170:$H$173)</f>
        <v>1827</v>
      </c>
      <c r="P10" s="4">
        <v>4.0714999999999996E-3</v>
      </c>
      <c r="Q10">
        <v>14</v>
      </c>
      <c r="R10">
        <f t="shared" si="0"/>
        <v>109649.18495201842</v>
      </c>
      <c r="S10">
        <f t="shared" si="1"/>
        <v>23909.445396047136</v>
      </c>
      <c r="T10">
        <f t="shared" si="4"/>
        <v>6.3934806672554574</v>
      </c>
      <c r="U10">
        <f t="shared" si="5"/>
        <v>1.3941241512312164</v>
      </c>
      <c r="V10" s="5">
        <f t="shared" si="6"/>
        <v>112.16435969992558</v>
      </c>
      <c r="W10" s="5">
        <f t="shared" si="7"/>
        <v>24.45788935687473</v>
      </c>
      <c r="X10">
        <f t="shared" si="8"/>
        <v>0.11216435969992558</v>
      </c>
      <c r="Y10">
        <f t="shared" si="9"/>
        <v>2.4457889356874731E-2</v>
      </c>
    </row>
    <row r="11" spans="1:25" x14ac:dyDescent="0.2">
      <c r="A11" s="2">
        <v>44543</v>
      </c>
      <c r="B11" s="1" t="s">
        <v>72</v>
      </c>
      <c r="C11" s="1">
        <v>1</v>
      </c>
      <c r="D11" s="1">
        <v>2</v>
      </c>
      <c r="E11" s="1">
        <v>70</v>
      </c>
      <c r="F11" s="1">
        <v>8.0000000000000002E-3</v>
      </c>
      <c r="G11" s="1">
        <v>0.01</v>
      </c>
      <c r="H11">
        <v>5.0000000000000001E-4</v>
      </c>
      <c r="I11">
        <v>0.01</v>
      </c>
      <c r="J11">
        <v>4364.0480014864143</v>
      </c>
      <c r="K11">
        <v>977.36349082643164</v>
      </c>
      <c r="L11">
        <f t="shared" si="2"/>
        <v>4.364048001486414</v>
      </c>
      <c r="M11">
        <f t="shared" si="3"/>
        <v>0.97736349082643159</v>
      </c>
      <c r="N11">
        <f>SUM([1]FCR!$G$174:$G$175)</f>
        <v>278</v>
      </c>
      <c r="O11">
        <f>SUM([1]FCR!$G$174:$H$177)</f>
        <v>1818</v>
      </c>
      <c r="P11" s="4">
        <v>4.0714999999999996E-3</v>
      </c>
      <c r="Q11">
        <v>14</v>
      </c>
      <c r="R11">
        <f t="shared" si="0"/>
        <v>109101.20003716034</v>
      </c>
      <c r="S11">
        <f t="shared" si="1"/>
        <v>24434.087270660788</v>
      </c>
      <c r="T11">
        <f t="shared" si="4"/>
        <v>5.7077980335987775</v>
      </c>
      <c r="U11">
        <f t="shared" si="5"/>
        <v>1.2783070692967284</v>
      </c>
      <c r="V11" s="5">
        <f t="shared" si="6"/>
        <v>100.13505085171801</v>
      </c>
      <c r="W11" s="5">
        <f t="shared" si="7"/>
        <v>22.426046372813257</v>
      </c>
      <c r="X11">
        <f t="shared" si="8"/>
        <v>0.100135050851718</v>
      </c>
      <c r="Y11">
        <f t="shared" si="9"/>
        <v>2.2426046372813258E-2</v>
      </c>
    </row>
    <row r="12" spans="1:25" x14ac:dyDescent="0.2">
      <c r="A12" s="2">
        <v>44543</v>
      </c>
      <c r="B12" s="1" t="s">
        <v>73</v>
      </c>
      <c r="C12" s="1">
        <v>1</v>
      </c>
      <c r="D12" s="1">
        <v>2</v>
      </c>
      <c r="E12" s="1" t="s">
        <v>121</v>
      </c>
      <c r="F12" s="1">
        <v>3.5000000000000003E-2</v>
      </c>
      <c r="G12" s="1">
        <v>0.01</v>
      </c>
      <c r="H12">
        <v>5.0000000000000001E-4</v>
      </c>
      <c r="I12">
        <v>0.01</v>
      </c>
      <c r="P12" s="4">
        <v>4.0714999999999996E-3</v>
      </c>
      <c r="Q12">
        <v>14</v>
      </c>
      <c r="V12" s="5"/>
      <c r="W12" s="5"/>
    </row>
    <row r="13" spans="1:25" x14ac:dyDescent="0.2">
      <c r="A13" s="2">
        <v>44543</v>
      </c>
      <c r="B13" s="1" t="s">
        <v>74</v>
      </c>
      <c r="C13" s="1">
        <v>1</v>
      </c>
      <c r="D13" s="1">
        <v>2</v>
      </c>
      <c r="E13" s="1">
        <v>72</v>
      </c>
      <c r="F13" s="1">
        <v>3.9E-2</v>
      </c>
      <c r="G13" s="1">
        <v>0.01</v>
      </c>
      <c r="H13">
        <v>5.0000000000000001E-4</v>
      </c>
      <c r="I13">
        <v>0.01</v>
      </c>
      <c r="J13">
        <v>59162.931375023712</v>
      </c>
      <c r="K13">
        <v>984.73832104783821</v>
      </c>
      <c r="L13">
        <f t="shared" si="2"/>
        <v>59.16293137502371</v>
      </c>
      <c r="M13">
        <f t="shared" si="3"/>
        <v>0.98473832104783821</v>
      </c>
      <c r="N13">
        <f>SUM([1]FCR!$G$182:$G$183)</f>
        <v>558</v>
      </c>
      <c r="O13">
        <f>SUM([1]FCR!$G$182:$H$185)</f>
        <v>2178</v>
      </c>
      <c r="P13" s="4">
        <v>4.0714999999999996E-3</v>
      </c>
      <c r="Q13">
        <v>14</v>
      </c>
      <c r="R13">
        <f t="shared" si="0"/>
        <v>303399.64807704464</v>
      </c>
      <c r="S13">
        <f t="shared" si="1"/>
        <v>5049.9401079376312</v>
      </c>
      <c r="T13">
        <f t="shared" si="4"/>
        <v>46.185256105663669</v>
      </c>
      <c r="U13">
        <f t="shared" si="5"/>
        <v>0.76873120546315121</v>
      </c>
      <c r="V13" s="5">
        <f t="shared" si="6"/>
        <v>810.25343600399412</v>
      </c>
      <c r="W13" s="5">
        <f t="shared" si="7"/>
        <v>13.486275775217123</v>
      </c>
      <c r="X13">
        <f t="shared" si="8"/>
        <v>0.81025343600399413</v>
      </c>
      <c r="Y13">
        <f t="shared" si="9"/>
        <v>1.3486275775217124E-2</v>
      </c>
    </row>
    <row r="14" spans="1:25" x14ac:dyDescent="0.2">
      <c r="A14" s="2">
        <v>44543</v>
      </c>
      <c r="B14" s="1" t="s">
        <v>100</v>
      </c>
      <c r="C14" s="1">
        <v>1</v>
      </c>
      <c r="D14" s="1">
        <v>2</v>
      </c>
      <c r="E14" s="1">
        <v>73</v>
      </c>
      <c r="F14" s="1">
        <v>1.2999999999999999E-2</v>
      </c>
      <c r="G14" s="1">
        <v>0.01</v>
      </c>
      <c r="H14">
        <v>5.0000000000000001E-4</v>
      </c>
      <c r="I14">
        <v>0.01</v>
      </c>
      <c r="J14">
        <v>4583.1466635592042</v>
      </c>
      <c r="K14">
        <v>428.54021696625153</v>
      </c>
      <c r="L14">
        <f t="shared" si="2"/>
        <v>4.5831466635592042</v>
      </c>
      <c r="M14">
        <f t="shared" si="3"/>
        <v>0.42854021696625155</v>
      </c>
      <c r="N14">
        <f>SUM([1]BVR!$G$98:$G$99)</f>
        <v>282</v>
      </c>
      <c r="O14">
        <f>SUM([1]BVR!$G$98:$H$101)</f>
        <v>1789</v>
      </c>
      <c r="P14" s="4">
        <v>4.0714999999999996E-3</v>
      </c>
      <c r="Q14">
        <v>21</v>
      </c>
      <c r="R14">
        <f t="shared" si="0"/>
        <v>70509.948670141617</v>
      </c>
      <c r="S14">
        <f t="shared" si="1"/>
        <v>6592.9264148654092</v>
      </c>
      <c r="T14">
        <f t="shared" si="4"/>
        <v>5.8150704830549058</v>
      </c>
      <c r="U14">
        <f t="shared" si="5"/>
        <v>0.54372939585292479</v>
      </c>
      <c r="V14" s="5">
        <f t="shared" si="6"/>
        <v>68.011327088471035</v>
      </c>
      <c r="W14" s="5">
        <f t="shared" si="7"/>
        <v>6.3592965720241734</v>
      </c>
      <c r="X14">
        <f t="shared" si="8"/>
        <v>6.8011327088471032E-2</v>
      </c>
      <c r="Y14">
        <f t="shared" si="9"/>
        <v>6.3592965720241732E-3</v>
      </c>
    </row>
    <row r="15" spans="1:25" x14ac:dyDescent="0.2">
      <c r="A15" s="2">
        <v>44543</v>
      </c>
      <c r="B15" s="1" t="s">
        <v>101</v>
      </c>
      <c r="C15" s="1">
        <v>1</v>
      </c>
      <c r="D15" s="1">
        <v>2</v>
      </c>
      <c r="E15" s="1">
        <v>74</v>
      </c>
      <c r="F15" s="1">
        <v>1.4E-2</v>
      </c>
      <c r="G15" s="1">
        <v>0.01</v>
      </c>
      <c r="H15">
        <v>5.0000000000000001E-4</v>
      </c>
      <c r="I15">
        <v>0.01</v>
      </c>
      <c r="J15">
        <v>5266.6897516103836</v>
      </c>
      <c r="K15">
        <v>291.00981133331152</v>
      </c>
      <c r="L15">
        <f t="shared" si="2"/>
        <v>5.2666897516103832</v>
      </c>
      <c r="M15">
        <f t="shared" si="3"/>
        <v>0.2910098113333115</v>
      </c>
      <c r="N15">
        <f>SUM([1]BVR!$G$102:$G$103)</f>
        <v>280</v>
      </c>
      <c r="O15">
        <f>SUM([1]BVR!$G$102:$H$105)</f>
        <v>1810</v>
      </c>
      <c r="P15" s="4">
        <v>4.0714999999999996E-3</v>
      </c>
      <c r="Q15">
        <v>21</v>
      </c>
      <c r="R15">
        <f t="shared" si="0"/>
        <v>75238.425023005489</v>
      </c>
      <c r="S15">
        <f t="shared" si="1"/>
        <v>4157.2830190473078</v>
      </c>
      <c r="T15">
        <f t="shared" si="4"/>
        <v>6.8090774645819954</v>
      </c>
      <c r="U15">
        <f t="shared" si="5"/>
        <v>0.37623411322378131</v>
      </c>
      <c r="V15" s="5">
        <f t="shared" si="6"/>
        <v>79.636935779863464</v>
      </c>
      <c r="W15" s="5">
        <f t="shared" si="7"/>
        <v>4.4003217864456339</v>
      </c>
      <c r="X15">
        <f t="shared" si="8"/>
        <v>7.9636935779863458E-2</v>
      </c>
      <c r="Y15">
        <f t="shared" si="9"/>
        <v>4.4003217864456339E-3</v>
      </c>
    </row>
    <row r="16" spans="1:25" x14ac:dyDescent="0.2">
      <c r="A16" s="2">
        <v>44543</v>
      </c>
      <c r="B16" s="1" t="s">
        <v>102</v>
      </c>
      <c r="C16" s="1">
        <v>1</v>
      </c>
      <c r="D16" s="1">
        <v>2</v>
      </c>
      <c r="E16" s="1">
        <v>75</v>
      </c>
      <c r="F16" s="1">
        <v>1.4999999999999999E-2</v>
      </c>
      <c r="G16" s="1">
        <v>0.01</v>
      </c>
      <c r="H16">
        <v>5.0000000000000001E-4</v>
      </c>
      <c r="I16">
        <v>0.01</v>
      </c>
      <c r="J16">
        <v>18997.174558863499</v>
      </c>
      <c r="K16">
        <v>118.78738235605923</v>
      </c>
      <c r="L16">
        <f t="shared" si="2"/>
        <v>18.997174558863499</v>
      </c>
      <c r="M16">
        <f t="shared" si="3"/>
        <v>0.11878738235605922</v>
      </c>
      <c r="N16">
        <f>SUM([1]BVR!$G$106:$G$107)</f>
        <v>164</v>
      </c>
      <c r="O16">
        <f>SUM([1]BVR!$G$106:$H$109)</f>
        <v>1794</v>
      </c>
      <c r="P16" s="4">
        <v>4.0714999999999996E-3</v>
      </c>
      <c r="Q16">
        <v>21</v>
      </c>
      <c r="R16">
        <f t="shared" si="0"/>
        <v>253295.6607848467</v>
      </c>
      <c r="S16">
        <f t="shared" si="1"/>
        <v>1583.8317647474564</v>
      </c>
      <c r="T16">
        <f t="shared" si="4"/>
        <v>41.562111169025755</v>
      </c>
      <c r="U16">
        <f t="shared" si="5"/>
        <v>0.25988361456923198</v>
      </c>
      <c r="V16" s="5">
        <f t="shared" si="6"/>
        <v>486.09803534471041</v>
      </c>
      <c r="W16" s="5">
        <f t="shared" si="7"/>
        <v>3.0395211144743892</v>
      </c>
      <c r="X16">
        <f t="shared" si="8"/>
        <v>0.48609803534471041</v>
      </c>
      <c r="Y16">
        <f t="shared" si="9"/>
        <v>3.0395211144743891E-3</v>
      </c>
    </row>
    <row r="17" spans="1:25" x14ac:dyDescent="0.2">
      <c r="A17" s="2">
        <v>44543</v>
      </c>
      <c r="B17" s="1" t="s">
        <v>103</v>
      </c>
      <c r="C17" s="1">
        <v>1</v>
      </c>
      <c r="D17" s="1">
        <v>2</v>
      </c>
      <c r="E17" s="1">
        <v>76</v>
      </c>
      <c r="F17" s="1">
        <v>1.2999999999999999E-2</v>
      </c>
      <c r="G17" s="1">
        <v>0.01</v>
      </c>
      <c r="H17">
        <v>5.0000000000000001E-4</v>
      </c>
      <c r="I17">
        <v>0.01</v>
      </c>
      <c r="J17">
        <v>16896.015324518023</v>
      </c>
      <c r="K17">
        <v>123.38243415177548</v>
      </c>
      <c r="L17">
        <f t="shared" si="2"/>
        <v>16.896015324518022</v>
      </c>
      <c r="M17">
        <f t="shared" si="3"/>
        <v>0.12338243415177548</v>
      </c>
      <c r="N17">
        <f>SUM([1]BVR!$G$110:$G$111)</f>
        <v>162</v>
      </c>
      <c r="O17">
        <f>SUM([1]BVR!$G$110:$H$113)</f>
        <v>1739</v>
      </c>
      <c r="P17" s="4">
        <v>4.0714999999999996E-3</v>
      </c>
      <c r="Q17">
        <v>21</v>
      </c>
      <c r="R17">
        <f t="shared" si="0"/>
        <v>259938.69730027727</v>
      </c>
      <c r="S17">
        <f t="shared" si="1"/>
        <v>1898.1912946426999</v>
      </c>
      <c r="T17">
        <f t="shared" si="4"/>
        <v>36.274284752267704</v>
      </c>
      <c r="U17">
        <f t="shared" si="5"/>
        <v>0.26489142344436734</v>
      </c>
      <c r="V17" s="5">
        <f t="shared" si="6"/>
        <v>424.25319733885027</v>
      </c>
      <c r="W17" s="5">
        <f t="shared" si="7"/>
        <v>3.0980909509700689</v>
      </c>
      <c r="X17">
        <f t="shared" si="8"/>
        <v>0.42425319733885025</v>
      </c>
      <c r="Y17">
        <f t="shared" si="9"/>
        <v>3.0980909509700687E-3</v>
      </c>
    </row>
    <row r="18" spans="1:25" x14ac:dyDescent="0.2">
      <c r="A18" s="2">
        <v>44543</v>
      </c>
      <c r="B18" s="1" t="s">
        <v>104</v>
      </c>
      <c r="C18" s="1">
        <v>1</v>
      </c>
      <c r="D18" s="1">
        <v>2</v>
      </c>
      <c r="E18" s="1" t="s">
        <v>121</v>
      </c>
      <c r="F18" s="1">
        <v>1.2E-2</v>
      </c>
      <c r="G18" s="1">
        <v>0.01</v>
      </c>
      <c r="H18">
        <v>5.0000000000000001E-4</v>
      </c>
      <c r="I18">
        <v>0.01</v>
      </c>
      <c r="N18">
        <f>SUM([1]BVR!$G$114:$G$115)</f>
        <v>280</v>
      </c>
      <c r="O18">
        <f>SUM([1]BVR!$G$114:$H$117)</f>
        <v>1766</v>
      </c>
      <c r="P18" s="4">
        <v>4.0714999999999996E-3</v>
      </c>
      <c r="Q18">
        <v>14</v>
      </c>
      <c r="V18" s="5"/>
      <c r="W18" s="5"/>
    </row>
    <row r="19" spans="1:25" x14ac:dyDescent="0.2">
      <c r="A19" s="2">
        <v>44543</v>
      </c>
      <c r="B19" s="1" t="s">
        <v>105</v>
      </c>
      <c r="C19" s="1">
        <v>1</v>
      </c>
      <c r="D19" s="1">
        <v>2</v>
      </c>
      <c r="E19" s="1">
        <v>78</v>
      </c>
      <c r="F19" s="1">
        <v>1.2E-2</v>
      </c>
      <c r="G19" s="1">
        <v>0.01</v>
      </c>
      <c r="H19">
        <v>5.0000000000000001E-4</v>
      </c>
      <c r="I19">
        <v>0.01</v>
      </c>
      <c r="J19">
        <v>6985.3837070845893</v>
      </c>
      <c r="K19">
        <v>1840.8767446096595</v>
      </c>
      <c r="L19">
        <f t="shared" si="2"/>
        <v>6.9853837070845897</v>
      </c>
      <c r="M19">
        <f t="shared" si="3"/>
        <v>1.8408767446096594</v>
      </c>
      <c r="N19">
        <f>SUM([1]BVR!$G$118:$G$119)</f>
        <v>278</v>
      </c>
      <c r="O19">
        <f>SUM([1]BVR!$G$118:$H$121)</f>
        <v>1780</v>
      </c>
      <c r="P19" s="4">
        <v>4.0714999999999996E-3</v>
      </c>
      <c r="Q19">
        <v>14</v>
      </c>
      <c r="R19">
        <f t="shared" si="0"/>
        <v>116423.06178474317</v>
      </c>
      <c r="S19">
        <f t="shared" si="1"/>
        <v>30681.279076827661</v>
      </c>
      <c r="T19">
        <f t="shared" si="4"/>
        <v>8.945311509791777</v>
      </c>
      <c r="U19">
        <f t="shared" si="5"/>
        <v>2.3573817305073335</v>
      </c>
      <c r="V19" s="5">
        <f t="shared" si="6"/>
        <v>156.93253644307603</v>
      </c>
      <c r="W19" s="5">
        <f t="shared" si="7"/>
        <v>41.356848660678473</v>
      </c>
      <c r="X19">
        <f t="shared" si="8"/>
        <v>0.15693253644307603</v>
      </c>
      <c r="Y19">
        <f t="shared" si="9"/>
        <v>4.1356848660678472E-2</v>
      </c>
    </row>
    <row r="20" spans="1:25" x14ac:dyDescent="0.2">
      <c r="A20" s="2">
        <v>44543</v>
      </c>
      <c r="B20" s="1" t="s">
        <v>106</v>
      </c>
      <c r="C20" s="1">
        <v>1</v>
      </c>
      <c r="D20" s="1">
        <v>2</v>
      </c>
      <c r="E20" s="1">
        <v>79</v>
      </c>
      <c r="F20" s="1">
        <v>1.0999999999999999E-2</v>
      </c>
      <c r="G20" s="1">
        <v>0.01</v>
      </c>
      <c r="H20">
        <v>5.0000000000000001E-4</v>
      </c>
      <c r="I20">
        <v>0.01</v>
      </c>
      <c r="J20">
        <v>21492.786985759867</v>
      </c>
      <c r="K20">
        <v>117.62018477659008</v>
      </c>
      <c r="L20">
        <f t="shared" si="2"/>
        <v>21.492786985759867</v>
      </c>
      <c r="M20">
        <f t="shared" si="3"/>
        <v>0.11762018477659007</v>
      </c>
      <c r="N20">
        <f>SUM([1]BVR!$G$122:$G$123)</f>
        <v>158</v>
      </c>
      <c r="O20">
        <f>SUM([1]BVR!$G$122:$H$125)</f>
        <v>1798</v>
      </c>
      <c r="P20" s="4">
        <v>4.0714999999999996E-3</v>
      </c>
      <c r="Q20">
        <v>14</v>
      </c>
      <c r="R20">
        <f t="shared" si="0"/>
        <v>390777.94519563392</v>
      </c>
      <c r="S20">
        <f t="shared" si="1"/>
        <v>2138.5488141198193</v>
      </c>
      <c r="T20">
        <f t="shared" si="4"/>
        <v>48.91649493721043</v>
      </c>
      <c r="U20">
        <f t="shared" si="5"/>
        <v>0.26769758509912528</v>
      </c>
      <c r="V20" s="5">
        <f t="shared" si="6"/>
        <v>858.16906610779517</v>
      </c>
      <c r="W20" s="5">
        <f t="shared" si="7"/>
        <v>4.6963664689939701</v>
      </c>
      <c r="X20">
        <f t="shared" si="8"/>
        <v>0.8581690661077952</v>
      </c>
      <c r="Y20">
        <f t="shared" si="9"/>
        <v>4.69636646899397E-3</v>
      </c>
    </row>
    <row r="21" spans="1:25" x14ac:dyDescent="0.2">
      <c r="A21" s="2">
        <v>44543</v>
      </c>
      <c r="B21" s="1" t="s">
        <v>107</v>
      </c>
      <c r="C21" s="1">
        <v>1</v>
      </c>
      <c r="D21" s="1">
        <v>2</v>
      </c>
      <c r="E21" s="1">
        <v>80</v>
      </c>
      <c r="F21" s="1">
        <v>1.7000000000000001E-2</v>
      </c>
      <c r="G21" s="1">
        <v>0.01</v>
      </c>
      <c r="H21">
        <v>5.0000000000000001E-4</v>
      </c>
      <c r="I21">
        <v>0.01</v>
      </c>
      <c r="J21">
        <v>22650.026377628234</v>
      </c>
      <c r="K21">
        <v>151.22884584820764</v>
      </c>
      <c r="L21">
        <f t="shared" si="2"/>
        <v>22.650026377628233</v>
      </c>
      <c r="M21">
        <f t="shared" si="3"/>
        <v>0.15122884584820764</v>
      </c>
      <c r="N21">
        <f>SUM([1]BVR!$G$126:$G$127)</f>
        <v>158</v>
      </c>
      <c r="O21">
        <f>SUM([1]BVR!$G$126:$H$129)</f>
        <v>1868</v>
      </c>
      <c r="P21" s="4">
        <v>4.0714999999999996E-3</v>
      </c>
      <c r="Q21">
        <v>14</v>
      </c>
      <c r="R21">
        <f t="shared" si="0"/>
        <v>266470.89856033219</v>
      </c>
      <c r="S21">
        <f t="shared" si="1"/>
        <v>1779.1628923318547</v>
      </c>
      <c r="T21">
        <f t="shared" si="4"/>
        <v>53.557277561277907</v>
      </c>
      <c r="U21">
        <f t="shared" si="5"/>
        <v>0.3575892203094328</v>
      </c>
      <c r="V21" s="5">
        <f t="shared" si="6"/>
        <v>939.58487677896721</v>
      </c>
      <c r="W21" s="5">
        <f t="shared" si="7"/>
        <v>6.2733850337613868</v>
      </c>
      <c r="X21">
        <f t="shared" si="8"/>
        <v>0.93958487677896718</v>
      </c>
      <c r="Y21">
        <f t="shared" si="9"/>
        <v>6.2733850337613872E-3</v>
      </c>
    </row>
    <row r="22" spans="1:25" x14ac:dyDescent="0.2">
      <c r="A22" s="2">
        <v>44543</v>
      </c>
      <c r="B22" s="1" t="s">
        <v>108</v>
      </c>
      <c r="C22" s="1">
        <v>1</v>
      </c>
      <c r="D22" s="1">
        <v>2</v>
      </c>
      <c r="E22" s="1">
        <v>81</v>
      </c>
      <c r="F22" s="1">
        <v>2.5999999999999999E-2</v>
      </c>
      <c r="G22" s="1">
        <v>0.01</v>
      </c>
      <c r="H22">
        <v>5.0000000000000001E-4</v>
      </c>
      <c r="I22">
        <v>0.01</v>
      </c>
      <c r="J22">
        <v>21762.584197577413</v>
      </c>
      <c r="K22">
        <v>2206.3944283487072</v>
      </c>
      <c r="L22">
        <f t="shared" si="2"/>
        <v>21.762584197577414</v>
      </c>
      <c r="M22">
        <f t="shared" si="3"/>
        <v>2.2063944283487071</v>
      </c>
      <c r="N22">
        <f>SUM([1]BVR!$G$130:$G$131)</f>
        <v>300</v>
      </c>
      <c r="O22">
        <f>SUM([1]BVR!$G$130:$H$133)</f>
        <v>1760</v>
      </c>
      <c r="P22" s="4">
        <v>4.0714999999999996E-3</v>
      </c>
      <c r="Q22">
        <v>14</v>
      </c>
      <c r="R22">
        <f t="shared" si="0"/>
        <v>167404.4938275186</v>
      </c>
      <c r="S22">
        <f t="shared" si="1"/>
        <v>16972.264833451594</v>
      </c>
      <c r="T22">
        <f t="shared" si="4"/>
        <v>25.534765458490828</v>
      </c>
      <c r="U22">
        <f t="shared" si="5"/>
        <v>2.5888361292624831</v>
      </c>
      <c r="V22" s="5">
        <f t="shared" si="6"/>
        <v>447.97048224576463</v>
      </c>
      <c r="W22" s="5">
        <f t="shared" si="7"/>
        <v>45.417380910203036</v>
      </c>
      <c r="X22">
        <f t="shared" si="8"/>
        <v>0.44797048224576463</v>
      </c>
      <c r="Y22">
        <f t="shared" si="9"/>
        <v>4.5417380910203038E-2</v>
      </c>
    </row>
    <row r="23" spans="1:25" x14ac:dyDescent="0.2">
      <c r="A23" s="2">
        <v>44543</v>
      </c>
      <c r="B23" s="1" t="s">
        <v>109</v>
      </c>
      <c r="C23" s="1">
        <v>1</v>
      </c>
      <c r="D23" s="1">
        <v>2</v>
      </c>
      <c r="E23" s="1">
        <v>82</v>
      </c>
      <c r="F23" s="1">
        <v>2.1999999999999999E-2</v>
      </c>
      <c r="G23" s="1">
        <v>0.01</v>
      </c>
      <c r="H23">
        <v>5.0000000000000001E-4</v>
      </c>
      <c r="I23">
        <v>0.01</v>
      </c>
      <c r="J23">
        <v>19405.049487644752</v>
      </c>
      <c r="K23">
        <v>1806.1211297933357</v>
      </c>
      <c r="L23">
        <f t="shared" si="2"/>
        <v>19.405049487644753</v>
      </c>
      <c r="M23">
        <f t="shared" si="3"/>
        <v>1.8061211297933357</v>
      </c>
      <c r="N23">
        <f>SUM([1]BVR!$G$134:$G$135)</f>
        <v>302</v>
      </c>
      <c r="O23">
        <f>SUM([1]BVR!$G$134:$H$137)</f>
        <v>1721</v>
      </c>
      <c r="P23" s="4">
        <v>4.0714999999999996E-3</v>
      </c>
      <c r="Q23">
        <v>14</v>
      </c>
      <c r="R23">
        <f t="shared" si="0"/>
        <v>176409.54079677048</v>
      </c>
      <c r="S23">
        <f t="shared" si="1"/>
        <v>16419.282998121234</v>
      </c>
      <c r="T23">
        <f t="shared" si="4"/>
        <v>22.116616005454716</v>
      </c>
      <c r="U23">
        <f t="shared" si="5"/>
        <v>2.0584996452810138</v>
      </c>
      <c r="V23" s="5">
        <f t="shared" si="6"/>
        <v>388.0040000255209</v>
      </c>
      <c r="W23" s="5">
        <f t="shared" si="7"/>
        <v>36.113395296240661</v>
      </c>
      <c r="X23">
        <f t="shared" si="8"/>
        <v>0.38800400002552088</v>
      </c>
      <c r="Y23">
        <f t="shared" si="9"/>
        <v>3.6113395296240663E-2</v>
      </c>
    </row>
    <row r="24" spans="1:25" x14ac:dyDescent="0.2">
      <c r="A24" s="2">
        <v>44543</v>
      </c>
      <c r="B24" s="1" t="s">
        <v>110</v>
      </c>
      <c r="C24" s="1">
        <v>1</v>
      </c>
      <c r="D24" s="1">
        <v>2</v>
      </c>
      <c r="E24" s="1">
        <v>83</v>
      </c>
      <c r="F24" s="1">
        <v>2.4E-2</v>
      </c>
      <c r="G24" s="1">
        <v>0.01</v>
      </c>
      <c r="H24">
        <v>5.0000000000000001E-4</v>
      </c>
      <c r="I24">
        <v>0.01</v>
      </c>
      <c r="J24">
        <v>46665.146790366765</v>
      </c>
      <c r="K24">
        <v>497.83773349368045</v>
      </c>
      <c r="L24">
        <f t="shared" si="2"/>
        <v>46.665146790366762</v>
      </c>
      <c r="M24">
        <f t="shared" si="3"/>
        <v>0.49783773349368043</v>
      </c>
      <c r="N24">
        <f>SUM([1]BVR!$G$138:$G$139)</f>
        <v>158</v>
      </c>
      <c r="O24">
        <f>SUM([1]BVR!$G$138:$H$141)</f>
        <v>1795</v>
      </c>
      <c r="P24" s="4">
        <v>4.0714999999999996E-3</v>
      </c>
      <c r="Q24">
        <v>14</v>
      </c>
      <c r="R24">
        <f t="shared" si="0"/>
        <v>388876.22325305641</v>
      </c>
      <c r="S24">
        <f t="shared" si="1"/>
        <v>4148.6477791140042</v>
      </c>
      <c r="T24">
        <f t="shared" si="4"/>
        <v>106.03030188444092</v>
      </c>
      <c r="U24">
        <f t="shared" si="5"/>
        <v>1.1311629514191854</v>
      </c>
      <c r="V24" s="5">
        <f t="shared" si="6"/>
        <v>1860.1481006375489</v>
      </c>
      <c r="W24" s="5">
        <f t="shared" si="7"/>
        <v>19.844615908829415</v>
      </c>
      <c r="X24">
        <f t="shared" si="8"/>
        <v>1.8601481006375489</v>
      </c>
      <c r="Y24">
        <f t="shared" si="9"/>
        <v>1.9844615908829414E-2</v>
      </c>
    </row>
    <row r="25" spans="1:25" x14ac:dyDescent="0.2">
      <c r="A25" s="2">
        <v>44543</v>
      </c>
      <c r="B25" s="1" t="s">
        <v>111</v>
      </c>
      <c r="C25" s="1">
        <v>1</v>
      </c>
      <c r="D25" s="1">
        <v>2</v>
      </c>
      <c r="E25" s="1">
        <v>84</v>
      </c>
      <c r="F25" s="1">
        <v>0.03</v>
      </c>
      <c r="G25" s="1">
        <v>0.01</v>
      </c>
      <c r="H25">
        <v>5.0000000000000001E-4</v>
      </c>
      <c r="I25">
        <v>0.01</v>
      </c>
      <c r="J25">
        <v>27066.924190423739</v>
      </c>
      <c r="K25">
        <v>299.6375672537369</v>
      </c>
      <c r="L25">
        <f t="shared" si="2"/>
        <v>27.066924190423737</v>
      </c>
      <c r="M25">
        <f t="shared" si="3"/>
        <v>0.29963756725373691</v>
      </c>
      <c r="N25">
        <f>SUM([1]BVR!$G$142:$G$143)</f>
        <v>158</v>
      </c>
      <c r="O25">
        <f>SUM([1]BVR!$G$142:$H$145)</f>
        <v>1781</v>
      </c>
      <c r="P25" s="4">
        <v>4.0714999999999996E-3</v>
      </c>
      <c r="Q25">
        <v>14</v>
      </c>
      <c r="R25">
        <f t="shared" si="0"/>
        <v>180446.1612694916</v>
      </c>
      <c r="S25">
        <f t="shared" si="1"/>
        <v>1997.5837816915796</v>
      </c>
      <c r="T25">
        <f t="shared" si="4"/>
        <v>61.020496181195789</v>
      </c>
      <c r="U25">
        <f t="shared" si="5"/>
        <v>0.6755120345302601</v>
      </c>
      <c r="V25" s="5">
        <f t="shared" si="6"/>
        <v>1070.5162397360712</v>
      </c>
      <c r="W25" s="5">
        <f t="shared" si="7"/>
        <v>11.850880414909566</v>
      </c>
      <c r="X25">
        <f t="shared" si="8"/>
        <v>1.0705162397360712</v>
      </c>
      <c r="Y25">
        <f t="shared" si="9"/>
        <v>1.1850880414909566E-2</v>
      </c>
    </row>
    <row r="26" spans="1:25" x14ac:dyDescent="0.2">
      <c r="A26" s="2">
        <v>44543</v>
      </c>
      <c r="B26" s="1" t="s">
        <v>4</v>
      </c>
      <c r="C26" s="1"/>
      <c r="D26" s="1"/>
      <c r="E26" s="1">
        <v>85</v>
      </c>
      <c r="F26" s="1">
        <v>5.0999999999999997E-2</v>
      </c>
      <c r="G26" s="1">
        <v>0.01</v>
      </c>
      <c r="H26">
        <v>5.0000000000000001E-4</v>
      </c>
      <c r="I26">
        <v>0.01</v>
      </c>
      <c r="J26">
        <v>4141.7892989183911</v>
      </c>
      <c r="K26">
        <v>91.972454085134544</v>
      </c>
      <c r="L26">
        <f t="shared" si="2"/>
        <v>4.1417892989183906</v>
      </c>
      <c r="M26">
        <f t="shared" si="3"/>
        <v>9.1972454085134547E-2</v>
      </c>
    </row>
    <row r="27" spans="1:25" x14ac:dyDescent="0.2">
      <c r="A27" s="2">
        <v>44543</v>
      </c>
      <c r="B27" s="1" t="s">
        <v>5</v>
      </c>
      <c r="C27" s="1"/>
      <c r="D27" s="1"/>
      <c r="E27" s="1">
        <v>86</v>
      </c>
      <c r="F27" s="1">
        <v>0</v>
      </c>
      <c r="G27" s="1">
        <v>0.01</v>
      </c>
      <c r="H27">
        <v>5.0000000000000001E-4</v>
      </c>
      <c r="I27">
        <v>0.01</v>
      </c>
      <c r="J27">
        <v>47.401096986108797</v>
      </c>
      <c r="K27">
        <v>0.12274424102654137</v>
      </c>
      <c r="L27">
        <f t="shared" si="2"/>
        <v>4.7401096986108796E-2</v>
      </c>
      <c r="M27">
        <f t="shared" si="3"/>
        <v>1.2274424102654138E-4</v>
      </c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1D4E-11B7-4B2B-B73C-9B48E9614FB9}">
  <sheetPr>
    <pageSetUpPr fitToPage="1"/>
  </sheetPr>
  <dimension ref="A1:Y27"/>
  <sheetViews>
    <sheetView topLeftCell="E1" zoomScale="130" zoomScaleNormal="130" workbookViewId="0">
      <selection activeCell="Q6" sqref="Q6:Q25"/>
    </sheetView>
  </sheetViews>
  <sheetFormatPr baseColWidth="10" defaultColWidth="8.83203125" defaultRowHeight="15" x14ac:dyDescent="0.2"/>
  <cols>
    <col min="1" max="1" width="14" bestFit="1" customWidth="1"/>
    <col min="2" max="2" width="26.33203125" bestFit="1" customWidth="1"/>
    <col min="3" max="4" width="6.5" bestFit="1" customWidth="1"/>
    <col min="5" max="5" width="14.33203125" customWidth="1"/>
    <col min="6" max="6" width="16.33203125" customWidth="1"/>
    <col min="7" max="7" width="10.5" customWidth="1"/>
    <col min="8" max="8" width="27" customWidth="1"/>
    <col min="9" max="9" width="13.5" customWidth="1"/>
    <col min="10" max="10" width="7.5" customWidth="1"/>
    <col min="11" max="11" width="7.6640625" customWidth="1"/>
    <col min="12" max="12" width="11.83203125" customWidth="1"/>
    <col min="13" max="13" width="12.6640625" bestFit="1" customWidth="1"/>
    <col min="14" max="14" width="16.1640625" customWidth="1"/>
    <col min="15" max="15" width="14.1640625" customWidth="1"/>
    <col min="16" max="16" width="15.5" customWidth="1"/>
    <col min="17" max="17" width="9.6640625" customWidth="1"/>
    <col min="18" max="18" width="16.6640625" customWidth="1"/>
    <col min="19" max="19" width="17.5" customWidth="1"/>
    <col min="20" max="20" width="21.5" customWidth="1"/>
    <col min="21" max="21" width="22.33203125" customWidth="1"/>
    <col min="22" max="22" width="18.6640625" customWidth="1"/>
    <col min="23" max="23" width="19.5" customWidth="1"/>
    <col min="24" max="24" width="18.6640625" bestFit="1" customWidth="1"/>
    <col min="25" max="25" width="18" bestFit="1" customWidth="1"/>
  </cols>
  <sheetData>
    <row r="1" spans="1:25" x14ac:dyDescent="0.2">
      <c r="A1" s="1" t="s">
        <v>2</v>
      </c>
      <c r="B1" s="1" t="s">
        <v>0</v>
      </c>
      <c r="C1" s="1" t="s">
        <v>127</v>
      </c>
      <c r="D1" s="1" t="s">
        <v>128</v>
      </c>
      <c r="E1" s="1" t="s">
        <v>120</v>
      </c>
      <c r="F1" s="1" t="s">
        <v>6</v>
      </c>
      <c r="G1" s="1" t="s">
        <v>1</v>
      </c>
      <c r="H1" s="1" t="s">
        <v>87</v>
      </c>
      <c r="I1" s="1" t="s">
        <v>88</v>
      </c>
      <c r="J1" t="s">
        <v>122</v>
      </c>
      <c r="K1" t="s">
        <v>89</v>
      </c>
      <c r="L1" t="s">
        <v>123</v>
      </c>
      <c r="M1" t="s">
        <v>124</v>
      </c>
      <c r="N1" t="s">
        <v>97</v>
      </c>
      <c r="O1" t="s">
        <v>96</v>
      </c>
      <c r="P1" t="s">
        <v>94</v>
      </c>
      <c r="Q1" t="s">
        <v>95</v>
      </c>
      <c r="R1" t="s">
        <v>90</v>
      </c>
      <c r="S1" t="s">
        <v>91</v>
      </c>
      <c r="T1" t="s">
        <v>92</v>
      </c>
      <c r="U1" t="s">
        <v>93</v>
      </c>
      <c r="V1" t="s">
        <v>98</v>
      </c>
      <c r="W1" t="s">
        <v>99</v>
      </c>
      <c r="X1" t="s">
        <v>125</v>
      </c>
      <c r="Y1" t="s">
        <v>126</v>
      </c>
    </row>
    <row r="2" spans="1:25" x14ac:dyDescent="0.2">
      <c r="A2" s="2">
        <v>44546</v>
      </c>
      <c r="B2" s="1" t="s">
        <v>63</v>
      </c>
      <c r="C2" s="1">
        <v>3</v>
      </c>
      <c r="D2" s="1"/>
      <c r="E2" s="1">
        <v>61</v>
      </c>
      <c r="F2" s="1">
        <v>9.999999999999995E-3</v>
      </c>
      <c r="G2" s="1">
        <v>0.01</v>
      </c>
      <c r="H2">
        <v>5.0000000000000001E-4</v>
      </c>
      <c r="I2">
        <v>0.01</v>
      </c>
      <c r="J2" s="3">
        <v>2383.8816452102542</v>
      </c>
      <c r="K2" s="3">
        <v>117.95936786258387</v>
      </c>
      <c r="L2" s="3">
        <f>J2/1000</f>
        <v>2.3838816452102543</v>
      </c>
      <c r="M2" s="3">
        <f>K2/1000</f>
        <v>0.11795936786258387</v>
      </c>
      <c r="N2">
        <v>150</v>
      </c>
      <c r="O2">
        <v>1786</v>
      </c>
      <c r="P2" s="4">
        <v>4.0714999999999996E-3</v>
      </c>
      <c r="Q2">
        <v>13</v>
      </c>
      <c r="R2">
        <f>L2*(G2/(F2/1000))*(I2/H2)</f>
        <v>47677.632904205107</v>
      </c>
      <c r="S2">
        <f>M2*(G2/(F2/1000))*(I2/H2)</f>
        <v>2359.1873572516788</v>
      </c>
      <c r="T2">
        <f>L2*G2*(I2/H2)*(O2/N2)</f>
        <v>5.6768168244606851</v>
      </c>
      <c r="U2">
        <f>M2*G2*(I2/H2)*(O2/N2)</f>
        <v>0.28090057467009977</v>
      </c>
      <c r="V2" s="5">
        <f>T2/(P2*Q2)</f>
        <v>107.25241735630765</v>
      </c>
      <c r="W2" s="5">
        <f>U2/(P2*Q2)</f>
        <v>5.3070702475953819</v>
      </c>
      <c r="X2">
        <f>V2/1000</f>
        <v>0.10725241735630765</v>
      </c>
      <c r="Y2">
        <f>W2/1000</f>
        <v>5.3070702475953822E-3</v>
      </c>
    </row>
    <row r="3" spans="1:25" x14ac:dyDescent="0.2">
      <c r="A3" s="2">
        <v>44546</v>
      </c>
      <c r="B3" s="1" t="s">
        <v>64</v>
      </c>
      <c r="C3" s="1">
        <v>3</v>
      </c>
      <c r="D3" s="1"/>
      <c r="E3" s="1">
        <v>62</v>
      </c>
      <c r="F3" s="1">
        <v>6.9999999999999923E-3</v>
      </c>
      <c r="G3" s="1">
        <v>0.01</v>
      </c>
      <c r="H3">
        <v>5.0000000000000001E-4</v>
      </c>
      <c r="I3">
        <v>0.01</v>
      </c>
      <c r="J3" s="3">
        <v>1748.0822439425622</v>
      </c>
      <c r="K3" s="3">
        <v>107.97682785895076</v>
      </c>
      <c r="L3" s="3">
        <f t="shared" ref="L3:L27" si="0">J3/1000</f>
        <v>1.7480822439425621</v>
      </c>
      <c r="M3" s="3">
        <f t="shared" ref="M3:M27" si="1">K3/1000</f>
        <v>0.10797682785895076</v>
      </c>
      <c r="N3">
        <v>150</v>
      </c>
      <c r="O3">
        <v>1734</v>
      </c>
      <c r="P3" s="4">
        <v>4.0714999999999996E-3</v>
      </c>
      <c r="Q3">
        <v>13</v>
      </c>
      <c r="R3">
        <f t="shared" ref="R3:R25" si="2">L3*(G3/(F3/1000))*(I3/H3)</f>
        <v>49945.206969787549</v>
      </c>
      <c r="S3">
        <f t="shared" ref="S3:S25" si="3">M3*(G3/(F3/1000))*(I3/H3)</f>
        <v>3085.0522245414541</v>
      </c>
      <c r="T3">
        <f t="shared" ref="T3:T15" si="4">L3*G3*(I3/H3)*(O3/N3)</f>
        <v>4.0415661479952032</v>
      </c>
      <c r="U3">
        <f t="shared" ref="U3:U25" si="5">M3*G3*(I3/H3)*(O3/N3)</f>
        <v>0.24964242600989417</v>
      </c>
      <c r="V3" s="5">
        <f t="shared" ref="V3:V25" si="6">T3/(P3*Q3)</f>
        <v>76.357534985125568</v>
      </c>
      <c r="W3" s="5">
        <f t="shared" ref="W3:W25" si="7">U3/(P3*Q3)</f>
        <v>4.7165082989617169</v>
      </c>
      <c r="X3">
        <f t="shared" ref="X3:X25" si="8">V3/1000</f>
        <v>7.6357534985125569E-2</v>
      </c>
      <c r="Y3">
        <f t="shared" ref="Y3:Y25" si="9">W3/1000</f>
        <v>4.7165082989617168E-3</v>
      </c>
    </row>
    <row r="4" spans="1:25" x14ac:dyDescent="0.2">
      <c r="A4" s="2">
        <v>44546</v>
      </c>
      <c r="B4" s="1" t="s">
        <v>73</v>
      </c>
      <c r="C4" s="1">
        <v>3</v>
      </c>
      <c r="D4" s="1"/>
      <c r="E4" s="1">
        <v>71</v>
      </c>
      <c r="F4" s="1">
        <v>1.9000000000000003E-2</v>
      </c>
      <c r="G4" s="1">
        <v>0.01</v>
      </c>
      <c r="H4">
        <v>5.0000000000000001E-4</v>
      </c>
      <c r="I4">
        <v>0.01</v>
      </c>
      <c r="J4">
        <v>31747.031663179121</v>
      </c>
      <c r="K4">
        <v>476.14637782058008</v>
      </c>
      <c r="L4" s="3">
        <f t="shared" si="0"/>
        <v>31.747031663179122</v>
      </c>
      <c r="M4" s="3">
        <f t="shared" si="1"/>
        <v>0.47614637782058006</v>
      </c>
      <c r="N4">
        <v>80</v>
      </c>
      <c r="O4">
        <f>SUM([1]FCR!$G$178:$H$181)</f>
        <v>1788</v>
      </c>
      <c r="P4" s="4">
        <v>4.0714999999999996E-3</v>
      </c>
      <c r="Q4">
        <v>14</v>
      </c>
      <c r="R4">
        <f t="shared" si="2"/>
        <v>334179.28066504328</v>
      </c>
      <c r="S4">
        <f t="shared" si="3"/>
        <v>5012.0671349534732</v>
      </c>
      <c r="T4">
        <f t="shared" si="4"/>
        <v>141.90923153441068</v>
      </c>
      <c r="U4">
        <f t="shared" si="5"/>
        <v>2.1283743088579929</v>
      </c>
      <c r="V4" s="5">
        <f t="shared" si="6"/>
        <v>2489.5919639025751</v>
      </c>
      <c r="W4" s="5">
        <f t="shared" si="7"/>
        <v>37.339245080928286</v>
      </c>
      <c r="X4">
        <f t="shared" si="8"/>
        <v>2.489591963902575</v>
      </c>
      <c r="Y4">
        <f t="shared" si="9"/>
        <v>3.7339245080928285E-2</v>
      </c>
    </row>
    <row r="5" spans="1:25" x14ac:dyDescent="0.2">
      <c r="A5" s="2">
        <v>44546</v>
      </c>
      <c r="B5" s="1" t="s">
        <v>104</v>
      </c>
      <c r="C5" s="1">
        <v>3</v>
      </c>
      <c r="D5" s="1"/>
      <c r="E5" s="1">
        <v>77</v>
      </c>
      <c r="F5" s="1">
        <v>5.0000000000000044E-3</v>
      </c>
      <c r="G5" s="1">
        <v>0.01</v>
      </c>
      <c r="H5">
        <v>5.0000000000000001E-4</v>
      </c>
      <c r="I5">
        <v>0.01</v>
      </c>
      <c r="J5">
        <v>4069.7572116791266</v>
      </c>
      <c r="K5">
        <v>1068.4031151450636</v>
      </c>
      <c r="L5" s="3">
        <f t="shared" si="0"/>
        <v>4.0697572116791267</v>
      </c>
      <c r="M5" s="3">
        <f t="shared" si="1"/>
        <v>1.0684031151450635</v>
      </c>
      <c r="N5">
        <v>138</v>
      </c>
      <c r="O5">
        <f>SUM([1]BVR!$G$114:$H$117)</f>
        <v>1766</v>
      </c>
      <c r="P5" s="4">
        <v>4.0714999999999996E-3</v>
      </c>
      <c r="Q5">
        <v>14</v>
      </c>
      <c r="R5">
        <f t="shared" si="2"/>
        <v>162790.28846716491</v>
      </c>
      <c r="S5">
        <f t="shared" si="3"/>
        <v>42736.124605802499</v>
      </c>
      <c r="T5">
        <f t="shared" si="4"/>
        <v>10.416219182355562</v>
      </c>
      <c r="U5">
        <f t="shared" si="5"/>
        <v>2.7344926106466407</v>
      </c>
      <c r="V5" s="5">
        <f t="shared" si="6"/>
        <v>182.73748148901882</v>
      </c>
      <c r="W5" s="5">
        <f t="shared" si="7"/>
        <v>47.972712946205171</v>
      </c>
      <c r="X5">
        <f t="shared" si="8"/>
        <v>0.18273748148901883</v>
      </c>
      <c r="Y5">
        <f t="shared" si="9"/>
        <v>4.797271294620517E-2</v>
      </c>
    </row>
    <row r="6" spans="1:25" x14ac:dyDescent="0.2">
      <c r="A6" s="2">
        <v>44546</v>
      </c>
      <c r="B6" s="1" t="s">
        <v>75</v>
      </c>
      <c r="C6" s="1">
        <v>1</v>
      </c>
      <c r="D6" s="1">
        <v>2</v>
      </c>
      <c r="E6" s="1">
        <v>87</v>
      </c>
      <c r="F6" s="1">
        <v>1.7999999999999999E-2</v>
      </c>
      <c r="G6" s="1">
        <v>0.01</v>
      </c>
      <c r="H6">
        <v>5.0000000000000001E-4</v>
      </c>
      <c r="I6">
        <v>0.01</v>
      </c>
      <c r="J6">
        <v>12198.091277893045</v>
      </c>
      <c r="K6">
        <v>3978.612056733064</v>
      </c>
      <c r="L6" s="3">
        <f t="shared" si="0"/>
        <v>12.198091277893045</v>
      </c>
      <c r="M6" s="3">
        <f t="shared" si="1"/>
        <v>3.9786120567330641</v>
      </c>
      <c r="N6">
        <f>SUM([1]FCR!$G$186:$G$187)</f>
        <v>300</v>
      </c>
      <c r="O6">
        <f>SUM([1]FCR!$G$186:$H$189)</f>
        <v>1778</v>
      </c>
      <c r="P6" s="4">
        <v>4.0714999999999996E-3</v>
      </c>
      <c r="Q6">
        <v>14</v>
      </c>
      <c r="R6">
        <f t="shared" si="2"/>
        <v>135534.34753214498</v>
      </c>
      <c r="S6">
        <f t="shared" si="3"/>
        <v>44206.80063036739</v>
      </c>
      <c r="T6">
        <f t="shared" si="4"/>
        <v>14.458804194729224</v>
      </c>
      <c r="U6">
        <f t="shared" si="5"/>
        <v>4.7159814912475921</v>
      </c>
      <c r="V6" s="5">
        <f t="shared" si="6"/>
        <v>253.65878133241915</v>
      </c>
      <c r="W6" s="5">
        <f t="shared" si="7"/>
        <v>82.735065897924471</v>
      </c>
      <c r="X6">
        <f t="shared" si="8"/>
        <v>0.25365878133241915</v>
      </c>
      <c r="Y6">
        <f t="shared" si="9"/>
        <v>8.2735065897924467E-2</v>
      </c>
    </row>
    <row r="7" spans="1:25" x14ac:dyDescent="0.2">
      <c r="A7" s="2">
        <v>44546</v>
      </c>
      <c r="B7" s="1" t="s">
        <v>76</v>
      </c>
      <c r="C7" s="1">
        <v>1</v>
      </c>
      <c r="D7" s="1">
        <v>2</v>
      </c>
      <c r="E7" s="1">
        <v>88</v>
      </c>
      <c r="F7" s="1">
        <v>2.1000000000000001E-2</v>
      </c>
      <c r="G7" s="1">
        <v>0.01</v>
      </c>
      <c r="H7">
        <v>5.0000000000000001E-4</v>
      </c>
      <c r="I7">
        <v>0.01</v>
      </c>
      <c r="J7">
        <v>13429.799244434349</v>
      </c>
      <c r="K7">
        <v>4030.8401544225908</v>
      </c>
      <c r="L7" s="3">
        <f t="shared" si="0"/>
        <v>13.429799244434349</v>
      </c>
      <c r="M7" s="3">
        <f t="shared" si="1"/>
        <v>4.0308401544225907</v>
      </c>
      <c r="N7">
        <f>SUM([1]FCR!$G$190:$G$191)</f>
        <v>298</v>
      </c>
      <c r="O7">
        <f>SUM([1]FCR!$G$190:$H$193)</f>
        <v>1298</v>
      </c>
      <c r="P7" s="4">
        <v>4.0714999999999996E-3</v>
      </c>
      <c r="Q7">
        <v>14</v>
      </c>
      <c r="R7">
        <f t="shared" si="2"/>
        <v>127902.8499469938</v>
      </c>
      <c r="S7">
        <f t="shared" si="3"/>
        <v>38388.953851643717</v>
      </c>
      <c r="T7">
        <f t="shared" si="4"/>
        <v>11.699247932399855</v>
      </c>
      <c r="U7">
        <f t="shared" si="5"/>
        <v>3.5114298794902838</v>
      </c>
      <c r="V7" s="5">
        <f t="shared" si="6"/>
        <v>205.24636291292882</v>
      </c>
      <c r="W7" s="5">
        <f t="shared" si="7"/>
        <v>61.602952219966035</v>
      </c>
      <c r="X7">
        <f t="shared" si="8"/>
        <v>0.2052463629129288</v>
      </c>
      <c r="Y7">
        <f t="shared" si="9"/>
        <v>6.1602952219966034E-2</v>
      </c>
    </row>
    <row r="8" spans="1:25" x14ac:dyDescent="0.2">
      <c r="A8" s="2">
        <v>44546</v>
      </c>
      <c r="B8" s="1" t="s">
        <v>77</v>
      </c>
      <c r="C8" s="1">
        <v>1</v>
      </c>
      <c r="D8" s="1">
        <v>2</v>
      </c>
      <c r="E8" s="1">
        <v>89</v>
      </c>
      <c r="F8" s="1">
        <v>5.3999999999999999E-2</v>
      </c>
      <c r="G8" s="1">
        <v>0.01</v>
      </c>
      <c r="H8">
        <v>5.0000000000000001E-4</v>
      </c>
      <c r="I8">
        <v>0.01</v>
      </c>
      <c r="J8">
        <v>55287.826455449816</v>
      </c>
      <c r="K8">
        <v>1188.7949085380076</v>
      </c>
      <c r="L8" s="3">
        <f t="shared" si="0"/>
        <v>55.287826455449817</v>
      </c>
      <c r="M8" s="3">
        <f t="shared" si="1"/>
        <v>1.1887949085380076</v>
      </c>
      <c r="N8">
        <f>SUM([1]FCR!$G$194:$G$195)</f>
        <v>160</v>
      </c>
      <c r="O8">
        <f>SUM([1]FCR!$G$194:$H$197)</f>
        <v>1792</v>
      </c>
      <c r="P8" s="4">
        <v>4.0714999999999996E-3</v>
      </c>
      <c r="Q8">
        <v>14</v>
      </c>
      <c r="R8">
        <f t="shared" si="2"/>
        <v>204769.72761277709</v>
      </c>
      <c r="S8">
        <f t="shared" si="3"/>
        <v>4402.9441056963251</v>
      </c>
      <c r="T8">
        <f t="shared" si="4"/>
        <v>123.84473126020758</v>
      </c>
      <c r="U8">
        <f t="shared" si="5"/>
        <v>2.6629005951251368</v>
      </c>
      <c r="V8" s="5">
        <f t="shared" si="6"/>
        <v>2172.6764663814247</v>
      </c>
      <c r="W8" s="5">
        <f t="shared" si="7"/>
        <v>46.716734708604008</v>
      </c>
      <c r="X8">
        <f t="shared" si="8"/>
        <v>2.1726764663814246</v>
      </c>
      <c r="Y8">
        <f t="shared" si="9"/>
        <v>4.6716734708604005E-2</v>
      </c>
    </row>
    <row r="9" spans="1:25" x14ac:dyDescent="0.2">
      <c r="A9" s="2">
        <v>44546</v>
      </c>
      <c r="B9" s="1" t="s">
        <v>78</v>
      </c>
      <c r="C9" s="1">
        <v>1</v>
      </c>
      <c r="D9" s="1">
        <v>2</v>
      </c>
      <c r="E9" s="1">
        <v>90</v>
      </c>
      <c r="F9" s="1">
        <v>5.8000000000000003E-2</v>
      </c>
      <c r="G9" s="1">
        <v>0.01</v>
      </c>
      <c r="H9">
        <v>5.0000000000000001E-4</v>
      </c>
      <c r="I9">
        <v>0.01</v>
      </c>
      <c r="J9">
        <v>58820.024031027191</v>
      </c>
      <c r="K9">
        <v>1360.0159303293751</v>
      </c>
      <c r="L9" s="3">
        <f t="shared" si="0"/>
        <v>58.820024031027188</v>
      </c>
      <c r="M9" s="3">
        <f t="shared" si="1"/>
        <v>1.3600159303293751</v>
      </c>
      <c r="N9">
        <f>SUM([1]FCR!$G$198:$G$199)</f>
        <v>160</v>
      </c>
      <c r="O9">
        <f>SUM([1]FCR!$G$198:$H$201)</f>
        <v>1767</v>
      </c>
      <c r="P9" s="4">
        <v>4.0714999999999996E-3</v>
      </c>
      <c r="Q9">
        <v>14</v>
      </c>
      <c r="R9">
        <f t="shared" si="2"/>
        <v>202827.66907250756</v>
      </c>
      <c r="S9">
        <f t="shared" si="3"/>
        <v>4689.7101045840518</v>
      </c>
      <c r="T9">
        <f t="shared" si="4"/>
        <v>129.91872807853127</v>
      </c>
      <c r="U9">
        <f t="shared" si="5"/>
        <v>3.0039351861150072</v>
      </c>
      <c r="V9" s="5">
        <f t="shared" si="6"/>
        <v>2279.235944606784</v>
      </c>
      <c r="W9" s="5">
        <f t="shared" si="7"/>
        <v>52.699692744250228</v>
      </c>
      <c r="X9">
        <f t="shared" si="8"/>
        <v>2.2792359446067838</v>
      </c>
      <c r="Y9">
        <f t="shared" si="9"/>
        <v>5.269969274425023E-2</v>
      </c>
    </row>
    <row r="10" spans="1:25" x14ac:dyDescent="0.2">
      <c r="A10" s="2">
        <v>44546</v>
      </c>
      <c r="B10" s="1" t="s">
        <v>79</v>
      </c>
      <c r="C10" s="1">
        <v>1</v>
      </c>
      <c r="D10" s="1">
        <v>2</v>
      </c>
      <c r="E10" s="1">
        <v>91</v>
      </c>
      <c r="F10" s="1">
        <v>2.3E-2</v>
      </c>
      <c r="G10" s="1">
        <v>0.01</v>
      </c>
      <c r="H10">
        <v>5.0000000000000001E-4</v>
      </c>
      <c r="I10">
        <v>0.01</v>
      </c>
      <c r="J10">
        <v>13015.367993094405</v>
      </c>
      <c r="K10">
        <v>2200.1353498834133</v>
      </c>
      <c r="L10" s="3">
        <f t="shared" si="0"/>
        <v>13.015367993094406</v>
      </c>
      <c r="M10" s="3">
        <f t="shared" si="1"/>
        <v>2.2001353498834133</v>
      </c>
      <c r="N10">
        <f>SUM([1]FCR!$G$202:$G$203)</f>
        <v>280</v>
      </c>
      <c r="O10">
        <f>SUM([1]FCR!$G$202:$H$205)</f>
        <v>1571</v>
      </c>
      <c r="P10" s="4">
        <v>4.0714999999999996E-3</v>
      </c>
      <c r="Q10">
        <v>14</v>
      </c>
      <c r="R10">
        <f t="shared" si="2"/>
        <v>113177.11298342962</v>
      </c>
      <c r="S10">
        <f t="shared" si="3"/>
        <v>19131.611738116637</v>
      </c>
      <c r="T10">
        <f t="shared" si="4"/>
        <v>14.605102226536651</v>
      </c>
      <c r="U10">
        <f t="shared" si="5"/>
        <v>2.4688661676191734</v>
      </c>
      <c r="V10" s="5">
        <f t="shared" si="6"/>
        <v>256.22536844154757</v>
      </c>
      <c r="W10" s="5">
        <f t="shared" si="7"/>
        <v>43.312681665570317</v>
      </c>
      <c r="X10">
        <f t="shared" si="8"/>
        <v>0.25622536844154759</v>
      </c>
      <c r="Y10">
        <f t="shared" si="9"/>
        <v>4.331268166557032E-2</v>
      </c>
    </row>
    <row r="11" spans="1:25" x14ac:dyDescent="0.2">
      <c r="A11" s="2">
        <v>44546</v>
      </c>
      <c r="B11" s="1" t="s">
        <v>80</v>
      </c>
      <c r="C11" s="1">
        <v>1</v>
      </c>
      <c r="D11" s="1">
        <v>2</v>
      </c>
      <c r="E11" s="1">
        <v>92</v>
      </c>
      <c r="F11" s="1">
        <v>2.4E-2</v>
      </c>
      <c r="G11" s="1">
        <v>0.01</v>
      </c>
      <c r="H11">
        <v>5.0000000000000001E-4</v>
      </c>
      <c r="I11">
        <v>0.01</v>
      </c>
      <c r="J11">
        <v>12755.467455142078</v>
      </c>
      <c r="K11">
        <v>2194.2636352286504</v>
      </c>
      <c r="L11" s="3">
        <f t="shared" si="0"/>
        <v>12.755467455142078</v>
      </c>
      <c r="M11" s="3">
        <f t="shared" si="1"/>
        <v>2.1942636352286504</v>
      </c>
      <c r="N11">
        <f>SUM([1]FCR!$G$206:$G$207)</f>
        <v>280</v>
      </c>
      <c r="O11">
        <f>SUM([1]FCR!$G$206:$H$209)</f>
        <v>1480</v>
      </c>
      <c r="P11" s="4">
        <v>4.0714999999999996E-3</v>
      </c>
      <c r="Q11">
        <v>14</v>
      </c>
      <c r="R11">
        <f t="shared" si="2"/>
        <v>106295.562126184</v>
      </c>
      <c r="S11">
        <f t="shared" si="3"/>
        <v>18285.530293572087</v>
      </c>
      <c r="T11">
        <f t="shared" si="4"/>
        <v>13.484351309721625</v>
      </c>
      <c r="U11">
        <f t="shared" si="5"/>
        <v>2.3196501286702875</v>
      </c>
      <c r="V11" s="5">
        <f t="shared" si="6"/>
        <v>236.56341660184253</v>
      </c>
      <c r="W11" s="5">
        <f t="shared" si="7"/>
        <v>40.694902346805982</v>
      </c>
      <c r="X11">
        <f t="shared" si="8"/>
        <v>0.23656341660184255</v>
      </c>
      <c r="Y11">
        <f t="shared" si="9"/>
        <v>4.0694902346805985E-2</v>
      </c>
    </row>
    <row r="12" spans="1:25" x14ac:dyDescent="0.2">
      <c r="A12" s="2">
        <v>44546</v>
      </c>
      <c r="B12" s="1" t="s">
        <v>81</v>
      </c>
      <c r="C12" s="1">
        <v>1</v>
      </c>
      <c r="D12" s="1">
        <v>2</v>
      </c>
      <c r="E12" s="1">
        <v>93</v>
      </c>
      <c r="F12" s="1">
        <v>4.1000000000000002E-2</v>
      </c>
      <c r="G12" s="1">
        <v>0.01</v>
      </c>
      <c r="H12">
        <v>5.0000000000000001E-4</v>
      </c>
      <c r="I12">
        <v>0.01</v>
      </c>
      <c r="J12">
        <v>34094.758195462236</v>
      </c>
      <c r="K12">
        <v>2241.5421898296131</v>
      </c>
      <c r="L12" s="3">
        <f t="shared" si="0"/>
        <v>34.094758195462234</v>
      </c>
      <c r="M12" s="3">
        <f t="shared" si="1"/>
        <v>2.2415421898296133</v>
      </c>
      <c r="N12">
        <f>SUM([1]FCR!$G$210:$G$211)</f>
        <v>140</v>
      </c>
      <c r="O12">
        <f>SUM([1]FCR!$G$210:$H$213)</f>
        <v>1466</v>
      </c>
      <c r="P12" s="4">
        <v>4.0714999999999996E-3</v>
      </c>
      <c r="Q12">
        <v>14</v>
      </c>
      <c r="R12">
        <f t="shared" si="2"/>
        <v>166315.89363640113</v>
      </c>
      <c r="S12">
        <f t="shared" si="3"/>
        <v>10934.352145510309</v>
      </c>
      <c r="T12">
        <f t="shared" si="4"/>
        <v>71.40416502078233</v>
      </c>
      <c r="U12">
        <f t="shared" si="5"/>
        <v>4.6944297861288762</v>
      </c>
      <c r="V12" s="5">
        <f t="shared" si="6"/>
        <v>1252.6826725984165</v>
      </c>
      <c r="W12" s="5">
        <f t="shared" si="7"/>
        <v>82.356972441340972</v>
      </c>
      <c r="X12">
        <f t="shared" si="8"/>
        <v>1.2526826725984166</v>
      </c>
      <c r="Y12">
        <f t="shared" si="9"/>
        <v>8.2356972441340978E-2</v>
      </c>
    </row>
    <row r="13" spans="1:25" x14ac:dyDescent="0.2">
      <c r="A13" s="2">
        <v>44546</v>
      </c>
      <c r="B13" s="1" t="s">
        <v>82</v>
      </c>
      <c r="C13" s="1">
        <v>1</v>
      </c>
      <c r="D13" s="1">
        <v>2</v>
      </c>
      <c r="E13" s="1">
        <v>94</v>
      </c>
      <c r="F13" s="1">
        <v>3.9E-2</v>
      </c>
      <c r="G13" s="1">
        <v>0.01</v>
      </c>
      <c r="H13">
        <v>5.0000000000000001E-4</v>
      </c>
      <c r="I13">
        <v>0.01</v>
      </c>
      <c r="J13">
        <v>23380.810580029993</v>
      </c>
      <c r="K13">
        <v>1407.4238380844993</v>
      </c>
      <c r="L13" s="3">
        <f t="shared" si="0"/>
        <v>23.380810580029994</v>
      </c>
      <c r="M13" s="3">
        <f t="shared" si="1"/>
        <v>1.4074238380844992</v>
      </c>
      <c r="N13">
        <f>SUM([1]FCR!$G$214:$G$215)</f>
        <v>140</v>
      </c>
      <c r="O13">
        <f>SUM([1]FCR!$G$214:$H$217)</f>
        <v>1505</v>
      </c>
      <c r="P13" s="4">
        <v>4.0714999999999996E-3</v>
      </c>
      <c r="Q13">
        <v>14</v>
      </c>
      <c r="R13">
        <f t="shared" si="2"/>
        <v>119901.59271810253</v>
      </c>
      <c r="S13">
        <f t="shared" si="3"/>
        <v>7217.5581440230726</v>
      </c>
      <c r="T13">
        <f t="shared" si="4"/>
        <v>50.268742747064493</v>
      </c>
      <c r="U13">
        <f t="shared" si="5"/>
        <v>3.0259612518816734</v>
      </c>
      <c r="V13" s="5">
        <f t="shared" si="6"/>
        <v>881.89229569769827</v>
      </c>
      <c r="W13" s="5">
        <f t="shared" si="7"/>
        <v>53.08610817146495</v>
      </c>
      <c r="X13">
        <f t="shared" si="8"/>
        <v>0.88189229569769823</v>
      </c>
      <c r="Y13">
        <f t="shared" si="9"/>
        <v>5.3086108171464953E-2</v>
      </c>
    </row>
    <row r="14" spans="1:25" x14ac:dyDescent="0.2">
      <c r="A14" s="2">
        <v>44546</v>
      </c>
      <c r="B14" s="1" t="s">
        <v>83</v>
      </c>
      <c r="C14" s="1">
        <v>1</v>
      </c>
      <c r="D14" s="1">
        <v>2</v>
      </c>
      <c r="E14" s="1">
        <v>95</v>
      </c>
      <c r="F14" s="1">
        <v>1.4E-2</v>
      </c>
      <c r="G14" s="1">
        <v>0.01</v>
      </c>
      <c r="H14">
        <v>5.0000000000000001E-4</v>
      </c>
      <c r="I14">
        <v>0.01</v>
      </c>
      <c r="J14">
        <v>5549.000987088416</v>
      </c>
      <c r="K14">
        <v>659.46962733805162</v>
      </c>
      <c r="L14" s="3">
        <f t="shared" si="0"/>
        <v>5.5490009870884158</v>
      </c>
      <c r="M14" s="3">
        <f t="shared" si="1"/>
        <v>0.65946962733805159</v>
      </c>
      <c r="N14">
        <f>SUM([1]FCR!$G$218:$G$219)</f>
        <v>282</v>
      </c>
      <c r="O14">
        <f>SUM([1]FCR!$G$218:$H$221)</f>
        <v>1754</v>
      </c>
      <c r="P14" s="4">
        <v>4.0714999999999996E-3</v>
      </c>
      <c r="Q14">
        <v>14</v>
      </c>
      <c r="R14">
        <f t="shared" si="2"/>
        <v>79271.442672691657</v>
      </c>
      <c r="S14">
        <f t="shared" si="3"/>
        <v>9420.9946762578802</v>
      </c>
      <c r="T14">
        <f t="shared" si="4"/>
        <v>6.9027998094702712</v>
      </c>
      <c r="U14">
        <f t="shared" si="5"/>
        <v>0.82036150805031383</v>
      </c>
      <c r="V14" s="5">
        <f t="shared" si="6"/>
        <v>121.09962648848743</v>
      </c>
      <c r="W14" s="5">
        <f t="shared" si="7"/>
        <v>14.392054666590303</v>
      </c>
      <c r="X14">
        <f t="shared" si="8"/>
        <v>0.12109962648848743</v>
      </c>
      <c r="Y14">
        <f t="shared" si="9"/>
        <v>1.4392054666590303E-2</v>
      </c>
    </row>
    <row r="15" spans="1:25" x14ac:dyDescent="0.2">
      <c r="A15" s="2">
        <v>44546</v>
      </c>
      <c r="B15" s="1" t="s">
        <v>84</v>
      </c>
      <c r="C15" s="1">
        <v>1</v>
      </c>
      <c r="D15" s="1">
        <v>2</v>
      </c>
      <c r="E15" s="1">
        <v>96</v>
      </c>
      <c r="F15" s="1">
        <v>0.02</v>
      </c>
      <c r="G15" s="1">
        <v>0.01</v>
      </c>
      <c r="H15">
        <v>5.0000000000000001E-4</v>
      </c>
      <c r="I15">
        <v>0.01</v>
      </c>
      <c r="J15">
        <v>11811.029286317807</v>
      </c>
      <c r="K15">
        <v>1130.2620364822967</v>
      </c>
      <c r="L15" s="3">
        <f t="shared" si="0"/>
        <v>11.811029286317808</v>
      </c>
      <c r="M15" s="3">
        <f t="shared" si="1"/>
        <v>1.1302620364822966</v>
      </c>
      <c r="N15">
        <f>SUM([1]FCR!$G$222:$G$223)</f>
        <v>278</v>
      </c>
      <c r="O15">
        <f>SUM([1]FCR!$G$222:$H$225)</f>
        <v>1770</v>
      </c>
      <c r="P15" s="4">
        <v>4.0714999999999996E-3</v>
      </c>
      <c r="Q15">
        <v>14</v>
      </c>
      <c r="R15">
        <f t="shared" si="2"/>
        <v>118110.29286317807</v>
      </c>
      <c r="S15">
        <f t="shared" si="3"/>
        <v>11302.620364822964</v>
      </c>
      <c r="T15">
        <f t="shared" si="4"/>
        <v>15.039943767469442</v>
      </c>
      <c r="U15">
        <f t="shared" si="5"/>
        <v>1.4392545356645072</v>
      </c>
      <c r="V15" s="5">
        <f t="shared" si="6"/>
        <v>263.85403356905044</v>
      </c>
      <c r="W15" s="5">
        <f t="shared" si="7"/>
        <v>25.249636596980885</v>
      </c>
      <c r="X15">
        <f t="shared" si="8"/>
        <v>0.26385403356905046</v>
      </c>
      <c r="Y15">
        <f t="shared" si="9"/>
        <v>2.5249636596980884E-2</v>
      </c>
    </row>
    <row r="16" spans="1:25" x14ac:dyDescent="0.2">
      <c r="A16" s="2">
        <v>44546</v>
      </c>
      <c r="B16" s="1" t="s">
        <v>85</v>
      </c>
      <c r="C16" s="1">
        <v>1</v>
      </c>
      <c r="D16" s="1">
        <v>2</v>
      </c>
      <c r="E16" s="1" t="s">
        <v>121</v>
      </c>
      <c r="F16" s="1">
        <v>1.2E-2</v>
      </c>
      <c r="G16" s="1">
        <v>0.01</v>
      </c>
      <c r="L16" s="3">
        <f t="shared" si="0"/>
        <v>0</v>
      </c>
      <c r="M16" s="3">
        <f t="shared" si="1"/>
        <v>0</v>
      </c>
      <c r="N16">
        <f>SUM([1]FCR!$G$226:$G$227)</f>
        <v>156</v>
      </c>
      <c r="O16">
        <f>SUM([1]FCR!$G$226:$H$229)</f>
        <v>1792</v>
      </c>
      <c r="P16" s="4">
        <v>4.0714999999999996E-3</v>
      </c>
      <c r="Q16">
        <v>14</v>
      </c>
      <c r="V16" s="5"/>
      <c r="W16" s="5"/>
    </row>
    <row r="17" spans="1:25" x14ac:dyDescent="0.2">
      <c r="A17" s="2">
        <v>44546</v>
      </c>
      <c r="B17" s="1" t="s">
        <v>86</v>
      </c>
      <c r="C17" s="1">
        <v>1</v>
      </c>
      <c r="D17" s="1">
        <v>2</v>
      </c>
      <c r="E17" s="1">
        <v>98</v>
      </c>
      <c r="F17" s="1">
        <v>7.0000000000000001E-3</v>
      </c>
      <c r="G17" s="1">
        <v>0.01</v>
      </c>
      <c r="H17">
        <v>5.0000000000000001E-4</v>
      </c>
      <c r="I17">
        <v>0.01</v>
      </c>
      <c r="J17">
        <v>3756.2906528293538</v>
      </c>
      <c r="K17">
        <v>496.92758546468747</v>
      </c>
      <c r="L17" s="3">
        <f t="shared" si="0"/>
        <v>3.7562906528293536</v>
      </c>
      <c r="M17" s="3">
        <f t="shared" si="1"/>
        <v>0.49692758546468746</v>
      </c>
      <c r="N17">
        <f>SUM([1]FCR!$G$230:$G$231)</f>
        <v>160</v>
      </c>
      <c r="O17">
        <f>SUM([1]FCR!$G$230:$H$233)</f>
        <v>1780</v>
      </c>
      <c r="P17" s="4">
        <v>4.0714999999999996E-3</v>
      </c>
      <c r="Q17">
        <v>14</v>
      </c>
      <c r="R17">
        <f t="shared" si="2"/>
        <v>107322.59008083869</v>
      </c>
      <c r="S17">
        <f t="shared" si="3"/>
        <v>14197.931013276786</v>
      </c>
      <c r="T17">
        <f>L17*G17*(I17/H17)*(O17/N17)</f>
        <v>8.3577467025453114</v>
      </c>
      <c r="U17">
        <f t="shared" si="5"/>
        <v>1.1056638776589296</v>
      </c>
      <c r="V17" s="5">
        <f t="shared" si="6"/>
        <v>146.62456277162352</v>
      </c>
      <c r="W17" s="5">
        <f t="shared" si="7"/>
        <v>19.397271585742875</v>
      </c>
      <c r="X17">
        <f t="shared" si="8"/>
        <v>0.14662456277162353</v>
      </c>
      <c r="Y17">
        <f t="shared" si="9"/>
        <v>1.9397271585742875E-2</v>
      </c>
    </row>
    <row r="18" spans="1:25" x14ac:dyDescent="0.2">
      <c r="A18" s="2">
        <v>44546</v>
      </c>
      <c r="B18" s="1" t="s">
        <v>112</v>
      </c>
      <c r="C18" s="1">
        <v>1</v>
      </c>
      <c r="D18" s="1">
        <v>2</v>
      </c>
      <c r="E18" s="1">
        <v>99</v>
      </c>
      <c r="F18" s="1">
        <v>0.02</v>
      </c>
      <c r="G18" s="1">
        <v>0.01</v>
      </c>
      <c r="H18">
        <v>5.0000000000000001E-4</v>
      </c>
      <c r="I18">
        <v>0.01</v>
      </c>
      <c r="J18">
        <v>13664.908977191322</v>
      </c>
      <c r="K18">
        <v>2351.1160596101695</v>
      </c>
      <c r="L18" s="3">
        <f t="shared" si="0"/>
        <v>13.664908977191322</v>
      </c>
      <c r="M18" s="3">
        <f t="shared" si="1"/>
        <v>2.3511160596101695</v>
      </c>
      <c r="N18">
        <f>SUM([1]BVR!$G$146:$G$147)</f>
        <v>280</v>
      </c>
      <c r="O18">
        <f>SUM([1]BVR!$G$146:$H$149)</f>
        <v>1696</v>
      </c>
      <c r="P18" s="4">
        <v>4.0714999999999996E-3</v>
      </c>
      <c r="Q18">
        <v>13</v>
      </c>
      <c r="R18">
        <f t="shared" si="2"/>
        <v>136649.08977191319</v>
      </c>
      <c r="S18">
        <f t="shared" si="3"/>
        <v>23511.16059610169</v>
      </c>
      <c r="T18">
        <f t="shared" ref="T18:T25" si="10">L18*G18*(I18/H18)*(O18/N18)</f>
        <v>16.554061160940346</v>
      </c>
      <c r="U18">
        <f t="shared" si="5"/>
        <v>2.8482091693563198</v>
      </c>
      <c r="V18" s="5">
        <f t="shared" si="6"/>
        <v>312.75680217913163</v>
      </c>
      <c r="W18" s="5">
        <f t="shared" si="7"/>
        <v>53.811374929978932</v>
      </c>
      <c r="X18">
        <f t="shared" si="8"/>
        <v>0.3127568021791316</v>
      </c>
      <c r="Y18">
        <f t="shared" si="9"/>
        <v>5.3811374929978929E-2</v>
      </c>
    </row>
    <row r="19" spans="1:25" x14ac:dyDescent="0.2">
      <c r="A19" s="2">
        <v>44546</v>
      </c>
      <c r="B19" s="1" t="s">
        <v>113</v>
      </c>
      <c r="C19" s="1">
        <v>1</v>
      </c>
      <c r="D19" s="1">
        <v>2</v>
      </c>
      <c r="E19" s="1">
        <v>100</v>
      </c>
      <c r="F19" s="1">
        <v>1.7000000000000001E-2</v>
      </c>
      <c r="G19" s="1">
        <v>0.01</v>
      </c>
      <c r="H19">
        <v>5.0000000000000001E-4</v>
      </c>
      <c r="I19">
        <v>0.01</v>
      </c>
      <c r="J19">
        <v>11071.94981117444</v>
      </c>
      <c r="K19">
        <v>2020.2422080987419</v>
      </c>
      <c r="L19" s="3">
        <f t="shared" si="0"/>
        <v>11.07194981117444</v>
      </c>
      <c r="M19" s="3">
        <f t="shared" si="1"/>
        <v>2.0202422080987419</v>
      </c>
      <c r="N19">
        <f>SUM([1]BVR!$G$150:$G$151)</f>
        <v>280</v>
      </c>
      <c r="O19">
        <f>SUM([1]BVR!$G$150:$H$153)</f>
        <v>1635</v>
      </c>
      <c r="P19" s="4">
        <v>4.0714999999999996E-3</v>
      </c>
      <c r="Q19">
        <v>13</v>
      </c>
      <c r="R19">
        <f t="shared" si="2"/>
        <v>130258.23307264046</v>
      </c>
      <c r="S19">
        <f t="shared" si="3"/>
        <v>23767.555389396963</v>
      </c>
      <c r="T19">
        <f t="shared" si="10"/>
        <v>12.930455672335864</v>
      </c>
      <c r="U19">
        <f t="shared" si="5"/>
        <v>2.3593542930296025</v>
      </c>
      <c r="V19" s="5">
        <f t="shared" si="6"/>
        <v>244.2958212780371</v>
      </c>
      <c r="W19" s="5">
        <f t="shared" si="7"/>
        <v>44.575412445415175</v>
      </c>
      <c r="X19">
        <f t="shared" si="8"/>
        <v>0.24429582127803709</v>
      </c>
      <c r="Y19">
        <f t="shared" si="9"/>
        <v>4.4575412445415172E-2</v>
      </c>
    </row>
    <row r="20" spans="1:25" x14ac:dyDescent="0.2">
      <c r="A20" s="2">
        <v>44546</v>
      </c>
      <c r="B20" s="1" t="s">
        <v>114</v>
      </c>
      <c r="C20" s="1">
        <v>1</v>
      </c>
      <c r="D20" s="1">
        <v>2</v>
      </c>
      <c r="E20" s="1">
        <v>101</v>
      </c>
      <c r="F20" s="1">
        <v>8.9999999999999993E-3</v>
      </c>
      <c r="G20" s="1">
        <v>0.01</v>
      </c>
      <c r="H20">
        <v>5.0000000000000001E-4</v>
      </c>
      <c r="I20">
        <v>0.01</v>
      </c>
      <c r="J20">
        <v>6377.5411270806726</v>
      </c>
      <c r="K20">
        <v>1031.949445336317</v>
      </c>
      <c r="L20" s="3">
        <f t="shared" si="0"/>
        <v>6.377541127080673</v>
      </c>
      <c r="M20" s="3">
        <f t="shared" si="1"/>
        <v>1.0319494453363169</v>
      </c>
      <c r="N20">
        <f>SUM([1]BVR!$G$154:$G$155)</f>
        <v>122</v>
      </c>
      <c r="O20">
        <f>SUM([1]BVR!$G$154:$H$157)</f>
        <v>1692</v>
      </c>
      <c r="P20" s="4">
        <v>4.0714999999999996E-3</v>
      </c>
      <c r="Q20">
        <v>13</v>
      </c>
      <c r="R20">
        <f t="shared" si="2"/>
        <v>141723.13615734832</v>
      </c>
      <c r="S20">
        <f t="shared" si="3"/>
        <v>22932.209896362601</v>
      </c>
      <c r="T20">
        <f t="shared" si="10"/>
        <v>17.689835388558194</v>
      </c>
      <c r="U20">
        <f t="shared" si="5"/>
        <v>2.8623909205066367</v>
      </c>
      <c r="V20" s="5">
        <f t="shared" si="6"/>
        <v>334.21504810281971</v>
      </c>
      <c r="W20" s="5">
        <f t="shared" si="7"/>
        <v>54.079311546616474</v>
      </c>
      <c r="X20">
        <f t="shared" si="8"/>
        <v>0.33421504810281971</v>
      </c>
      <c r="Y20">
        <f t="shared" si="9"/>
        <v>5.4079311546616472E-2</v>
      </c>
    </row>
    <row r="21" spans="1:25" x14ac:dyDescent="0.2">
      <c r="A21" s="2">
        <v>44546</v>
      </c>
      <c r="B21" s="1" t="s">
        <v>115</v>
      </c>
      <c r="C21" s="1">
        <v>1</v>
      </c>
      <c r="D21" s="1">
        <v>2</v>
      </c>
      <c r="E21" s="1">
        <v>102</v>
      </c>
      <c r="F21" s="1">
        <v>1.2E-2</v>
      </c>
      <c r="G21" s="1">
        <v>0.01</v>
      </c>
      <c r="H21">
        <v>5.0000000000000001E-4</v>
      </c>
      <c r="I21">
        <v>0.01</v>
      </c>
      <c r="J21">
        <v>6899.8533506832919</v>
      </c>
      <c r="K21">
        <v>1161.3775377827137</v>
      </c>
      <c r="L21" s="3">
        <f t="shared" si="0"/>
        <v>6.8998533506832915</v>
      </c>
      <c r="M21" s="3">
        <f t="shared" si="1"/>
        <v>1.1613775377827138</v>
      </c>
      <c r="N21">
        <f>SUM([1]BVR!$G$158:$G$159)</f>
        <v>119</v>
      </c>
      <c r="O21">
        <f>SUM([1]BVR!$G$158:$H$161)</f>
        <v>1614</v>
      </c>
      <c r="P21" s="4">
        <v>4.0714999999999996E-3</v>
      </c>
      <c r="Q21">
        <v>13</v>
      </c>
      <c r="R21">
        <f t="shared" si="2"/>
        <v>114997.55584472153</v>
      </c>
      <c r="S21">
        <f t="shared" si="3"/>
        <v>19356.292296378564</v>
      </c>
      <c r="T21">
        <f t="shared" si="10"/>
        <v>18.716576988240057</v>
      </c>
      <c r="U21">
        <f t="shared" si="5"/>
        <v>3.1503585646744536</v>
      </c>
      <c r="V21" s="5">
        <f t="shared" si="6"/>
        <v>353.61333449664284</v>
      </c>
      <c r="W21" s="5">
        <f t="shared" si="7"/>
        <v>59.519900332979788</v>
      </c>
      <c r="X21">
        <f t="shared" si="8"/>
        <v>0.35361333449664284</v>
      </c>
      <c r="Y21">
        <f t="shared" si="9"/>
        <v>5.951990033297979E-2</v>
      </c>
    </row>
    <row r="22" spans="1:25" x14ac:dyDescent="0.2">
      <c r="A22" s="2">
        <v>44546</v>
      </c>
      <c r="B22" s="1" t="s">
        <v>116</v>
      </c>
      <c r="C22" s="1">
        <v>1</v>
      </c>
      <c r="D22" s="1">
        <v>2</v>
      </c>
      <c r="E22" s="1">
        <v>103</v>
      </c>
      <c r="F22" s="1">
        <v>1.2E-2</v>
      </c>
      <c r="G22" s="1">
        <v>0.01</v>
      </c>
      <c r="H22">
        <v>5.0000000000000001E-4</v>
      </c>
      <c r="I22">
        <v>0.01</v>
      </c>
      <c r="J22">
        <v>6734.1248872571196</v>
      </c>
      <c r="K22">
        <v>1169.9836604665422</v>
      </c>
      <c r="L22" s="3">
        <f t="shared" si="0"/>
        <v>6.7341248872571198</v>
      </c>
      <c r="M22" s="3">
        <f t="shared" si="1"/>
        <v>1.1699836604665423</v>
      </c>
      <c r="N22">
        <f>SUM([1]BVR!$G$162:$G$163)</f>
        <v>280</v>
      </c>
      <c r="O22">
        <f>SUM([1]BVR!$G$162:$H$165)</f>
        <v>1790</v>
      </c>
      <c r="P22" s="4">
        <v>4.0714999999999996E-3</v>
      </c>
      <c r="Q22">
        <v>14</v>
      </c>
      <c r="R22">
        <f t="shared" si="2"/>
        <v>112235.41478761866</v>
      </c>
      <c r="S22">
        <f t="shared" si="3"/>
        <v>19499.727674442373</v>
      </c>
      <c r="T22">
        <f t="shared" si="10"/>
        <v>8.6100596772787465</v>
      </c>
      <c r="U22">
        <f t="shared" si="5"/>
        <v>1.4959076801679363</v>
      </c>
      <c r="V22" s="5">
        <f t="shared" si="6"/>
        <v>151.05102853070557</v>
      </c>
      <c r="W22" s="5">
        <f t="shared" si="7"/>
        <v>26.243533976034392</v>
      </c>
      <c r="X22">
        <f t="shared" si="8"/>
        <v>0.15105102853070557</v>
      </c>
      <c r="Y22">
        <f t="shared" si="9"/>
        <v>2.6243533976034392E-2</v>
      </c>
    </row>
    <row r="23" spans="1:25" x14ac:dyDescent="0.2">
      <c r="A23" s="2">
        <v>44546</v>
      </c>
      <c r="B23" s="1" t="s">
        <v>117</v>
      </c>
      <c r="C23" s="1">
        <v>1</v>
      </c>
      <c r="D23" s="1">
        <v>2</v>
      </c>
      <c r="E23" s="1">
        <v>104</v>
      </c>
      <c r="F23" s="1">
        <v>1.4E-2</v>
      </c>
      <c r="G23" s="1">
        <v>0.01</v>
      </c>
      <c r="H23">
        <v>5.0000000000000001E-4</v>
      </c>
      <c r="I23">
        <v>0.01</v>
      </c>
      <c r="J23">
        <v>7737.1140337806037</v>
      </c>
      <c r="K23">
        <v>1302.0371787988156</v>
      </c>
      <c r="L23" s="3">
        <f t="shared" si="0"/>
        <v>7.7371140337806033</v>
      </c>
      <c r="M23" s="3">
        <f t="shared" si="1"/>
        <v>1.3020371787988156</v>
      </c>
      <c r="N23">
        <f>SUM([1]BVR!$G$166:$G$167)</f>
        <v>280</v>
      </c>
      <c r="O23">
        <f>SUM([1]BVR!$G$166:$H$169)</f>
        <v>1785</v>
      </c>
      <c r="P23" s="4">
        <v>4.0714999999999996E-3</v>
      </c>
      <c r="Q23">
        <v>14</v>
      </c>
      <c r="R23">
        <f t="shared" si="2"/>
        <v>110530.20048258005</v>
      </c>
      <c r="S23">
        <f t="shared" si="3"/>
        <v>18600.531125697369</v>
      </c>
      <c r="T23">
        <f t="shared" si="10"/>
        <v>9.8648203930702696</v>
      </c>
      <c r="U23">
        <f t="shared" si="5"/>
        <v>1.6600974029684898</v>
      </c>
      <c r="V23" s="5">
        <f t="shared" si="6"/>
        <v>173.06398822950948</v>
      </c>
      <c r="W23" s="5">
        <f t="shared" si="7"/>
        <v>29.124004894098174</v>
      </c>
      <c r="X23">
        <f t="shared" si="8"/>
        <v>0.17306398822950947</v>
      </c>
      <c r="Y23">
        <f t="shared" si="9"/>
        <v>2.9124004894098176E-2</v>
      </c>
    </row>
    <row r="24" spans="1:25" x14ac:dyDescent="0.2">
      <c r="A24" s="2">
        <v>44546</v>
      </c>
      <c r="B24" s="1" t="s">
        <v>118</v>
      </c>
      <c r="C24" s="1">
        <v>1</v>
      </c>
      <c r="D24" s="1">
        <v>2</v>
      </c>
      <c r="E24" s="1">
        <v>105</v>
      </c>
      <c r="F24" s="1">
        <v>6.0000000000000001E-3</v>
      </c>
      <c r="G24" s="1">
        <v>0.01</v>
      </c>
      <c r="H24">
        <v>5.0000000000000001E-4</v>
      </c>
      <c r="I24">
        <v>0.01</v>
      </c>
      <c r="J24">
        <v>4545.5383498573456</v>
      </c>
      <c r="K24">
        <v>779.33638535787577</v>
      </c>
      <c r="L24" s="3">
        <f t="shared" si="0"/>
        <v>4.5455383498573454</v>
      </c>
      <c r="M24" s="3">
        <f t="shared" si="1"/>
        <v>0.77933638535787575</v>
      </c>
      <c r="N24">
        <f>SUM([1]BVR!$G$170:$G$171)</f>
        <v>162</v>
      </c>
      <c r="O24">
        <f>SUM([1]BVR!$G$170:$H$173)</f>
        <v>1766</v>
      </c>
      <c r="P24" s="4">
        <v>4.0714999999999996E-3</v>
      </c>
      <c r="Q24">
        <v>14</v>
      </c>
      <c r="R24">
        <f t="shared" si="2"/>
        <v>151517.94499524485</v>
      </c>
      <c r="S24">
        <f t="shared" si="3"/>
        <v>25977.87951192919</v>
      </c>
      <c r="T24">
        <f t="shared" si="10"/>
        <v>9.9103959578371263</v>
      </c>
      <c r="U24">
        <f t="shared" si="5"/>
        <v>1.6991457488172945</v>
      </c>
      <c r="V24" s="5">
        <f t="shared" si="6"/>
        <v>173.86354551388794</v>
      </c>
      <c r="W24" s="5">
        <f t="shared" si="7"/>
        <v>29.809051574837188</v>
      </c>
      <c r="X24">
        <f t="shared" si="8"/>
        <v>0.17386354551388794</v>
      </c>
      <c r="Y24">
        <f t="shared" si="9"/>
        <v>2.9809051574837188E-2</v>
      </c>
    </row>
    <row r="25" spans="1:25" x14ac:dyDescent="0.2">
      <c r="A25" s="2">
        <v>44546</v>
      </c>
      <c r="B25" s="1" t="s">
        <v>119</v>
      </c>
      <c r="C25" s="1">
        <v>1</v>
      </c>
      <c r="D25" s="1">
        <v>2</v>
      </c>
      <c r="E25" s="1">
        <v>106</v>
      </c>
      <c r="F25" s="1">
        <v>7.0000000000000001E-3</v>
      </c>
      <c r="G25" s="1">
        <v>0.01</v>
      </c>
      <c r="H25">
        <v>5.0000000000000001E-4</v>
      </c>
      <c r="I25">
        <v>0.01</v>
      </c>
      <c r="J25">
        <v>5294.9223086077873</v>
      </c>
      <c r="K25">
        <v>675.23592936642478</v>
      </c>
      <c r="L25" s="3">
        <f t="shared" si="0"/>
        <v>5.294922308607787</v>
      </c>
      <c r="M25" s="3">
        <f t="shared" si="1"/>
        <v>0.67523592936642474</v>
      </c>
      <c r="N25">
        <f>SUM([1]BVR!$G$174:$G$175)</f>
        <v>162</v>
      </c>
      <c r="O25">
        <f>SUM([1]BVR!$G$174:$H$177)</f>
        <v>1763</v>
      </c>
      <c r="P25" s="4">
        <v>4.0714999999999996E-3</v>
      </c>
      <c r="Q25">
        <v>14</v>
      </c>
      <c r="R25">
        <f t="shared" si="2"/>
        <v>151283.49453165106</v>
      </c>
      <c r="S25">
        <f t="shared" si="3"/>
        <v>19292.455124754993</v>
      </c>
      <c r="T25">
        <f t="shared" si="10"/>
        <v>11.52462719762411</v>
      </c>
      <c r="U25">
        <f t="shared" si="5"/>
        <v>1.469680177127169</v>
      </c>
      <c r="V25" s="5">
        <f t="shared" si="6"/>
        <v>202.18289499524764</v>
      </c>
      <c r="W25" s="5">
        <f t="shared" si="7"/>
        <v>25.783410416083388</v>
      </c>
      <c r="X25">
        <f t="shared" si="8"/>
        <v>0.20218289499524764</v>
      </c>
      <c r="Y25">
        <f t="shared" si="9"/>
        <v>2.578341041608339E-2</v>
      </c>
    </row>
    <row r="26" spans="1:25" x14ac:dyDescent="0.2">
      <c r="A26" s="2">
        <v>44546</v>
      </c>
      <c r="B26" s="1" t="s">
        <v>4</v>
      </c>
      <c r="C26" s="1"/>
      <c r="D26" s="1"/>
      <c r="E26" s="1">
        <v>107</v>
      </c>
      <c r="F26" s="1">
        <v>0.05</v>
      </c>
      <c r="G26" s="1">
        <v>0.01</v>
      </c>
      <c r="H26">
        <v>5.0000000000000001E-4</v>
      </c>
      <c r="I26">
        <v>0.01</v>
      </c>
      <c r="J26">
        <v>3935.5711134695257</v>
      </c>
      <c r="K26">
        <v>84.962423294272725</v>
      </c>
      <c r="L26" s="3">
        <f t="shared" si="0"/>
        <v>3.9355711134695257</v>
      </c>
      <c r="M26" s="3">
        <f t="shared" si="1"/>
        <v>8.4962423294272726E-2</v>
      </c>
    </row>
    <row r="27" spans="1:25" x14ac:dyDescent="0.2">
      <c r="A27" s="2">
        <v>44546</v>
      </c>
      <c r="B27" s="1" t="s">
        <v>5</v>
      </c>
      <c r="C27" s="1"/>
      <c r="D27" s="1"/>
      <c r="E27" s="1">
        <v>108</v>
      </c>
      <c r="F27" s="1">
        <v>0</v>
      </c>
      <c r="G27" s="1">
        <v>0.01</v>
      </c>
      <c r="H27">
        <v>5.0000000000000001E-4</v>
      </c>
      <c r="I27">
        <v>0.01</v>
      </c>
      <c r="J27">
        <v>38.138239599318226</v>
      </c>
      <c r="K27">
        <v>8.5563692300451355E-2</v>
      </c>
      <c r="L27" s="3">
        <f t="shared" si="0"/>
        <v>3.8138239599318224E-2</v>
      </c>
      <c r="M27" s="3">
        <f t="shared" si="1"/>
        <v>8.5563692300451348E-5</v>
      </c>
    </row>
  </sheetData>
  <pageMargins left="0.7" right="0.7" top="0.75" bottom="0.75" header="0.3" footer="0.3"/>
  <pageSetup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11_17_2021</vt:lpstr>
      <vt:lpstr>12_7_2021</vt:lpstr>
      <vt:lpstr>12_13_21</vt:lpstr>
      <vt:lpstr>12_15_21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Cecelia Wood</dc:creator>
  <cp:lastModifiedBy>Wood, Cecelia</cp:lastModifiedBy>
  <cp:lastPrinted>2022-01-10T23:14:08Z</cp:lastPrinted>
  <dcterms:created xsi:type="dcterms:W3CDTF">2021-11-30T16:03:05Z</dcterms:created>
  <dcterms:modified xsi:type="dcterms:W3CDTF">2023-05-12T20:27:19Z</dcterms:modified>
</cp:coreProperties>
</file>