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D1E21E6F-5251-A841-9E9F-26016E6A71C4}" xr6:coauthVersionLast="47" xr6:coauthVersionMax="47" xr10:uidLastSave="{00000000-0000-0000-0000-000000000000}"/>
  <bookViews>
    <workbookView xWindow="4960" yWindow="500" windowWidth="2384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292" i="4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S386" i="4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T357" i="4" s="1"/>
  <c r="AY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I386" i="4"/>
  <c r="AJ38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292" i="4"/>
  <c r="AJ292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J497" i="4"/>
  <c r="AB22" i="4"/>
  <c r="AC22" i="4" s="1"/>
  <c r="AP22" i="4"/>
  <c r="AS22" i="4" s="1"/>
  <c r="AQ20" i="4"/>
  <c r="AB509" i="4"/>
  <c r="AC509" i="4" s="1"/>
  <c r="AF509" i="4" s="1"/>
  <c r="AW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F528" i="4" s="1"/>
  <c r="AW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B391" i="4"/>
  <c r="AC391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B381" i="4"/>
  <c r="AI381" i="4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I387" i="4"/>
  <c r="AJ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E292" i="4"/>
  <c r="AF292" i="4" s="1"/>
  <c r="AW292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P166" i="4"/>
  <c r="AB159" i="4"/>
  <c r="AJ173" i="4"/>
  <c r="AP167" i="4"/>
  <c r="AB176" i="4"/>
  <c r="AP177" i="4"/>
  <c r="AB175" i="4"/>
  <c r="AP173" i="4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I142" i="4"/>
  <c r="AB142" i="4"/>
  <c r="AC142" i="4" s="1"/>
  <c r="AI138" i="4"/>
  <c r="AB157" i="4"/>
  <c r="AP157" i="4"/>
  <c r="AQ157" i="4" s="1"/>
  <c r="AI157" i="4"/>
  <c r="AB144" i="4"/>
  <c r="AB136" i="4"/>
  <c r="AJ136" i="4"/>
  <c r="AP136" i="4"/>
  <c r="AI144" i="4"/>
  <c r="AI139" i="4"/>
  <c r="AJ139" i="4" s="1"/>
  <c r="AB151" i="4"/>
  <c r="AC151" i="4" s="1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J330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16" i="4"/>
  <c r="N13" i="4"/>
  <c r="Q13" i="4" s="1"/>
  <c r="AL528" i="4"/>
  <c r="AQ509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C480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Q381" i="4"/>
  <c r="AQ359" i="4"/>
  <c r="AJ391" i="4"/>
  <c r="AJ399" i="4"/>
  <c r="AT365" i="4"/>
  <c r="AY365" i="4" s="1"/>
  <c r="AE383" i="4"/>
  <c r="AE393" i="4"/>
  <c r="AS399" i="4"/>
  <c r="AC390" i="4"/>
  <c r="AJ369" i="4"/>
  <c r="AS371" i="4"/>
  <c r="AQ244" i="4"/>
  <c r="AC301" i="4"/>
  <c r="AJ305" i="4"/>
  <c r="AC165" i="4"/>
  <c r="AQ173" i="4"/>
  <c r="AJ157" i="4"/>
  <c r="AQ142" i="4"/>
  <c r="AJ119" i="4"/>
  <c r="AW536" i="4"/>
  <c r="R536" i="4"/>
  <c r="N550" i="4"/>
  <c r="Q550" i="4" s="1"/>
  <c r="AM563" i="4"/>
  <c r="AX563" i="4" s="1"/>
  <c r="AT570" i="4"/>
  <c r="AY570" i="4" s="1"/>
  <c r="AS34" i="4" l="1"/>
  <c r="AC399" i="4"/>
  <c r="S13" i="4"/>
  <c r="AE496" i="4"/>
  <c r="AF496" i="4" s="1"/>
  <c r="AQ499" i="4"/>
  <c r="AT499" i="4" s="1"/>
  <c r="AY499" i="4" s="1"/>
  <c r="AE519" i="4"/>
  <c r="AF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L29" i="4"/>
  <c r="AM29" i="4" s="1"/>
  <c r="AE38" i="4"/>
  <c r="AF38" i="4" s="1"/>
  <c r="AL36" i="4"/>
  <c r="AM36" i="4" s="1"/>
  <c r="N36" i="4" s="1"/>
  <c r="Q36" i="4" s="1"/>
  <c r="AL30" i="4"/>
  <c r="AL231" i="4"/>
  <c r="AL244" i="4"/>
  <c r="AM244" i="4" s="1"/>
  <c r="AL242" i="4"/>
  <c r="AM242" i="4" s="1"/>
  <c r="AX242" i="4" s="1"/>
  <c r="AL254" i="4"/>
  <c r="AM254" i="4" s="1"/>
  <c r="AL257" i="4"/>
  <c r="AM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S218" i="4"/>
  <c r="AL217" i="4"/>
  <c r="AS217" i="4"/>
  <c r="AT217" i="4" s="1"/>
  <c r="AY217" i="4" s="1"/>
  <c r="AS247" i="4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AF295" i="4"/>
  <c r="R295" i="4" s="1"/>
  <c r="AT247" i="4"/>
  <c r="AY247" i="4" s="1"/>
  <c r="N534" i="4"/>
  <c r="AL555" i="4"/>
  <c r="AM555" i="4" s="1"/>
  <c r="AJ345" i="4"/>
  <c r="AM345" i="4" s="1"/>
  <c r="AX345" i="4" s="1"/>
  <c r="AS292" i="4"/>
  <c r="AM231" i="4"/>
  <c r="AX231" i="4" s="1"/>
  <c r="O570" i="4"/>
  <c r="T13" i="4"/>
  <c r="AE301" i="4"/>
  <c r="AF301" i="4" s="1"/>
  <c r="AW301" i="4" s="1"/>
  <c r="AS313" i="4"/>
  <c r="AE295" i="4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T295" i="4"/>
  <c r="AY295" i="4" s="1"/>
  <c r="AE144" i="4"/>
  <c r="AS138" i="4"/>
  <c r="AE129" i="4"/>
  <c r="AS127" i="4"/>
  <c r="AL210" i="4"/>
  <c r="AE175" i="4"/>
  <c r="AL31" i="4"/>
  <c r="AE305" i="4"/>
  <c r="AS248" i="4"/>
  <c r="AS295" i="4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E156" i="4"/>
  <c r="AF156" i="4" s="1"/>
  <c r="AE190" i="4"/>
  <c r="AE201" i="4"/>
  <c r="AE270" i="4"/>
  <c r="AC270" i="4"/>
  <c r="AF270" i="4" s="1"/>
  <c r="R270" i="4" s="1"/>
  <c r="AS291" i="4"/>
  <c r="AQ291" i="4"/>
  <c r="R131" i="4"/>
  <c r="M131" i="4"/>
  <c r="P131" i="4" s="1"/>
  <c r="AW131" i="4"/>
  <c r="AL219" i="4"/>
  <c r="AE219" i="4"/>
  <c r="AE242" i="4"/>
  <c r="AF242" i="4" s="1"/>
  <c r="AQ229" i="4"/>
  <c r="AT229" i="4" s="1"/>
  <c r="AY229" i="4" s="1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M211" i="4" s="1"/>
  <c r="AX211" i="4" s="1"/>
  <c r="AQ302" i="4"/>
  <c r="AS302" i="4"/>
  <c r="AE86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14" i="4"/>
  <c r="AL14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F524" i="4" s="1"/>
  <c r="AQ465" i="4"/>
  <c r="AT465" i="4" s="1"/>
  <c r="O465" i="4" s="1"/>
  <c r="AS465" i="4"/>
  <c r="AS294" i="4"/>
  <c r="AQ294" i="4"/>
  <c r="AT294" i="4" s="1"/>
  <c r="O295" i="4" s="1"/>
  <c r="AC210" i="4"/>
  <c r="AF210" i="4" s="1"/>
  <c r="AE210" i="4"/>
  <c r="AS228" i="4"/>
  <c r="AT228" i="4" s="1"/>
  <c r="AY228" i="4" s="1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M302" i="4" s="1"/>
  <c r="AX302" i="4" s="1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T423" i="4" s="1"/>
  <c r="AY423" i="4" s="1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Q292" i="4"/>
  <c r="AS227" i="4"/>
  <c r="AT227" i="4" s="1"/>
  <c r="AY227" i="4" s="1"/>
  <c r="AQ227" i="4"/>
  <c r="AF390" i="4"/>
  <c r="AW390" i="4" s="1"/>
  <c r="AT371" i="4"/>
  <c r="AY371" i="4" s="1"/>
  <c r="AM493" i="4"/>
  <c r="AX493" i="4" s="1"/>
  <c r="AF22" i="4"/>
  <c r="AW22" i="4" s="1"/>
  <c r="AF383" i="4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X526" i="4"/>
  <c r="AE565" i="4"/>
  <c r="AF565" i="4" s="1"/>
  <c r="AE120" i="4"/>
  <c r="AF120" i="4" s="1"/>
  <c r="AQ167" i="4"/>
  <c r="AT167" i="4" s="1"/>
  <c r="AY167" i="4" s="1"/>
  <c r="AS167" i="4"/>
  <c r="AS54" i="4"/>
  <c r="AL313" i="4"/>
  <c r="AJ313" i="4"/>
  <c r="AM219" i="4"/>
  <c r="AM16" i="4"/>
  <c r="AX16" i="4" s="1"/>
  <c r="AE115" i="4"/>
  <c r="AF115" i="4" s="1"/>
  <c r="AE123" i="4"/>
  <c r="AL176" i="4"/>
  <c r="AE176" i="4"/>
  <c r="AS166" i="4"/>
  <c r="AE50" i="4"/>
  <c r="AE244" i="4"/>
  <c r="AF219" i="4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M176" i="4" s="1"/>
  <c r="AX176" i="4" s="1"/>
  <c r="AM423" i="4"/>
  <c r="AX423" i="4" s="1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218" i="4"/>
  <c r="AY218" i="4" s="1"/>
  <c r="AT472" i="4"/>
  <c r="AY472" i="4" s="1"/>
  <c r="AS485" i="4"/>
  <c r="AT485" i="4" s="1"/>
  <c r="AY485" i="4" s="1"/>
  <c r="AP120" i="4"/>
  <c r="AP30" i="4"/>
  <c r="AQ30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AS109" i="4"/>
  <c r="AL248" i="4"/>
  <c r="AM248" i="4" s="1"/>
  <c r="AB103" i="4"/>
  <c r="AJ85" i="4"/>
  <c r="AM85" i="4" s="1"/>
  <c r="AY522" i="4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M270" i="4"/>
  <c r="P270" i="4" s="1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29" i="4"/>
  <c r="AE29" i="4"/>
  <c r="AM217" i="4"/>
  <c r="AX217" i="4" s="1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F288" i="4" s="1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AM371" i="4" s="1"/>
  <c r="N371" i="4" s="1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E235" i="4"/>
  <c r="AC235" i="4"/>
  <c r="AL381" i="4"/>
  <c r="AJ381" i="4"/>
  <c r="AL515" i="4"/>
  <c r="AJ515" i="4"/>
  <c r="AC231" i="4"/>
  <c r="AE231" i="4"/>
  <c r="AB476" i="4"/>
  <c r="AB392" i="4"/>
  <c r="AC392" i="4" s="1"/>
  <c r="AS141" i="4"/>
  <c r="AQ141" i="4"/>
  <c r="AJ328" i="4"/>
  <c r="AL328" i="4"/>
  <c r="AC190" i="4"/>
  <c r="AF190" i="4" s="1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AC403" i="4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P85" i="4"/>
  <c r="AB85" i="4"/>
  <c r="AE85" i="4" s="1"/>
  <c r="Q552" i="4"/>
  <c r="AW573" i="4"/>
  <c r="AJ121" i="4"/>
  <c r="AM121" i="4" s="1"/>
  <c r="AS157" i="4"/>
  <c r="AT157" i="4" s="1"/>
  <c r="AY157" i="4" s="1"/>
  <c r="AX257" i="4"/>
  <c r="AY275" i="4"/>
  <c r="AQ313" i="4"/>
  <c r="AT313" i="4" s="1"/>
  <c r="AF393" i="4"/>
  <c r="AW393" i="4" s="1"/>
  <c r="AQ338" i="4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AX244" i="4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AI86" i="4"/>
  <c r="AJ86" i="4" s="1"/>
  <c r="AL235" i="4"/>
  <c r="AM235" i="4" s="1"/>
  <c r="AE243" i="4"/>
  <c r="AF243" i="4" s="1"/>
  <c r="M243" i="4" s="1"/>
  <c r="P243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M287" i="4"/>
  <c r="AX28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O469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AF544" i="4"/>
  <c r="R544" i="4" s="1"/>
  <c r="AT520" i="4"/>
  <c r="O520" i="4" s="1"/>
  <c r="M554" i="4"/>
  <c r="P554" i="4" s="1"/>
  <c r="AW554" i="4"/>
  <c r="R554" i="4"/>
  <c r="AX219" i="4"/>
  <c r="S218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W295" i="4"/>
  <c r="AJ227" i="4"/>
  <c r="AM227" i="4" s="1"/>
  <c r="AX227" i="4" s="1"/>
  <c r="AY557" i="4"/>
  <c r="N121" i="4"/>
  <c r="T121" i="4" s="1"/>
  <c r="Q570" i="4"/>
  <c r="AF211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M83" i="4"/>
  <c r="N83" i="4" s="1"/>
  <c r="Q83" i="4" s="1"/>
  <c r="AC447" i="4"/>
  <c r="AF447" i="4" s="1"/>
  <c r="M447" i="4" s="1"/>
  <c r="P447" i="4" s="1"/>
  <c r="AX540" i="4"/>
  <c r="AF352" i="4"/>
  <c r="AW352" i="4" s="1"/>
  <c r="R528" i="4"/>
  <c r="M528" i="4"/>
  <c r="P528" i="4" s="1"/>
  <c r="N244" i="4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F175" i="4"/>
  <c r="AM393" i="4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AW219" i="4"/>
  <c r="Q544" i="4"/>
  <c r="AW190" i="4"/>
  <c r="N306" i="4"/>
  <c r="AW369" i="4"/>
  <c r="N528" i="4"/>
  <c r="AY457" i="4"/>
  <c r="O423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M150" i="4" s="1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S401" i="4"/>
  <c r="AT401" i="4" s="1"/>
  <c r="AY401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S473" i="4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S16" i="4"/>
  <c r="N16" i="4"/>
  <c r="AX551" i="4"/>
  <c r="AX562" i="4"/>
  <c r="AF155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R211" i="4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89" i="4"/>
  <c r="M289" i="4"/>
  <c r="P289" i="4" s="1"/>
  <c r="R294" i="4"/>
  <c r="AL275" i="4"/>
  <c r="AM275" i="4" s="1"/>
  <c r="AX291" i="4"/>
  <c r="AW289" i="4"/>
  <c r="AM255" i="4"/>
  <c r="N254" i="4" s="1"/>
  <c r="AF244" i="4"/>
  <c r="AW142" i="4"/>
  <c r="R139" i="4"/>
  <c r="AY530" i="4"/>
  <c r="O530" i="4"/>
  <c r="AT338" i="4"/>
  <c r="AX457" i="4"/>
  <c r="AJ229" i="4"/>
  <c r="AL229" i="4"/>
  <c r="AW566" i="4"/>
  <c r="AY524" i="4"/>
  <c r="O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F330" i="4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14" i="4"/>
  <c r="AT214" i="4" s="1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83" i="4"/>
  <c r="AM483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S262" i="4"/>
  <c r="AT262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S324" i="4"/>
  <c r="AT324" i="4" s="1"/>
  <c r="AY324" i="4" s="1"/>
  <c r="AE314" i="4"/>
  <c r="AF314" i="4" s="1"/>
  <c r="AW314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380" i="4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O228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S172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Q103" i="4"/>
  <c r="AS103" i="4"/>
  <c r="AS442" i="4"/>
  <c r="AT442" i="4" s="1"/>
  <c r="AL146" i="4"/>
  <c r="AM146" i="4" s="1"/>
  <c r="AS462" i="4"/>
  <c r="AT462" i="4" s="1"/>
  <c r="O462" i="4" s="1"/>
  <c r="AC521" i="4"/>
  <c r="AF521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F315" i="4" s="1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T345" i="4"/>
  <c r="AW276" i="4"/>
  <c r="AX367" i="4"/>
  <c r="AY338" i="4"/>
  <c r="O339" i="4"/>
  <c r="AY414" i="4"/>
  <c r="O502" i="4"/>
  <c r="AW359" i="4"/>
  <c r="N54" i="4"/>
  <c r="AX487" i="4"/>
  <c r="AQ352" i="4"/>
  <c r="AS352" i="4"/>
  <c r="AL434" i="4"/>
  <c r="AS519" i="4"/>
  <c r="AQ519" i="4"/>
  <c r="AQ545" i="4"/>
  <c r="AS545" i="4"/>
  <c r="AE436" i="4"/>
  <c r="AC436" i="4"/>
  <c r="AS245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L149" i="4"/>
  <c r="AM149" i="4" s="1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L490" i="4"/>
  <c r="AM490" i="4" s="1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S459" i="4"/>
  <c r="AX292" i="4"/>
  <c r="N293" i="4"/>
  <c r="S293" i="4"/>
  <c r="N458" i="4"/>
  <c r="AM30" i="4"/>
  <c r="AF403" i="4"/>
  <c r="R403" i="4" s="1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M138" i="4" l="1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AE433" i="4"/>
  <c r="AF433" i="4" s="1"/>
  <c r="AJ199" i="4"/>
  <c r="AL45" i="4"/>
  <c r="AM45" i="4" s="1"/>
  <c r="M489" i="4"/>
  <c r="P489" i="4" s="1"/>
  <c r="AE212" i="4"/>
  <c r="AF212" i="4" s="1"/>
  <c r="AL181" i="4"/>
  <c r="AM181" i="4" s="1"/>
  <c r="M55" i="4"/>
  <c r="P55" i="4" s="1"/>
  <c r="AE152" i="4"/>
  <c r="AL476" i="4"/>
  <c r="AM476" i="4" s="1"/>
  <c r="AQ287" i="4"/>
  <c r="AE160" i="4"/>
  <c r="AE513" i="4"/>
  <c r="AF513" i="4" s="1"/>
  <c r="AS30" i="4"/>
  <c r="AT30" i="4" s="1"/>
  <c r="AY30" i="4" s="1"/>
  <c r="AL482" i="4"/>
  <c r="AM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O19" i="4"/>
  <c r="AS505" i="4"/>
  <c r="AT505" i="4" s="1"/>
  <c r="O505" i="4" s="1"/>
  <c r="AE498" i="4"/>
  <c r="AF498" i="4" s="1"/>
  <c r="O26" i="4"/>
  <c r="S451" i="4"/>
  <c r="S36" i="4"/>
  <c r="AJ259" i="4"/>
  <c r="AT444" i="4"/>
  <c r="AX120" i="4"/>
  <c r="AJ400" i="4"/>
  <c r="AM400" i="4" s="1"/>
  <c r="AY294" i="4"/>
  <c r="AJ132" i="4"/>
  <c r="AM132" i="4" s="1"/>
  <c r="S132" i="4" s="1"/>
  <c r="N472" i="4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R288" i="4"/>
  <c r="AW288" i="4"/>
  <c r="AT292" i="4"/>
  <c r="AY292" i="4" s="1"/>
  <c r="AF144" i="4"/>
  <c r="AW144" i="4" s="1"/>
  <c r="AX103" i="4"/>
  <c r="AL363" i="4"/>
  <c r="AE392" i="4"/>
  <c r="AQ425" i="4"/>
  <c r="AE439" i="4"/>
  <c r="AQ199" i="4"/>
  <c r="AC95" i="4"/>
  <c r="AF95" i="4" s="1"/>
  <c r="N536" i="4"/>
  <c r="AS317" i="4"/>
  <c r="AT317" i="4" s="1"/>
  <c r="M457" i="4"/>
  <c r="P457" i="4" s="1"/>
  <c r="AL224" i="4"/>
  <c r="AM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S536" i="4"/>
  <c r="AE326" i="4"/>
  <c r="AF326" i="4" s="1"/>
  <c r="AL318" i="4"/>
  <c r="AM318" i="4" s="1"/>
  <c r="AE121" i="4"/>
  <c r="AF121" i="4" s="1"/>
  <c r="R121" i="4" s="1"/>
  <c r="N268" i="4"/>
  <c r="AL475" i="4"/>
  <c r="AM475" i="4" s="1"/>
  <c r="N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E35" i="4"/>
  <c r="AL408" i="4"/>
  <c r="AM408" i="4" s="1"/>
  <c r="S408" i="4" s="1"/>
  <c r="AC266" i="4"/>
  <c r="AQ315" i="4"/>
  <c r="AL102" i="4"/>
  <c r="AM102" i="4" s="1"/>
  <c r="AL324" i="4"/>
  <c r="AM324" i="4" s="1"/>
  <c r="AE225" i="4"/>
  <c r="AF225" i="4" s="1"/>
  <c r="AS201" i="4"/>
  <c r="AT201" i="4" s="1"/>
  <c r="AL270" i="4"/>
  <c r="AM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E75" i="4"/>
  <c r="AF75" i="4" s="1"/>
  <c r="AS108" i="4"/>
  <c r="AL449" i="4"/>
  <c r="AM449" i="4" s="1"/>
  <c r="AJ364" i="4"/>
  <c r="AL17" i="4"/>
  <c r="AM17" i="4" s="1"/>
  <c r="S17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AL462" i="4"/>
  <c r="AM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AM469" i="4"/>
  <c r="AX469" i="4" s="1"/>
  <c r="AT497" i="4"/>
  <c r="AX555" i="4"/>
  <c r="S555" i="4"/>
  <c r="N555" i="4"/>
  <c r="AS491" i="4"/>
  <c r="AT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F381" i="4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W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383" i="4"/>
  <c r="M383" i="4"/>
  <c r="P383" i="4" s="1"/>
  <c r="R559" i="4"/>
  <c r="M559" i="4"/>
  <c r="P559" i="4" s="1"/>
  <c r="AW559" i="4"/>
  <c r="AC296" i="4"/>
  <c r="AL212" i="4"/>
  <c r="AM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AC169" i="4"/>
  <c r="AF169" i="4" s="1"/>
  <c r="AJ372" i="4"/>
  <c r="AM372" i="4" s="1"/>
  <c r="S372" i="4" s="1"/>
  <c r="T329" i="4"/>
  <c r="AF271" i="4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R513" i="4"/>
  <c r="AW469" i="4"/>
  <c r="R497" i="4"/>
  <c r="N210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AT402" i="4"/>
  <c r="AF371" i="4"/>
  <c r="AW371" i="4" s="1"/>
  <c r="AS148" i="4"/>
  <c r="AT148" i="4" s="1"/>
  <c r="N520" i="4"/>
  <c r="R381" i="4"/>
  <c r="AM328" i="4"/>
  <c r="AC309" i="4"/>
  <c r="AE118" i="4"/>
  <c r="AF118" i="4" s="1"/>
  <c r="R118" i="4" s="1"/>
  <c r="M271" i="4"/>
  <c r="P271" i="4" s="1"/>
  <c r="AJ317" i="4"/>
  <c r="AM317" i="4" s="1"/>
  <c r="AS215" i="4"/>
  <c r="AT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T475" i="4"/>
  <c r="Q475" i="4"/>
  <c r="Q376" i="4"/>
  <c r="T376" i="4"/>
  <c r="O32" i="4"/>
  <c r="AY32" i="4"/>
  <c r="R217" i="4"/>
  <c r="AW216" i="4"/>
  <c r="M216" i="4"/>
  <c r="P216" i="4" s="1"/>
  <c r="R216" i="4"/>
  <c r="Q445" i="4"/>
  <c r="T445" i="4"/>
  <c r="O122" i="4"/>
  <c r="AY122" i="4"/>
  <c r="O133" i="4"/>
  <c r="AF157" i="4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N269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T384" i="4" s="1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M416" i="4" s="1"/>
  <c r="AX416" i="4" s="1"/>
  <c r="AL416" i="4"/>
  <c r="AC408" i="4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S354" i="4"/>
  <c r="N354" i="4"/>
  <c r="AC412" i="4"/>
  <c r="AE412" i="4"/>
  <c r="AL373" i="4"/>
  <c r="AJ373" i="4"/>
  <c r="M469" i="4"/>
  <c r="P469" i="4" s="1"/>
  <c r="AW468" i="4"/>
  <c r="N350" i="4"/>
  <c r="AQ436" i="4"/>
  <c r="AL118" i="4"/>
  <c r="AM118" i="4" s="1"/>
  <c r="N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S517" i="4"/>
  <c r="R248" i="4"/>
  <c r="M248" i="4"/>
  <c r="P24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O456" i="4"/>
  <c r="N497" i="4"/>
  <c r="N519" i="4"/>
  <c r="AT99" i="4"/>
  <c r="O99" i="4" s="1"/>
  <c r="M145" i="4"/>
  <c r="P145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N462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239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Q218" i="4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M188" i="4" s="1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Y448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AX265" i="4"/>
  <c r="S264" i="4"/>
  <c r="N264" i="4"/>
  <c r="T306" i="4"/>
  <c r="Q306" i="4"/>
  <c r="AM303" i="4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M259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M254" i="4"/>
  <c r="P254" i="4" s="1"/>
  <c r="R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AY166" i="4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M498" i="4" s="1"/>
  <c r="P498" i="4" s="1"/>
  <c r="AF266" i="4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222" i="4"/>
  <c r="AY222" i="4" s="1"/>
  <c r="AW197" i="4"/>
  <c r="AT198" i="4"/>
  <c r="N181" i="4"/>
  <c r="S181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AX188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R371" i="4"/>
  <c r="AW370" i="4"/>
  <c r="M371" i="4"/>
  <c r="P371" i="4" s="1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W147" i="4"/>
  <c r="AX166" i="4"/>
  <c r="O149" i="4"/>
  <c r="AY148" i="4"/>
  <c r="O214" i="4"/>
  <c r="AY215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AX482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O344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Q268" i="4"/>
  <c r="T268" i="4"/>
  <c r="AJ79" i="4"/>
  <c r="AE407" i="4"/>
  <c r="AF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X224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R224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AY325" i="4"/>
  <c r="O324" i="4"/>
  <c r="S485" i="4"/>
  <c r="AX484" i="4"/>
  <c r="N485" i="4"/>
  <c r="AY538" i="4"/>
  <c r="O538" i="4"/>
  <c r="O331" i="4"/>
  <c r="AY330" i="4"/>
  <c r="O15" i="4"/>
  <c r="AY15" i="4"/>
  <c r="AW224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AX476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Q350" i="4"/>
  <c r="T350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AX303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AF309" i="4"/>
  <c r="AW309" i="4" s="1"/>
  <c r="S320" i="4"/>
  <c r="O325" i="4"/>
  <c r="AY434" i="4"/>
  <c r="O29" i="4"/>
  <c r="AQ336" i="4"/>
  <c r="AS336" i="4"/>
  <c r="AE308" i="4"/>
  <c r="AC308" i="4"/>
  <c r="AT287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AT310" i="4"/>
  <c r="AY310" i="4" s="1"/>
  <c r="S260" i="4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M364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T315" i="4"/>
  <c r="M319" i="4"/>
  <c r="P319" i="4" s="1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AX288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AX213" i="4"/>
  <c r="N212" i="4"/>
  <c r="M83" i="4"/>
  <c r="P83" i="4" s="1"/>
  <c r="M75" i="4"/>
  <c r="P75" i="4" s="1"/>
  <c r="AW75" i="4"/>
  <c r="R75" i="4"/>
  <c r="N271" i="4"/>
  <c r="AX270" i="4"/>
  <c r="S271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AF152" i="4"/>
  <c r="R503" i="4"/>
  <c r="M503" i="4"/>
  <c r="P503" i="4" s="1"/>
  <c r="AW502" i="4"/>
  <c r="AX418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AW157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W212" i="4"/>
  <c r="AM365" i="4"/>
  <c r="AT245" i="4"/>
  <c r="O245" i="4" s="1"/>
  <c r="O518" i="4"/>
  <c r="AY519" i="4"/>
  <c r="S212" i="4"/>
  <c r="N409" i="4"/>
  <c r="AX408" i="4"/>
  <c r="S409" i="4"/>
  <c r="AW432" i="4"/>
  <c r="M433" i="4"/>
  <c r="P433" i="4" s="1"/>
  <c r="R433" i="4"/>
  <c r="AX39" i="4"/>
  <c r="S39" i="4"/>
  <c r="N39" i="4"/>
  <c r="AW266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AW407" i="4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S213" i="4"/>
  <c r="N213" i="4"/>
  <c r="AX212" i="4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Y185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N505" i="4"/>
  <c r="T293" i="4"/>
  <c r="Q293" i="4"/>
  <c r="Q333" i="4"/>
  <c r="T333" i="4"/>
  <c r="Q103" i="4"/>
  <c r="T103" i="4"/>
  <c r="Q139" i="4"/>
  <c r="T139" i="4"/>
  <c r="AX132" i="4" l="1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T130" i="4"/>
  <c r="M235" i="4"/>
  <c r="P235" i="4" s="1"/>
  <c r="Q498" i="4"/>
  <c r="S117" i="4"/>
  <c r="AT385" i="4"/>
  <c r="AY385" i="4" s="1"/>
  <c r="AT409" i="4"/>
  <c r="AF358" i="4"/>
  <c r="AF388" i="4"/>
  <c r="AM361" i="4"/>
  <c r="AM368" i="4"/>
  <c r="S368" i="4" s="1"/>
  <c r="AF508" i="4"/>
  <c r="AF448" i="4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W448" i="4"/>
  <c r="AF424" i="4"/>
  <c r="AW424" i="4" s="1"/>
  <c r="AY384" i="4"/>
  <c r="O384" i="4"/>
  <c r="R332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S403" i="4"/>
  <c r="N358" i="4"/>
  <c r="R228" i="4"/>
  <c r="R251" i="4"/>
  <c r="M508" i="4"/>
  <c r="P508" i="4" s="1"/>
  <c r="R508" i="4"/>
  <c r="AW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AX378" i="4"/>
  <c r="N378" i="4"/>
  <c r="S378" i="4"/>
  <c r="N512" i="4"/>
  <c r="N225" i="4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M379" i="4"/>
  <c r="P379" i="4" s="1"/>
  <c r="AM379" i="4"/>
  <c r="AT476" i="4"/>
  <c r="AY476" i="4" s="1"/>
  <c r="S514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S366" i="4"/>
  <c r="N366" i="4"/>
  <c r="AW251" i="4"/>
  <c r="O251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N230" i="4"/>
  <c r="S230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R462" i="4"/>
  <c r="AW404" i="4"/>
  <c r="M389" i="4"/>
  <c r="P389" i="4" s="1"/>
  <c r="M388" i="4"/>
  <c r="P388" i="4" s="1"/>
  <c r="R388" i="4"/>
  <c r="AW388" i="4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F240" i="4"/>
  <c r="R240" i="4" s="1"/>
  <c r="AF428" i="4"/>
  <c r="AY26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M196" i="4"/>
  <c r="AX196" i="4" s="1"/>
  <c r="AF249" i="4"/>
  <c r="AF170" i="4"/>
  <c r="AW170" i="4" s="1"/>
  <c r="AT169" i="4"/>
  <c r="O169" i="4" s="1"/>
  <c r="AF273" i="4"/>
  <c r="AW273" i="4" s="1"/>
  <c r="AT362" i="4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W23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AW163" i="4"/>
  <c r="R162" i="4"/>
  <c r="M220" i="4"/>
  <c r="P220" i="4" s="1"/>
  <c r="R259" i="4"/>
  <c r="S163" i="4"/>
  <c r="AX162" i="4"/>
  <c r="O213" i="4"/>
  <c r="S235" i="4"/>
  <c r="AX234" i="4"/>
  <c r="N235" i="4"/>
  <c r="M241" i="4"/>
  <c r="P241" i="4" s="1"/>
  <c r="R241" i="4"/>
  <c r="N162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AY91" i="4"/>
  <c r="N188" i="4"/>
  <c r="S188" i="4"/>
  <c r="AX189" i="4"/>
  <c r="AW249" i="4"/>
  <c r="O168" i="4"/>
  <c r="M272" i="4"/>
  <c r="P272" i="4" s="1"/>
  <c r="R272" i="4"/>
  <c r="AY36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M337" i="4"/>
  <c r="AF341" i="4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N232" i="4" s="1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N298" i="4" s="1"/>
  <c r="AF441" i="4"/>
  <c r="AT178" i="4"/>
  <c r="AY178" i="4" s="1"/>
  <c r="AM410" i="4"/>
  <c r="AM525" i="4"/>
  <c r="S525" i="4" s="1"/>
  <c r="AM62" i="4"/>
  <c r="Q225" i="4"/>
  <c r="T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X308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AY288" i="4"/>
  <c r="Q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O200" i="4"/>
  <c r="AY199" i="4"/>
  <c r="O317" i="4"/>
  <c r="AY316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232" i="4" s="1"/>
  <c r="P232" i="4" s="1"/>
  <c r="M58" i="4"/>
  <c r="P58" i="4" s="1"/>
  <c r="AW58" i="4"/>
  <c r="R58" i="4"/>
  <c r="AW152" i="4"/>
  <c r="AY352" i="4"/>
  <c r="T409" i="4"/>
  <c r="Q409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S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S284" i="4"/>
  <c r="N284" i="4"/>
  <c r="O346" i="4"/>
  <c r="N513" i="4"/>
  <c r="AX512" i="4"/>
  <c r="S513" i="4"/>
  <c r="AY329" i="4"/>
  <c r="M190" i="4"/>
  <c r="P190" i="4" s="1"/>
  <c r="AW191" i="4"/>
  <c r="R340" i="4"/>
  <c r="M340" i="4"/>
  <c r="P340" i="4" s="1"/>
  <c r="AW341" i="4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R125" i="4" l="1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T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Q258" i="4"/>
  <c r="T258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Q233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T238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Q187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Q314" i="4"/>
  <c r="T314" i="4"/>
  <c r="S87" i="4"/>
  <c r="N87" i="4"/>
  <c r="AX87" i="4"/>
  <c r="Q313" i="4"/>
  <c r="T313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Q298" i="4"/>
  <c r="T298" i="4"/>
  <c r="O313" i="4"/>
  <c r="AY312" i="4"/>
  <c r="Q411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Q201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Q202" i="4"/>
  <c r="T202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85" i="4"/>
  <c r="Q285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341" i="4"/>
  <c r="Q461" i="4"/>
  <c r="T461" i="4"/>
  <c r="AY237" i="4"/>
  <c r="O236" i="4"/>
  <c r="AX335" i="4"/>
  <c r="N334" i="4"/>
  <c r="S334" i="4"/>
  <c r="T232" i="4"/>
  <c r="Q232" i="4"/>
  <c r="Q58" i="4" l="1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<sst xmlns="http://schemas.openxmlformats.org/spreadsheetml/2006/main" count="5071" uniqueCount="281">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</sst>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22" fontId="0" fillId="8" borderId="0" xfId="0" applyNumberFormat="1" applyFill="1"/>
    <xf numFmtId="14" fontId="0" fillId="0" borderId="0" xfId="0" applyNumberFormat="1" applyFill="1"/>
    <xf numFmtId="22" fontId="0" fillId="0" borderId="0" xfId="0" applyNumberForma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3" activePane="bottomLeft" state="frozen"/>
      <selection pane="bottomLeft" activeCell="D19" sqref="D19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9"/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66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38</v>
      </c>
      <c r="B4" s="49" t="s">
        <v>127</v>
      </c>
      <c r="C4" s="51">
        <v>44256.479594907411</v>
      </c>
      <c r="D4" s="49" t="s">
        <v>128</v>
      </c>
      <c r="E4" s="49" t="s">
        <v>125</v>
      </c>
      <c r="F4" s="49">
        <v>0</v>
      </c>
      <c r="G4" s="49">
        <v>6.0039999999999996</v>
      </c>
      <c r="H4" s="50">
        <v>380686</v>
      </c>
      <c r="I4" s="49">
        <v>0.56499999999999995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38</v>
      </c>
      <c r="P4" s="49" t="s">
        <v>127</v>
      </c>
      <c r="Q4" s="51">
        <v>44256.479594907411</v>
      </c>
      <c r="R4" s="49" t="s">
        <v>128</v>
      </c>
      <c r="S4" s="49" t="s">
        <v>125</v>
      </c>
      <c r="T4" s="49">
        <v>0</v>
      </c>
      <c r="U4" s="49">
        <v>5.95</v>
      </c>
      <c r="V4" s="50">
        <v>3301</v>
      </c>
      <c r="W4" s="49">
        <v>1.204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38</v>
      </c>
      <c r="AD4" s="49" t="s">
        <v>127</v>
      </c>
      <c r="AE4" s="51">
        <v>44256.479594907411</v>
      </c>
      <c r="AF4" s="49" t="s">
        <v>128</v>
      </c>
      <c r="AG4" s="49" t="s">
        <v>125</v>
      </c>
      <c r="AH4" s="49">
        <v>0</v>
      </c>
      <c r="AI4" s="49">
        <v>12.18</v>
      </c>
      <c r="AJ4" s="50">
        <v>5958</v>
      </c>
      <c r="AK4" s="49">
        <v>0.98499999999999999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1077.9197278675449</v>
      </c>
      <c r="AU4" s="53">
        <f t="shared" si="1"/>
        <v>1137.21500535372</v>
      </c>
      <c r="AV4" s="49"/>
      <c r="AW4" s="56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7">
        <f t="shared" ref="AX4:AX20" si="3">(-0.00000001626*AJ4^2)+(0.1912*AJ4)+(-3.858)</f>
        <v>1134.7344063573601</v>
      </c>
    </row>
    <row r="5" spans="1:50">
      <c r="A5" s="49">
        <v>39</v>
      </c>
      <c r="B5" s="49" t="s">
        <v>129</v>
      </c>
      <c r="C5" s="51">
        <v>44256.500844907408</v>
      </c>
      <c r="D5" s="49">
        <v>88</v>
      </c>
      <c r="E5" s="49" t="s">
        <v>125</v>
      </c>
      <c r="F5" s="49">
        <v>0</v>
      </c>
      <c r="G5" s="49">
        <v>6.0309999999999997</v>
      </c>
      <c r="H5" s="50">
        <v>8628</v>
      </c>
      <c r="I5" s="49">
        <v>1.0999999999999999E-2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39</v>
      </c>
      <c r="P5" s="49" t="s">
        <v>129</v>
      </c>
      <c r="Q5" s="51">
        <v>44256.500844907408</v>
      </c>
      <c r="R5" s="49">
        <v>88</v>
      </c>
      <c r="S5" s="49" t="s">
        <v>125</v>
      </c>
      <c r="T5" s="49">
        <v>0</v>
      </c>
      <c r="U5" s="49" t="s">
        <v>126</v>
      </c>
      <c r="V5" s="49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39</v>
      </c>
      <c r="AD5" s="49" t="s">
        <v>129</v>
      </c>
      <c r="AE5" s="51">
        <v>44256.500844907408</v>
      </c>
      <c r="AF5" s="49">
        <v>88</v>
      </c>
      <c r="AG5" s="49" t="s">
        <v>125</v>
      </c>
      <c r="AH5" s="49">
        <v>0</v>
      </c>
      <c r="AI5" s="49">
        <v>12.167</v>
      </c>
      <c r="AJ5" s="50">
        <v>7095</v>
      </c>
      <c r="AK5" s="49">
        <v>1.139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20.549640659999994</v>
      </c>
      <c r="AU5" s="53">
        <f t="shared" si="1"/>
        <v>1347.0832194007498</v>
      </c>
      <c r="AV5" s="49"/>
      <c r="AW5" s="56">
        <f t="shared" si="2"/>
        <v>21.955907847200002</v>
      </c>
      <c r="AX5" s="57">
        <f t="shared" si="3"/>
        <v>1351.8874874535002</v>
      </c>
    </row>
    <row r="6" spans="1:50">
      <c r="A6" s="49">
        <v>40</v>
      </c>
      <c r="B6" s="49" t="s">
        <v>130</v>
      </c>
      <c r="C6" s="51">
        <v>44256.522106481483</v>
      </c>
      <c r="D6" s="49">
        <v>132</v>
      </c>
      <c r="E6" s="49" t="s">
        <v>125</v>
      </c>
      <c r="F6" s="49">
        <v>0</v>
      </c>
      <c r="G6" s="49">
        <v>6.0190000000000001</v>
      </c>
      <c r="H6" s="50">
        <v>10660</v>
      </c>
      <c r="I6" s="49">
        <v>1.4E-2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130</v>
      </c>
      <c r="Q6" s="51">
        <v>44256.522106481483</v>
      </c>
      <c r="R6" s="49">
        <v>132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130</v>
      </c>
      <c r="AE6" s="51">
        <v>44256.522106481483</v>
      </c>
      <c r="AF6" s="49">
        <v>132</v>
      </c>
      <c r="AG6" s="49" t="s">
        <v>125</v>
      </c>
      <c r="AH6" s="49">
        <v>0</v>
      </c>
      <c r="AI6" s="49">
        <v>12.161</v>
      </c>
      <c r="AJ6" s="50">
        <v>10311</v>
      </c>
      <c r="AK6" s="49">
        <v>1.5760000000000001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26.879056499999997</v>
      </c>
      <c r="AU6" s="53">
        <f t="shared" si="1"/>
        <v>1939.8158994228299</v>
      </c>
      <c r="AV6" s="49"/>
      <c r="AW6" s="56">
        <f t="shared" si="2"/>
        <v>27.664261455960002</v>
      </c>
      <c r="AX6" s="57">
        <f t="shared" si="3"/>
        <v>1965.8764901165403</v>
      </c>
    </row>
    <row r="7" spans="1:50">
      <c r="A7" s="49">
        <v>41</v>
      </c>
      <c r="B7" s="49" t="s">
        <v>131</v>
      </c>
      <c r="C7" s="51">
        <v>44256.543333333335</v>
      </c>
      <c r="D7" s="49">
        <v>112</v>
      </c>
      <c r="E7" s="49" t="s">
        <v>125</v>
      </c>
      <c r="F7" s="49">
        <v>0</v>
      </c>
      <c r="G7" s="49">
        <v>6.0359999999999996</v>
      </c>
      <c r="H7" s="50">
        <v>11671</v>
      </c>
      <c r="I7" s="49">
        <v>1.6E-2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41</v>
      </c>
      <c r="P7" s="49" t="s">
        <v>131</v>
      </c>
      <c r="Q7" s="51">
        <v>44256.543333333335</v>
      </c>
      <c r="R7" s="49">
        <v>112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41</v>
      </c>
      <c r="AD7" s="49" t="s">
        <v>131</v>
      </c>
      <c r="AE7" s="51">
        <v>44256.543333333335</v>
      </c>
      <c r="AF7" s="49">
        <v>112</v>
      </c>
      <c r="AG7" s="49" t="s">
        <v>125</v>
      </c>
      <c r="AH7" s="49">
        <v>0</v>
      </c>
      <c r="AI7" s="49">
        <v>12.180999999999999</v>
      </c>
      <c r="AJ7" s="50">
        <v>9170</v>
      </c>
      <c r="AK7" s="49">
        <v>1.421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30.093565121249995</v>
      </c>
      <c r="AU7" s="53">
        <f t="shared" si="1"/>
        <v>1729.669739747</v>
      </c>
      <c r="AV7" s="49"/>
      <c r="AW7" s="56">
        <f t="shared" si="2"/>
        <v>30.3255169400631</v>
      </c>
      <c r="AX7" s="57">
        <f t="shared" si="3"/>
        <v>1748.0787144860001</v>
      </c>
    </row>
    <row r="8" spans="1:50">
      <c r="A8" s="49">
        <v>42</v>
      </c>
      <c r="B8" s="49" t="s">
        <v>132</v>
      </c>
      <c r="C8" s="51">
        <v>44256.564618055556</v>
      </c>
      <c r="D8" s="49">
        <v>72</v>
      </c>
      <c r="E8" s="49" t="s">
        <v>125</v>
      </c>
      <c r="F8" s="49">
        <v>0</v>
      </c>
      <c r="G8" s="49">
        <v>6.024</v>
      </c>
      <c r="H8" s="50">
        <v>11566</v>
      </c>
      <c r="I8" s="49">
        <v>1.4999999999999999E-2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42</v>
      </c>
      <c r="P8" s="49" t="s">
        <v>132</v>
      </c>
      <c r="Q8" s="51">
        <v>44256.564618055556</v>
      </c>
      <c r="R8" s="49">
        <v>72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42</v>
      </c>
      <c r="AD8" s="49" t="s">
        <v>132</v>
      </c>
      <c r="AE8" s="51">
        <v>44256.564618055556</v>
      </c>
      <c r="AF8" s="49">
        <v>72</v>
      </c>
      <c r="AG8" s="49" t="s">
        <v>125</v>
      </c>
      <c r="AH8" s="49">
        <v>0</v>
      </c>
      <c r="AI8" s="49">
        <v>12.164999999999999</v>
      </c>
      <c r="AJ8" s="50">
        <v>9466</v>
      </c>
      <c r="AK8" s="49">
        <v>1.462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29.757692564999999</v>
      </c>
      <c r="AU8" s="53">
        <f t="shared" si="1"/>
        <v>1784.2018843578799</v>
      </c>
      <c r="AV8" s="49"/>
      <c r="AW8" s="56">
        <f t="shared" si="2"/>
        <v>30.049136922159601</v>
      </c>
      <c r="AX8" s="57">
        <f t="shared" si="3"/>
        <v>1804.58422016344</v>
      </c>
    </row>
    <row r="9" spans="1:50">
      <c r="A9" s="49">
        <v>43</v>
      </c>
      <c r="B9" s="49" t="s">
        <v>133</v>
      </c>
      <c r="C9" s="51">
        <v>44256.585879629631</v>
      </c>
      <c r="D9" s="49">
        <v>68</v>
      </c>
      <c r="E9" s="49" t="s">
        <v>125</v>
      </c>
      <c r="F9" s="49">
        <v>0</v>
      </c>
      <c r="G9" s="49">
        <v>6.0250000000000004</v>
      </c>
      <c r="H9" s="50">
        <v>10363</v>
      </c>
      <c r="I9" s="49">
        <v>1.4E-2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43</v>
      </c>
      <c r="P9" s="49" t="s">
        <v>133</v>
      </c>
      <c r="Q9" s="51">
        <v>44256.585879629631</v>
      </c>
      <c r="R9" s="49">
        <v>68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43</v>
      </c>
      <c r="AD9" s="49" t="s">
        <v>133</v>
      </c>
      <c r="AE9" s="51">
        <v>44256.585879629631</v>
      </c>
      <c r="AF9" s="49">
        <v>68</v>
      </c>
      <c r="AG9" s="49" t="s">
        <v>125</v>
      </c>
      <c r="AH9" s="49">
        <v>0</v>
      </c>
      <c r="AI9" s="49">
        <v>12.164999999999999</v>
      </c>
      <c r="AJ9" s="50">
        <v>8897</v>
      </c>
      <c r="AK9" s="49">
        <v>1.3839999999999999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25.942990091249996</v>
      </c>
      <c r="AU9" s="53">
        <f t="shared" si="1"/>
        <v>1679.3651396530702</v>
      </c>
      <c r="AV9" s="49"/>
      <c r="AW9" s="56">
        <f t="shared" si="2"/>
        <v>26.882421335127901</v>
      </c>
      <c r="AX9" s="57">
        <f t="shared" si="3"/>
        <v>1695.9613135376601</v>
      </c>
    </row>
    <row r="10" spans="1:50">
      <c r="A10" s="49">
        <v>44</v>
      </c>
      <c r="B10" s="49" t="s">
        <v>134</v>
      </c>
      <c r="C10" s="51">
        <v>44256.607152777775</v>
      </c>
      <c r="D10" s="49">
        <v>182</v>
      </c>
      <c r="E10" s="49" t="s">
        <v>125</v>
      </c>
      <c r="F10" s="49">
        <v>0</v>
      </c>
      <c r="G10" s="49">
        <v>6.0250000000000004</v>
      </c>
      <c r="H10" s="50">
        <v>12876</v>
      </c>
      <c r="I10" s="49">
        <v>1.7000000000000001E-2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44</v>
      </c>
      <c r="P10" s="49" t="s">
        <v>134</v>
      </c>
      <c r="Q10" s="51">
        <v>44256.607152777775</v>
      </c>
      <c r="R10" s="49">
        <v>182</v>
      </c>
      <c r="S10" s="49" t="s">
        <v>125</v>
      </c>
      <c r="T10" s="49">
        <v>0</v>
      </c>
      <c r="U10" s="49" t="s">
        <v>126</v>
      </c>
      <c r="V10" s="49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44</v>
      </c>
      <c r="AD10" s="49" t="s">
        <v>134</v>
      </c>
      <c r="AE10" s="51">
        <v>44256.607152777775</v>
      </c>
      <c r="AF10" s="49">
        <v>182</v>
      </c>
      <c r="AG10" s="49" t="s">
        <v>125</v>
      </c>
      <c r="AH10" s="49">
        <v>0</v>
      </c>
      <c r="AI10" s="49">
        <v>12.164</v>
      </c>
      <c r="AJ10" s="50">
        <v>9068</v>
      </c>
      <c r="AK10" s="49">
        <v>1.407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33.981646739999995</v>
      </c>
      <c r="AU10" s="53">
        <f t="shared" si="1"/>
        <v>1710.87570927152</v>
      </c>
      <c r="AV10" s="49"/>
      <c r="AW10" s="56">
        <f t="shared" si="2"/>
        <v>33.497115822641604</v>
      </c>
      <c r="AX10" s="57">
        <f t="shared" si="3"/>
        <v>1728.6065625737601</v>
      </c>
    </row>
    <row r="11" spans="1:50">
      <c r="A11" s="49">
        <v>45</v>
      </c>
      <c r="B11" s="49" t="s">
        <v>135</v>
      </c>
      <c r="C11" s="51">
        <v>44256.62841435185</v>
      </c>
      <c r="D11" s="49">
        <v>42</v>
      </c>
      <c r="E11" s="49" t="s">
        <v>125</v>
      </c>
      <c r="F11" s="49">
        <v>0</v>
      </c>
      <c r="G11" s="49">
        <v>6.0250000000000004</v>
      </c>
      <c r="H11" s="50">
        <v>11454</v>
      </c>
      <c r="I11" s="49">
        <v>1.4999999999999999E-2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45</v>
      </c>
      <c r="P11" s="49" t="s">
        <v>135</v>
      </c>
      <c r="Q11" s="51">
        <v>44256.62841435185</v>
      </c>
      <c r="R11" s="49">
        <v>42</v>
      </c>
      <c r="S11" s="49" t="s">
        <v>125</v>
      </c>
      <c r="T11" s="49">
        <v>0</v>
      </c>
      <c r="U11" s="49" t="s">
        <v>126</v>
      </c>
      <c r="V11" s="49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45</v>
      </c>
      <c r="AD11" s="49" t="s">
        <v>135</v>
      </c>
      <c r="AE11" s="51">
        <v>44256.62841435185</v>
      </c>
      <c r="AF11" s="49">
        <v>42</v>
      </c>
      <c r="AG11" s="49" t="s">
        <v>125</v>
      </c>
      <c r="AH11" s="49">
        <v>0</v>
      </c>
      <c r="AI11" s="49">
        <v>12.170999999999999</v>
      </c>
      <c r="AJ11" s="50">
        <v>9075</v>
      </c>
      <c r="AK11" s="49">
        <v>1.4079999999999999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29.399944964999996</v>
      </c>
      <c r="AU11" s="53">
        <f t="shared" si="1"/>
        <v>1712.1655374187501</v>
      </c>
      <c r="AV11" s="49"/>
      <c r="AW11" s="56">
        <f t="shared" si="2"/>
        <v>29.7543286313756</v>
      </c>
      <c r="AX11" s="57">
        <f t="shared" si="3"/>
        <v>1729.9428975375001</v>
      </c>
    </row>
    <row r="12" spans="1:50">
      <c r="A12" s="49">
        <v>46</v>
      </c>
      <c r="B12" s="49" t="s">
        <v>136</v>
      </c>
      <c r="C12" s="51">
        <v>44256.649699074071</v>
      </c>
      <c r="D12" s="49">
        <v>214</v>
      </c>
      <c r="E12" s="49" t="s">
        <v>125</v>
      </c>
      <c r="F12" s="49">
        <v>0</v>
      </c>
      <c r="G12" s="49">
        <v>6.1</v>
      </c>
      <c r="H12" s="50">
        <v>2351</v>
      </c>
      <c r="I12" s="49">
        <v>2E-3</v>
      </c>
      <c r="J12" s="49" t="s">
        <v>126</v>
      </c>
      <c r="K12" s="49" t="s">
        <v>126</v>
      </c>
      <c r="L12" s="49" t="s">
        <v>126</v>
      </c>
      <c r="M12" s="49" t="s">
        <v>126</v>
      </c>
      <c r="N12" s="49"/>
      <c r="O12" s="49">
        <v>46</v>
      </c>
      <c r="P12" s="49" t="s">
        <v>136</v>
      </c>
      <c r="Q12" s="51">
        <v>44256.649699074071</v>
      </c>
      <c r="R12" s="49">
        <v>214</v>
      </c>
      <c r="S12" s="49" t="s">
        <v>125</v>
      </c>
      <c r="T12" s="49">
        <v>0</v>
      </c>
      <c r="U12" s="49" t="s">
        <v>126</v>
      </c>
      <c r="V12" s="49" t="s">
        <v>126</v>
      </c>
      <c r="W12" s="49" t="s">
        <v>126</v>
      </c>
      <c r="X12" s="49" t="s">
        <v>126</v>
      </c>
      <c r="Y12" s="49" t="s">
        <v>126</v>
      </c>
      <c r="Z12" s="49" t="s">
        <v>126</v>
      </c>
      <c r="AA12" s="49" t="s">
        <v>126</v>
      </c>
      <c r="AB12" s="49"/>
      <c r="AC12" s="49">
        <v>46</v>
      </c>
      <c r="AD12" s="49" t="s">
        <v>136</v>
      </c>
      <c r="AE12" s="51">
        <v>44256.649699074071</v>
      </c>
      <c r="AF12" s="49">
        <v>214</v>
      </c>
      <c r="AG12" s="49" t="s">
        <v>125</v>
      </c>
      <c r="AH12" s="49">
        <v>0</v>
      </c>
      <c r="AI12" s="49">
        <v>12.196999999999999</v>
      </c>
      <c r="AJ12" s="50">
        <v>7767</v>
      </c>
      <c r="AK12" s="49">
        <v>1.2310000000000001</v>
      </c>
      <c r="AL12" s="49" t="s">
        <v>126</v>
      </c>
      <c r="AM12" s="49" t="s">
        <v>126</v>
      </c>
      <c r="AN12" s="49" t="s">
        <v>126</v>
      </c>
      <c r="AO12" s="49" t="s">
        <v>126</v>
      </c>
      <c r="AP12" s="49"/>
      <c r="AQ12" s="49">
        <v>1</v>
      </c>
      <c r="AR12" s="49"/>
      <c r="AS12" s="49"/>
      <c r="AT12" s="52">
        <f t="shared" si="0"/>
        <v>2.1059080212499994</v>
      </c>
      <c r="AU12" s="53">
        <f t="shared" si="1"/>
        <v>1471.04511883947</v>
      </c>
      <c r="AV12" s="49"/>
      <c r="AW12" s="56">
        <f t="shared" si="2"/>
        <v>1.9525717020500011</v>
      </c>
      <c r="AX12" s="57">
        <f t="shared" si="3"/>
        <v>1480.21149454086</v>
      </c>
    </row>
    <row r="13" spans="1:50">
      <c r="A13" s="49">
        <v>47</v>
      </c>
      <c r="B13" s="49" t="s">
        <v>137</v>
      </c>
      <c r="C13" s="51">
        <v>44256.670983796299</v>
      </c>
      <c r="D13" s="49">
        <v>51</v>
      </c>
      <c r="E13" s="49" t="s">
        <v>125</v>
      </c>
      <c r="F13" s="49">
        <v>0</v>
      </c>
      <c r="G13" s="49">
        <v>6.0419999999999998</v>
      </c>
      <c r="H13" s="50">
        <v>10950</v>
      </c>
      <c r="I13" s="49">
        <v>1.4E-2</v>
      </c>
      <c r="J13" s="49" t="s">
        <v>126</v>
      </c>
      <c r="K13" s="49" t="s">
        <v>126</v>
      </c>
      <c r="L13" s="49" t="s">
        <v>126</v>
      </c>
      <c r="M13" s="49" t="s">
        <v>126</v>
      </c>
      <c r="N13" s="49"/>
      <c r="O13" s="49">
        <v>47</v>
      </c>
      <c r="P13" s="49" t="s">
        <v>137</v>
      </c>
      <c r="Q13" s="51">
        <v>44256.670983796299</v>
      </c>
      <c r="R13" s="49">
        <v>51</v>
      </c>
      <c r="S13" s="49" t="s">
        <v>125</v>
      </c>
      <c r="T13" s="49">
        <v>0</v>
      </c>
      <c r="U13" s="49" t="s">
        <v>126</v>
      </c>
      <c r="V13" s="49" t="s">
        <v>126</v>
      </c>
      <c r="W13" s="49" t="s">
        <v>126</v>
      </c>
      <c r="X13" s="49" t="s">
        <v>126</v>
      </c>
      <c r="Y13" s="49" t="s">
        <v>126</v>
      </c>
      <c r="Z13" s="49" t="s">
        <v>126</v>
      </c>
      <c r="AA13" s="49" t="s">
        <v>126</v>
      </c>
      <c r="AB13" s="49"/>
      <c r="AC13" s="49">
        <v>47</v>
      </c>
      <c r="AD13" s="49" t="s">
        <v>137</v>
      </c>
      <c r="AE13" s="51">
        <v>44256.670983796299</v>
      </c>
      <c r="AF13" s="49">
        <v>51</v>
      </c>
      <c r="AG13" s="49" t="s">
        <v>125</v>
      </c>
      <c r="AH13" s="49">
        <v>0</v>
      </c>
      <c r="AI13" s="49">
        <v>12.196</v>
      </c>
      <c r="AJ13" s="50">
        <v>8063</v>
      </c>
      <c r="AK13" s="49">
        <v>1.2709999999999999</v>
      </c>
      <c r="AL13" s="49" t="s">
        <v>126</v>
      </c>
      <c r="AM13" s="49" t="s">
        <v>126</v>
      </c>
      <c r="AN13" s="49" t="s">
        <v>126</v>
      </c>
      <c r="AO13" s="49" t="s">
        <v>126</v>
      </c>
      <c r="AP13" s="49"/>
      <c r="AQ13" s="49">
        <v>1</v>
      </c>
      <c r="AR13" s="49"/>
      <c r="AS13" s="49"/>
      <c r="AT13" s="52">
        <f t="shared" si="0"/>
        <v>27.796678125</v>
      </c>
      <c r="AU13" s="53">
        <f t="shared" si="1"/>
        <v>1525.62939870587</v>
      </c>
      <c r="AV13" s="49"/>
      <c r="AW13" s="56">
        <f t="shared" si="2"/>
        <v>28.427653787750003</v>
      </c>
      <c r="AX13" s="57">
        <f t="shared" si="3"/>
        <v>1536.7305053840601</v>
      </c>
    </row>
    <row r="14" spans="1:50">
      <c r="A14" s="49">
        <v>48</v>
      </c>
      <c r="B14" s="49" t="s">
        <v>138</v>
      </c>
      <c r="C14" s="51">
        <v>44256.692245370374</v>
      </c>
      <c r="D14" s="49">
        <v>16</v>
      </c>
      <c r="E14" s="49" t="s">
        <v>125</v>
      </c>
      <c r="F14" s="49">
        <v>0</v>
      </c>
      <c r="G14" s="49">
        <v>6.0380000000000003</v>
      </c>
      <c r="H14" s="50">
        <v>11132</v>
      </c>
      <c r="I14" s="49">
        <v>1.4999999999999999E-2</v>
      </c>
      <c r="J14" s="49" t="s">
        <v>126</v>
      </c>
      <c r="K14" s="49" t="s">
        <v>126</v>
      </c>
      <c r="L14" s="49" t="s">
        <v>126</v>
      </c>
      <c r="M14" s="49" t="s">
        <v>126</v>
      </c>
      <c r="N14" s="49"/>
      <c r="O14" s="49">
        <v>48</v>
      </c>
      <c r="P14" s="49" t="s">
        <v>138</v>
      </c>
      <c r="Q14" s="51">
        <v>44256.692245370374</v>
      </c>
      <c r="R14" s="49">
        <v>16</v>
      </c>
      <c r="S14" s="49" t="s">
        <v>125</v>
      </c>
      <c r="T14" s="49">
        <v>0</v>
      </c>
      <c r="U14" s="49" t="s">
        <v>126</v>
      </c>
      <c r="V14" s="49" t="s">
        <v>126</v>
      </c>
      <c r="W14" s="49" t="s">
        <v>126</v>
      </c>
      <c r="X14" s="49" t="s">
        <v>126</v>
      </c>
      <c r="Y14" s="49" t="s">
        <v>126</v>
      </c>
      <c r="Z14" s="49" t="s">
        <v>126</v>
      </c>
      <c r="AA14" s="49" t="s">
        <v>126</v>
      </c>
      <c r="AB14" s="49"/>
      <c r="AC14" s="49">
        <v>48</v>
      </c>
      <c r="AD14" s="49" t="s">
        <v>138</v>
      </c>
      <c r="AE14" s="51">
        <v>44256.692245370374</v>
      </c>
      <c r="AF14" s="49">
        <v>16</v>
      </c>
      <c r="AG14" s="49" t="s">
        <v>125</v>
      </c>
      <c r="AH14" s="49">
        <v>0</v>
      </c>
      <c r="AI14" s="49">
        <v>12.192</v>
      </c>
      <c r="AJ14" s="50">
        <v>6910</v>
      </c>
      <c r="AK14" s="49">
        <v>1.1140000000000001</v>
      </c>
      <c r="AL14" s="49" t="s">
        <v>126</v>
      </c>
      <c r="AM14" s="49" t="s">
        <v>126</v>
      </c>
      <c r="AN14" s="49" t="s">
        <v>126</v>
      </c>
      <c r="AO14" s="49" t="s">
        <v>126</v>
      </c>
      <c r="AP14" s="49"/>
      <c r="AQ14" s="49">
        <v>1</v>
      </c>
      <c r="AR14" s="49"/>
      <c r="AS14" s="49"/>
      <c r="AT14" s="52">
        <f t="shared" si="0"/>
        <v>28.374390259999998</v>
      </c>
      <c r="AU14" s="53">
        <f t="shared" si="1"/>
        <v>1312.946851763</v>
      </c>
      <c r="AV14" s="49"/>
      <c r="AW14" s="56">
        <f t="shared" si="2"/>
        <v>28.906737899838401</v>
      </c>
      <c r="AX14" s="57">
        <f t="shared" si="3"/>
        <v>1316.557615894</v>
      </c>
    </row>
    <row r="15" spans="1:50">
      <c r="A15" s="49">
        <v>49</v>
      </c>
      <c r="B15" s="49" t="s">
        <v>139</v>
      </c>
      <c r="C15" s="51">
        <v>44256.713472222225</v>
      </c>
      <c r="D15" s="49">
        <v>136</v>
      </c>
      <c r="E15" s="49" t="s">
        <v>125</v>
      </c>
      <c r="F15" s="49">
        <v>0</v>
      </c>
      <c r="G15" s="49">
        <v>6.04</v>
      </c>
      <c r="H15" s="50">
        <v>11542</v>
      </c>
      <c r="I15" s="49">
        <v>1.4999999999999999E-2</v>
      </c>
      <c r="J15" s="49" t="s">
        <v>126</v>
      </c>
      <c r="K15" s="49" t="s">
        <v>126</v>
      </c>
      <c r="L15" s="49" t="s">
        <v>126</v>
      </c>
      <c r="M15" s="49" t="s">
        <v>126</v>
      </c>
      <c r="N15" s="49"/>
      <c r="O15" s="49">
        <v>49</v>
      </c>
      <c r="P15" s="49" t="s">
        <v>139</v>
      </c>
      <c r="Q15" s="51">
        <v>44256.713472222225</v>
      </c>
      <c r="R15" s="49">
        <v>136</v>
      </c>
      <c r="S15" s="49" t="s">
        <v>125</v>
      </c>
      <c r="T15" s="49">
        <v>0</v>
      </c>
      <c r="U15" s="49" t="s">
        <v>126</v>
      </c>
      <c r="V15" s="49" t="s">
        <v>126</v>
      </c>
      <c r="W15" s="49" t="s">
        <v>126</v>
      </c>
      <c r="X15" s="49" t="s">
        <v>126</v>
      </c>
      <c r="Y15" s="49" t="s">
        <v>126</v>
      </c>
      <c r="Z15" s="49" t="s">
        <v>126</v>
      </c>
      <c r="AA15" s="49" t="s">
        <v>126</v>
      </c>
      <c r="AB15" s="49"/>
      <c r="AC15" s="49">
        <v>49</v>
      </c>
      <c r="AD15" s="49" t="s">
        <v>139</v>
      </c>
      <c r="AE15" s="51">
        <v>44256.713472222225</v>
      </c>
      <c r="AF15" s="49">
        <v>136</v>
      </c>
      <c r="AG15" s="49" t="s">
        <v>125</v>
      </c>
      <c r="AH15" s="49">
        <v>0</v>
      </c>
      <c r="AI15" s="49">
        <v>12.196999999999999</v>
      </c>
      <c r="AJ15" s="50">
        <v>9170</v>
      </c>
      <c r="AK15" s="49">
        <v>1.421</v>
      </c>
      <c r="AL15" s="49" t="s">
        <v>126</v>
      </c>
      <c r="AM15" s="49" t="s">
        <v>126</v>
      </c>
      <c r="AN15" s="49" t="s">
        <v>126</v>
      </c>
      <c r="AO15" s="49" t="s">
        <v>126</v>
      </c>
      <c r="AP15" s="49"/>
      <c r="AQ15" s="49">
        <v>1</v>
      </c>
      <c r="AR15" s="49"/>
      <c r="AS15" s="49"/>
      <c r="AT15" s="52">
        <f t="shared" si="0"/>
        <v>29.680987484999996</v>
      </c>
      <c r="AU15" s="53">
        <f t="shared" si="1"/>
        <v>1729.669739747</v>
      </c>
      <c r="AV15" s="49"/>
      <c r="AW15" s="56">
        <f t="shared" si="2"/>
        <v>29.985963972332399</v>
      </c>
      <c r="AX15" s="57">
        <f t="shared" si="3"/>
        <v>1748.0787144860001</v>
      </c>
    </row>
    <row r="16" spans="1:50">
      <c r="A16" s="49">
        <v>50</v>
      </c>
      <c r="B16" s="49" t="s">
        <v>140</v>
      </c>
      <c r="C16" s="51">
        <v>44256.73474537037</v>
      </c>
      <c r="D16" s="49">
        <v>73</v>
      </c>
      <c r="E16" s="49" t="s">
        <v>125</v>
      </c>
      <c r="F16" s="49">
        <v>0</v>
      </c>
      <c r="G16" s="49">
        <v>6.0430000000000001</v>
      </c>
      <c r="H16" s="50">
        <v>12000</v>
      </c>
      <c r="I16" s="49">
        <v>1.6E-2</v>
      </c>
      <c r="J16" s="49" t="s">
        <v>126</v>
      </c>
      <c r="K16" s="49" t="s">
        <v>126</v>
      </c>
      <c r="L16" s="49" t="s">
        <v>126</v>
      </c>
      <c r="M16" s="49" t="s">
        <v>126</v>
      </c>
      <c r="N16" s="49"/>
      <c r="O16" s="49">
        <v>50</v>
      </c>
      <c r="P16" s="49" t="s">
        <v>140</v>
      </c>
      <c r="Q16" s="51">
        <v>44256.73474537037</v>
      </c>
      <c r="R16" s="49">
        <v>73</v>
      </c>
      <c r="S16" s="49" t="s">
        <v>125</v>
      </c>
      <c r="T16" s="49">
        <v>0</v>
      </c>
      <c r="U16" s="49" t="s">
        <v>126</v>
      </c>
      <c r="V16" s="49" t="s">
        <v>126</v>
      </c>
      <c r="W16" s="49" t="s">
        <v>126</v>
      </c>
      <c r="X16" s="49" t="s">
        <v>126</v>
      </c>
      <c r="Y16" s="49" t="s">
        <v>126</v>
      </c>
      <c r="Z16" s="49" t="s">
        <v>126</v>
      </c>
      <c r="AA16" s="49" t="s">
        <v>126</v>
      </c>
      <c r="AB16" s="49"/>
      <c r="AC16" s="49">
        <v>50</v>
      </c>
      <c r="AD16" s="49" t="s">
        <v>140</v>
      </c>
      <c r="AE16" s="51">
        <v>44256.73474537037</v>
      </c>
      <c r="AF16" s="49">
        <v>73</v>
      </c>
      <c r="AG16" s="49" t="s">
        <v>125</v>
      </c>
      <c r="AH16" s="49">
        <v>0</v>
      </c>
      <c r="AI16" s="49">
        <v>12.196</v>
      </c>
      <c r="AJ16" s="50">
        <v>6002</v>
      </c>
      <c r="AK16" s="49">
        <v>0.99099999999999999</v>
      </c>
      <c r="AL16" s="49" t="s">
        <v>126</v>
      </c>
      <c r="AM16" s="49" t="s">
        <v>126</v>
      </c>
      <c r="AN16" s="49" t="s">
        <v>126</v>
      </c>
      <c r="AO16" s="49" t="s">
        <v>126</v>
      </c>
      <c r="AP16" s="49"/>
      <c r="AQ16" s="49">
        <v>1</v>
      </c>
      <c r="AR16" s="49"/>
      <c r="AS16" s="49"/>
      <c r="AT16" s="52">
        <f t="shared" si="0"/>
        <v>31.149000000000001</v>
      </c>
      <c r="AU16" s="53">
        <f t="shared" si="1"/>
        <v>1145.33957326892</v>
      </c>
      <c r="AV16" s="49"/>
      <c r="AW16" s="56">
        <f t="shared" si="2"/>
        <v>31.191490399999999</v>
      </c>
      <c r="AX16" s="57">
        <f t="shared" si="3"/>
        <v>1143.1386496949601</v>
      </c>
    </row>
    <row r="17" spans="1:50">
      <c r="A17" s="49">
        <v>51</v>
      </c>
      <c r="B17" s="49" t="s">
        <v>141</v>
      </c>
      <c r="C17" s="51">
        <v>44256.756006944444</v>
      </c>
      <c r="D17" s="49">
        <v>177</v>
      </c>
      <c r="E17" s="49" t="s">
        <v>125</v>
      </c>
      <c r="F17" s="49">
        <v>0</v>
      </c>
      <c r="G17" s="49">
        <v>6.0419999999999998</v>
      </c>
      <c r="H17" s="50">
        <v>12532</v>
      </c>
      <c r="I17" s="49">
        <v>1.7000000000000001E-2</v>
      </c>
      <c r="J17" s="49" t="s">
        <v>126</v>
      </c>
      <c r="K17" s="49" t="s">
        <v>126</v>
      </c>
      <c r="L17" s="49" t="s">
        <v>126</v>
      </c>
      <c r="M17" s="49" t="s">
        <v>126</v>
      </c>
      <c r="N17" s="49"/>
      <c r="O17" s="49">
        <v>51</v>
      </c>
      <c r="P17" s="49" t="s">
        <v>141</v>
      </c>
      <c r="Q17" s="51">
        <v>44256.756006944444</v>
      </c>
      <c r="R17" s="49">
        <v>177</v>
      </c>
      <c r="S17" s="49" t="s">
        <v>125</v>
      </c>
      <c r="T17" s="49">
        <v>0</v>
      </c>
      <c r="U17" s="49" t="s">
        <v>126</v>
      </c>
      <c r="V17" s="49" t="s">
        <v>126</v>
      </c>
      <c r="W17" s="49" t="s">
        <v>126</v>
      </c>
      <c r="X17" s="49" t="s">
        <v>126</v>
      </c>
      <c r="Y17" s="49" t="s">
        <v>126</v>
      </c>
      <c r="Z17" s="49" t="s">
        <v>126</v>
      </c>
      <c r="AA17" s="49" t="s">
        <v>126</v>
      </c>
      <c r="AB17" s="49"/>
      <c r="AC17" s="49">
        <v>51</v>
      </c>
      <c r="AD17" s="49" t="s">
        <v>141</v>
      </c>
      <c r="AE17" s="51">
        <v>44256.756006944444</v>
      </c>
      <c r="AF17" s="49">
        <v>177</v>
      </c>
      <c r="AG17" s="49" t="s">
        <v>125</v>
      </c>
      <c r="AH17" s="49">
        <v>0</v>
      </c>
      <c r="AI17" s="49">
        <v>12.196</v>
      </c>
      <c r="AJ17" s="50">
        <v>7447</v>
      </c>
      <c r="AK17" s="49">
        <v>1.1870000000000001</v>
      </c>
      <c r="AL17" s="49" t="s">
        <v>126</v>
      </c>
      <c r="AM17" s="49" t="s">
        <v>126</v>
      </c>
      <c r="AN17" s="49" t="s">
        <v>126</v>
      </c>
      <c r="AO17" s="49" t="s">
        <v>126</v>
      </c>
      <c r="AP17" s="49"/>
      <c r="AQ17" s="49">
        <v>1</v>
      </c>
      <c r="AR17" s="49"/>
      <c r="AS17" s="49"/>
      <c r="AT17" s="52">
        <f t="shared" si="0"/>
        <v>32.865394259999995</v>
      </c>
      <c r="AU17" s="53">
        <f t="shared" si="1"/>
        <v>1412.02271332907</v>
      </c>
      <c r="AV17" s="49"/>
      <c r="AW17" s="56">
        <f t="shared" si="2"/>
        <v>32.59173253119841</v>
      </c>
      <c r="AX17" s="57">
        <f t="shared" si="3"/>
        <v>1419.1066560256602</v>
      </c>
    </row>
    <row r="18" spans="1:50">
      <c r="A18" s="49">
        <v>52</v>
      </c>
      <c r="B18" s="49" t="s">
        <v>142</v>
      </c>
      <c r="C18" s="51">
        <v>44256.777256944442</v>
      </c>
      <c r="D18" s="49">
        <v>161</v>
      </c>
      <c r="E18" s="49" t="s">
        <v>125</v>
      </c>
      <c r="F18" s="49">
        <v>0</v>
      </c>
      <c r="G18" s="49">
        <v>6.109</v>
      </c>
      <c r="H18" s="50">
        <v>2113</v>
      </c>
      <c r="I18" s="49">
        <v>1E-3</v>
      </c>
      <c r="J18" s="49" t="s">
        <v>126</v>
      </c>
      <c r="K18" s="49" t="s">
        <v>126</v>
      </c>
      <c r="L18" s="49" t="s">
        <v>126</v>
      </c>
      <c r="M18" s="49" t="s">
        <v>126</v>
      </c>
      <c r="N18" s="49"/>
      <c r="O18" s="49">
        <v>52</v>
      </c>
      <c r="P18" s="49" t="s">
        <v>142</v>
      </c>
      <c r="Q18" s="51">
        <v>44256.777256944442</v>
      </c>
      <c r="R18" s="49">
        <v>161</v>
      </c>
      <c r="S18" s="49" t="s">
        <v>125</v>
      </c>
      <c r="T18" s="49">
        <v>0</v>
      </c>
      <c r="U18" s="49" t="s">
        <v>126</v>
      </c>
      <c r="V18" s="49" t="s">
        <v>126</v>
      </c>
      <c r="W18" s="49" t="s">
        <v>126</v>
      </c>
      <c r="X18" s="49" t="s">
        <v>126</v>
      </c>
      <c r="Y18" s="49" t="s">
        <v>126</v>
      </c>
      <c r="Z18" s="49" t="s">
        <v>126</v>
      </c>
      <c r="AA18" s="49" t="s">
        <v>126</v>
      </c>
      <c r="AB18" s="49"/>
      <c r="AC18" s="49">
        <v>52</v>
      </c>
      <c r="AD18" s="49" t="s">
        <v>142</v>
      </c>
      <c r="AE18" s="51">
        <v>44256.777256944442</v>
      </c>
      <c r="AF18" s="49">
        <v>161</v>
      </c>
      <c r="AG18" s="49" t="s">
        <v>125</v>
      </c>
      <c r="AH18" s="49">
        <v>0</v>
      </c>
      <c r="AI18" s="49">
        <v>12.211</v>
      </c>
      <c r="AJ18" s="50">
        <v>7415</v>
      </c>
      <c r="AK18" s="49">
        <v>1.1830000000000001</v>
      </c>
      <c r="AL18" s="49" t="s">
        <v>126</v>
      </c>
      <c r="AM18" s="49" t="s">
        <v>126</v>
      </c>
      <c r="AN18" s="49" t="s">
        <v>126</v>
      </c>
      <c r="AO18" s="49" t="s">
        <v>126</v>
      </c>
      <c r="AP18" s="49"/>
      <c r="AQ18" s="49">
        <v>1</v>
      </c>
      <c r="AR18" s="49"/>
      <c r="AS18" s="49"/>
      <c r="AT18" s="52">
        <f t="shared" si="0"/>
        <v>1.4395413412499991</v>
      </c>
      <c r="AU18" s="53">
        <f t="shared" si="1"/>
        <v>1406.11976573675</v>
      </c>
      <c r="AV18" s="49"/>
      <c r="AW18" s="56">
        <f t="shared" si="2"/>
        <v>1.1042656364500001</v>
      </c>
      <c r="AX18" s="57">
        <f t="shared" si="3"/>
        <v>1412.9959890215</v>
      </c>
    </row>
    <row r="19" spans="1:50">
      <c r="A19" s="49">
        <v>53</v>
      </c>
      <c r="B19" s="49" t="s">
        <v>143</v>
      </c>
      <c r="C19" s="51">
        <v>44256.798518518517</v>
      </c>
      <c r="D19" s="49">
        <v>206</v>
      </c>
      <c r="E19" s="49" t="s">
        <v>125</v>
      </c>
      <c r="F19" s="49">
        <v>0</v>
      </c>
      <c r="G19" s="49">
        <v>6.0279999999999996</v>
      </c>
      <c r="H19" s="50">
        <v>12876</v>
      </c>
      <c r="I19" s="49">
        <v>1.7000000000000001E-2</v>
      </c>
      <c r="J19" s="49" t="s">
        <v>126</v>
      </c>
      <c r="K19" s="49" t="s">
        <v>126</v>
      </c>
      <c r="L19" s="49" t="s">
        <v>126</v>
      </c>
      <c r="M19" s="49" t="s">
        <v>126</v>
      </c>
      <c r="N19" s="49"/>
      <c r="O19" s="49">
        <v>53</v>
      </c>
      <c r="P19" s="49" t="s">
        <v>143</v>
      </c>
      <c r="Q19" s="51">
        <v>44256.798518518517</v>
      </c>
      <c r="R19" s="49">
        <v>206</v>
      </c>
      <c r="S19" s="49" t="s">
        <v>125</v>
      </c>
      <c r="T19" s="49">
        <v>0</v>
      </c>
      <c r="U19" s="49" t="s">
        <v>126</v>
      </c>
      <c r="V19" s="49" t="s">
        <v>126</v>
      </c>
      <c r="W19" s="49" t="s">
        <v>126</v>
      </c>
      <c r="X19" s="49" t="s">
        <v>126</v>
      </c>
      <c r="Y19" s="49" t="s">
        <v>126</v>
      </c>
      <c r="Z19" s="49" t="s">
        <v>126</v>
      </c>
      <c r="AA19" s="49" t="s">
        <v>126</v>
      </c>
      <c r="AB19" s="49"/>
      <c r="AC19" s="49">
        <v>53</v>
      </c>
      <c r="AD19" s="49" t="s">
        <v>143</v>
      </c>
      <c r="AE19" s="51">
        <v>44256.798518518517</v>
      </c>
      <c r="AF19" s="49">
        <v>206</v>
      </c>
      <c r="AG19" s="49" t="s">
        <v>125</v>
      </c>
      <c r="AH19" s="49">
        <v>0</v>
      </c>
      <c r="AI19" s="49">
        <v>12.183999999999999</v>
      </c>
      <c r="AJ19" s="50">
        <v>7845</v>
      </c>
      <c r="AK19" s="49">
        <v>1.2410000000000001</v>
      </c>
      <c r="AL19" s="49" t="s">
        <v>126</v>
      </c>
      <c r="AM19" s="49" t="s">
        <v>126</v>
      </c>
      <c r="AN19" s="49" t="s">
        <v>126</v>
      </c>
      <c r="AO19" s="49" t="s">
        <v>126</v>
      </c>
      <c r="AP19" s="49"/>
      <c r="AQ19" s="49">
        <v>1</v>
      </c>
      <c r="AR19" s="49"/>
      <c r="AS19" s="49"/>
      <c r="AT19" s="52">
        <f t="shared" si="0"/>
        <v>33.981646739999995</v>
      </c>
      <c r="AU19" s="53">
        <f t="shared" si="1"/>
        <v>1485.42988155075</v>
      </c>
      <c r="AV19" s="49"/>
      <c r="AW19" s="56">
        <f t="shared" si="2"/>
        <v>33.497115822641604</v>
      </c>
      <c r="AX19" s="57">
        <f t="shared" si="3"/>
        <v>1495.1052941535002</v>
      </c>
    </row>
    <row r="20" spans="1:50">
      <c r="A20" s="49">
        <v>54</v>
      </c>
      <c r="B20" s="49" t="s">
        <v>144</v>
      </c>
      <c r="C20" s="51">
        <v>44256.819780092592</v>
      </c>
      <c r="D20" s="49">
        <v>205</v>
      </c>
      <c r="E20" s="49" t="s">
        <v>125</v>
      </c>
      <c r="F20" s="49">
        <v>0</v>
      </c>
      <c r="G20" s="49">
        <v>6.0439999999999996</v>
      </c>
      <c r="H20" s="50">
        <v>12262</v>
      </c>
      <c r="I20" s="49">
        <v>1.6E-2</v>
      </c>
      <c r="J20" s="49" t="s">
        <v>126</v>
      </c>
      <c r="K20" s="49" t="s">
        <v>126</v>
      </c>
      <c r="L20" s="49" t="s">
        <v>126</v>
      </c>
      <c r="M20" s="49" t="s">
        <v>126</v>
      </c>
      <c r="N20" s="49"/>
      <c r="O20" s="49">
        <v>54</v>
      </c>
      <c r="P20" s="49" t="s">
        <v>144</v>
      </c>
      <c r="Q20" s="51">
        <v>44256.819780092592</v>
      </c>
      <c r="R20" s="49">
        <v>205</v>
      </c>
      <c r="S20" s="49" t="s">
        <v>125</v>
      </c>
      <c r="T20" s="49">
        <v>0</v>
      </c>
      <c r="U20" s="49" t="s">
        <v>126</v>
      </c>
      <c r="V20" s="49" t="s">
        <v>126</v>
      </c>
      <c r="W20" s="49" t="s">
        <v>126</v>
      </c>
      <c r="X20" s="49" t="s">
        <v>126</v>
      </c>
      <c r="Y20" s="49" t="s">
        <v>126</v>
      </c>
      <c r="Z20" s="49" t="s">
        <v>126</v>
      </c>
      <c r="AA20" s="49" t="s">
        <v>126</v>
      </c>
      <c r="AB20" s="49"/>
      <c r="AC20" s="49">
        <v>54</v>
      </c>
      <c r="AD20" s="49" t="s">
        <v>144</v>
      </c>
      <c r="AE20" s="51">
        <v>44256.819780092592</v>
      </c>
      <c r="AF20" s="49">
        <v>205</v>
      </c>
      <c r="AG20" s="49" t="s">
        <v>125</v>
      </c>
      <c r="AH20" s="49">
        <v>0</v>
      </c>
      <c r="AI20" s="49">
        <v>12.209</v>
      </c>
      <c r="AJ20" s="50">
        <v>7916</v>
      </c>
      <c r="AK20" s="49">
        <v>1.2509999999999999</v>
      </c>
      <c r="AL20" s="49" t="s">
        <v>126</v>
      </c>
      <c r="AM20" s="49" t="s">
        <v>126</v>
      </c>
      <c r="AN20" s="49" t="s">
        <v>126</v>
      </c>
      <c r="AO20" s="49" t="s">
        <v>126</v>
      </c>
      <c r="AP20" s="49"/>
      <c r="AQ20" s="49">
        <v>1</v>
      </c>
      <c r="AR20" s="49"/>
      <c r="AS20" s="49"/>
      <c r="AT20" s="52">
        <f t="shared" si="0"/>
        <v>31.992788684999994</v>
      </c>
      <c r="AU20" s="53">
        <f t="shared" si="1"/>
        <v>1498.52303997488</v>
      </c>
      <c r="AV20" s="49"/>
      <c r="AW20" s="56">
        <f t="shared" si="2"/>
        <v>31.881091881740399</v>
      </c>
      <c r="AX20" s="57">
        <f t="shared" si="3"/>
        <v>1508.6622987094402</v>
      </c>
    </row>
    <row r="21" spans="1:50">
      <c r="A21" s="49">
        <v>39</v>
      </c>
      <c r="B21" s="49" t="s">
        <v>145</v>
      </c>
      <c r="C21" s="51">
        <v>44320.443414351852</v>
      </c>
      <c r="D21" s="49" t="s">
        <v>124</v>
      </c>
      <c r="E21" s="49" t="s">
        <v>125</v>
      </c>
      <c r="F21" s="49">
        <v>0</v>
      </c>
      <c r="G21" s="49">
        <v>6.085</v>
      </c>
      <c r="H21" s="50">
        <v>2352</v>
      </c>
      <c r="I21" s="49">
        <v>0</v>
      </c>
      <c r="J21" s="49" t="s">
        <v>126</v>
      </c>
      <c r="K21" s="49" t="s">
        <v>126</v>
      </c>
      <c r="L21" s="49" t="s">
        <v>126</v>
      </c>
      <c r="M21" s="49" t="s">
        <v>126</v>
      </c>
      <c r="N21" s="49"/>
      <c r="O21" s="49">
        <v>39</v>
      </c>
      <c r="P21" s="49" t="s">
        <v>145</v>
      </c>
      <c r="Q21" s="51">
        <v>44320.443414351852</v>
      </c>
      <c r="R21" s="49" t="s">
        <v>124</v>
      </c>
      <c r="S21" s="49" t="s">
        <v>125</v>
      </c>
      <c r="T21" s="49">
        <v>0</v>
      </c>
      <c r="U21" s="49" t="s">
        <v>126</v>
      </c>
      <c r="V21" s="49" t="s">
        <v>126</v>
      </c>
      <c r="W21" s="49" t="s">
        <v>126</v>
      </c>
      <c r="X21" s="49" t="s">
        <v>126</v>
      </c>
      <c r="Y21" s="49" t="s">
        <v>126</v>
      </c>
      <c r="Z21" s="49" t="s">
        <v>126</v>
      </c>
      <c r="AA21" s="49" t="s">
        <v>126</v>
      </c>
      <c r="AB21" s="49"/>
      <c r="AC21" s="49">
        <v>39</v>
      </c>
      <c r="AD21" s="49" t="s">
        <v>145</v>
      </c>
      <c r="AE21" s="51">
        <v>44320.443414351852</v>
      </c>
      <c r="AF21" s="49" t="s">
        <v>124</v>
      </c>
      <c r="AG21" s="49" t="s">
        <v>125</v>
      </c>
      <c r="AH21" s="49">
        <v>0</v>
      </c>
      <c r="AI21" s="49">
        <v>12.234</v>
      </c>
      <c r="AJ21" s="50">
        <v>2855</v>
      </c>
      <c r="AK21" s="49">
        <v>0.57899999999999996</v>
      </c>
      <c r="AL21" s="49" t="s">
        <v>126</v>
      </c>
      <c r="AM21" s="49" t="s">
        <v>126</v>
      </c>
      <c r="AN21" s="49" t="s">
        <v>126</v>
      </c>
      <c r="AO21" s="49" t="s">
        <v>126</v>
      </c>
      <c r="AP21" s="49"/>
      <c r="AQ21" s="49">
        <v>1</v>
      </c>
      <c r="AR21" s="49"/>
      <c r="AS21" s="49"/>
      <c r="AT21" s="52">
        <f t="shared" si="0"/>
        <v>2.1087129600000001</v>
      </c>
      <c r="AU21" s="53">
        <f t="shared" si="1"/>
        <v>563.63536016075</v>
      </c>
    </row>
    <row r="22" spans="1:50">
      <c r="A22" s="49">
        <v>40</v>
      </c>
      <c r="B22" s="49" t="s">
        <v>146</v>
      </c>
      <c r="C22" s="51">
        <v>44320.46471064815</v>
      </c>
      <c r="D22" s="49" t="s">
        <v>128</v>
      </c>
      <c r="E22" s="49" t="s">
        <v>125</v>
      </c>
      <c r="F22" s="49">
        <v>0</v>
      </c>
      <c r="G22" s="49">
        <v>6.0030000000000001</v>
      </c>
      <c r="H22" s="50">
        <v>1026679</v>
      </c>
      <c r="I22" s="49">
        <v>2.1379999999999999</v>
      </c>
      <c r="J22" s="49" t="s">
        <v>126</v>
      </c>
      <c r="K22" s="49" t="s">
        <v>126</v>
      </c>
      <c r="L22" s="49" t="s">
        <v>126</v>
      </c>
      <c r="M22" s="49" t="s">
        <v>126</v>
      </c>
      <c r="N22" s="49"/>
      <c r="O22" s="49">
        <v>40</v>
      </c>
      <c r="P22" s="49" t="s">
        <v>146</v>
      </c>
      <c r="Q22" s="51">
        <v>44320.46471064815</v>
      </c>
      <c r="R22" s="49" t="s">
        <v>128</v>
      </c>
      <c r="S22" s="49" t="s">
        <v>125</v>
      </c>
      <c r="T22" s="49">
        <v>0</v>
      </c>
      <c r="U22" s="49">
        <v>5.9589999999999996</v>
      </c>
      <c r="V22" s="50">
        <v>8780</v>
      </c>
      <c r="W22" s="49">
        <v>2.4710000000000001</v>
      </c>
      <c r="X22" s="49" t="s">
        <v>126</v>
      </c>
      <c r="Y22" s="49" t="s">
        <v>126</v>
      </c>
      <c r="Z22" s="49" t="s">
        <v>126</v>
      </c>
      <c r="AA22" s="49" t="s">
        <v>126</v>
      </c>
      <c r="AB22" s="49"/>
      <c r="AC22" s="49">
        <v>40</v>
      </c>
      <c r="AD22" s="49" t="s">
        <v>146</v>
      </c>
      <c r="AE22" s="51">
        <v>44320.46471064815</v>
      </c>
      <c r="AF22" s="49" t="s">
        <v>128</v>
      </c>
      <c r="AG22" s="49" t="s">
        <v>125</v>
      </c>
      <c r="AH22" s="49">
        <v>0</v>
      </c>
      <c r="AI22" s="49">
        <v>12.186</v>
      </c>
      <c r="AJ22" s="50">
        <v>10512</v>
      </c>
      <c r="AK22" s="49">
        <v>2.1070000000000002</v>
      </c>
      <c r="AL22" s="49" t="s">
        <v>126</v>
      </c>
      <c r="AM22" s="49" t="s">
        <v>126</v>
      </c>
      <c r="AN22" s="49" t="s">
        <v>126</v>
      </c>
      <c r="AO22" s="49" t="s">
        <v>126</v>
      </c>
      <c r="AP22" s="49"/>
      <c r="AQ22" s="49">
        <v>1</v>
      </c>
      <c r="AR22" s="49"/>
      <c r="AS22" s="49"/>
      <c r="AT22" s="52">
        <f t="shared" si="0"/>
        <v>2227.0752353940002</v>
      </c>
      <c r="AU22" s="53">
        <f t="shared" si="1"/>
        <v>1976.81858042112</v>
      </c>
    </row>
    <row r="23" spans="1:50">
      <c r="A23" s="49">
        <v>41</v>
      </c>
      <c r="B23" s="49" t="s">
        <v>147</v>
      </c>
      <c r="C23" s="51">
        <v>44320.48605324074</v>
      </c>
      <c r="D23" s="49">
        <v>147</v>
      </c>
      <c r="E23" s="49" t="s">
        <v>125</v>
      </c>
      <c r="F23" s="49">
        <v>0</v>
      </c>
      <c r="G23" s="49">
        <v>6.04</v>
      </c>
      <c r="H23" s="50">
        <v>6590</v>
      </c>
      <c r="I23" s="49">
        <v>8.9999999999999993E-3</v>
      </c>
      <c r="J23" s="49" t="s">
        <v>126</v>
      </c>
      <c r="K23" s="49" t="s">
        <v>126</v>
      </c>
      <c r="L23" s="49" t="s">
        <v>126</v>
      </c>
      <c r="M23" s="49" t="s">
        <v>126</v>
      </c>
      <c r="N23" s="49"/>
      <c r="O23" s="49">
        <v>41</v>
      </c>
      <c r="P23" s="49" t="s">
        <v>147</v>
      </c>
      <c r="Q23" s="51">
        <v>44320.48605324074</v>
      </c>
      <c r="R23" s="49">
        <v>147</v>
      </c>
      <c r="S23" s="49" t="s">
        <v>125</v>
      </c>
      <c r="T23" s="49">
        <v>0</v>
      </c>
      <c r="U23" s="49" t="s">
        <v>126</v>
      </c>
      <c r="V23" s="49" t="s">
        <v>126</v>
      </c>
      <c r="W23" s="49" t="s">
        <v>126</v>
      </c>
      <c r="X23" s="49" t="s">
        <v>126</v>
      </c>
      <c r="Y23" s="49" t="s">
        <v>126</v>
      </c>
      <c r="Z23" s="49" t="s">
        <v>126</v>
      </c>
      <c r="AA23" s="49" t="s">
        <v>126</v>
      </c>
      <c r="AB23" s="49"/>
      <c r="AC23" s="49">
        <v>41</v>
      </c>
      <c r="AD23" s="49" t="s">
        <v>147</v>
      </c>
      <c r="AE23" s="51">
        <v>44320.48605324074</v>
      </c>
      <c r="AF23" s="49">
        <v>147</v>
      </c>
      <c r="AG23" s="49" t="s">
        <v>125</v>
      </c>
      <c r="AH23" s="49">
        <v>0</v>
      </c>
      <c r="AI23" s="49">
        <v>12.176</v>
      </c>
      <c r="AJ23" s="50">
        <v>2869</v>
      </c>
      <c r="AK23" s="49">
        <v>0.58199999999999996</v>
      </c>
      <c r="AL23" s="49" t="s">
        <v>126</v>
      </c>
      <c r="AM23" s="49" t="s">
        <v>126</v>
      </c>
      <c r="AN23" s="49" t="s">
        <v>126</v>
      </c>
      <c r="AO23" s="49" t="s">
        <v>126</v>
      </c>
      <c r="AP23" s="49"/>
      <c r="AQ23" s="49">
        <v>1</v>
      </c>
      <c r="AR23" s="49"/>
      <c r="AS23" s="49"/>
      <c r="AT23" s="52">
        <f t="shared" si="0"/>
        <v>14.377797124999999</v>
      </c>
      <c r="AU23" s="53">
        <f t="shared" si="1"/>
        <v>566.22593002403005</v>
      </c>
    </row>
    <row r="24" spans="1:50">
      <c r="A24" s="49">
        <v>42</v>
      </c>
      <c r="B24" s="49" t="s">
        <v>148</v>
      </c>
      <c r="C24" s="51">
        <v>44320.507349537038</v>
      </c>
      <c r="D24" s="49">
        <v>158</v>
      </c>
      <c r="E24" s="49" t="s">
        <v>125</v>
      </c>
      <c r="F24" s="49">
        <v>0</v>
      </c>
      <c r="G24" s="49">
        <v>6.0389999999999997</v>
      </c>
      <c r="H24" s="50">
        <v>6110</v>
      </c>
      <c r="I24" s="49">
        <v>8.0000000000000002E-3</v>
      </c>
      <c r="J24" s="49" t="s">
        <v>126</v>
      </c>
      <c r="K24" s="49" t="s">
        <v>126</v>
      </c>
      <c r="L24" s="49" t="s">
        <v>126</v>
      </c>
      <c r="M24" s="49" t="s">
        <v>126</v>
      </c>
      <c r="N24" s="49"/>
      <c r="O24" s="49">
        <v>42</v>
      </c>
      <c r="P24" s="49" t="s">
        <v>148</v>
      </c>
      <c r="Q24" s="51">
        <v>44320.507349537038</v>
      </c>
      <c r="R24" s="49">
        <v>158</v>
      </c>
      <c r="S24" s="49" t="s">
        <v>125</v>
      </c>
      <c r="T24" s="49">
        <v>0</v>
      </c>
      <c r="U24" s="49" t="s">
        <v>126</v>
      </c>
      <c r="V24" s="49" t="s">
        <v>126</v>
      </c>
      <c r="W24" s="49" t="s">
        <v>126</v>
      </c>
      <c r="X24" s="49" t="s">
        <v>126</v>
      </c>
      <c r="Y24" s="49" t="s">
        <v>126</v>
      </c>
      <c r="Z24" s="49" t="s">
        <v>126</v>
      </c>
      <c r="AA24" s="49" t="s">
        <v>126</v>
      </c>
      <c r="AB24" s="49"/>
      <c r="AC24" s="49">
        <v>42</v>
      </c>
      <c r="AD24" s="49" t="s">
        <v>148</v>
      </c>
      <c r="AE24" s="51">
        <v>44320.507349537038</v>
      </c>
      <c r="AF24" s="49">
        <v>158</v>
      </c>
      <c r="AG24" s="49" t="s">
        <v>125</v>
      </c>
      <c r="AH24" s="49">
        <v>0</v>
      </c>
      <c r="AI24" s="49">
        <v>12.173999999999999</v>
      </c>
      <c r="AJ24" s="50">
        <v>4415</v>
      </c>
      <c r="AK24" s="49">
        <v>0.89100000000000001</v>
      </c>
      <c r="AL24" s="49" t="s">
        <v>126</v>
      </c>
      <c r="AM24" s="49" t="s">
        <v>126</v>
      </c>
      <c r="AN24" s="49" t="s">
        <v>126</v>
      </c>
      <c r="AO24" s="49" t="s">
        <v>126</v>
      </c>
      <c r="AP24" s="49"/>
      <c r="AQ24" s="49">
        <v>1</v>
      </c>
      <c r="AR24" s="49"/>
      <c r="AS24" s="49"/>
      <c r="AT24" s="52">
        <f t="shared" si="0"/>
        <v>12.949857124999996</v>
      </c>
      <c r="AU24" s="53">
        <f t="shared" si="1"/>
        <v>852.14747303675006</v>
      </c>
    </row>
    <row r="25" spans="1:50">
      <c r="A25" s="49">
        <v>43</v>
      </c>
      <c r="B25" s="49" t="s">
        <v>149</v>
      </c>
      <c r="C25" s="51">
        <v>44320.528657407405</v>
      </c>
      <c r="D25" s="49">
        <v>163</v>
      </c>
      <c r="E25" s="49" t="s">
        <v>125</v>
      </c>
      <c r="F25" s="49">
        <v>0</v>
      </c>
      <c r="G25" s="49">
        <v>6.0270000000000001</v>
      </c>
      <c r="H25" s="50">
        <v>26736</v>
      </c>
      <c r="I25" s="49">
        <v>5.0999999999999997E-2</v>
      </c>
      <c r="J25" s="49" t="s">
        <v>126</v>
      </c>
      <c r="K25" s="49" t="s">
        <v>126</v>
      </c>
      <c r="L25" s="49" t="s">
        <v>126</v>
      </c>
      <c r="M25" s="49" t="s">
        <v>126</v>
      </c>
      <c r="N25" s="49"/>
      <c r="O25" s="49">
        <v>43</v>
      </c>
      <c r="P25" s="49" t="s">
        <v>149</v>
      </c>
      <c r="Q25" s="51">
        <v>44320.528657407405</v>
      </c>
      <c r="R25" s="49">
        <v>163</v>
      </c>
      <c r="S25" s="49" t="s">
        <v>125</v>
      </c>
      <c r="T25" s="49">
        <v>0</v>
      </c>
      <c r="U25" s="49" t="s">
        <v>126</v>
      </c>
      <c r="V25" s="49" t="s">
        <v>126</v>
      </c>
      <c r="W25" s="49" t="s">
        <v>126</v>
      </c>
      <c r="X25" s="49" t="s">
        <v>126</v>
      </c>
      <c r="Y25" s="49" t="s">
        <v>126</v>
      </c>
      <c r="Z25" s="49" t="s">
        <v>126</v>
      </c>
      <c r="AA25" s="49" t="s">
        <v>126</v>
      </c>
      <c r="AB25" s="49"/>
      <c r="AC25" s="49">
        <v>43</v>
      </c>
      <c r="AD25" s="49" t="s">
        <v>149</v>
      </c>
      <c r="AE25" s="51">
        <v>44320.528657407405</v>
      </c>
      <c r="AF25" s="49">
        <v>163</v>
      </c>
      <c r="AG25" s="49" t="s">
        <v>125</v>
      </c>
      <c r="AH25" s="49">
        <v>0</v>
      </c>
      <c r="AI25" s="49">
        <v>12.137</v>
      </c>
      <c r="AJ25" s="50">
        <v>42456</v>
      </c>
      <c r="AK25" s="49">
        <v>8.4390000000000001</v>
      </c>
      <c r="AL25" s="49" t="s">
        <v>126</v>
      </c>
      <c r="AM25" s="49" t="s">
        <v>126</v>
      </c>
      <c r="AN25" s="49" t="s">
        <v>126</v>
      </c>
      <c r="AO25" s="49" t="s">
        <v>126</v>
      </c>
      <c r="AP25" s="49"/>
      <c r="AQ25" s="49">
        <v>1</v>
      </c>
      <c r="AR25" s="49"/>
      <c r="AS25" s="49"/>
      <c r="AT25" s="52">
        <f t="shared" si="0"/>
        <v>83.864545061324804</v>
      </c>
      <c r="AU25" s="53">
        <f t="shared" si="1"/>
        <v>7793.0287257772807</v>
      </c>
    </row>
    <row r="26" spans="1:50">
      <c r="A26" s="49">
        <v>44</v>
      </c>
      <c r="B26" s="49" t="s">
        <v>150</v>
      </c>
      <c r="C26" s="51">
        <v>44320.54996527778</v>
      </c>
      <c r="D26" s="49">
        <v>87</v>
      </c>
      <c r="E26" s="49" t="s">
        <v>125</v>
      </c>
      <c r="F26" s="49">
        <v>0</v>
      </c>
      <c r="G26" s="49">
        <v>6.0339999999999998</v>
      </c>
      <c r="H26" s="50">
        <v>2889</v>
      </c>
      <c r="I26" s="49">
        <v>1E-3</v>
      </c>
      <c r="J26" s="49" t="s">
        <v>126</v>
      </c>
      <c r="K26" s="49" t="s">
        <v>126</v>
      </c>
      <c r="L26" s="49" t="s">
        <v>126</v>
      </c>
      <c r="M26" s="49" t="s">
        <v>126</v>
      </c>
      <c r="N26" s="49"/>
      <c r="O26" s="49">
        <v>44</v>
      </c>
      <c r="P26" s="49" t="s">
        <v>150</v>
      </c>
      <c r="Q26" s="51">
        <v>44320.54996527778</v>
      </c>
      <c r="R26" s="49">
        <v>87</v>
      </c>
      <c r="S26" s="49" t="s">
        <v>125</v>
      </c>
      <c r="T26" s="49">
        <v>0</v>
      </c>
      <c r="U26" s="49" t="s">
        <v>126</v>
      </c>
      <c r="V26" s="49" t="s">
        <v>126</v>
      </c>
      <c r="W26" s="49" t="s">
        <v>126</v>
      </c>
      <c r="X26" s="49" t="s">
        <v>126</v>
      </c>
      <c r="Y26" s="49" t="s">
        <v>126</v>
      </c>
      <c r="Z26" s="49" t="s">
        <v>126</v>
      </c>
      <c r="AA26" s="49" t="s">
        <v>126</v>
      </c>
      <c r="AB26" s="49"/>
      <c r="AC26" s="49">
        <v>44</v>
      </c>
      <c r="AD26" s="49" t="s">
        <v>150</v>
      </c>
      <c r="AE26" s="51">
        <v>44320.54996527778</v>
      </c>
      <c r="AF26" s="49">
        <v>87</v>
      </c>
      <c r="AG26" s="49" t="s">
        <v>125</v>
      </c>
      <c r="AH26" s="49">
        <v>0</v>
      </c>
      <c r="AI26" s="49">
        <v>12.147</v>
      </c>
      <c r="AJ26" s="50">
        <v>22373</v>
      </c>
      <c r="AK26" s="49">
        <v>4.4660000000000002</v>
      </c>
      <c r="AL26" s="49" t="s">
        <v>126</v>
      </c>
      <c r="AM26" s="49" t="s">
        <v>126</v>
      </c>
      <c r="AN26" s="49" t="s">
        <v>126</v>
      </c>
      <c r="AO26" s="49" t="s">
        <v>126</v>
      </c>
      <c r="AP26" s="49"/>
      <c r="AQ26" s="49">
        <v>1</v>
      </c>
      <c r="AR26" s="49"/>
      <c r="AS26" s="49"/>
      <c r="AT26" s="52">
        <f t="shared" si="0"/>
        <v>3.6211043212499989</v>
      </c>
      <c r="AU26" s="53">
        <f t="shared" si="1"/>
        <v>4151.3646056326697</v>
      </c>
    </row>
    <row r="27" spans="1:50">
      <c r="A27" s="49">
        <v>45</v>
      </c>
      <c r="B27" s="49" t="s">
        <v>151</v>
      </c>
      <c r="C27" s="51">
        <v>44320.571273148147</v>
      </c>
      <c r="D27" s="49">
        <v>7</v>
      </c>
      <c r="E27" s="49" t="s">
        <v>125</v>
      </c>
      <c r="F27" s="49">
        <v>0</v>
      </c>
      <c r="G27" s="49">
        <v>6.0410000000000004</v>
      </c>
      <c r="H27" s="50">
        <v>6937</v>
      </c>
      <c r="I27" s="49">
        <v>0.01</v>
      </c>
      <c r="J27" s="49" t="s">
        <v>126</v>
      </c>
      <c r="K27" s="49" t="s">
        <v>126</v>
      </c>
      <c r="L27" s="49" t="s">
        <v>126</v>
      </c>
      <c r="M27" s="49" t="s">
        <v>126</v>
      </c>
      <c r="N27" s="49"/>
      <c r="O27" s="49">
        <v>45</v>
      </c>
      <c r="P27" s="49" t="s">
        <v>151</v>
      </c>
      <c r="Q27" s="51">
        <v>44320.571273148147</v>
      </c>
      <c r="R27" s="49">
        <v>7</v>
      </c>
      <c r="S27" s="49" t="s">
        <v>125</v>
      </c>
      <c r="T27" s="49">
        <v>0</v>
      </c>
      <c r="U27" s="49" t="s">
        <v>126</v>
      </c>
      <c r="V27" s="49" t="s">
        <v>126</v>
      </c>
      <c r="W27" s="49" t="s">
        <v>126</v>
      </c>
      <c r="X27" s="49" t="s">
        <v>126</v>
      </c>
      <c r="Y27" s="49" t="s">
        <v>126</v>
      </c>
      <c r="Z27" s="49" t="s">
        <v>126</v>
      </c>
      <c r="AA27" s="49" t="s">
        <v>126</v>
      </c>
      <c r="AB27" s="49"/>
      <c r="AC27" s="49">
        <v>45</v>
      </c>
      <c r="AD27" s="49" t="s">
        <v>151</v>
      </c>
      <c r="AE27" s="51">
        <v>44320.571273148147</v>
      </c>
      <c r="AF27" s="49">
        <v>7</v>
      </c>
      <c r="AG27" s="49" t="s">
        <v>125</v>
      </c>
      <c r="AH27" s="49">
        <v>0</v>
      </c>
      <c r="AI27" s="49">
        <v>12.188000000000001</v>
      </c>
      <c r="AJ27" s="50">
        <v>4204</v>
      </c>
      <c r="AK27" s="49">
        <v>0.84899999999999998</v>
      </c>
      <c r="AL27" s="49" t="s">
        <v>126</v>
      </c>
      <c r="AM27" s="49" t="s">
        <v>126</v>
      </c>
      <c r="AN27" s="49" t="s">
        <v>126</v>
      </c>
      <c r="AO27" s="49" t="s">
        <v>126</v>
      </c>
      <c r="AP27" s="49"/>
      <c r="AQ27" s="49">
        <v>1</v>
      </c>
      <c r="AR27" s="49"/>
      <c r="AS27" s="49"/>
      <c r="AT27" s="52">
        <f t="shared" si="0"/>
        <v>15.416176841250001</v>
      </c>
      <c r="AU27" s="53">
        <f t="shared" si="1"/>
        <v>813.14222712368007</v>
      </c>
    </row>
    <row r="28" spans="1:50">
      <c r="A28" s="49">
        <v>46</v>
      </c>
      <c r="B28" s="49" t="s">
        <v>152</v>
      </c>
      <c r="C28" s="51">
        <v>44320.592592592591</v>
      </c>
      <c r="D28" s="49">
        <v>17</v>
      </c>
      <c r="E28" s="49" t="s">
        <v>125</v>
      </c>
      <c r="F28" s="49">
        <v>0</v>
      </c>
      <c r="G28" s="49">
        <v>6.0750000000000002</v>
      </c>
      <c r="H28" s="50">
        <v>3522</v>
      </c>
      <c r="I28" s="49">
        <v>3.0000000000000001E-3</v>
      </c>
      <c r="J28" s="49" t="s">
        <v>126</v>
      </c>
      <c r="K28" s="49" t="s">
        <v>126</v>
      </c>
      <c r="L28" s="49" t="s">
        <v>126</v>
      </c>
      <c r="M28" s="49" t="s">
        <v>126</v>
      </c>
      <c r="N28" s="49"/>
      <c r="O28" s="49">
        <v>46</v>
      </c>
      <c r="P28" s="49" t="s">
        <v>152</v>
      </c>
      <c r="Q28" s="51">
        <v>44320.592592592591</v>
      </c>
      <c r="R28" s="49">
        <v>17</v>
      </c>
      <c r="S28" s="49" t="s">
        <v>125</v>
      </c>
      <c r="T28" s="49">
        <v>0</v>
      </c>
      <c r="U28" s="49" t="s">
        <v>126</v>
      </c>
      <c r="V28" s="49" t="s">
        <v>126</v>
      </c>
      <c r="W28" s="49" t="s">
        <v>126</v>
      </c>
      <c r="X28" s="49" t="s">
        <v>126</v>
      </c>
      <c r="Y28" s="49" t="s">
        <v>126</v>
      </c>
      <c r="Z28" s="49" t="s">
        <v>126</v>
      </c>
      <c r="AA28" s="49" t="s">
        <v>126</v>
      </c>
      <c r="AB28" s="49"/>
      <c r="AC28" s="49">
        <v>46</v>
      </c>
      <c r="AD28" s="49" t="s">
        <v>152</v>
      </c>
      <c r="AE28" s="51">
        <v>44320.592592592591</v>
      </c>
      <c r="AF28" s="49">
        <v>17</v>
      </c>
      <c r="AG28" s="49" t="s">
        <v>125</v>
      </c>
      <c r="AH28" s="49">
        <v>0</v>
      </c>
      <c r="AI28" s="49">
        <v>12.148</v>
      </c>
      <c r="AJ28" s="50">
        <v>29670</v>
      </c>
      <c r="AK28" s="49">
        <v>5.9119999999999999</v>
      </c>
      <c r="AL28" s="49" t="s">
        <v>126</v>
      </c>
      <c r="AM28" s="49" t="s">
        <v>126</v>
      </c>
      <c r="AN28" s="49" t="s">
        <v>126</v>
      </c>
      <c r="AO28" s="49" t="s">
        <v>126</v>
      </c>
      <c r="AP28" s="49"/>
      <c r="AQ28" s="49">
        <v>1</v>
      </c>
      <c r="AR28" s="49"/>
      <c r="AS28" s="49"/>
      <c r="AT28" s="52">
        <f t="shared" si="0"/>
        <v>5.4196052849999994</v>
      </c>
      <c r="AU28" s="53">
        <f t="shared" si="1"/>
        <v>5480.3910103469998</v>
      </c>
    </row>
    <row r="29" spans="1:50">
      <c r="A29" s="49">
        <v>47</v>
      </c>
      <c r="B29" s="49" t="s">
        <v>153</v>
      </c>
      <c r="C29" s="51">
        <v>44320.613912037035</v>
      </c>
      <c r="D29" s="49">
        <v>33</v>
      </c>
      <c r="E29" s="49" t="s">
        <v>125</v>
      </c>
      <c r="F29" s="49">
        <v>0</v>
      </c>
      <c r="G29" s="49">
        <v>6.0359999999999996</v>
      </c>
      <c r="H29" s="50">
        <v>3114</v>
      </c>
      <c r="I29" s="49">
        <v>2E-3</v>
      </c>
      <c r="J29" s="49" t="s">
        <v>126</v>
      </c>
      <c r="K29" s="49" t="s">
        <v>126</v>
      </c>
      <c r="L29" s="49" t="s">
        <v>126</v>
      </c>
      <c r="M29" s="49" t="s">
        <v>126</v>
      </c>
      <c r="N29" s="49"/>
      <c r="O29" s="49">
        <v>47</v>
      </c>
      <c r="P29" s="49" t="s">
        <v>153</v>
      </c>
      <c r="Q29" s="51">
        <v>44320.613912037035</v>
      </c>
      <c r="R29" s="49">
        <v>33</v>
      </c>
      <c r="S29" s="49" t="s">
        <v>125</v>
      </c>
      <c r="T29" s="49">
        <v>0</v>
      </c>
      <c r="U29" s="49" t="s">
        <v>126</v>
      </c>
      <c r="V29" s="49" t="s">
        <v>126</v>
      </c>
      <c r="W29" s="49" t="s">
        <v>126</v>
      </c>
      <c r="X29" s="49" t="s">
        <v>126</v>
      </c>
      <c r="Y29" s="49" t="s">
        <v>126</v>
      </c>
      <c r="Z29" s="49" t="s">
        <v>126</v>
      </c>
      <c r="AA29" s="49" t="s">
        <v>126</v>
      </c>
      <c r="AB29" s="49"/>
      <c r="AC29" s="49">
        <v>47</v>
      </c>
      <c r="AD29" s="49" t="s">
        <v>153</v>
      </c>
      <c r="AE29" s="51">
        <v>44320.613912037035</v>
      </c>
      <c r="AF29" s="49">
        <v>33</v>
      </c>
      <c r="AG29" s="49" t="s">
        <v>125</v>
      </c>
      <c r="AH29" s="49">
        <v>0</v>
      </c>
      <c r="AI29" s="49">
        <v>12.16</v>
      </c>
      <c r="AJ29" s="50">
        <v>24839</v>
      </c>
      <c r="AK29" s="49">
        <v>4.9550000000000001</v>
      </c>
      <c r="AL29" s="49" t="s">
        <v>126</v>
      </c>
      <c r="AM29" s="49" t="s">
        <v>126</v>
      </c>
      <c r="AN29" s="49" t="s">
        <v>126</v>
      </c>
      <c r="AO29" s="49" t="s">
        <v>126</v>
      </c>
      <c r="AP29" s="49"/>
      <c r="AQ29" s="49">
        <v>1</v>
      </c>
      <c r="AR29" s="49"/>
      <c r="AS29" s="49"/>
      <c r="AT29" s="52">
        <f t="shared" si="0"/>
        <v>4.2584311649999993</v>
      </c>
      <c r="AU29" s="53">
        <f t="shared" si="1"/>
        <v>4601.2530214388298</v>
      </c>
    </row>
    <row r="30" spans="1:50">
      <c r="A30" s="49">
        <v>48</v>
      </c>
      <c r="B30" s="49" t="s">
        <v>154</v>
      </c>
      <c r="C30" s="51">
        <v>44320.635208333333</v>
      </c>
      <c r="D30" s="49">
        <v>175</v>
      </c>
      <c r="E30" s="49" t="s">
        <v>125</v>
      </c>
      <c r="F30" s="49">
        <v>0</v>
      </c>
      <c r="G30" s="49">
        <v>6.0739999999999998</v>
      </c>
      <c r="H30" s="50">
        <v>3256</v>
      </c>
      <c r="I30" s="49">
        <v>2E-3</v>
      </c>
      <c r="J30" s="49" t="s">
        <v>126</v>
      </c>
      <c r="K30" s="49" t="s">
        <v>126</v>
      </c>
      <c r="L30" s="49" t="s">
        <v>126</v>
      </c>
      <c r="M30" s="49" t="s">
        <v>126</v>
      </c>
      <c r="N30" s="49"/>
      <c r="O30" s="49">
        <v>48</v>
      </c>
      <c r="P30" s="49" t="s">
        <v>154</v>
      </c>
      <c r="Q30" s="51">
        <v>44320.635208333333</v>
      </c>
      <c r="R30" s="49">
        <v>175</v>
      </c>
      <c r="S30" s="49" t="s">
        <v>125</v>
      </c>
      <c r="T30" s="49">
        <v>0</v>
      </c>
      <c r="U30" s="49" t="s">
        <v>126</v>
      </c>
      <c r="V30" s="49" t="s">
        <v>126</v>
      </c>
      <c r="W30" s="49" t="s">
        <v>126</v>
      </c>
      <c r="X30" s="49" t="s">
        <v>126</v>
      </c>
      <c r="Y30" s="49" t="s">
        <v>126</v>
      </c>
      <c r="Z30" s="49" t="s">
        <v>126</v>
      </c>
      <c r="AA30" s="49" t="s">
        <v>126</v>
      </c>
      <c r="AB30" s="49"/>
      <c r="AC30" s="49">
        <v>48</v>
      </c>
      <c r="AD30" s="49" t="s">
        <v>154</v>
      </c>
      <c r="AE30" s="51">
        <v>44320.635208333333</v>
      </c>
      <c r="AF30" s="49">
        <v>175</v>
      </c>
      <c r="AG30" s="49" t="s">
        <v>125</v>
      </c>
      <c r="AH30" s="49">
        <v>0</v>
      </c>
      <c r="AI30" s="49">
        <v>12.147</v>
      </c>
      <c r="AJ30" s="50">
        <v>30763</v>
      </c>
      <c r="AK30" s="49">
        <v>6.1289999999999996</v>
      </c>
      <c r="AL30" s="49" t="s">
        <v>126</v>
      </c>
      <c r="AM30" s="49" t="s">
        <v>126</v>
      </c>
      <c r="AN30" s="49" t="s">
        <v>126</v>
      </c>
      <c r="AO30" s="49" t="s">
        <v>126</v>
      </c>
      <c r="AP30" s="49"/>
      <c r="AQ30" s="49">
        <v>1</v>
      </c>
      <c r="AR30" s="49"/>
      <c r="AS30" s="49"/>
      <c r="AT30" s="52">
        <f t="shared" si="0"/>
        <v>4.6617626399999992</v>
      </c>
      <c r="AU30" s="53">
        <f t="shared" si="1"/>
        <v>5678.8870466518702</v>
      </c>
    </row>
    <row r="31" spans="1:50">
      <c r="A31" s="49">
        <v>49</v>
      </c>
      <c r="B31" s="49" t="s">
        <v>155</v>
      </c>
      <c r="C31" s="51">
        <v>44320.656493055554</v>
      </c>
      <c r="D31" s="49">
        <v>69</v>
      </c>
      <c r="E31" s="49" t="s">
        <v>125</v>
      </c>
      <c r="F31" s="49">
        <v>0</v>
      </c>
      <c r="G31" s="49">
        <v>6.0419999999999998</v>
      </c>
      <c r="H31" s="50">
        <v>7935</v>
      </c>
      <c r="I31" s="49">
        <v>1.2E-2</v>
      </c>
      <c r="J31" s="49" t="s">
        <v>126</v>
      </c>
      <c r="K31" s="49" t="s">
        <v>126</v>
      </c>
      <c r="L31" s="49" t="s">
        <v>126</v>
      </c>
      <c r="M31" s="49" t="s">
        <v>126</v>
      </c>
      <c r="N31" s="49"/>
      <c r="O31" s="49">
        <v>49</v>
      </c>
      <c r="P31" s="49" t="s">
        <v>155</v>
      </c>
      <c r="Q31" s="51">
        <v>44320.656493055554</v>
      </c>
      <c r="R31" s="49">
        <v>69</v>
      </c>
      <c r="S31" s="49" t="s">
        <v>125</v>
      </c>
      <c r="T31" s="49">
        <v>0</v>
      </c>
      <c r="U31" s="49" t="s">
        <v>126</v>
      </c>
      <c r="V31" s="49" t="s">
        <v>126</v>
      </c>
      <c r="W31" s="49" t="s">
        <v>126</v>
      </c>
      <c r="X31" s="49" t="s">
        <v>126</v>
      </c>
      <c r="Y31" s="49" t="s">
        <v>126</v>
      </c>
      <c r="Z31" s="49" t="s">
        <v>126</v>
      </c>
      <c r="AA31" s="49" t="s">
        <v>126</v>
      </c>
      <c r="AB31" s="49"/>
      <c r="AC31" s="49">
        <v>49</v>
      </c>
      <c r="AD31" s="49" t="s">
        <v>155</v>
      </c>
      <c r="AE31" s="51">
        <v>44320.656493055554</v>
      </c>
      <c r="AF31" s="49">
        <v>69</v>
      </c>
      <c r="AG31" s="49" t="s">
        <v>125</v>
      </c>
      <c r="AH31" s="49">
        <v>0</v>
      </c>
      <c r="AI31" s="49">
        <v>12.179</v>
      </c>
      <c r="AJ31" s="50">
        <v>3489</v>
      </c>
      <c r="AK31" s="49">
        <v>0.70599999999999996</v>
      </c>
      <c r="AL31" s="49" t="s">
        <v>126</v>
      </c>
      <c r="AM31" s="49" t="s">
        <v>126</v>
      </c>
      <c r="AN31" s="49" t="s">
        <v>126</v>
      </c>
      <c r="AO31" s="49" t="s">
        <v>126</v>
      </c>
      <c r="AP31" s="49"/>
      <c r="AQ31" s="49">
        <v>1</v>
      </c>
      <c r="AR31" s="49"/>
      <c r="AS31" s="49"/>
      <c r="AT31" s="52">
        <f t="shared" si="0"/>
        <v>18.431164781249997</v>
      </c>
      <c r="AU31" s="53">
        <f t="shared" si="1"/>
        <v>680.92649319483007</v>
      </c>
    </row>
    <row r="32" spans="1:50">
      <c r="A32" s="49">
        <v>50</v>
      </c>
      <c r="B32" s="49" t="s">
        <v>156</v>
      </c>
      <c r="C32" s="51">
        <v>44320.677789351852</v>
      </c>
      <c r="D32" s="49">
        <v>201</v>
      </c>
      <c r="E32" s="49" t="s">
        <v>125</v>
      </c>
      <c r="F32" s="49">
        <v>0</v>
      </c>
      <c r="G32" s="49">
        <v>6.0090000000000003</v>
      </c>
      <c r="H32" s="50">
        <v>22725</v>
      </c>
      <c r="I32" s="49">
        <v>4.2999999999999997E-2</v>
      </c>
      <c r="J32" s="49" t="s">
        <v>126</v>
      </c>
      <c r="K32" s="49" t="s">
        <v>126</v>
      </c>
      <c r="L32" s="49" t="s">
        <v>126</v>
      </c>
      <c r="M32" s="49" t="s">
        <v>126</v>
      </c>
      <c r="N32" s="49"/>
      <c r="O32" s="49">
        <v>50</v>
      </c>
      <c r="P32" s="49" t="s">
        <v>156</v>
      </c>
      <c r="Q32" s="51">
        <v>44320.677789351852</v>
      </c>
      <c r="R32" s="49">
        <v>201</v>
      </c>
      <c r="S32" s="49" t="s">
        <v>125</v>
      </c>
      <c r="T32" s="49">
        <v>0</v>
      </c>
      <c r="U32" s="49" t="s">
        <v>126</v>
      </c>
      <c r="V32" s="49" t="s">
        <v>126</v>
      </c>
      <c r="W32" s="49" t="s">
        <v>126</v>
      </c>
      <c r="X32" s="49" t="s">
        <v>126</v>
      </c>
      <c r="Y32" s="49" t="s">
        <v>126</v>
      </c>
      <c r="Z32" s="49" t="s">
        <v>126</v>
      </c>
      <c r="AA32" s="49" t="s">
        <v>126</v>
      </c>
      <c r="AB32" s="49"/>
      <c r="AC32" s="49">
        <v>50</v>
      </c>
      <c r="AD32" s="49" t="s">
        <v>156</v>
      </c>
      <c r="AE32" s="51">
        <v>44320.677789351852</v>
      </c>
      <c r="AF32" s="49">
        <v>201</v>
      </c>
      <c r="AG32" s="49" t="s">
        <v>125</v>
      </c>
      <c r="AH32" s="49">
        <v>0</v>
      </c>
      <c r="AI32" s="49">
        <v>12.121</v>
      </c>
      <c r="AJ32" s="50">
        <v>44750</v>
      </c>
      <c r="AK32" s="49">
        <v>8.891</v>
      </c>
      <c r="AL32" s="49" t="s">
        <v>126</v>
      </c>
      <c r="AM32" s="49" t="s">
        <v>126</v>
      </c>
      <c r="AN32" s="49" t="s">
        <v>126</v>
      </c>
      <c r="AO32" s="49" t="s">
        <v>126</v>
      </c>
      <c r="AP32" s="49"/>
      <c r="AQ32" s="49">
        <v>1</v>
      </c>
      <c r="AR32" s="49"/>
      <c r="AS32" s="49"/>
      <c r="AT32" s="52">
        <f t="shared" si="0"/>
        <v>71.427918404875015</v>
      </c>
      <c r="AU32" s="53">
        <f t="shared" si="1"/>
        <v>8205.779151875</v>
      </c>
    </row>
    <row r="33" spans="1:50">
      <c r="A33" s="17">
        <v>36562</v>
      </c>
      <c r="B33" s="49" t="s">
        <v>157</v>
      </c>
      <c r="C33" s="51">
        <v>44292.535810185182</v>
      </c>
      <c r="D33" s="49" t="s">
        <v>124</v>
      </c>
      <c r="E33" s="49" t="s">
        <v>125</v>
      </c>
      <c r="F33" s="49">
        <v>0</v>
      </c>
      <c r="G33" s="49">
        <v>6.0960000000000001</v>
      </c>
      <c r="H33" s="50">
        <v>1813</v>
      </c>
      <c r="I33" s="49">
        <v>1E-3</v>
      </c>
      <c r="J33" s="49" t="s">
        <v>126</v>
      </c>
      <c r="K33" s="49" t="s">
        <v>126</v>
      </c>
      <c r="L33" s="49" t="s">
        <v>126</v>
      </c>
      <c r="M33" s="49" t="s">
        <v>126</v>
      </c>
      <c r="N33" s="49"/>
      <c r="O33" s="49">
        <v>37</v>
      </c>
      <c r="P33" s="49" t="s">
        <v>157</v>
      </c>
      <c r="Q33" s="51">
        <v>44292.535810185182</v>
      </c>
      <c r="R33" s="49" t="s">
        <v>124</v>
      </c>
      <c r="S33" s="49" t="s">
        <v>125</v>
      </c>
      <c r="T33" s="49">
        <v>0</v>
      </c>
      <c r="U33" s="49" t="s">
        <v>126</v>
      </c>
      <c r="V33" s="50" t="s">
        <v>126</v>
      </c>
      <c r="W33" s="49" t="s">
        <v>126</v>
      </c>
      <c r="X33" s="49" t="s">
        <v>126</v>
      </c>
      <c r="Y33" s="49" t="s">
        <v>126</v>
      </c>
      <c r="Z33" s="49" t="s">
        <v>126</v>
      </c>
      <c r="AA33" s="49" t="s">
        <v>126</v>
      </c>
      <c r="AB33" s="49"/>
      <c r="AC33" s="49">
        <v>37</v>
      </c>
      <c r="AD33" s="49" t="s">
        <v>157</v>
      </c>
      <c r="AE33" s="51">
        <v>44292.535810185182</v>
      </c>
      <c r="AF33" s="49" t="s">
        <v>124</v>
      </c>
      <c r="AG33" s="49" t="s">
        <v>125</v>
      </c>
      <c r="AH33" s="49">
        <v>0</v>
      </c>
      <c r="AI33" s="49">
        <v>12.263</v>
      </c>
      <c r="AJ33" s="50">
        <v>2411</v>
      </c>
      <c r="AK33" s="49">
        <v>0.503</v>
      </c>
      <c r="AL33" s="49" t="s">
        <v>126</v>
      </c>
      <c r="AM33" s="49" t="s">
        <v>126</v>
      </c>
      <c r="AN33" s="49" t="s">
        <v>126</v>
      </c>
      <c r="AO33" s="49" t="s">
        <v>126</v>
      </c>
      <c r="AP33" s="49"/>
      <c r="AQ33" s="49">
        <v>1</v>
      </c>
      <c r="AR33" s="49"/>
      <c r="AS33" s="49"/>
      <c r="AT33" s="52">
        <f t="shared" si="0"/>
        <v>0.60301309124999936</v>
      </c>
      <c r="AU33" s="53">
        <f t="shared" si="1"/>
        <v>481.46452294882999</v>
      </c>
      <c r="AV33" s="49"/>
      <c r="AW33" s="56">
        <f>IF(H33&lt;10000,((-0.00000005795*H33^2)+(0.003823*H33)+(-6.715)),(IF(H33&lt;700000,((-0.0000000001209*H33^2)+(0.002635*H33)+(-0.4111)), ((-0.00000002007*V33^2)+(0.2564*V33)+(286.1)))))</f>
        <v>2.5619146449999519E-2</v>
      </c>
      <c r="AX33" s="57">
        <f>(-0.00000001626*AJ33^2)+(0.1912*AJ33)+(-3.858)</f>
        <v>457.03068190454002</v>
      </c>
    </row>
    <row r="34" spans="1:50">
      <c r="A34" s="17">
        <v>36563</v>
      </c>
      <c r="B34" s="49" t="s">
        <v>158</v>
      </c>
      <c r="C34" s="51">
        <v>44292.557071759256</v>
      </c>
      <c r="D34" s="49" t="s">
        <v>128</v>
      </c>
      <c r="E34" s="49" t="s">
        <v>125</v>
      </c>
      <c r="F34" s="49">
        <v>0</v>
      </c>
      <c r="G34" s="49">
        <v>6.0359999999999996</v>
      </c>
      <c r="H34" s="50">
        <v>933706</v>
      </c>
      <c r="I34" s="49">
        <v>1.39</v>
      </c>
      <c r="J34" s="49" t="s">
        <v>126</v>
      </c>
      <c r="K34" s="49" t="s">
        <v>126</v>
      </c>
      <c r="L34" s="49" t="s">
        <v>126</v>
      </c>
      <c r="M34" s="49" t="s">
        <v>126</v>
      </c>
      <c r="N34" s="49"/>
      <c r="O34" s="49">
        <v>38</v>
      </c>
      <c r="P34" s="49" t="s">
        <v>158</v>
      </c>
      <c r="Q34" s="51">
        <v>44292.557071759256</v>
      </c>
      <c r="R34" s="49" t="s">
        <v>128</v>
      </c>
      <c r="S34" s="49" t="s">
        <v>125</v>
      </c>
      <c r="T34" s="49">
        <v>0</v>
      </c>
      <c r="U34" s="49">
        <v>5.9870000000000001</v>
      </c>
      <c r="V34" s="50">
        <v>7415</v>
      </c>
      <c r="W34" s="49">
        <v>1.96</v>
      </c>
      <c r="X34" s="49" t="s">
        <v>126</v>
      </c>
      <c r="Y34" s="49" t="s">
        <v>126</v>
      </c>
      <c r="Z34" s="49" t="s">
        <v>126</v>
      </c>
      <c r="AA34" s="49" t="s">
        <v>126</v>
      </c>
      <c r="AB34" s="49"/>
      <c r="AC34" s="49">
        <v>38</v>
      </c>
      <c r="AD34" s="49" t="s">
        <v>158</v>
      </c>
      <c r="AE34" s="51">
        <v>44292.557071759256</v>
      </c>
      <c r="AF34" s="49" t="s">
        <v>128</v>
      </c>
      <c r="AG34" s="49" t="s">
        <v>125</v>
      </c>
      <c r="AH34" s="49">
        <v>0</v>
      </c>
      <c r="AI34" s="49">
        <v>12.234</v>
      </c>
      <c r="AJ34" s="50">
        <v>11015</v>
      </c>
      <c r="AK34" s="49">
        <v>1.6719999999999999</v>
      </c>
      <c r="AL34" s="49" t="s">
        <v>126</v>
      </c>
      <c r="AM34" s="49" t="s">
        <v>126</v>
      </c>
      <c r="AN34" s="49" t="s">
        <v>126</v>
      </c>
      <c r="AO34" s="49" t="s">
        <v>126</v>
      </c>
      <c r="AP34" s="49"/>
      <c r="AQ34" s="49">
        <v>1</v>
      </c>
      <c r="AR34" s="49"/>
      <c r="AS34" s="49"/>
      <c r="AT34" s="52">
        <f t="shared" si="0"/>
        <v>1967.7891166091251</v>
      </c>
      <c r="AU34" s="53">
        <f t="shared" si="1"/>
        <v>2069.3951017767499</v>
      </c>
      <c r="AV34" s="49"/>
      <c r="AW34" s="56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7">
        <f t="shared" ref="AX34:AX59" si="5">(-0.00000001626*AJ34^2)+(0.1912*AJ34)+(-3.858)</f>
        <v>2100.2371705414998</v>
      </c>
    </row>
    <row r="35" spans="1:50">
      <c r="A35" s="17">
        <v>36564</v>
      </c>
      <c r="B35" s="49" t="s">
        <v>159</v>
      </c>
      <c r="C35" s="51">
        <v>44292.578379629631</v>
      </c>
      <c r="D35" s="49">
        <v>197</v>
      </c>
      <c r="E35" s="49" t="s">
        <v>125</v>
      </c>
      <c r="F35" s="49">
        <v>0</v>
      </c>
      <c r="G35" s="49">
        <v>6.0289999999999999</v>
      </c>
      <c r="H35" s="50">
        <v>14140</v>
      </c>
      <c r="I35" s="49">
        <v>1.9E-2</v>
      </c>
      <c r="J35" s="49" t="s">
        <v>126</v>
      </c>
      <c r="K35" s="49" t="s">
        <v>126</v>
      </c>
      <c r="L35" s="49" t="s">
        <v>126</v>
      </c>
      <c r="M35" s="49" t="s">
        <v>126</v>
      </c>
      <c r="N35" s="49"/>
      <c r="O35" s="49">
        <v>39</v>
      </c>
      <c r="P35" s="49" t="s">
        <v>159</v>
      </c>
      <c r="Q35" s="51">
        <v>44292.578379629631</v>
      </c>
      <c r="R35" s="49">
        <v>197</v>
      </c>
      <c r="S35" s="49" t="s">
        <v>125</v>
      </c>
      <c r="T35" s="49">
        <v>0</v>
      </c>
      <c r="U35" s="49" t="s">
        <v>126</v>
      </c>
      <c r="V35" s="50" t="s">
        <v>126</v>
      </c>
      <c r="W35" s="49" t="s">
        <v>126</v>
      </c>
      <c r="X35" s="49" t="s">
        <v>126</v>
      </c>
      <c r="Y35" s="49" t="s">
        <v>126</v>
      </c>
      <c r="Z35" s="49" t="s">
        <v>126</v>
      </c>
      <c r="AA35" s="49" t="s">
        <v>126</v>
      </c>
      <c r="AB35" s="49"/>
      <c r="AC35" s="49">
        <v>39</v>
      </c>
      <c r="AD35" s="49" t="s">
        <v>159</v>
      </c>
      <c r="AE35" s="51">
        <v>44292.578379629631</v>
      </c>
      <c r="AF35" s="49">
        <v>197</v>
      </c>
      <c r="AG35" s="49" t="s">
        <v>125</v>
      </c>
      <c r="AH35" s="49">
        <v>0</v>
      </c>
      <c r="AI35" s="49">
        <v>12.183</v>
      </c>
      <c r="AJ35" s="50">
        <v>4647</v>
      </c>
      <c r="AK35" s="49">
        <v>0.80700000000000005</v>
      </c>
      <c r="AL35" s="49" t="s">
        <v>126</v>
      </c>
      <c r="AM35" s="49" t="s">
        <v>126</v>
      </c>
      <c r="AN35" s="49" t="s">
        <v>126</v>
      </c>
      <c r="AO35" s="49" t="s">
        <v>126</v>
      </c>
      <c r="AP35" s="49"/>
      <c r="AQ35" s="49">
        <v>1</v>
      </c>
      <c r="AR35" s="49"/>
      <c r="AS35" s="49"/>
      <c r="AT35" s="52">
        <f t="shared" si="0"/>
        <v>38.126416499999998</v>
      </c>
      <c r="AU35" s="53">
        <f t="shared" si="1"/>
        <v>895.02830639307001</v>
      </c>
      <c r="AV35" s="49"/>
      <c r="AW35" s="56">
        <f t="shared" si="4"/>
        <v>36.823627302360009</v>
      </c>
      <c r="AX35" s="57">
        <f t="shared" si="5"/>
        <v>884.29727165766008</v>
      </c>
    </row>
    <row r="36" spans="1:50">
      <c r="A36" s="17">
        <v>36565</v>
      </c>
      <c r="B36" s="49" t="s">
        <v>160</v>
      </c>
      <c r="C36" s="51">
        <v>44292.599664351852</v>
      </c>
      <c r="D36" s="49">
        <v>14</v>
      </c>
      <c r="E36" s="49" t="s">
        <v>125</v>
      </c>
      <c r="F36" s="49">
        <v>0</v>
      </c>
      <c r="G36" s="49">
        <v>6.0469999999999997</v>
      </c>
      <c r="H36" s="50">
        <v>11821</v>
      </c>
      <c r="I36" s="49">
        <v>1.6E-2</v>
      </c>
      <c r="J36" s="49" t="s">
        <v>126</v>
      </c>
      <c r="K36" s="49" t="s">
        <v>126</v>
      </c>
      <c r="L36" s="49" t="s">
        <v>126</v>
      </c>
      <c r="M36" s="49" t="s">
        <v>126</v>
      </c>
      <c r="N36" s="49"/>
      <c r="O36" s="49">
        <v>40</v>
      </c>
      <c r="P36" s="49" t="s">
        <v>160</v>
      </c>
      <c r="Q36" s="51">
        <v>44292.599664351852</v>
      </c>
      <c r="R36" s="49">
        <v>14</v>
      </c>
      <c r="S36" s="49" t="s">
        <v>125</v>
      </c>
      <c r="T36" s="49">
        <v>0</v>
      </c>
      <c r="U36" s="49" t="s">
        <v>126</v>
      </c>
      <c r="V36" s="49" t="s">
        <v>126</v>
      </c>
      <c r="W36" s="49" t="s">
        <v>126</v>
      </c>
      <c r="X36" s="49" t="s">
        <v>126</v>
      </c>
      <c r="Y36" s="49" t="s">
        <v>126</v>
      </c>
      <c r="Z36" s="49" t="s">
        <v>126</v>
      </c>
      <c r="AA36" s="49" t="s">
        <v>126</v>
      </c>
      <c r="AB36" s="49"/>
      <c r="AC36" s="49">
        <v>40</v>
      </c>
      <c r="AD36" s="49" t="s">
        <v>160</v>
      </c>
      <c r="AE36" s="51">
        <v>44292.599664351852</v>
      </c>
      <c r="AF36" s="49">
        <v>14</v>
      </c>
      <c r="AG36" s="49" t="s">
        <v>125</v>
      </c>
      <c r="AH36" s="49">
        <v>0</v>
      </c>
      <c r="AI36" s="49">
        <v>12.207000000000001</v>
      </c>
      <c r="AJ36" s="50">
        <v>4610</v>
      </c>
      <c r="AK36" s="49">
        <v>0.80200000000000005</v>
      </c>
      <c r="AL36" s="49" t="s">
        <v>126</v>
      </c>
      <c r="AM36" s="49" t="s">
        <v>126</v>
      </c>
      <c r="AN36" s="49" t="s">
        <v>126</v>
      </c>
      <c r="AO36" s="49" t="s">
        <v>126</v>
      </c>
      <c r="AP36" s="49"/>
      <c r="AQ36" s="49">
        <v>1</v>
      </c>
      <c r="AR36" s="49"/>
      <c r="AS36" s="49"/>
      <c r="AT36" s="52">
        <f t="shared" si="0"/>
        <v>30.574195871249998</v>
      </c>
      <c r="AU36" s="53">
        <f t="shared" si="1"/>
        <v>888.19000568300009</v>
      </c>
      <c r="AV36" s="49"/>
      <c r="AW36" s="56">
        <f t="shared" si="4"/>
        <v>30.720340912643103</v>
      </c>
      <c r="AX36" s="57">
        <f t="shared" si="5"/>
        <v>877.22844085400004</v>
      </c>
    </row>
    <row r="37" spans="1:50">
      <c r="A37" s="17">
        <v>36566</v>
      </c>
      <c r="B37" s="49" t="s">
        <v>161</v>
      </c>
      <c r="C37" s="51">
        <v>44292.620983796296</v>
      </c>
      <c r="D37" s="49">
        <v>74</v>
      </c>
      <c r="E37" s="49" t="s">
        <v>125</v>
      </c>
      <c r="F37" s="49">
        <v>0</v>
      </c>
      <c r="G37" s="49">
        <v>6.0309999999999997</v>
      </c>
      <c r="H37" s="50">
        <v>13953</v>
      </c>
      <c r="I37" s="49">
        <v>1.9E-2</v>
      </c>
      <c r="J37" s="49" t="s">
        <v>126</v>
      </c>
      <c r="K37" s="49" t="s">
        <v>126</v>
      </c>
      <c r="L37" s="49" t="s">
        <v>126</v>
      </c>
      <c r="M37" s="49" t="s">
        <v>126</v>
      </c>
      <c r="N37" s="49"/>
      <c r="O37" s="49">
        <v>41</v>
      </c>
      <c r="P37" s="49" t="s">
        <v>161</v>
      </c>
      <c r="Q37" s="51">
        <v>44292.620983796296</v>
      </c>
      <c r="R37" s="49">
        <v>74</v>
      </c>
      <c r="S37" s="49" t="s">
        <v>125</v>
      </c>
      <c r="T37" s="49">
        <v>0</v>
      </c>
      <c r="U37" s="49" t="s">
        <v>126</v>
      </c>
      <c r="V37" s="50" t="s">
        <v>126</v>
      </c>
      <c r="W37" s="49" t="s">
        <v>126</v>
      </c>
      <c r="X37" s="49" t="s">
        <v>126</v>
      </c>
      <c r="Y37" s="49" t="s">
        <v>126</v>
      </c>
      <c r="Z37" s="49" t="s">
        <v>126</v>
      </c>
      <c r="AA37" s="49" t="s">
        <v>126</v>
      </c>
      <c r="AB37" s="49"/>
      <c r="AC37" s="49">
        <v>41</v>
      </c>
      <c r="AD37" s="49" t="s">
        <v>161</v>
      </c>
      <c r="AE37" s="51">
        <v>44292.620983796296</v>
      </c>
      <c r="AF37" s="49">
        <v>74</v>
      </c>
      <c r="AG37" s="49" t="s">
        <v>125</v>
      </c>
      <c r="AH37" s="49">
        <v>0</v>
      </c>
      <c r="AI37" s="49">
        <v>12.194000000000001</v>
      </c>
      <c r="AJ37" s="50">
        <v>4527</v>
      </c>
      <c r="AK37" s="49">
        <v>0.79</v>
      </c>
      <c r="AL37" s="49" t="s">
        <v>126</v>
      </c>
      <c r="AM37" s="49" t="s">
        <v>126</v>
      </c>
      <c r="AN37" s="49" t="s">
        <v>126</v>
      </c>
      <c r="AO37" s="49" t="s">
        <v>126</v>
      </c>
      <c r="AP37" s="49"/>
      <c r="AQ37" s="49">
        <v>1</v>
      </c>
      <c r="AR37" s="49"/>
      <c r="AS37" s="49"/>
      <c r="AT37" s="52">
        <f t="shared" si="0"/>
        <v>37.508946941250002</v>
      </c>
      <c r="AU37" s="53">
        <f t="shared" si="1"/>
        <v>872.84940863067015</v>
      </c>
      <c r="AV37" s="49"/>
      <c r="AW37" s="56">
        <f t="shared" si="4"/>
        <v>36.331517437331904</v>
      </c>
      <c r="AX37" s="57">
        <f t="shared" si="5"/>
        <v>861.37117196646011</v>
      </c>
    </row>
    <row r="38" spans="1:50">
      <c r="A38" s="17">
        <v>36567</v>
      </c>
      <c r="B38" s="49" t="s">
        <v>162</v>
      </c>
      <c r="C38" s="51">
        <v>44292.642245370371</v>
      </c>
      <c r="D38" s="49">
        <v>37</v>
      </c>
      <c r="E38" s="49" t="s">
        <v>125</v>
      </c>
      <c r="F38" s="49">
        <v>0</v>
      </c>
      <c r="G38" s="49">
        <v>6.0439999999999996</v>
      </c>
      <c r="H38" s="50">
        <v>40546</v>
      </c>
      <c r="I38" s="49">
        <v>5.8999999999999997E-2</v>
      </c>
      <c r="J38" s="49" t="s">
        <v>126</v>
      </c>
      <c r="K38" s="49" t="s">
        <v>126</v>
      </c>
      <c r="L38" s="49" t="s">
        <v>126</v>
      </c>
      <c r="M38" s="49" t="s">
        <v>126</v>
      </c>
      <c r="N38" s="49"/>
      <c r="O38" s="49">
        <v>42</v>
      </c>
      <c r="P38" s="49" t="s">
        <v>162</v>
      </c>
      <c r="Q38" s="51">
        <v>44292.642245370371</v>
      </c>
      <c r="R38" s="49">
        <v>37</v>
      </c>
      <c r="S38" s="49" t="s">
        <v>125</v>
      </c>
      <c r="T38" s="49">
        <v>0</v>
      </c>
      <c r="U38" s="49" t="s">
        <v>126</v>
      </c>
      <c r="V38" s="49" t="s">
        <v>126</v>
      </c>
      <c r="W38" s="49" t="s">
        <v>126</v>
      </c>
      <c r="X38" s="49" t="s">
        <v>126</v>
      </c>
      <c r="Y38" s="49" t="s">
        <v>126</v>
      </c>
      <c r="Z38" s="49" t="s">
        <v>126</v>
      </c>
      <c r="AA38" s="49" t="s">
        <v>126</v>
      </c>
      <c r="AB38" s="49"/>
      <c r="AC38" s="49">
        <v>42</v>
      </c>
      <c r="AD38" s="49" t="s">
        <v>162</v>
      </c>
      <c r="AE38" s="51">
        <v>44292.642245370371</v>
      </c>
      <c r="AF38" s="49">
        <v>37</v>
      </c>
      <c r="AG38" s="49" t="s">
        <v>125</v>
      </c>
      <c r="AH38" s="49">
        <v>0</v>
      </c>
      <c r="AI38" s="49">
        <v>12.218</v>
      </c>
      <c r="AJ38" s="50">
        <v>9823</v>
      </c>
      <c r="AK38" s="49">
        <v>1.51</v>
      </c>
      <c r="AL38" s="49" t="s">
        <v>126</v>
      </c>
      <c r="AM38" s="49" t="s">
        <v>126</v>
      </c>
      <c r="AN38" s="49" t="s">
        <v>126</v>
      </c>
      <c r="AO38" s="49" t="s">
        <v>126</v>
      </c>
      <c r="AP38" s="49"/>
      <c r="AQ38" s="49">
        <v>1</v>
      </c>
      <c r="AR38" s="49"/>
      <c r="AS38" s="49"/>
      <c r="AT38" s="52">
        <f t="shared" si="0"/>
        <v>126.48337106172082</v>
      </c>
      <c r="AU38" s="53">
        <f t="shared" si="1"/>
        <v>1849.9574392786701</v>
      </c>
      <c r="AV38" s="49"/>
      <c r="AW38" s="56">
        <f t="shared" si="4"/>
        <v>106.22885304577561</v>
      </c>
      <c r="AX38" s="57">
        <f t="shared" si="5"/>
        <v>1872.7306509904602</v>
      </c>
    </row>
    <row r="39" spans="1:50">
      <c r="A39" s="17">
        <v>36568</v>
      </c>
      <c r="B39" s="49" t="s">
        <v>163</v>
      </c>
      <c r="C39" s="51">
        <v>44292.663564814815</v>
      </c>
      <c r="D39" s="49">
        <v>107</v>
      </c>
      <c r="E39" s="49" t="s">
        <v>125</v>
      </c>
      <c r="F39" s="49">
        <v>0</v>
      </c>
      <c r="G39" s="49">
        <v>6.0469999999999997</v>
      </c>
      <c r="H39" s="50">
        <v>14949</v>
      </c>
      <c r="I39" s="49">
        <v>0.02</v>
      </c>
      <c r="J39" s="49" t="s">
        <v>126</v>
      </c>
      <c r="K39" s="49" t="s">
        <v>126</v>
      </c>
      <c r="L39" s="49" t="s">
        <v>126</v>
      </c>
      <c r="M39" s="49" t="s">
        <v>126</v>
      </c>
      <c r="N39" s="49"/>
      <c r="O39" s="49">
        <v>43</v>
      </c>
      <c r="P39" s="49" t="s">
        <v>163</v>
      </c>
      <c r="Q39" s="51">
        <v>44292.663564814815</v>
      </c>
      <c r="R39" s="49">
        <v>107</v>
      </c>
      <c r="S39" s="49" t="s">
        <v>125</v>
      </c>
      <c r="T39" s="49">
        <v>0</v>
      </c>
      <c r="U39" s="49" t="s">
        <v>126</v>
      </c>
      <c r="V39" s="50" t="s">
        <v>126</v>
      </c>
      <c r="W39" s="49" t="s">
        <v>126</v>
      </c>
      <c r="X39" s="49" t="s">
        <v>126</v>
      </c>
      <c r="Y39" s="49" t="s">
        <v>126</v>
      </c>
      <c r="Z39" s="49" t="s">
        <v>126</v>
      </c>
      <c r="AA39" s="49" t="s">
        <v>126</v>
      </c>
      <c r="AB39" s="49"/>
      <c r="AC39" s="49">
        <v>43</v>
      </c>
      <c r="AD39" s="49" t="s">
        <v>163</v>
      </c>
      <c r="AE39" s="51">
        <v>44292.663564814815</v>
      </c>
      <c r="AF39" s="49">
        <v>107</v>
      </c>
      <c r="AG39" s="49" t="s">
        <v>125</v>
      </c>
      <c r="AH39" s="49">
        <v>0</v>
      </c>
      <c r="AI39" s="49">
        <v>12.234999999999999</v>
      </c>
      <c r="AJ39" s="50">
        <v>4049</v>
      </c>
      <c r="AK39" s="49">
        <v>0.72599999999999998</v>
      </c>
      <c r="AL39" s="49" t="s">
        <v>126</v>
      </c>
      <c r="AM39" s="49" t="s">
        <v>126</v>
      </c>
      <c r="AN39" s="49" t="s">
        <v>126</v>
      </c>
      <c r="AO39" s="49" t="s">
        <v>126</v>
      </c>
      <c r="AP39" s="49"/>
      <c r="AQ39" s="49">
        <v>1</v>
      </c>
      <c r="AR39" s="49"/>
      <c r="AS39" s="49"/>
      <c r="AT39" s="52">
        <f t="shared" si="0"/>
        <v>40.814837771249998</v>
      </c>
      <c r="AU39" s="53">
        <f t="shared" si="1"/>
        <v>784.48552344923007</v>
      </c>
      <c r="AV39" s="49"/>
      <c r="AW39" s="56">
        <f t="shared" si="4"/>
        <v>38.952497162539103</v>
      </c>
      <c r="AX39" s="57">
        <f t="shared" si="5"/>
        <v>770.04422703974012</v>
      </c>
    </row>
    <row r="40" spans="1:50">
      <c r="A40" s="17">
        <v>36569</v>
      </c>
      <c r="B40" s="49" t="s">
        <v>164</v>
      </c>
      <c r="C40" s="51">
        <v>44292.684953703705</v>
      </c>
      <c r="D40" s="49">
        <v>18</v>
      </c>
      <c r="E40" s="49" t="s">
        <v>125</v>
      </c>
      <c r="F40" s="49">
        <v>0</v>
      </c>
      <c r="G40" s="49">
        <v>6.0540000000000003</v>
      </c>
      <c r="H40" s="50">
        <v>14498</v>
      </c>
      <c r="I40" s="49">
        <v>0.02</v>
      </c>
      <c r="J40" s="49" t="s">
        <v>126</v>
      </c>
      <c r="K40" s="49" t="s">
        <v>126</v>
      </c>
      <c r="L40" s="49" t="s">
        <v>126</v>
      </c>
      <c r="M40" s="49" t="s">
        <v>126</v>
      </c>
      <c r="N40" s="49"/>
      <c r="O40" s="49">
        <v>44</v>
      </c>
      <c r="P40" s="49" t="s">
        <v>164</v>
      </c>
      <c r="Q40" s="51">
        <v>44292.684953703705</v>
      </c>
      <c r="R40" s="49">
        <v>18</v>
      </c>
      <c r="S40" s="49" t="s">
        <v>125</v>
      </c>
      <c r="T40" s="49">
        <v>0</v>
      </c>
      <c r="U40" s="49" t="s">
        <v>126</v>
      </c>
      <c r="V40" s="50" t="s">
        <v>126</v>
      </c>
      <c r="W40" s="49" t="s">
        <v>126</v>
      </c>
      <c r="X40" s="49" t="s">
        <v>126</v>
      </c>
      <c r="Y40" s="49" t="s">
        <v>126</v>
      </c>
      <c r="Z40" s="49" t="s">
        <v>126</v>
      </c>
      <c r="AA40" s="49" t="s">
        <v>126</v>
      </c>
      <c r="AB40" s="49"/>
      <c r="AC40" s="49">
        <v>44</v>
      </c>
      <c r="AD40" s="49" t="s">
        <v>164</v>
      </c>
      <c r="AE40" s="51">
        <v>44292.684953703705</v>
      </c>
      <c r="AF40" s="49">
        <v>18</v>
      </c>
      <c r="AG40" s="49" t="s">
        <v>125</v>
      </c>
      <c r="AH40" s="49">
        <v>0</v>
      </c>
      <c r="AI40" s="49">
        <v>12.243</v>
      </c>
      <c r="AJ40" s="50">
        <v>4184</v>
      </c>
      <c r="AK40" s="49">
        <v>0.74399999999999999</v>
      </c>
      <c r="AL40" s="49" t="s">
        <v>126</v>
      </c>
      <c r="AM40" s="49" t="s">
        <v>126</v>
      </c>
      <c r="AN40" s="49" t="s">
        <v>126</v>
      </c>
      <c r="AO40" s="49" t="s">
        <v>126</v>
      </c>
      <c r="AP40" s="49"/>
      <c r="AQ40" s="49">
        <v>1</v>
      </c>
      <c r="AR40" s="49"/>
      <c r="AS40" s="49"/>
      <c r="AT40" s="52">
        <f t="shared" si="0"/>
        <v>39.312670084999993</v>
      </c>
      <c r="AU40" s="53">
        <f t="shared" si="1"/>
        <v>809.44475741888004</v>
      </c>
      <c r="AV40" s="49"/>
      <c r="AW40" s="56">
        <f t="shared" si="4"/>
        <v>37.765717786716401</v>
      </c>
      <c r="AX40" s="57">
        <f t="shared" si="5"/>
        <v>795.83815478144015</v>
      </c>
    </row>
    <row r="41" spans="1:50">
      <c r="A41" s="17">
        <v>36570</v>
      </c>
      <c r="B41" s="49" t="s">
        <v>165</v>
      </c>
      <c r="C41" s="51">
        <v>44292.706261574072</v>
      </c>
      <c r="D41" s="49">
        <v>173</v>
      </c>
      <c r="E41" s="49" t="s">
        <v>125</v>
      </c>
      <c r="F41" s="49">
        <v>0</v>
      </c>
      <c r="G41" s="49">
        <v>6.0739999999999998</v>
      </c>
      <c r="H41" s="50">
        <v>26050</v>
      </c>
      <c r="I41" s="49">
        <v>3.6999999999999998E-2</v>
      </c>
      <c r="J41" s="49" t="s">
        <v>126</v>
      </c>
      <c r="K41" s="49" t="s">
        <v>126</v>
      </c>
      <c r="L41" s="49" t="s">
        <v>126</v>
      </c>
      <c r="M41" s="49" t="s">
        <v>126</v>
      </c>
      <c r="N41" s="49"/>
      <c r="O41" s="49">
        <v>45</v>
      </c>
      <c r="P41" s="49" t="s">
        <v>165</v>
      </c>
      <c r="Q41" s="51">
        <v>44292.706261574072</v>
      </c>
      <c r="R41" s="49">
        <v>173</v>
      </c>
      <c r="S41" s="49" t="s">
        <v>125</v>
      </c>
      <c r="T41" s="49">
        <v>0</v>
      </c>
      <c r="U41" s="49" t="s">
        <v>126</v>
      </c>
      <c r="V41" s="50" t="s">
        <v>126</v>
      </c>
      <c r="W41" s="49" t="s">
        <v>126</v>
      </c>
      <c r="X41" s="49" t="s">
        <v>126</v>
      </c>
      <c r="Y41" s="49" t="s">
        <v>126</v>
      </c>
      <c r="Z41" s="49" t="s">
        <v>126</v>
      </c>
      <c r="AA41" s="49" t="s">
        <v>126</v>
      </c>
      <c r="AB41" s="49"/>
      <c r="AC41" s="49">
        <v>45</v>
      </c>
      <c r="AD41" s="49" t="s">
        <v>165</v>
      </c>
      <c r="AE41" s="51">
        <v>44292.706261574072</v>
      </c>
      <c r="AF41" s="49">
        <v>173</v>
      </c>
      <c r="AG41" s="49" t="s">
        <v>125</v>
      </c>
      <c r="AH41" s="49">
        <v>0</v>
      </c>
      <c r="AI41" s="49">
        <v>12.247</v>
      </c>
      <c r="AJ41" s="50">
        <v>7380</v>
      </c>
      <c r="AK41" s="49">
        <v>1.1779999999999999</v>
      </c>
      <c r="AL41" s="49" t="s">
        <v>126</v>
      </c>
      <c r="AM41" s="49" t="s">
        <v>126</v>
      </c>
      <c r="AN41" s="49" t="s">
        <v>126</v>
      </c>
      <c r="AO41" s="49" t="s">
        <v>126</v>
      </c>
      <c r="AP41" s="49"/>
      <c r="AQ41" s="49">
        <v>1</v>
      </c>
      <c r="AR41" s="49"/>
      <c r="AS41" s="49"/>
      <c r="AT41" s="52">
        <f t="shared" si="0"/>
        <v>81.739374639500014</v>
      </c>
      <c r="AU41" s="53">
        <f t="shared" si="1"/>
        <v>1399.663269612</v>
      </c>
      <c r="AV41" s="49"/>
      <c r="AW41" s="56">
        <f t="shared" si="4"/>
        <v>68.14860695774999</v>
      </c>
      <c r="AX41" s="57">
        <f t="shared" si="5"/>
        <v>1406.312408856</v>
      </c>
    </row>
    <row r="42" spans="1:50">
      <c r="A42" s="17">
        <v>36571</v>
      </c>
      <c r="B42" s="49" t="s">
        <v>166</v>
      </c>
      <c r="C42" s="51">
        <v>44292.727523148147</v>
      </c>
      <c r="D42" s="49">
        <v>135</v>
      </c>
      <c r="E42" s="49" t="s">
        <v>125</v>
      </c>
      <c r="F42" s="49">
        <v>0</v>
      </c>
      <c r="G42" s="49">
        <v>6.0439999999999996</v>
      </c>
      <c r="H42" s="50">
        <v>41710</v>
      </c>
      <c r="I42" s="49">
        <v>0.06</v>
      </c>
      <c r="J42" s="49" t="s">
        <v>126</v>
      </c>
      <c r="K42" s="49" t="s">
        <v>126</v>
      </c>
      <c r="L42" s="49" t="s">
        <v>126</v>
      </c>
      <c r="M42" s="49" t="s">
        <v>126</v>
      </c>
      <c r="N42" s="49"/>
      <c r="O42" s="49">
        <v>46</v>
      </c>
      <c r="P42" s="49" t="s">
        <v>166</v>
      </c>
      <c r="Q42" s="51">
        <v>44292.727523148147</v>
      </c>
      <c r="R42" s="49">
        <v>135</v>
      </c>
      <c r="S42" s="49" t="s">
        <v>125</v>
      </c>
      <c r="T42" s="49">
        <v>0</v>
      </c>
      <c r="U42" s="49" t="s">
        <v>126</v>
      </c>
      <c r="V42" s="50" t="s">
        <v>126</v>
      </c>
      <c r="W42" s="49" t="s">
        <v>126</v>
      </c>
      <c r="X42" s="49" t="s">
        <v>126</v>
      </c>
      <c r="Y42" s="49" t="s">
        <v>126</v>
      </c>
      <c r="Z42" s="49" t="s">
        <v>126</v>
      </c>
      <c r="AA42" s="49" t="s">
        <v>126</v>
      </c>
      <c r="AB42" s="49"/>
      <c r="AC42" s="49">
        <v>46</v>
      </c>
      <c r="AD42" s="49" t="s">
        <v>166</v>
      </c>
      <c r="AE42" s="51">
        <v>44292.727523148147</v>
      </c>
      <c r="AF42" s="49">
        <v>135</v>
      </c>
      <c r="AG42" s="49" t="s">
        <v>125</v>
      </c>
      <c r="AH42" s="49">
        <v>0</v>
      </c>
      <c r="AI42" s="49">
        <v>12.21</v>
      </c>
      <c r="AJ42" s="50">
        <v>8259</v>
      </c>
      <c r="AK42" s="49">
        <v>1.2969999999999999</v>
      </c>
      <c r="AL42" s="49" t="s">
        <v>126</v>
      </c>
      <c r="AM42" s="49" t="s">
        <v>126</v>
      </c>
      <c r="AN42" s="49" t="s">
        <v>126</v>
      </c>
      <c r="AO42" s="49" t="s">
        <v>126</v>
      </c>
      <c r="AP42" s="49"/>
      <c r="AQ42" s="49">
        <v>1</v>
      </c>
      <c r="AR42" s="49"/>
      <c r="AS42" s="49"/>
      <c r="AT42" s="52">
        <f t="shared" si="0"/>
        <v>130.06134718958</v>
      </c>
      <c r="AU42" s="53">
        <f t="shared" si="1"/>
        <v>1561.76699044563</v>
      </c>
      <c r="AV42" s="49"/>
      <c r="AW42" s="56">
        <f t="shared" si="4"/>
        <v>109.28441735631</v>
      </c>
      <c r="AX42" s="57">
        <f t="shared" si="5"/>
        <v>1574.1536878229401</v>
      </c>
    </row>
    <row r="43" spans="1:50">
      <c r="A43" s="17">
        <v>36572</v>
      </c>
      <c r="B43" s="49" t="s">
        <v>167</v>
      </c>
      <c r="C43" s="51">
        <v>44292.748900462961</v>
      </c>
      <c r="D43" s="49">
        <v>59</v>
      </c>
      <c r="E43" s="49" t="s">
        <v>125</v>
      </c>
      <c r="F43" s="49">
        <v>0</v>
      </c>
      <c r="G43" s="49">
        <v>6.03</v>
      </c>
      <c r="H43" s="50">
        <v>17951</v>
      </c>
      <c r="I43" s="49">
        <v>2.5000000000000001E-2</v>
      </c>
      <c r="J43" s="49" t="s">
        <v>126</v>
      </c>
      <c r="K43" s="49" t="s">
        <v>126</v>
      </c>
      <c r="L43" s="49" t="s">
        <v>126</v>
      </c>
      <c r="M43" s="49" t="s">
        <v>126</v>
      </c>
      <c r="N43" s="49"/>
      <c r="O43" s="49">
        <v>47</v>
      </c>
      <c r="P43" s="49" t="s">
        <v>167</v>
      </c>
      <c r="Q43" s="51">
        <v>44292.748900462961</v>
      </c>
      <c r="R43" s="49">
        <v>59</v>
      </c>
      <c r="S43" s="49" t="s">
        <v>125</v>
      </c>
      <c r="T43" s="49">
        <v>0</v>
      </c>
      <c r="U43" s="49" t="s">
        <v>126</v>
      </c>
      <c r="V43" s="50" t="s">
        <v>126</v>
      </c>
      <c r="W43" s="49" t="s">
        <v>126</v>
      </c>
      <c r="X43" s="49" t="s">
        <v>126</v>
      </c>
      <c r="Y43" s="49" t="s">
        <v>126</v>
      </c>
      <c r="Z43" s="49" t="s">
        <v>126</v>
      </c>
      <c r="AA43" s="49" t="s">
        <v>126</v>
      </c>
      <c r="AB43" s="49"/>
      <c r="AC43" s="49">
        <v>47</v>
      </c>
      <c r="AD43" s="49" t="s">
        <v>167</v>
      </c>
      <c r="AE43" s="51">
        <v>44292.748900462961</v>
      </c>
      <c r="AF43" s="49">
        <v>59</v>
      </c>
      <c r="AG43" s="49" t="s">
        <v>125</v>
      </c>
      <c r="AH43" s="49">
        <v>0</v>
      </c>
      <c r="AI43" s="49">
        <v>12.198</v>
      </c>
      <c r="AJ43" s="50">
        <v>3956</v>
      </c>
      <c r="AK43" s="49">
        <v>0.71299999999999997</v>
      </c>
      <c r="AL43" s="49" t="s">
        <v>126</v>
      </c>
      <c r="AM43" s="49" t="s">
        <v>126</v>
      </c>
      <c r="AN43" s="49" t="s">
        <v>126</v>
      </c>
      <c r="AO43" s="49" t="s">
        <v>126</v>
      </c>
      <c r="AP43" s="49"/>
      <c r="AQ43" s="49">
        <v>1</v>
      </c>
      <c r="AR43" s="49"/>
      <c r="AS43" s="49"/>
      <c r="AT43" s="52">
        <f t="shared" si="0"/>
        <v>56.591280017103806</v>
      </c>
      <c r="AU43" s="53">
        <f t="shared" si="1"/>
        <v>767.29005351728006</v>
      </c>
      <c r="AV43" s="49"/>
      <c r="AW43" s="56">
        <f t="shared" si="4"/>
        <v>46.850826377319102</v>
      </c>
      <c r="AX43" s="57">
        <f t="shared" si="5"/>
        <v>752.27473204064006</v>
      </c>
    </row>
    <row r="44" spans="1:50">
      <c r="A44" s="17">
        <v>36573</v>
      </c>
      <c r="B44" s="49" t="s">
        <v>168</v>
      </c>
      <c r="C44" s="51">
        <v>44292.770173611112</v>
      </c>
      <c r="D44" s="49">
        <v>141</v>
      </c>
      <c r="E44" s="49" t="s">
        <v>125</v>
      </c>
      <c r="F44" s="49">
        <v>0</v>
      </c>
      <c r="G44" s="49">
        <v>6.03</v>
      </c>
      <c r="H44" s="50">
        <v>25205</v>
      </c>
      <c r="I44" s="49">
        <v>3.5999999999999997E-2</v>
      </c>
      <c r="J44" s="49" t="s">
        <v>126</v>
      </c>
      <c r="K44" s="49" t="s">
        <v>126</v>
      </c>
      <c r="L44" s="49" t="s">
        <v>126</v>
      </c>
      <c r="M44" s="49" t="s">
        <v>126</v>
      </c>
      <c r="N44" s="49"/>
      <c r="O44" s="49">
        <v>48</v>
      </c>
      <c r="P44" s="49" t="s">
        <v>168</v>
      </c>
      <c r="Q44" s="51">
        <v>44292.770173611112</v>
      </c>
      <c r="R44" s="49">
        <v>141</v>
      </c>
      <c r="S44" s="49" t="s">
        <v>125</v>
      </c>
      <c r="T44" s="49">
        <v>0</v>
      </c>
      <c r="U44" s="49" t="s">
        <v>126</v>
      </c>
      <c r="V44" s="50" t="s">
        <v>126</v>
      </c>
      <c r="W44" s="49" t="s">
        <v>126</v>
      </c>
      <c r="X44" s="49" t="s">
        <v>126</v>
      </c>
      <c r="Y44" s="49" t="s">
        <v>126</v>
      </c>
      <c r="Z44" s="49" t="s">
        <v>126</v>
      </c>
      <c r="AA44" s="49" t="s">
        <v>126</v>
      </c>
      <c r="AB44" s="49"/>
      <c r="AC44" s="49">
        <v>48</v>
      </c>
      <c r="AD44" s="49" t="s">
        <v>168</v>
      </c>
      <c r="AE44" s="51">
        <v>44292.770173611112</v>
      </c>
      <c r="AF44" s="49">
        <v>141</v>
      </c>
      <c r="AG44" s="49" t="s">
        <v>125</v>
      </c>
      <c r="AH44" s="49">
        <v>0</v>
      </c>
      <c r="AI44" s="49">
        <v>12.196999999999999</v>
      </c>
      <c r="AJ44" s="50">
        <v>6809</v>
      </c>
      <c r="AK44" s="49">
        <v>1.101</v>
      </c>
      <c r="AL44" s="49" t="s">
        <v>126</v>
      </c>
      <c r="AM44" s="49" t="s">
        <v>126</v>
      </c>
      <c r="AN44" s="49" t="s">
        <v>126</v>
      </c>
      <c r="AO44" s="49" t="s">
        <v>126</v>
      </c>
      <c r="AP44" s="49"/>
      <c r="AQ44" s="49">
        <v>1</v>
      </c>
      <c r="AR44" s="49"/>
      <c r="AS44" s="49"/>
      <c r="AT44" s="52">
        <f t="shared" si="0"/>
        <v>79.120579649195008</v>
      </c>
      <c r="AU44" s="53">
        <f t="shared" si="1"/>
        <v>1294.30842706763</v>
      </c>
      <c r="AV44" s="49"/>
      <c r="AW44" s="56">
        <f t="shared" si="4"/>
        <v>65.927268194177501</v>
      </c>
      <c r="AX44" s="57">
        <f t="shared" si="5"/>
        <v>1297.2689460589402</v>
      </c>
    </row>
    <row r="45" spans="1:50">
      <c r="A45" s="49">
        <v>39</v>
      </c>
      <c r="B45" s="49" t="s">
        <v>169</v>
      </c>
      <c r="C45" s="51">
        <v>44323.459027777775</v>
      </c>
      <c r="D45" s="49" t="s">
        <v>124</v>
      </c>
      <c r="E45" s="49" t="s">
        <v>125</v>
      </c>
      <c r="F45" s="49">
        <v>0</v>
      </c>
      <c r="G45" s="49">
        <v>6.1180000000000003</v>
      </c>
      <c r="H45" s="50">
        <v>2545</v>
      </c>
      <c r="I45" s="49">
        <v>1E-3</v>
      </c>
      <c r="J45" s="49" t="s">
        <v>126</v>
      </c>
      <c r="K45" s="49" t="s">
        <v>126</v>
      </c>
      <c r="L45" s="49" t="s">
        <v>126</v>
      </c>
      <c r="M45" s="49" t="s">
        <v>126</v>
      </c>
      <c r="N45" s="49"/>
      <c r="O45" s="49">
        <v>39</v>
      </c>
      <c r="P45" s="49" t="s">
        <v>169</v>
      </c>
      <c r="Q45" s="51">
        <v>44323.459027777775</v>
      </c>
      <c r="R45" s="49" t="s">
        <v>124</v>
      </c>
      <c r="S45" s="49" t="s">
        <v>125</v>
      </c>
      <c r="T45" s="49">
        <v>0</v>
      </c>
      <c r="U45" s="49" t="s">
        <v>126</v>
      </c>
      <c r="V45" s="49" t="s">
        <v>126</v>
      </c>
      <c r="W45" s="49" t="s">
        <v>126</v>
      </c>
      <c r="X45" s="49" t="s">
        <v>126</v>
      </c>
      <c r="Y45" s="49" t="s">
        <v>126</v>
      </c>
      <c r="Z45" s="49" t="s">
        <v>126</v>
      </c>
      <c r="AA45" s="49" t="s">
        <v>126</v>
      </c>
      <c r="AB45" s="49"/>
      <c r="AC45" s="49">
        <v>39</v>
      </c>
      <c r="AD45" s="49" t="s">
        <v>169</v>
      </c>
      <c r="AE45" s="51">
        <v>44323.459027777775</v>
      </c>
      <c r="AF45" s="49" t="s">
        <v>124</v>
      </c>
      <c r="AG45" s="49" t="s">
        <v>125</v>
      </c>
      <c r="AH45" s="49">
        <v>0</v>
      </c>
      <c r="AI45" s="49">
        <v>12.271000000000001</v>
      </c>
      <c r="AJ45" s="50">
        <v>3193</v>
      </c>
      <c r="AK45" s="49">
        <v>0.64700000000000002</v>
      </c>
      <c r="AL45" s="49" t="s">
        <v>126</v>
      </c>
      <c r="AM45" s="49" t="s">
        <v>126</v>
      </c>
      <c r="AN45" s="49" t="s">
        <v>126</v>
      </c>
      <c r="AO45" s="49" t="s">
        <v>126</v>
      </c>
      <c r="AP45" s="49"/>
      <c r="AQ45" s="49">
        <v>1</v>
      </c>
      <c r="AR45" s="49"/>
      <c r="AS45" s="49"/>
      <c r="AT45" s="52">
        <f t="shared" si="0"/>
        <v>2.6508617812499997</v>
      </c>
      <c r="AU45" s="53">
        <f t="shared" si="1"/>
        <v>626.17224422027004</v>
      </c>
      <c r="AV45" s="49"/>
      <c r="AW45" s="56">
        <f t="shared" si="4"/>
        <v>2.6391914012500006</v>
      </c>
      <c r="AX45" s="57">
        <f t="shared" si="5"/>
        <v>606.47782525126013</v>
      </c>
    </row>
    <row r="46" spans="1:50">
      <c r="A46" s="49">
        <v>40</v>
      </c>
      <c r="B46" s="49" t="s">
        <v>170</v>
      </c>
      <c r="C46" s="51">
        <v>44323.48033564815</v>
      </c>
      <c r="D46" s="49" t="s">
        <v>128</v>
      </c>
      <c r="E46" s="49" t="s">
        <v>125</v>
      </c>
      <c r="F46" s="49">
        <v>0</v>
      </c>
      <c r="G46" s="49">
        <v>6.0369999999999999</v>
      </c>
      <c r="H46" s="50">
        <v>447947</v>
      </c>
      <c r="I46" s="49">
        <v>0.92900000000000005</v>
      </c>
      <c r="J46" s="49" t="s">
        <v>126</v>
      </c>
      <c r="K46" s="49" t="s">
        <v>126</v>
      </c>
      <c r="L46" s="49" t="s">
        <v>126</v>
      </c>
      <c r="M46" s="49" t="s">
        <v>126</v>
      </c>
      <c r="N46" s="49"/>
      <c r="O46" s="49">
        <v>40</v>
      </c>
      <c r="P46" s="49" t="s">
        <v>170</v>
      </c>
      <c r="Q46" s="51">
        <v>44323.48033564815</v>
      </c>
      <c r="R46" s="49" t="s">
        <v>128</v>
      </c>
      <c r="S46" s="49" t="s">
        <v>125</v>
      </c>
      <c r="T46" s="49">
        <v>0</v>
      </c>
      <c r="U46" s="49">
        <v>5.9870000000000001</v>
      </c>
      <c r="V46" s="50">
        <v>4248</v>
      </c>
      <c r="W46" s="49">
        <v>1.2549999999999999</v>
      </c>
      <c r="X46" s="49" t="s">
        <v>126</v>
      </c>
      <c r="Y46" s="49" t="s">
        <v>126</v>
      </c>
      <c r="Z46" s="49" t="s">
        <v>126</v>
      </c>
      <c r="AA46" s="49" t="s">
        <v>126</v>
      </c>
      <c r="AB46" s="49"/>
      <c r="AC46" s="49">
        <v>40</v>
      </c>
      <c r="AD46" s="49" t="s">
        <v>170</v>
      </c>
      <c r="AE46" s="51">
        <v>44323.48033564815</v>
      </c>
      <c r="AF46" s="49" t="s">
        <v>128</v>
      </c>
      <c r="AG46" s="49" t="s">
        <v>125</v>
      </c>
      <c r="AH46" s="49">
        <v>0</v>
      </c>
      <c r="AI46" s="49">
        <v>12.237</v>
      </c>
      <c r="AJ46" s="50">
        <v>6440</v>
      </c>
      <c r="AK46" s="49">
        <v>1.2949999999999999</v>
      </c>
      <c r="AL46" s="49" t="s">
        <v>126</v>
      </c>
      <c r="AM46" s="49" t="s">
        <v>126</v>
      </c>
      <c r="AN46" s="49" t="s">
        <v>126</v>
      </c>
      <c r="AO46" s="49" t="s">
        <v>126</v>
      </c>
      <c r="AP46" s="49"/>
      <c r="AQ46" s="49">
        <v>1</v>
      </c>
      <c r="AR46" s="49"/>
      <c r="AS46" s="49"/>
      <c r="AT46" s="52">
        <f t="shared" si="0"/>
        <v>1243.6958796128943</v>
      </c>
      <c r="AU46" s="53">
        <f t="shared" si="1"/>
        <v>1226.2027021280001</v>
      </c>
      <c r="AV46" s="49"/>
      <c r="AW46" s="56">
        <f t="shared" si="4"/>
        <v>1155.6698723595919</v>
      </c>
      <c r="AX46" s="57">
        <f t="shared" si="5"/>
        <v>1226.7956392640001</v>
      </c>
    </row>
    <row r="47" spans="1:50">
      <c r="A47" s="49">
        <v>41</v>
      </c>
      <c r="B47" s="49" t="s">
        <v>171</v>
      </c>
      <c r="C47" s="51">
        <v>44323.501655092594</v>
      </c>
      <c r="D47" s="49">
        <v>92</v>
      </c>
      <c r="E47" s="49" t="s">
        <v>125</v>
      </c>
      <c r="F47" s="49">
        <v>0</v>
      </c>
      <c r="G47" s="49">
        <v>6.13</v>
      </c>
      <c r="H47" s="50">
        <v>2254</v>
      </c>
      <c r="I47" s="49">
        <v>0</v>
      </c>
      <c r="J47" s="49" t="s">
        <v>126</v>
      </c>
      <c r="K47" s="49" t="s">
        <v>126</v>
      </c>
      <c r="L47" s="49" t="s">
        <v>126</v>
      </c>
      <c r="M47" s="49" t="s">
        <v>126</v>
      </c>
      <c r="N47" s="49"/>
      <c r="O47" s="49">
        <v>41</v>
      </c>
      <c r="P47" s="49" t="s">
        <v>171</v>
      </c>
      <c r="Q47" s="51">
        <v>44323.501655092594</v>
      </c>
      <c r="R47" s="49">
        <v>92</v>
      </c>
      <c r="S47" s="49" t="s">
        <v>125</v>
      </c>
      <c r="T47" s="49">
        <v>0</v>
      </c>
      <c r="U47" s="49" t="s">
        <v>126</v>
      </c>
      <c r="V47" s="49" t="s">
        <v>126</v>
      </c>
      <c r="W47" s="49" t="s">
        <v>126</v>
      </c>
      <c r="X47" s="49" t="s">
        <v>126</v>
      </c>
      <c r="Y47" s="49" t="s">
        <v>126</v>
      </c>
      <c r="Z47" s="49" t="s">
        <v>126</v>
      </c>
      <c r="AA47" s="49" t="s">
        <v>126</v>
      </c>
      <c r="AB47" s="49"/>
      <c r="AC47" s="49">
        <v>41</v>
      </c>
      <c r="AD47" s="49" t="s">
        <v>171</v>
      </c>
      <c r="AE47" s="51">
        <v>44323.501655092594</v>
      </c>
      <c r="AF47" s="49">
        <v>92</v>
      </c>
      <c r="AG47" s="49" t="s">
        <v>125</v>
      </c>
      <c r="AH47" s="49">
        <v>0</v>
      </c>
      <c r="AI47" s="49">
        <v>12.167999999999999</v>
      </c>
      <c r="AJ47" s="50">
        <v>48415</v>
      </c>
      <c r="AK47" s="49">
        <v>9.6129999999999995</v>
      </c>
      <c r="AL47" s="49" t="s">
        <v>126</v>
      </c>
      <c r="AM47" s="49" t="s">
        <v>126</v>
      </c>
      <c r="AN47" s="49" t="s">
        <v>126</v>
      </c>
      <c r="AO47" s="49" t="s">
        <v>126</v>
      </c>
      <c r="AP47" s="49"/>
      <c r="AQ47" s="49">
        <v>1</v>
      </c>
      <c r="AR47" s="49"/>
      <c r="AS47" s="49"/>
      <c r="AT47" s="52">
        <f t="shared" si="0"/>
        <v>1.8340309649999993</v>
      </c>
      <c r="AU47" s="53">
        <f t="shared" si="1"/>
        <v>8863.8373526367504</v>
      </c>
      <c r="AV47" s="49"/>
      <c r="AW47" s="56">
        <f t="shared" si="4"/>
        <v>1.607626097799999</v>
      </c>
      <c r="AX47" s="57">
        <f t="shared" si="5"/>
        <v>9214.9763612214992</v>
      </c>
    </row>
    <row r="48" spans="1:50">
      <c r="A48" s="49">
        <v>42</v>
      </c>
      <c r="B48" s="49" t="s">
        <v>172</v>
      </c>
      <c r="C48" s="51">
        <v>44323.522951388892</v>
      </c>
      <c r="D48" s="49">
        <v>57</v>
      </c>
      <c r="E48" s="49" t="s">
        <v>125</v>
      </c>
      <c r="F48" s="49">
        <v>0</v>
      </c>
      <c r="G48" s="49">
        <v>6.0449999999999999</v>
      </c>
      <c r="H48" s="50">
        <v>29196</v>
      </c>
      <c r="I48" s="49">
        <v>5.6000000000000001E-2</v>
      </c>
      <c r="J48" s="49" t="s">
        <v>126</v>
      </c>
      <c r="K48" s="49" t="s">
        <v>126</v>
      </c>
      <c r="L48" s="49" t="s">
        <v>126</v>
      </c>
      <c r="M48" s="49" t="s">
        <v>126</v>
      </c>
      <c r="N48" s="49"/>
      <c r="O48" s="49">
        <v>42</v>
      </c>
      <c r="P48" s="49" t="s">
        <v>172</v>
      </c>
      <c r="Q48" s="51">
        <v>44323.522951388892</v>
      </c>
      <c r="R48" s="49">
        <v>57</v>
      </c>
      <c r="S48" s="49" t="s">
        <v>125</v>
      </c>
      <c r="T48" s="49">
        <v>0</v>
      </c>
      <c r="U48" s="49" t="s">
        <v>126</v>
      </c>
      <c r="V48" s="49" t="s">
        <v>126</v>
      </c>
      <c r="W48" s="49" t="s">
        <v>126</v>
      </c>
      <c r="X48" s="49" t="s">
        <v>126</v>
      </c>
      <c r="Y48" s="49" t="s">
        <v>126</v>
      </c>
      <c r="Z48" s="49" t="s">
        <v>126</v>
      </c>
      <c r="AA48" s="49" t="s">
        <v>126</v>
      </c>
      <c r="AB48" s="49"/>
      <c r="AC48" s="49">
        <v>42</v>
      </c>
      <c r="AD48" s="49" t="s">
        <v>172</v>
      </c>
      <c r="AE48" s="51">
        <v>44323.522951388892</v>
      </c>
      <c r="AF48" s="49">
        <v>57</v>
      </c>
      <c r="AG48" s="49" t="s">
        <v>125</v>
      </c>
      <c r="AH48" s="49">
        <v>0</v>
      </c>
      <c r="AI48" s="49">
        <v>12.217000000000001</v>
      </c>
      <c r="AJ48" s="50">
        <v>5797</v>
      </c>
      <c r="AK48" s="49">
        <v>1.167</v>
      </c>
      <c r="AL48" s="49" t="s">
        <v>126</v>
      </c>
      <c r="AM48" s="49" t="s">
        <v>126</v>
      </c>
      <c r="AN48" s="49" t="s">
        <v>126</v>
      </c>
      <c r="AO48" s="49" t="s">
        <v>126</v>
      </c>
      <c r="AP48" s="49"/>
      <c r="AQ48" s="49">
        <v>1</v>
      </c>
      <c r="AR48" s="49"/>
      <c r="AS48" s="49"/>
      <c r="AT48" s="52">
        <f t="shared" si="0"/>
        <v>91.47910188326081</v>
      </c>
      <c r="AU48" s="53">
        <f t="shared" si="1"/>
        <v>1107.4844010310699</v>
      </c>
      <c r="AV48" s="49"/>
      <c r="AW48" s="56">
        <f t="shared" si="4"/>
        <v>76.417304064305597</v>
      </c>
      <c r="AX48" s="57">
        <f t="shared" si="5"/>
        <v>1103.9819793016602</v>
      </c>
    </row>
    <row r="49" spans="1:50">
      <c r="A49" s="49">
        <v>43</v>
      </c>
      <c r="B49" s="49" t="s">
        <v>173</v>
      </c>
      <c r="C49" s="51">
        <v>44323.544270833336</v>
      </c>
      <c r="D49" s="49">
        <v>187</v>
      </c>
      <c r="E49" s="49" t="s">
        <v>125</v>
      </c>
      <c r="F49" s="49">
        <v>0</v>
      </c>
      <c r="G49" s="49">
        <v>6.1340000000000003</v>
      </c>
      <c r="H49" s="50">
        <v>2448</v>
      </c>
      <c r="I49" s="49">
        <v>0</v>
      </c>
      <c r="J49" s="49" t="s">
        <v>126</v>
      </c>
      <c r="K49" s="49" t="s">
        <v>126</v>
      </c>
      <c r="L49" s="49" t="s">
        <v>126</v>
      </c>
      <c r="M49" s="49" t="s">
        <v>126</v>
      </c>
      <c r="N49" s="49"/>
      <c r="O49" s="49">
        <v>43</v>
      </c>
      <c r="P49" s="49" t="s">
        <v>173</v>
      </c>
      <c r="Q49" s="51">
        <v>44323.544270833336</v>
      </c>
      <c r="R49" s="49">
        <v>187</v>
      </c>
      <c r="S49" s="49" t="s">
        <v>125</v>
      </c>
      <c r="T49" s="49">
        <v>0</v>
      </c>
      <c r="U49" s="49" t="s">
        <v>126</v>
      </c>
      <c r="V49" s="49" t="s">
        <v>126</v>
      </c>
      <c r="W49" s="49" t="s">
        <v>126</v>
      </c>
      <c r="X49" s="49" t="s">
        <v>126</v>
      </c>
      <c r="Y49" s="49" t="s">
        <v>126</v>
      </c>
      <c r="Z49" s="49" t="s">
        <v>126</v>
      </c>
      <c r="AA49" s="49" t="s">
        <v>126</v>
      </c>
      <c r="AB49" s="49"/>
      <c r="AC49" s="49">
        <v>43</v>
      </c>
      <c r="AD49" s="49" t="s">
        <v>173</v>
      </c>
      <c r="AE49" s="51">
        <v>44323.544270833336</v>
      </c>
      <c r="AF49" s="49">
        <v>187</v>
      </c>
      <c r="AG49" s="49" t="s">
        <v>125</v>
      </c>
      <c r="AH49" s="49">
        <v>0</v>
      </c>
      <c r="AI49" s="49">
        <v>12.157</v>
      </c>
      <c r="AJ49" s="50">
        <v>59956</v>
      </c>
      <c r="AK49" s="49">
        <v>11.881</v>
      </c>
      <c r="AL49" s="49" t="s">
        <v>126</v>
      </c>
      <c r="AM49" s="49" t="s">
        <v>126</v>
      </c>
      <c r="AN49" s="49" t="s">
        <v>126</v>
      </c>
      <c r="AO49" s="49" t="s">
        <v>126</v>
      </c>
      <c r="AP49" s="49"/>
      <c r="AQ49" s="49">
        <v>1</v>
      </c>
      <c r="AR49" s="49"/>
      <c r="AS49" s="49"/>
      <c r="AT49" s="52">
        <f t="shared" si="0"/>
        <v>2.3781849599999996</v>
      </c>
      <c r="AU49" s="53">
        <f t="shared" si="1"/>
        <v>10925.031704077281</v>
      </c>
      <c r="AV49" s="49"/>
      <c r="AW49" s="56">
        <f t="shared" si="4"/>
        <v>2.2964268031999993</v>
      </c>
      <c r="AX49" s="57">
        <f t="shared" si="5"/>
        <v>11401.279021320639</v>
      </c>
    </row>
    <row r="50" spans="1:50">
      <c r="A50" s="49">
        <v>44</v>
      </c>
      <c r="B50" s="49" t="s">
        <v>174</v>
      </c>
      <c r="C50" s="51">
        <v>44323.565567129626</v>
      </c>
      <c r="D50" s="49">
        <v>108</v>
      </c>
      <c r="E50" s="49" t="s">
        <v>125</v>
      </c>
      <c r="F50" s="49">
        <v>0</v>
      </c>
      <c r="G50" s="49">
        <v>6.1139999999999999</v>
      </c>
      <c r="H50" s="50">
        <v>2637</v>
      </c>
      <c r="I50" s="49">
        <v>1E-3</v>
      </c>
      <c r="J50" s="49" t="s">
        <v>126</v>
      </c>
      <c r="K50" s="49" t="s">
        <v>126</v>
      </c>
      <c r="L50" s="49" t="s">
        <v>126</v>
      </c>
      <c r="M50" s="49" t="s">
        <v>126</v>
      </c>
      <c r="N50" s="49"/>
      <c r="O50" s="49">
        <v>44</v>
      </c>
      <c r="P50" s="49" t="s">
        <v>174</v>
      </c>
      <c r="Q50" s="51">
        <v>44323.565567129626</v>
      </c>
      <c r="R50" s="49">
        <v>108</v>
      </c>
      <c r="S50" s="49" t="s">
        <v>125</v>
      </c>
      <c r="T50" s="49">
        <v>0</v>
      </c>
      <c r="U50" s="49" t="s">
        <v>126</v>
      </c>
      <c r="V50" s="49" t="s">
        <v>126</v>
      </c>
      <c r="W50" s="49" t="s">
        <v>126</v>
      </c>
      <c r="X50" s="49" t="s">
        <v>126</v>
      </c>
      <c r="Y50" s="49" t="s">
        <v>126</v>
      </c>
      <c r="Z50" s="49" t="s">
        <v>126</v>
      </c>
      <c r="AA50" s="49" t="s">
        <v>126</v>
      </c>
      <c r="AB50" s="49"/>
      <c r="AC50" s="49">
        <v>44</v>
      </c>
      <c r="AD50" s="49" t="s">
        <v>174</v>
      </c>
      <c r="AE50" s="51">
        <v>44323.565567129626</v>
      </c>
      <c r="AF50" s="49">
        <v>108</v>
      </c>
      <c r="AG50" s="49" t="s">
        <v>125</v>
      </c>
      <c r="AH50" s="49">
        <v>0</v>
      </c>
      <c r="AI50" s="49">
        <v>12.173999999999999</v>
      </c>
      <c r="AJ50" s="50">
        <v>5628</v>
      </c>
      <c r="AK50" s="49">
        <v>1.133</v>
      </c>
      <c r="AL50" s="49" t="s">
        <v>126</v>
      </c>
      <c r="AM50" s="49" t="s">
        <v>126</v>
      </c>
      <c r="AN50" s="49" t="s">
        <v>126</v>
      </c>
      <c r="AO50" s="49" t="s">
        <v>126</v>
      </c>
      <c r="AP50" s="49"/>
      <c r="AQ50" s="49">
        <v>1</v>
      </c>
      <c r="AR50" s="49"/>
      <c r="AS50" s="49"/>
      <c r="AT50" s="52">
        <f t="shared" si="0"/>
        <v>2.9098525912499991</v>
      </c>
      <c r="AU50" s="53">
        <f t="shared" si="1"/>
        <v>1076.2729989163199</v>
      </c>
      <c r="AV50" s="49"/>
      <c r="AW50" s="56">
        <f t="shared" si="4"/>
        <v>2.9632800864500002</v>
      </c>
      <c r="AX50" s="57">
        <f t="shared" si="5"/>
        <v>1071.70057451616</v>
      </c>
    </row>
    <row r="51" spans="1:50">
      <c r="A51" s="49">
        <v>45</v>
      </c>
      <c r="B51" s="49" t="s">
        <v>175</v>
      </c>
      <c r="C51" s="51">
        <v>44323.586863425924</v>
      </c>
      <c r="D51" s="49">
        <v>153</v>
      </c>
      <c r="E51" s="49" t="s">
        <v>125</v>
      </c>
      <c r="F51" s="49">
        <v>0</v>
      </c>
      <c r="G51" s="49">
        <v>6.0460000000000003</v>
      </c>
      <c r="H51" s="50">
        <v>5950</v>
      </c>
      <c r="I51" s="49">
        <v>8.0000000000000002E-3</v>
      </c>
      <c r="J51" s="49" t="s">
        <v>126</v>
      </c>
      <c r="K51" s="49" t="s">
        <v>126</v>
      </c>
      <c r="L51" s="49" t="s">
        <v>126</v>
      </c>
      <c r="M51" s="49" t="s">
        <v>126</v>
      </c>
      <c r="N51" s="49"/>
      <c r="O51" s="49">
        <v>45</v>
      </c>
      <c r="P51" s="49" t="s">
        <v>175</v>
      </c>
      <c r="Q51" s="51">
        <v>44323.586863425924</v>
      </c>
      <c r="R51" s="49">
        <v>153</v>
      </c>
      <c r="S51" s="49" t="s">
        <v>125</v>
      </c>
      <c r="T51" s="49">
        <v>0</v>
      </c>
      <c r="U51" s="49" t="s">
        <v>126</v>
      </c>
      <c r="V51" s="49" t="s">
        <v>126</v>
      </c>
      <c r="W51" s="49" t="s">
        <v>126</v>
      </c>
      <c r="X51" s="49" t="s">
        <v>126</v>
      </c>
      <c r="Y51" s="49" t="s">
        <v>126</v>
      </c>
      <c r="Z51" s="49" t="s">
        <v>126</v>
      </c>
      <c r="AA51" s="49" t="s">
        <v>126</v>
      </c>
      <c r="AB51" s="49"/>
      <c r="AC51" s="49">
        <v>45</v>
      </c>
      <c r="AD51" s="49" t="s">
        <v>175</v>
      </c>
      <c r="AE51" s="51">
        <v>44323.586863425924</v>
      </c>
      <c r="AF51" s="49">
        <v>153</v>
      </c>
      <c r="AG51" s="49" t="s">
        <v>125</v>
      </c>
      <c r="AH51" s="49">
        <v>0</v>
      </c>
      <c r="AI51" s="49">
        <v>12.166</v>
      </c>
      <c r="AJ51" s="50">
        <v>23532</v>
      </c>
      <c r="AK51" s="49">
        <v>4.6959999999999997</v>
      </c>
      <c r="AL51" s="49" t="s">
        <v>126</v>
      </c>
      <c r="AM51" s="49" t="s">
        <v>126</v>
      </c>
      <c r="AN51" s="49" t="s">
        <v>126</v>
      </c>
      <c r="AO51" s="49" t="s">
        <v>126</v>
      </c>
      <c r="AP51" s="49"/>
      <c r="AQ51" s="49">
        <v>1</v>
      </c>
      <c r="AR51" s="49"/>
      <c r="AS51" s="49"/>
      <c r="AT51" s="52">
        <f t="shared" si="0"/>
        <v>12.476053125000002</v>
      </c>
      <c r="AU51" s="53">
        <f t="shared" si="1"/>
        <v>4362.9035971435196</v>
      </c>
      <c r="AV51" s="49"/>
      <c r="AW51" s="56">
        <f t="shared" si="4"/>
        <v>13.980275124999999</v>
      </c>
      <c r="AX51" s="57">
        <f t="shared" si="5"/>
        <v>4486.4563433097601</v>
      </c>
    </row>
    <row r="52" spans="1:50">
      <c r="A52" s="49">
        <v>46</v>
      </c>
      <c r="B52" s="49" t="s">
        <v>176</v>
      </c>
      <c r="C52" s="51">
        <v>44323.608171296299</v>
      </c>
      <c r="D52" s="49">
        <v>186</v>
      </c>
      <c r="E52" s="49" t="s">
        <v>125</v>
      </c>
      <c r="F52" s="49">
        <v>0</v>
      </c>
      <c r="G52" s="49">
        <v>6.125</v>
      </c>
      <c r="H52" s="50">
        <v>1971</v>
      </c>
      <c r="I52" s="49">
        <v>-1E-3</v>
      </c>
      <c r="J52" s="49" t="s">
        <v>126</v>
      </c>
      <c r="K52" s="49" t="s">
        <v>126</v>
      </c>
      <c r="L52" s="49" t="s">
        <v>126</v>
      </c>
      <c r="M52" s="49" t="s">
        <v>126</v>
      </c>
      <c r="N52" s="49"/>
      <c r="O52" s="49">
        <v>46</v>
      </c>
      <c r="P52" s="49" t="s">
        <v>176</v>
      </c>
      <c r="Q52" s="51">
        <v>44323.608171296299</v>
      </c>
      <c r="R52" s="49">
        <v>186</v>
      </c>
      <c r="S52" s="49" t="s">
        <v>125</v>
      </c>
      <c r="T52" s="49">
        <v>0</v>
      </c>
      <c r="U52" s="49" t="s">
        <v>126</v>
      </c>
      <c r="V52" s="49" t="s">
        <v>126</v>
      </c>
      <c r="W52" s="49" t="s">
        <v>126</v>
      </c>
      <c r="X52" s="49" t="s">
        <v>126</v>
      </c>
      <c r="Y52" s="49" t="s">
        <v>126</v>
      </c>
      <c r="Z52" s="49" t="s">
        <v>126</v>
      </c>
      <c r="AA52" s="49" t="s">
        <v>126</v>
      </c>
      <c r="AB52" s="49"/>
      <c r="AC52" s="49">
        <v>46</v>
      </c>
      <c r="AD52" s="49" t="s">
        <v>176</v>
      </c>
      <c r="AE52" s="51">
        <v>44323.608171296299</v>
      </c>
      <c r="AF52" s="49">
        <v>186</v>
      </c>
      <c r="AG52" s="49" t="s">
        <v>125</v>
      </c>
      <c r="AH52" s="49">
        <v>0</v>
      </c>
      <c r="AI52" s="49">
        <v>12.169</v>
      </c>
      <c r="AJ52" s="50">
        <v>43450</v>
      </c>
      <c r="AK52" s="49">
        <v>8.6349999999999998</v>
      </c>
      <c r="AL52" s="49" t="s">
        <v>126</v>
      </c>
      <c r="AM52" s="49" t="s">
        <v>126</v>
      </c>
      <c r="AN52" s="49" t="s">
        <v>126</v>
      </c>
      <c r="AO52" s="49" t="s">
        <v>126</v>
      </c>
      <c r="AP52" s="49"/>
      <c r="AQ52" s="49">
        <v>1</v>
      </c>
      <c r="AR52" s="49"/>
      <c r="AS52" s="49"/>
      <c r="AT52" s="52">
        <f t="shared" si="0"/>
        <v>1.0431078712499993</v>
      </c>
      <c r="AU52" s="53">
        <f t="shared" si="1"/>
        <v>7971.9563600749998</v>
      </c>
      <c r="AV52" s="49"/>
      <c r="AW52" s="56">
        <f t="shared" si="4"/>
        <v>0.59500646404999991</v>
      </c>
      <c r="AX52" s="57">
        <f t="shared" si="5"/>
        <v>8273.0847053500001</v>
      </c>
    </row>
    <row r="53" spans="1:50">
      <c r="A53" s="49">
        <v>47</v>
      </c>
      <c r="B53" s="49" t="s">
        <v>177</v>
      </c>
      <c r="C53" s="51">
        <v>44323.629467592589</v>
      </c>
      <c r="D53" s="49">
        <v>46</v>
      </c>
      <c r="E53" s="49" t="s">
        <v>125</v>
      </c>
      <c r="F53" s="49">
        <v>0</v>
      </c>
      <c r="G53" s="49">
        <v>6.0289999999999999</v>
      </c>
      <c r="H53" s="50">
        <v>17300</v>
      </c>
      <c r="I53" s="49">
        <v>3.1E-2</v>
      </c>
      <c r="J53" s="49" t="s">
        <v>126</v>
      </c>
      <c r="K53" s="49" t="s">
        <v>126</v>
      </c>
      <c r="L53" s="49" t="s">
        <v>126</v>
      </c>
      <c r="M53" s="49" t="s">
        <v>126</v>
      </c>
      <c r="N53" s="49"/>
      <c r="O53" s="49">
        <v>47</v>
      </c>
      <c r="P53" s="49" t="s">
        <v>177</v>
      </c>
      <c r="Q53" s="51">
        <v>44323.629467592589</v>
      </c>
      <c r="R53" s="49">
        <v>46</v>
      </c>
      <c r="S53" s="49" t="s">
        <v>125</v>
      </c>
      <c r="T53" s="49">
        <v>0</v>
      </c>
      <c r="U53" s="49" t="s">
        <v>126</v>
      </c>
      <c r="V53" s="49" t="s">
        <v>126</v>
      </c>
      <c r="W53" s="49" t="s">
        <v>126</v>
      </c>
      <c r="X53" s="49" t="s">
        <v>126</v>
      </c>
      <c r="Y53" s="49" t="s">
        <v>126</v>
      </c>
      <c r="Z53" s="49" t="s">
        <v>126</v>
      </c>
      <c r="AA53" s="49" t="s">
        <v>126</v>
      </c>
      <c r="AB53" s="49"/>
      <c r="AC53" s="49">
        <v>47</v>
      </c>
      <c r="AD53" s="49" t="s">
        <v>177</v>
      </c>
      <c r="AE53" s="51">
        <v>44323.629467592589</v>
      </c>
      <c r="AF53" s="49">
        <v>46</v>
      </c>
      <c r="AG53" s="49" t="s">
        <v>125</v>
      </c>
      <c r="AH53" s="49">
        <v>0</v>
      </c>
      <c r="AI53" s="49">
        <v>12.173</v>
      </c>
      <c r="AJ53" s="50">
        <v>10554</v>
      </c>
      <c r="AK53" s="49">
        <v>2.1150000000000002</v>
      </c>
      <c r="AL53" s="49" t="s">
        <v>126</v>
      </c>
      <c r="AM53" s="49" t="s">
        <v>126</v>
      </c>
      <c r="AN53" s="49" t="s">
        <v>126</v>
      </c>
      <c r="AO53" s="49" t="s">
        <v>126</v>
      </c>
      <c r="AP53" s="49"/>
      <c r="AQ53" s="49">
        <v>1</v>
      </c>
      <c r="AR53" s="49"/>
      <c r="AS53" s="49"/>
      <c r="AT53" s="52">
        <f t="shared" si="0"/>
        <v>54.565219501999998</v>
      </c>
      <c r="AU53" s="53">
        <f t="shared" si="1"/>
        <v>1984.5498432826801</v>
      </c>
      <c r="AV53" s="49"/>
      <c r="AW53" s="56">
        <f t="shared" si="4"/>
        <v>45.138215839000004</v>
      </c>
      <c r="AX53" s="57">
        <f t="shared" si="5"/>
        <v>2012.2556487458401</v>
      </c>
    </row>
    <row r="54" spans="1:50">
      <c r="A54" s="49">
        <v>48</v>
      </c>
      <c r="B54" s="49" t="s">
        <v>178</v>
      </c>
      <c r="C54" s="51">
        <v>44323.650752314818</v>
      </c>
      <c r="D54" s="49">
        <v>131</v>
      </c>
      <c r="E54" s="49" t="s">
        <v>125</v>
      </c>
      <c r="F54" s="49">
        <v>0</v>
      </c>
      <c r="G54" s="49">
        <v>6.0259999999999998</v>
      </c>
      <c r="H54" s="50">
        <v>16501</v>
      </c>
      <c r="I54" s="49">
        <v>0.03</v>
      </c>
      <c r="J54" s="49" t="s">
        <v>126</v>
      </c>
      <c r="K54" s="49" t="s">
        <v>126</v>
      </c>
      <c r="L54" s="49" t="s">
        <v>126</v>
      </c>
      <c r="M54" s="49" t="s">
        <v>126</v>
      </c>
      <c r="N54" s="49"/>
      <c r="O54" s="49">
        <v>48</v>
      </c>
      <c r="P54" s="49" t="s">
        <v>178</v>
      </c>
      <c r="Q54" s="51">
        <v>44323.650752314818</v>
      </c>
      <c r="R54" s="49">
        <v>131</v>
      </c>
      <c r="S54" s="49" t="s">
        <v>125</v>
      </c>
      <c r="T54" s="49">
        <v>0</v>
      </c>
      <c r="U54" s="49" t="s">
        <v>126</v>
      </c>
      <c r="V54" s="49" t="s">
        <v>126</v>
      </c>
      <c r="W54" s="49" t="s">
        <v>126</v>
      </c>
      <c r="X54" s="49" t="s">
        <v>126</v>
      </c>
      <c r="Y54" s="49" t="s">
        <v>126</v>
      </c>
      <c r="Z54" s="49" t="s">
        <v>126</v>
      </c>
      <c r="AA54" s="49" t="s">
        <v>126</v>
      </c>
      <c r="AB54" s="49"/>
      <c r="AC54" s="49">
        <v>48</v>
      </c>
      <c r="AD54" s="49" t="s">
        <v>178</v>
      </c>
      <c r="AE54" s="51">
        <v>44323.650752314818</v>
      </c>
      <c r="AF54" s="49">
        <v>131</v>
      </c>
      <c r="AG54" s="49" t="s">
        <v>125</v>
      </c>
      <c r="AH54" s="49">
        <v>0</v>
      </c>
      <c r="AI54" s="49">
        <v>12.173999999999999</v>
      </c>
      <c r="AJ54" s="50">
        <v>10931</v>
      </c>
      <c r="AK54" s="49">
        <v>2.1909999999999998</v>
      </c>
      <c r="AL54" s="49" t="s">
        <v>126</v>
      </c>
      <c r="AM54" s="49" t="s">
        <v>126</v>
      </c>
      <c r="AN54" s="49" t="s">
        <v>126</v>
      </c>
      <c r="AO54" s="49" t="s">
        <v>126</v>
      </c>
      <c r="AP54" s="49"/>
      <c r="AQ54" s="49">
        <v>1</v>
      </c>
      <c r="AR54" s="49"/>
      <c r="AS54" s="49"/>
      <c r="AT54" s="52">
        <f t="shared" si="0"/>
        <v>52.077603614583801</v>
      </c>
      <c r="AU54" s="53">
        <f t="shared" si="1"/>
        <v>2053.9372160120301</v>
      </c>
      <c r="AV54" s="49"/>
      <c r="AW54" s="56">
        <f t="shared" si="4"/>
        <v>43.036115985179109</v>
      </c>
      <c r="AX54" s="57">
        <f t="shared" si="5"/>
        <v>2084.20634526614</v>
      </c>
    </row>
    <row r="55" spans="1:50">
      <c r="A55" s="49">
        <v>49</v>
      </c>
      <c r="B55" s="49" t="s">
        <v>179</v>
      </c>
      <c r="C55" s="51">
        <v>44323.672060185185</v>
      </c>
      <c r="D55" s="49">
        <v>181</v>
      </c>
      <c r="E55" s="49" t="s">
        <v>125</v>
      </c>
      <c r="F55" s="49">
        <v>0</v>
      </c>
      <c r="G55" s="49">
        <v>6.0439999999999996</v>
      </c>
      <c r="H55" s="50">
        <v>31839</v>
      </c>
      <c r="I55" s="49">
        <v>6.2E-2</v>
      </c>
      <c r="J55" s="49" t="s">
        <v>126</v>
      </c>
      <c r="K55" s="49" t="s">
        <v>126</v>
      </c>
      <c r="L55" s="49" t="s">
        <v>126</v>
      </c>
      <c r="M55" s="49" t="s">
        <v>126</v>
      </c>
      <c r="N55" s="49"/>
      <c r="O55" s="49">
        <v>49</v>
      </c>
      <c r="P55" s="49" t="s">
        <v>179</v>
      </c>
      <c r="Q55" s="51">
        <v>44323.672060185185</v>
      </c>
      <c r="R55" s="49">
        <v>181</v>
      </c>
      <c r="S55" s="49" t="s">
        <v>125</v>
      </c>
      <c r="T55" s="49">
        <v>0</v>
      </c>
      <c r="U55" s="49" t="s">
        <v>126</v>
      </c>
      <c r="V55" s="49" t="s">
        <v>126</v>
      </c>
      <c r="W55" s="49" t="s">
        <v>126</v>
      </c>
      <c r="X55" s="49" t="s">
        <v>126</v>
      </c>
      <c r="Y55" s="49" t="s">
        <v>126</v>
      </c>
      <c r="Z55" s="49" t="s">
        <v>126</v>
      </c>
      <c r="AA55" s="49" t="s">
        <v>126</v>
      </c>
      <c r="AB55" s="49"/>
      <c r="AC55" s="49">
        <v>49</v>
      </c>
      <c r="AD55" s="49" t="s">
        <v>179</v>
      </c>
      <c r="AE55" s="51">
        <v>44323.672060185185</v>
      </c>
      <c r="AF55" s="49">
        <v>181</v>
      </c>
      <c r="AG55" s="49" t="s">
        <v>125</v>
      </c>
      <c r="AH55" s="49">
        <v>0</v>
      </c>
      <c r="AI55" s="49">
        <v>12.212</v>
      </c>
      <c r="AJ55" s="50">
        <v>5414</v>
      </c>
      <c r="AK55" s="49">
        <v>1.0900000000000001</v>
      </c>
      <c r="AL55" s="49" t="s">
        <v>126</v>
      </c>
      <c r="AM55" s="49" t="s">
        <v>126</v>
      </c>
      <c r="AN55" s="49" t="s">
        <v>126</v>
      </c>
      <c r="AO55" s="49" t="s">
        <v>126</v>
      </c>
      <c r="AP55" s="49"/>
      <c r="AQ55" s="49">
        <v>1</v>
      </c>
      <c r="AR55" s="49"/>
      <c r="AS55" s="49"/>
      <c r="AT55" s="52">
        <f t="shared" si="0"/>
        <v>99.6490991680798</v>
      </c>
      <c r="AU55" s="53">
        <f t="shared" si="1"/>
        <v>1036.74572367308</v>
      </c>
      <c r="AV55" s="49"/>
      <c r="AW55" s="56">
        <f t="shared" si="4"/>
        <v>83.36210601975111</v>
      </c>
      <c r="AX55" s="57">
        <f t="shared" si="5"/>
        <v>1030.82219670104</v>
      </c>
    </row>
    <row r="56" spans="1:50">
      <c r="A56" s="49">
        <v>50</v>
      </c>
      <c r="B56" s="49" t="s">
        <v>180</v>
      </c>
      <c r="C56" s="51">
        <v>44323.693356481483</v>
      </c>
      <c r="D56" s="49">
        <v>111</v>
      </c>
      <c r="E56" s="49" t="s">
        <v>125</v>
      </c>
      <c r="F56" s="49">
        <v>0</v>
      </c>
      <c r="G56" s="49">
        <v>6.12</v>
      </c>
      <c r="H56" s="50">
        <v>2361</v>
      </c>
      <c r="I56" s="49">
        <v>0</v>
      </c>
      <c r="J56" s="49" t="s">
        <v>126</v>
      </c>
      <c r="K56" s="49" t="s">
        <v>126</v>
      </c>
      <c r="L56" s="49" t="s">
        <v>126</v>
      </c>
      <c r="M56" s="49" t="s">
        <v>126</v>
      </c>
      <c r="N56" s="49"/>
      <c r="O56" s="49">
        <v>50</v>
      </c>
      <c r="P56" s="49" t="s">
        <v>180</v>
      </c>
      <c r="Q56" s="51">
        <v>44323.693356481483</v>
      </c>
      <c r="R56" s="49">
        <v>111</v>
      </c>
      <c r="S56" s="49" t="s">
        <v>125</v>
      </c>
      <c r="T56" s="49">
        <v>0</v>
      </c>
      <c r="U56" s="49" t="s">
        <v>126</v>
      </c>
      <c r="V56" s="49" t="s">
        <v>126</v>
      </c>
      <c r="W56" s="49" t="s">
        <v>126</v>
      </c>
      <c r="X56" s="49" t="s">
        <v>126</v>
      </c>
      <c r="Y56" s="49" t="s">
        <v>126</v>
      </c>
      <c r="Z56" s="49" t="s">
        <v>126</v>
      </c>
      <c r="AA56" s="49" t="s">
        <v>126</v>
      </c>
      <c r="AB56" s="49"/>
      <c r="AC56" s="49">
        <v>50</v>
      </c>
      <c r="AD56" s="49" t="s">
        <v>180</v>
      </c>
      <c r="AE56" s="51">
        <v>44323.693356481483</v>
      </c>
      <c r="AF56" s="49">
        <v>111</v>
      </c>
      <c r="AG56" s="49" t="s">
        <v>125</v>
      </c>
      <c r="AH56" s="49">
        <v>0</v>
      </c>
      <c r="AI56" s="49">
        <v>12.2</v>
      </c>
      <c r="AJ56" s="50">
        <v>72516</v>
      </c>
      <c r="AK56" s="49">
        <v>14.339</v>
      </c>
      <c r="AL56" s="49" t="s">
        <v>126</v>
      </c>
      <c r="AM56" s="49" t="s">
        <v>126</v>
      </c>
      <c r="AN56" s="49" t="s">
        <v>126</v>
      </c>
      <c r="AO56" s="49" t="s">
        <v>126</v>
      </c>
      <c r="AP56" s="49"/>
      <c r="AQ56" s="49">
        <v>1</v>
      </c>
      <c r="AR56" s="49"/>
      <c r="AS56" s="49"/>
      <c r="AT56" s="52">
        <f t="shared" si="0"/>
        <v>2.133959321249999</v>
      </c>
      <c r="AU56" s="53">
        <f t="shared" si="1"/>
        <v>13149.215945030881</v>
      </c>
      <c r="AV56" s="49"/>
      <c r="AW56" s="56">
        <f t="shared" si="4"/>
        <v>1.9880710980500016</v>
      </c>
      <c r="AX56" s="57">
        <f t="shared" si="5"/>
        <v>13775.69684763744</v>
      </c>
    </row>
    <row r="57" spans="1:50">
      <c r="A57" s="49">
        <v>51</v>
      </c>
      <c r="B57" s="49" t="s">
        <v>181</v>
      </c>
      <c r="C57" s="51">
        <v>44323.71465277778</v>
      </c>
      <c r="D57" s="49">
        <v>154</v>
      </c>
      <c r="E57" s="49" t="s">
        <v>125</v>
      </c>
      <c r="F57" s="49">
        <v>0</v>
      </c>
      <c r="G57" s="49">
        <v>6.13</v>
      </c>
      <c r="H57" s="50">
        <v>2362</v>
      </c>
      <c r="I57" s="49">
        <v>0</v>
      </c>
      <c r="J57" s="49" t="s">
        <v>126</v>
      </c>
      <c r="K57" s="49" t="s">
        <v>126</v>
      </c>
      <c r="L57" s="49" t="s">
        <v>126</v>
      </c>
      <c r="M57" s="49" t="s">
        <v>126</v>
      </c>
      <c r="N57" s="49"/>
      <c r="O57" s="49">
        <v>51</v>
      </c>
      <c r="P57" s="49" t="s">
        <v>181</v>
      </c>
      <c r="Q57" s="51">
        <v>44323.71465277778</v>
      </c>
      <c r="R57" s="49">
        <v>154</v>
      </c>
      <c r="S57" s="49" t="s">
        <v>125</v>
      </c>
      <c r="T57" s="49">
        <v>0</v>
      </c>
      <c r="U57" s="49" t="s">
        <v>126</v>
      </c>
      <c r="V57" s="49" t="s">
        <v>126</v>
      </c>
      <c r="W57" s="49" t="s">
        <v>126</v>
      </c>
      <c r="X57" s="49" t="s">
        <v>126</v>
      </c>
      <c r="Y57" s="49" t="s">
        <v>126</v>
      </c>
      <c r="Z57" s="49" t="s">
        <v>126</v>
      </c>
      <c r="AA57" s="49" t="s">
        <v>126</v>
      </c>
      <c r="AB57" s="49"/>
      <c r="AC57" s="49">
        <v>51</v>
      </c>
      <c r="AD57" s="49" t="s">
        <v>181</v>
      </c>
      <c r="AE57" s="51">
        <v>44323.71465277778</v>
      </c>
      <c r="AF57" s="49">
        <v>154</v>
      </c>
      <c r="AG57" s="49" t="s">
        <v>125</v>
      </c>
      <c r="AH57" s="49">
        <v>0</v>
      </c>
      <c r="AI57" s="49">
        <v>12.161</v>
      </c>
      <c r="AJ57" s="50">
        <v>51376</v>
      </c>
      <c r="AK57" s="49">
        <v>10.196</v>
      </c>
      <c r="AL57" s="49" t="s">
        <v>126</v>
      </c>
      <c r="AM57" s="49" t="s">
        <v>126</v>
      </c>
      <c r="AN57" s="49" t="s">
        <v>126</v>
      </c>
      <c r="AO57" s="49" t="s">
        <v>126</v>
      </c>
      <c r="AP57" s="49"/>
      <c r="AQ57" s="49">
        <v>1</v>
      </c>
      <c r="AR57" s="49"/>
      <c r="AS57" s="49"/>
      <c r="AT57" s="52">
        <f t="shared" si="0"/>
        <v>2.1367646850000002</v>
      </c>
      <c r="AU57" s="53">
        <f t="shared" si="1"/>
        <v>9394.25940078848</v>
      </c>
      <c r="AV57" s="49"/>
      <c r="AW57" s="56">
        <f t="shared" si="4"/>
        <v>1.9916204002000004</v>
      </c>
      <c r="AX57" s="57">
        <f t="shared" si="5"/>
        <v>9776.3150377062411</v>
      </c>
    </row>
    <row r="58" spans="1:50">
      <c r="A58" s="49">
        <v>52</v>
      </c>
      <c r="B58" s="49" t="s">
        <v>182</v>
      </c>
      <c r="C58" s="51">
        <v>44323.735972222225</v>
      </c>
      <c r="D58" s="49">
        <v>94</v>
      </c>
      <c r="E58" s="49" t="s">
        <v>125</v>
      </c>
      <c r="F58" s="49">
        <v>0</v>
      </c>
      <c r="G58" s="49">
        <v>6.1029999999999998</v>
      </c>
      <c r="H58" s="50">
        <v>2693</v>
      </c>
      <c r="I58" s="49">
        <v>1E-3</v>
      </c>
      <c r="J58" s="49" t="s">
        <v>126</v>
      </c>
      <c r="K58" s="49" t="s">
        <v>126</v>
      </c>
      <c r="L58" s="49" t="s">
        <v>126</v>
      </c>
      <c r="M58" s="49" t="s">
        <v>126</v>
      </c>
      <c r="N58" s="49"/>
      <c r="O58" s="49">
        <v>52</v>
      </c>
      <c r="P58" s="49" t="s">
        <v>182</v>
      </c>
      <c r="Q58" s="51">
        <v>44323.735972222225</v>
      </c>
      <c r="R58" s="49">
        <v>94</v>
      </c>
      <c r="S58" s="49" t="s">
        <v>125</v>
      </c>
      <c r="T58" s="49">
        <v>0</v>
      </c>
      <c r="U58" s="49" t="s">
        <v>126</v>
      </c>
      <c r="V58" s="49" t="s">
        <v>126</v>
      </c>
      <c r="W58" s="49" t="s">
        <v>126</v>
      </c>
      <c r="X58" s="49" t="s">
        <v>126</v>
      </c>
      <c r="Y58" s="49" t="s">
        <v>126</v>
      </c>
      <c r="Z58" s="49" t="s">
        <v>126</v>
      </c>
      <c r="AA58" s="49" t="s">
        <v>126</v>
      </c>
      <c r="AB58" s="49"/>
      <c r="AC58" s="49">
        <v>52</v>
      </c>
      <c r="AD58" s="49" t="s">
        <v>182</v>
      </c>
      <c r="AE58" s="51">
        <v>44323.735972222225</v>
      </c>
      <c r="AF58" s="49">
        <v>94</v>
      </c>
      <c r="AG58" s="49" t="s">
        <v>125</v>
      </c>
      <c r="AH58" s="49">
        <v>0</v>
      </c>
      <c r="AI58" s="49">
        <v>12.215</v>
      </c>
      <c r="AJ58" s="50">
        <v>5964</v>
      </c>
      <c r="AK58" s="49">
        <v>1.2</v>
      </c>
      <c r="AL58" s="49" t="s">
        <v>126</v>
      </c>
      <c r="AM58" s="49" t="s">
        <v>126</v>
      </c>
      <c r="AN58" s="49" t="s">
        <v>126</v>
      </c>
      <c r="AO58" s="49" t="s">
        <v>126</v>
      </c>
      <c r="AP58" s="49"/>
      <c r="AQ58" s="49">
        <v>1</v>
      </c>
      <c r="AR58" s="49"/>
      <c r="AS58" s="49"/>
      <c r="AT58" s="52">
        <f t="shared" si="0"/>
        <v>3.0676752912499996</v>
      </c>
      <c r="AU58" s="53">
        <f t="shared" si="1"/>
        <v>1138.3229152900799</v>
      </c>
      <c r="AV58" s="49"/>
      <c r="AW58" s="56">
        <f t="shared" si="4"/>
        <v>3.1600711704500011</v>
      </c>
      <c r="AX58" s="57">
        <f t="shared" si="5"/>
        <v>1135.8804432470401</v>
      </c>
    </row>
    <row r="59" spans="1:50">
      <c r="A59" s="49">
        <v>53</v>
      </c>
      <c r="B59" s="49" t="s">
        <v>183</v>
      </c>
      <c r="C59" s="51">
        <v>44323.757280092592</v>
      </c>
      <c r="D59" s="49">
        <v>140</v>
      </c>
      <c r="E59" s="49" t="s">
        <v>125</v>
      </c>
      <c r="F59" s="49">
        <v>0</v>
      </c>
      <c r="G59" s="49">
        <v>6.0250000000000004</v>
      </c>
      <c r="H59" s="50">
        <v>37625</v>
      </c>
      <c r="I59" s="49">
        <v>7.3999999999999996E-2</v>
      </c>
      <c r="J59" s="49" t="s">
        <v>126</v>
      </c>
      <c r="K59" s="49" t="s">
        <v>126</v>
      </c>
      <c r="L59" s="49" t="s">
        <v>126</v>
      </c>
      <c r="M59" s="49" t="s">
        <v>126</v>
      </c>
      <c r="N59" s="49"/>
      <c r="O59" s="49">
        <v>53</v>
      </c>
      <c r="P59" s="49" t="s">
        <v>183</v>
      </c>
      <c r="Q59" s="51">
        <v>44323.757280092592</v>
      </c>
      <c r="R59" s="49">
        <v>140</v>
      </c>
      <c r="S59" s="49" t="s">
        <v>125</v>
      </c>
      <c r="T59" s="49">
        <v>0</v>
      </c>
      <c r="U59" s="49" t="s">
        <v>126</v>
      </c>
      <c r="V59" s="49" t="s">
        <v>126</v>
      </c>
      <c r="W59" s="49" t="s">
        <v>126</v>
      </c>
      <c r="X59" s="49" t="s">
        <v>126</v>
      </c>
      <c r="Y59" s="49" t="s">
        <v>126</v>
      </c>
      <c r="Z59" s="49" t="s">
        <v>126</v>
      </c>
      <c r="AA59" s="49" t="s">
        <v>126</v>
      </c>
      <c r="AB59" s="49"/>
      <c r="AC59" s="49">
        <v>53</v>
      </c>
      <c r="AD59" s="49" t="s">
        <v>183</v>
      </c>
      <c r="AE59" s="51">
        <v>44323.757280092592</v>
      </c>
      <c r="AF59" s="49">
        <v>140</v>
      </c>
      <c r="AG59" s="49" t="s">
        <v>125</v>
      </c>
      <c r="AH59" s="49">
        <v>0</v>
      </c>
      <c r="AI59" s="49">
        <v>12.186</v>
      </c>
      <c r="AJ59" s="50">
        <v>5370</v>
      </c>
      <c r="AK59" s="49">
        <v>1.0820000000000001</v>
      </c>
      <c r="AL59" s="49" t="s">
        <v>126</v>
      </c>
      <c r="AM59" s="49" t="s">
        <v>126</v>
      </c>
      <c r="AN59" s="49" t="s">
        <v>126</v>
      </c>
      <c r="AO59" s="49" t="s">
        <v>126</v>
      </c>
      <c r="AP59" s="49"/>
      <c r="AQ59" s="49">
        <v>1</v>
      </c>
      <c r="AR59" s="49"/>
      <c r="AS59" s="49"/>
      <c r="AT59" s="52">
        <f t="shared" si="0"/>
        <v>117.49487912187502</v>
      </c>
      <c r="AU59" s="53">
        <f t="shared" si="1"/>
        <v>1028.6179077870001</v>
      </c>
      <c r="AV59" s="49"/>
      <c r="AW59" s="56">
        <f t="shared" si="4"/>
        <v>98.559624048437513</v>
      </c>
      <c r="AX59" s="57">
        <f t="shared" si="5"/>
        <v>1022.4171120060003</v>
      </c>
    </row>
    <row r="60" spans="1:50">
      <c r="A60" s="49">
        <v>37</v>
      </c>
      <c r="B60" s="49" t="s">
        <v>184</v>
      </c>
      <c r="C60" s="51">
        <v>44236.479155092595</v>
      </c>
      <c r="D60" s="49" t="s">
        <v>124</v>
      </c>
      <c r="E60" s="49" t="s">
        <v>125</v>
      </c>
      <c r="F60" s="49">
        <v>0</v>
      </c>
      <c r="G60" s="49">
        <v>6.1040000000000001</v>
      </c>
      <c r="H60" s="50">
        <v>2068</v>
      </c>
      <c r="I60" s="49">
        <v>1E-3</v>
      </c>
      <c r="J60" s="49" t="s">
        <v>126</v>
      </c>
      <c r="K60" s="49" t="s">
        <v>126</v>
      </c>
      <c r="L60" s="49" t="s">
        <v>126</v>
      </c>
      <c r="M60" s="49" t="s">
        <v>126</v>
      </c>
      <c r="N60" s="49"/>
      <c r="O60" s="49">
        <v>37</v>
      </c>
      <c r="P60" s="49" t="s">
        <v>184</v>
      </c>
      <c r="Q60" s="51">
        <v>44236.479155092595</v>
      </c>
      <c r="R60" s="49" t="s">
        <v>124</v>
      </c>
      <c r="S60" s="49" t="s">
        <v>125</v>
      </c>
      <c r="T60" s="49">
        <v>0</v>
      </c>
      <c r="U60" s="49" t="s">
        <v>126</v>
      </c>
      <c r="V60" s="49" t="s">
        <v>126</v>
      </c>
      <c r="W60" s="49" t="s">
        <v>126</v>
      </c>
      <c r="X60" s="49" t="s">
        <v>126</v>
      </c>
      <c r="Y60" s="49" t="s">
        <v>126</v>
      </c>
      <c r="Z60" s="49" t="s">
        <v>126</v>
      </c>
      <c r="AA60" s="49" t="s">
        <v>126</v>
      </c>
      <c r="AB60" s="49"/>
      <c r="AC60" s="49">
        <v>37</v>
      </c>
      <c r="AD60" s="49" t="s">
        <v>184</v>
      </c>
      <c r="AE60" s="51">
        <v>44236.479155092595</v>
      </c>
      <c r="AF60" s="49" t="s">
        <v>124</v>
      </c>
      <c r="AG60" s="49" t="s">
        <v>125</v>
      </c>
      <c r="AH60" s="49">
        <v>0</v>
      </c>
      <c r="AI60" s="49">
        <v>12.266999999999999</v>
      </c>
      <c r="AJ60" s="50">
        <v>3146</v>
      </c>
      <c r="AK60" s="49">
        <v>0.60299999999999998</v>
      </c>
      <c r="AL60" s="49" t="s">
        <v>126</v>
      </c>
      <c r="AM60" s="49" t="s">
        <v>126</v>
      </c>
      <c r="AN60" s="49" t="s">
        <v>126</v>
      </c>
      <c r="AO60" s="49" t="s">
        <v>126</v>
      </c>
      <c r="AP60" s="49"/>
      <c r="AQ60" s="49">
        <v>1</v>
      </c>
      <c r="AR60" s="49"/>
      <c r="AS60" s="49"/>
      <c r="AT60" s="52">
        <f t="shared" si="0"/>
        <v>1.3138182599999997</v>
      </c>
      <c r="AU60" s="53">
        <f t="shared" si="1"/>
        <v>617.47714547468013</v>
      </c>
      <c r="AV60" s="49"/>
      <c r="AW60" s="56">
        <f>IF(H60&lt;10000,((-0.00000005795*H60^2)+(0.003823*H60)+(-6.715)),(IF(H60&lt;700000,((-0.0000000001209*H60^2)+(0.002635*H60)+(-0.4111)), ((-0.00000002007*V60^2)+(0.2564*V60)+(286.1)))))</f>
        <v>0.94313363920000004</v>
      </c>
      <c r="AX60" s="57">
        <f>(-0.00000001626*AJ60^2)+(0.1912*AJ60)+(-3.858)</f>
        <v>597.49626964184006</v>
      </c>
    </row>
    <row r="61" spans="1:50">
      <c r="A61" s="49">
        <v>48</v>
      </c>
      <c r="B61" s="49" t="s">
        <v>185</v>
      </c>
      <c r="C61" s="51">
        <v>44236.500428240739</v>
      </c>
      <c r="D61" s="49" t="s">
        <v>128</v>
      </c>
      <c r="E61" s="49" t="s">
        <v>125</v>
      </c>
      <c r="F61" s="49">
        <v>0</v>
      </c>
      <c r="G61" s="49">
        <v>6.0359999999999996</v>
      </c>
      <c r="H61" s="50">
        <v>776477</v>
      </c>
      <c r="I61" s="49">
        <v>1.155</v>
      </c>
      <c r="J61" s="49" t="s">
        <v>126</v>
      </c>
      <c r="K61" s="49" t="s">
        <v>126</v>
      </c>
      <c r="L61" s="49" t="s">
        <v>126</v>
      </c>
      <c r="M61" s="49" t="s">
        <v>126</v>
      </c>
      <c r="N61" s="49"/>
      <c r="O61" s="49">
        <v>48</v>
      </c>
      <c r="P61" s="49" t="s">
        <v>185</v>
      </c>
      <c r="Q61" s="51">
        <v>44236.500428240739</v>
      </c>
      <c r="R61" s="49" t="s">
        <v>128</v>
      </c>
      <c r="S61" s="49" t="s">
        <v>125</v>
      </c>
      <c r="T61" s="49">
        <v>0</v>
      </c>
      <c r="U61" s="49">
        <v>5.9880000000000004</v>
      </c>
      <c r="V61" s="50">
        <v>6406</v>
      </c>
      <c r="W61" s="49">
        <v>1.774</v>
      </c>
      <c r="X61" s="49" t="s">
        <v>126</v>
      </c>
      <c r="Y61" s="49" t="s">
        <v>126</v>
      </c>
      <c r="Z61" s="49" t="s">
        <v>126</v>
      </c>
      <c r="AA61" s="49" t="s">
        <v>126</v>
      </c>
      <c r="AB61" s="49"/>
      <c r="AC61" s="49">
        <v>48</v>
      </c>
      <c r="AD61" s="49" t="s">
        <v>185</v>
      </c>
      <c r="AE61" s="51">
        <v>44236.500428240739</v>
      </c>
      <c r="AF61" s="49" t="s">
        <v>128</v>
      </c>
      <c r="AG61" s="49" t="s">
        <v>125</v>
      </c>
      <c r="AH61" s="49">
        <v>0</v>
      </c>
      <c r="AI61" s="49">
        <v>12.241</v>
      </c>
      <c r="AJ61" s="50">
        <v>8647</v>
      </c>
      <c r="AK61" s="49">
        <v>1.35</v>
      </c>
      <c r="AL61" s="49" t="s">
        <v>126</v>
      </c>
      <c r="AM61" s="49" t="s">
        <v>126</v>
      </c>
      <c r="AN61" s="49" t="s">
        <v>126</v>
      </c>
      <c r="AO61" s="49" t="s">
        <v>126</v>
      </c>
      <c r="AP61" s="49"/>
      <c r="AQ61" s="49">
        <v>1</v>
      </c>
      <c r="AR61" s="49"/>
      <c r="AS61" s="49"/>
      <c r="AT61" s="52">
        <f t="shared" si="0"/>
        <v>1776.1342060062602</v>
      </c>
      <c r="AU61" s="53">
        <f t="shared" si="1"/>
        <v>1633.2904488730699</v>
      </c>
      <c r="AV61" s="49"/>
      <c r="AW61" s="56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7">
        <f t="shared" ref="AX61:AX75" si="7">(-0.00000001626*AJ61^2)+(0.1912*AJ61)+(-3.858)</f>
        <v>1648.2326298976602</v>
      </c>
    </row>
    <row r="62" spans="1:50">
      <c r="A62" s="49">
        <v>47</v>
      </c>
      <c r="B62" s="49" t="s">
        <v>186</v>
      </c>
      <c r="C62" s="51">
        <v>44236.52171296296</v>
      </c>
      <c r="D62" s="49">
        <v>71</v>
      </c>
      <c r="E62" s="49" t="s">
        <v>125</v>
      </c>
      <c r="F62" s="49">
        <v>0</v>
      </c>
      <c r="G62" s="49">
        <v>6.0410000000000004</v>
      </c>
      <c r="H62" s="50">
        <v>12482</v>
      </c>
      <c r="I62" s="49">
        <v>1.7000000000000001E-2</v>
      </c>
      <c r="J62" s="49" t="s">
        <v>126</v>
      </c>
      <c r="K62" s="49" t="s">
        <v>126</v>
      </c>
      <c r="L62" s="49" t="s">
        <v>126</v>
      </c>
      <c r="M62" s="49" t="s">
        <v>126</v>
      </c>
      <c r="N62" s="49"/>
      <c r="O62" s="49">
        <v>47</v>
      </c>
      <c r="P62" s="49" t="s">
        <v>186</v>
      </c>
      <c r="Q62" s="51">
        <v>44236.52171296296</v>
      </c>
      <c r="R62" s="49">
        <v>71</v>
      </c>
      <c r="S62" s="49" t="s">
        <v>125</v>
      </c>
      <c r="T62" s="49">
        <v>0</v>
      </c>
      <c r="U62" s="49" t="s">
        <v>126</v>
      </c>
      <c r="V62" s="49" t="s">
        <v>126</v>
      </c>
      <c r="W62" s="49" t="s">
        <v>126</v>
      </c>
      <c r="X62" s="49" t="s">
        <v>126</v>
      </c>
      <c r="Y62" s="49" t="s">
        <v>126</v>
      </c>
      <c r="Z62" s="49" t="s">
        <v>126</v>
      </c>
      <c r="AA62" s="49" t="s">
        <v>126</v>
      </c>
      <c r="AB62" s="49"/>
      <c r="AC62" s="49">
        <v>47</v>
      </c>
      <c r="AD62" s="49" t="s">
        <v>186</v>
      </c>
      <c r="AE62" s="51">
        <v>44236.52171296296</v>
      </c>
      <c r="AF62" s="49">
        <v>71</v>
      </c>
      <c r="AG62" s="49" t="s">
        <v>125</v>
      </c>
      <c r="AH62" s="49">
        <v>0</v>
      </c>
      <c r="AI62" s="49">
        <v>12.212999999999999</v>
      </c>
      <c r="AJ62" s="50">
        <v>6897</v>
      </c>
      <c r="AK62" s="49">
        <v>1.1120000000000001</v>
      </c>
      <c r="AL62" s="49" t="s">
        <v>126</v>
      </c>
      <c r="AM62" s="49" t="s">
        <v>126</v>
      </c>
      <c r="AN62" s="49" t="s">
        <v>126</v>
      </c>
      <c r="AO62" s="49" t="s">
        <v>126</v>
      </c>
      <c r="AP62" s="49"/>
      <c r="AQ62" s="49">
        <v>1</v>
      </c>
      <c r="AR62" s="49"/>
      <c r="AS62" s="49"/>
      <c r="AT62" s="52">
        <f t="shared" si="0"/>
        <v>32.703566884999994</v>
      </c>
      <c r="AU62" s="53">
        <f t="shared" si="1"/>
        <v>1310.54791841307</v>
      </c>
      <c r="AV62" s="49"/>
      <c r="AW62" s="56">
        <f t="shared" si="6"/>
        <v>32.460133740828404</v>
      </c>
      <c r="AX62" s="57">
        <f t="shared" si="7"/>
        <v>1314.0749344176602</v>
      </c>
    </row>
    <row r="63" spans="1:50">
      <c r="A63" s="49">
        <v>46</v>
      </c>
      <c r="B63" s="49" t="s">
        <v>187</v>
      </c>
      <c r="C63" s="51">
        <v>44236.542986111112</v>
      </c>
      <c r="D63" s="49">
        <v>10</v>
      </c>
      <c r="E63" s="49" t="s">
        <v>125</v>
      </c>
      <c r="F63" s="49">
        <v>0</v>
      </c>
      <c r="G63" s="49">
        <v>6.0359999999999996</v>
      </c>
      <c r="H63" s="50">
        <v>13260</v>
      </c>
      <c r="I63" s="49">
        <v>1.7999999999999999E-2</v>
      </c>
      <c r="J63" s="49" t="s">
        <v>126</v>
      </c>
      <c r="K63" s="49" t="s">
        <v>126</v>
      </c>
      <c r="L63" s="49" t="s">
        <v>126</v>
      </c>
      <c r="M63" s="49" t="s">
        <v>126</v>
      </c>
      <c r="N63" s="49"/>
      <c r="O63" s="49">
        <v>46</v>
      </c>
      <c r="P63" s="49" t="s">
        <v>187</v>
      </c>
      <c r="Q63" s="51">
        <v>44236.542986111112</v>
      </c>
      <c r="R63" s="49">
        <v>10</v>
      </c>
      <c r="S63" s="49" t="s">
        <v>125</v>
      </c>
      <c r="T63" s="49">
        <v>0</v>
      </c>
      <c r="U63" s="49" t="s">
        <v>126</v>
      </c>
      <c r="V63" s="49" t="s">
        <v>126</v>
      </c>
      <c r="W63" s="49" t="s">
        <v>126</v>
      </c>
      <c r="X63" s="49" t="s">
        <v>126</v>
      </c>
      <c r="Y63" s="49" t="s">
        <v>126</v>
      </c>
      <c r="Z63" s="49" t="s">
        <v>126</v>
      </c>
      <c r="AA63" s="49" t="s">
        <v>126</v>
      </c>
      <c r="AB63" s="49"/>
      <c r="AC63" s="49">
        <v>46</v>
      </c>
      <c r="AD63" s="49" t="s">
        <v>187</v>
      </c>
      <c r="AE63" s="51">
        <v>44236.542986111112</v>
      </c>
      <c r="AF63" s="49">
        <v>10</v>
      </c>
      <c r="AG63" s="49" t="s">
        <v>125</v>
      </c>
      <c r="AH63" s="49">
        <v>0</v>
      </c>
      <c r="AI63" s="49">
        <v>12.199</v>
      </c>
      <c r="AJ63" s="50">
        <v>8742</v>
      </c>
      <c r="AK63" s="49">
        <v>1.363</v>
      </c>
      <c r="AL63" s="49" t="s">
        <v>126</v>
      </c>
      <c r="AM63" s="49" t="s">
        <v>126</v>
      </c>
      <c r="AN63" s="49" t="s">
        <v>126</v>
      </c>
      <c r="AO63" s="49" t="s">
        <v>126</v>
      </c>
      <c r="AP63" s="49"/>
      <c r="AQ63" s="49">
        <v>1</v>
      </c>
      <c r="AR63" s="49"/>
      <c r="AS63" s="49"/>
      <c r="AT63" s="52">
        <f t="shared" si="0"/>
        <v>35.233636499999996</v>
      </c>
      <c r="AU63" s="53">
        <f t="shared" si="1"/>
        <v>1650.79975565772</v>
      </c>
      <c r="AV63" s="49"/>
      <c r="AW63" s="56">
        <f t="shared" si="6"/>
        <v>34.507742443160005</v>
      </c>
      <c r="AX63" s="57">
        <f t="shared" si="7"/>
        <v>1666.3697691093603</v>
      </c>
    </row>
    <row r="64" spans="1:50">
      <c r="A64" s="49">
        <v>45</v>
      </c>
      <c r="B64" s="49" t="s">
        <v>188</v>
      </c>
      <c r="C64" s="51">
        <v>44236.564247685186</v>
      </c>
      <c r="D64" s="49">
        <v>160</v>
      </c>
      <c r="E64" s="49" t="s">
        <v>125</v>
      </c>
      <c r="F64" s="49">
        <v>0</v>
      </c>
      <c r="G64" s="49">
        <v>6.05</v>
      </c>
      <c r="H64" s="50">
        <v>12805</v>
      </c>
      <c r="I64" s="49">
        <v>1.7000000000000001E-2</v>
      </c>
      <c r="J64" s="49" t="s">
        <v>126</v>
      </c>
      <c r="K64" s="49" t="s">
        <v>126</v>
      </c>
      <c r="L64" s="49" t="s">
        <v>126</v>
      </c>
      <c r="M64" s="49" t="s">
        <v>126</v>
      </c>
      <c r="N64" s="49"/>
      <c r="O64" s="49">
        <v>45</v>
      </c>
      <c r="P64" s="49" t="s">
        <v>188</v>
      </c>
      <c r="Q64" s="51">
        <v>44236.564247685186</v>
      </c>
      <c r="R64" s="49">
        <v>160</v>
      </c>
      <c r="S64" s="49" t="s">
        <v>125</v>
      </c>
      <c r="T64" s="49">
        <v>0</v>
      </c>
      <c r="U64" s="49" t="s">
        <v>126</v>
      </c>
      <c r="V64" s="49" t="s">
        <v>126</v>
      </c>
      <c r="W64" s="49" t="s">
        <v>126</v>
      </c>
      <c r="X64" s="49" t="s">
        <v>126</v>
      </c>
      <c r="Y64" s="49" t="s">
        <v>126</v>
      </c>
      <c r="Z64" s="49" t="s">
        <v>126</v>
      </c>
      <c r="AA64" s="49" t="s">
        <v>126</v>
      </c>
      <c r="AB64" s="49"/>
      <c r="AC64" s="49">
        <v>45</v>
      </c>
      <c r="AD64" s="49" t="s">
        <v>188</v>
      </c>
      <c r="AE64" s="51">
        <v>44236.564247685186</v>
      </c>
      <c r="AF64" s="49">
        <v>160</v>
      </c>
      <c r="AG64" s="49" t="s">
        <v>125</v>
      </c>
      <c r="AH64" s="49">
        <v>0</v>
      </c>
      <c r="AI64" s="49">
        <v>12.218999999999999</v>
      </c>
      <c r="AJ64" s="50">
        <v>7285</v>
      </c>
      <c r="AK64" s="49">
        <v>1.165</v>
      </c>
      <c r="AL64" s="49" t="s">
        <v>126</v>
      </c>
      <c r="AM64" s="49" t="s">
        <v>126</v>
      </c>
      <c r="AN64" s="49" t="s">
        <v>126</v>
      </c>
      <c r="AO64" s="49" t="s">
        <v>126</v>
      </c>
      <c r="AP64" s="49"/>
      <c r="AQ64" s="49">
        <v>1</v>
      </c>
      <c r="AR64" s="49"/>
      <c r="AS64" s="49"/>
      <c r="AT64" s="52">
        <f t="shared" si="0"/>
        <v>33.750845531249993</v>
      </c>
      <c r="AU64" s="53">
        <f t="shared" si="1"/>
        <v>1382.13771920675</v>
      </c>
      <c r="AV64" s="49"/>
      <c r="AW64" s="56">
        <f t="shared" si="6"/>
        <v>33.310251265777509</v>
      </c>
      <c r="AX64" s="57">
        <f t="shared" si="7"/>
        <v>1388.1710618815</v>
      </c>
    </row>
    <row r="65" spans="1:50">
      <c r="A65" s="49">
        <v>44</v>
      </c>
      <c r="B65" s="49" t="s">
        <v>189</v>
      </c>
      <c r="C65" s="51">
        <v>44236.585532407407</v>
      </c>
      <c r="D65" s="49">
        <v>128</v>
      </c>
      <c r="E65" s="49" t="s">
        <v>125</v>
      </c>
      <c r="F65" s="49">
        <v>0</v>
      </c>
      <c r="G65" s="49">
        <v>6.0350000000000001</v>
      </c>
      <c r="H65" s="50">
        <v>14926</v>
      </c>
      <c r="I65" s="49">
        <v>0.02</v>
      </c>
      <c r="J65" s="49" t="s">
        <v>126</v>
      </c>
      <c r="K65" s="49" t="s">
        <v>126</v>
      </c>
      <c r="L65" s="49" t="s">
        <v>126</v>
      </c>
      <c r="M65" s="49" t="s">
        <v>126</v>
      </c>
      <c r="N65" s="49"/>
      <c r="O65" s="49">
        <v>44</v>
      </c>
      <c r="P65" s="49" t="s">
        <v>189</v>
      </c>
      <c r="Q65" s="51">
        <v>44236.585532407407</v>
      </c>
      <c r="R65" s="49">
        <v>128</v>
      </c>
      <c r="S65" s="49" t="s">
        <v>125</v>
      </c>
      <c r="T65" s="49">
        <v>0</v>
      </c>
      <c r="U65" s="49" t="s">
        <v>126</v>
      </c>
      <c r="V65" s="49" t="s">
        <v>126</v>
      </c>
      <c r="W65" s="49" t="s">
        <v>126</v>
      </c>
      <c r="X65" s="49" t="s">
        <v>126</v>
      </c>
      <c r="Y65" s="49" t="s">
        <v>126</v>
      </c>
      <c r="Z65" s="49" t="s">
        <v>126</v>
      </c>
      <c r="AA65" s="49" t="s">
        <v>126</v>
      </c>
      <c r="AB65" s="49"/>
      <c r="AC65" s="49">
        <v>44</v>
      </c>
      <c r="AD65" s="49" t="s">
        <v>189</v>
      </c>
      <c r="AE65" s="51">
        <v>44236.585532407407</v>
      </c>
      <c r="AF65" s="49">
        <v>128</v>
      </c>
      <c r="AG65" s="49" t="s">
        <v>125</v>
      </c>
      <c r="AH65" s="49">
        <v>0</v>
      </c>
      <c r="AI65" s="49">
        <v>12.206</v>
      </c>
      <c r="AJ65" s="50">
        <v>7440</v>
      </c>
      <c r="AK65" s="49">
        <v>1.1859999999999999</v>
      </c>
      <c r="AL65" s="49" t="s">
        <v>126</v>
      </c>
      <c r="AM65" s="49" t="s">
        <v>126</v>
      </c>
      <c r="AN65" s="49" t="s">
        <v>126</v>
      </c>
      <c r="AO65" s="49" t="s">
        <v>126</v>
      </c>
      <c r="AP65" s="49"/>
      <c r="AQ65" s="49">
        <v>1</v>
      </c>
      <c r="AR65" s="49"/>
      <c r="AS65" s="49"/>
      <c r="AT65" s="52">
        <f t="shared" si="0"/>
        <v>40.738021364999994</v>
      </c>
      <c r="AU65" s="53">
        <f t="shared" si="1"/>
        <v>1410.7314545279999</v>
      </c>
      <c r="AV65" s="49"/>
      <c r="AW65" s="56">
        <f t="shared" si="6"/>
        <v>38.891975235951605</v>
      </c>
      <c r="AX65" s="57">
        <f t="shared" si="7"/>
        <v>1417.769950464</v>
      </c>
    </row>
    <row r="66" spans="1:50">
      <c r="A66" s="49">
        <v>43</v>
      </c>
      <c r="B66" s="49" t="s">
        <v>190</v>
      </c>
      <c r="C66" s="51">
        <v>44236.606817129628</v>
      </c>
      <c r="D66" s="49">
        <v>143</v>
      </c>
      <c r="E66" s="49" t="s">
        <v>125</v>
      </c>
      <c r="F66" s="49">
        <v>0</v>
      </c>
      <c r="G66" s="49">
        <v>6.0510000000000002</v>
      </c>
      <c r="H66" s="50">
        <v>15385</v>
      </c>
      <c r="I66" s="49">
        <v>2.1000000000000001E-2</v>
      </c>
      <c r="J66" s="49" t="s">
        <v>126</v>
      </c>
      <c r="K66" s="49" t="s">
        <v>126</v>
      </c>
      <c r="L66" s="49" t="s">
        <v>126</v>
      </c>
      <c r="M66" s="49" t="s">
        <v>126</v>
      </c>
      <c r="N66" s="49"/>
      <c r="O66" s="49">
        <v>43</v>
      </c>
      <c r="P66" s="49" t="s">
        <v>190</v>
      </c>
      <c r="Q66" s="51">
        <v>44236.606817129628</v>
      </c>
      <c r="R66" s="49">
        <v>143</v>
      </c>
      <c r="S66" s="49" t="s">
        <v>125</v>
      </c>
      <c r="T66" s="49">
        <v>0</v>
      </c>
      <c r="U66" s="49" t="s">
        <v>126</v>
      </c>
      <c r="V66" s="49" t="s">
        <v>126</v>
      </c>
      <c r="W66" s="49" t="s">
        <v>126</v>
      </c>
      <c r="X66" s="49" t="s">
        <v>126</v>
      </c>
      <c r="Y66" s="49" t="s">
        <v>126</v>
      </c>
      <c r="Z66" s="49" t="s">
        <v>126</v>
      </c>
      <c r="AA66" s="49" t="s">
        <v>126</v>
      </c>
      <c r="AB66" s="49"/>
      <c r="AC66" s="49">
        <v>43</v>
      </c>
      <c r="AD66" s="49" t="s">
        <v>190</v>
      </c>
      <c r="AE66" s="51">
        <v>44236.606817129628</v>
      </c>
      <c r="AF66" s="49">
        <v>143</v>
      </c>
      <c r="AG66" s="49" t="s">
        <v>125</v>
      </c>
      <c r="AH66" s="49">
        <v>0</v>
      </c>
      <c r="AI66" s="49">
        <v>12.221</v>
      </c>
      <c r="AJ66" s="50">
        <v>6928</v>
      </c>
      <c r="AK66" s="49">
        <v>1.117</v>
      </c>
      <c r="AL66" s="49" t="s">
        <v>126</v>
      </c>
      <c r="AM66" s="49" t="s">
        <v>126</v>
      </c>
      <c r="AN66" s="49" t="s">
        <v>126</v>
      </c>
      <c r="AO66" s="49" t="s">
        <v>126</v>
      </c>
      <c r="AP66" s="49"/>
      <c r="AQ66" s="49">
        <v>1</v>
      </c>
      <c r="AR66" s="49"/>
      <c r="AS66" s="49"/>
      <c r="AT66" s="52">
        <f t="shared" si="0"/>
        <v>48.601291908755002</v>
      </c>
      <c r="AU66" s="53">
        <f t="shared" si="1"/>
        <v>1316.26841676032</v>
      </c>
      <c r="AV66" s="49"/>
      <c r="AW66" s="56">
        <f t="shared" si="6"/>
        <v>40.099758184597505</v>
      </c>
      <c r="AX66" s="57">
        <f t="shared" si="7"/>
        <v>1319.9951657881602</v>
      </c>
    </row>
    <row r="67" spans="1:50">
      <c r="A67" s="49">
        <v>42</v>
      </c>
      <c r="B67" s="49" t="s">
        <v>191</v>
      </c>
      <c r="C67" s="51">
        <v>44236.62809027778</v>
      </c>
      <c r="D67" s="49">
        <v>188</v>
      </c>
      <c r="E67" s="49" t="s">
        <v>125</v>
      </c>
      <c r="F67" s="49">
        <v>0</v>
      </c>
      <c r="G67" s="49">
        <v>6.0430000000000001</v>
      </c>
      <c r="H67" s="50">
        <v>17539</v>
      </c>
      <c r="I67" s="49">
        <v>2.4E-2</v>
      </c>
      <c r="J67" s="49" t="s">
        <v>126</v>
      </c>
      <c r="K67" s="49" t="s">
        <v>126</v>
      </c>
      <c r="L67" s="49" t="s">
        <v>126</v>
      </c>
      <c r="M67" s="49" t="s">
        <v>126</v>
      </c>
      <c r="N67" s="49"/>
      <c r="O67" s="49">
        <v>42</v>
      </c>
      <c r="P67" s="49" t="s">
        <v>191</v>
      </c>
      <c r="Q67" s="51">
        <v>44236.62809027778</v>
      </c>
      <c r="R67" s="49">
        <v>188</v>
      </c>
      <c r="S67" s="49" t="s">
        <v>125</v>
      </c>
      <c r="T67" s="49">
        <v>0</v>
      </c>
      <c r="U67" s="49" t="s">
        <v>126</v>
      </c>
      <c r="V67" s="49" t="s">
        <v>126</v>
      </c>
      <c r="W67" s="49" t="s">
        <v>126</v>
      </c>
      <c r="X67" s="49" t="s">
        <v>126</v>
      </c>
      <c r="Y67" s="49" t="s">
        <v>126</v>
      </c>
      <c r="Z67" s="49" t="s">
        <v>126</v>
      </c>
      <c r="AA67" s="49" t="s">
        <v>126</v>
      </c>
      <c r="AB67" s="49"/>
      <c r="AC67" s="49">
        <v>42</v>
      </c>
      <c r="AD67" s="49" t="s">
        <v>191</v>
      </c>
      <c r="AE67" s="51">
        <v>44236.62809027778</v>
      </c>
      <c r="AF67" s="49">
        <v>188</v>
      </c>
      <c r="AG67" s="49" t="s">
        <v>125</v>
      </c>
      <c r="AH67" s="49">
        <v>0</v>
      </c>
      <c r="AI67" s="49">
        <v>12.209</v>
      </c>
      <c r="AJ67" s="50">
        <v>7727</v>
      </c>
      <c r="AK67" s="49">
        <v>1.2250000000000001</v>
      </c>
      <c r="AL67" s="49" t="s">
        <v>126</v>
      </c>
      <c r="AM67" s="49" t="s">
        <v>126</v>
      </c>
      <c r="AN67" s="49" t="s">
        <v>126</v>
      </c>
      <c r="AO67" s="49" t="s">
        <v>126</v>
      </c>
      <c r="AP67" s="49"/>
      <c r="AQ67" s="49">
        <v>1</v>
      </c>
      <c r="AR67" s="49"/>
      <c r="AS67" s="49"/>
      <c r="AT67" s="52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53">
        <f t="shared" ref="AU67:AU130" si="9">((-0.00000006277*AJ67^2)+(0.1854*AJ67)+(34.83))</f>
        <v>1463.66802117467</v>
      </c>
      <c r="AV67" s="49"/>
      <c r="AW67" s="56">
        <f t="shared" si="6"/>
        <v>45.766974162611106</v>
      </c>
      <c r="AX67" s="57">
        <f t="shared" si="7"/>
        <v>1472.5735718384601</v>
      </c>
    </row>
    <row r="68" spans="1:50">
      <c r="A68" s="49">
        <v>41</v>
      </c>
      <c r="B68" s="49" t="s">
        <v>192</v>
      </c>
      <c r="C68" s="51">
        <v>44236.649328703701</v>
      </c>
      <c r="D68" s="49">
        <v>104</v>
      </c>
      <c r="E68" s="49" t="s">
        <v>125</v>
      </c>
      <c r="F68" s="49">
        <v>0</v>
      </c>
      <c r="G68" s="49">
        <v>6.0510000000000002</v>
      </c>
      <c r="H68" s="50">
        <v>14885</v>
      </c>
      <c r="I68" s="49">
        <v>0.02</v>
      </c>
      <c r="J68" s="49" t="s">
        <v>126</v>
      </c>
      <c r="K68" s="49" t="s">
        <v>126</v>
      </c>
      <c r="L68" s="49" t="s">
        <v>126</v>
      </c>
      <c r="M68" s="49" t="s">
        <v>126</v>
      </c>
      <c r="N68" s="49"/>
      <c r="O68" s="49">
        <v>41</v>
      </c>
      <c r="P68" s="49" t="s">
        <v>192</v>
      </c>
      <c r="Q68" s="51">
        <v>44236.649328703701</v>
      </c>
      <c r="R68" s="49">
        <v>104</v>
      </c>
      <c r="S68" s="49" t="s">
        <v>125</v>
      </c>
      <c r="T68" s="49">
        <v>0</v>
      </c>
      <c r="U68" s="49" t="s">
        <v>126</v>
      </c>
      <c r="V68" s="49" t="s">
        <v>126</v>
      </c>
      <c r="W68" s="49" t="s">
        <v>126</v>
      </c>
      <c r="X68" s="49" t="s">
        <v>126</v>
      </c>
      <c r="Y68" s="49" t="s">
        <v>126</v>
      </c>
      <c r="Z68" s="49" t="s">
        <v>126</v>
      </c>
      <c r="AA68" s="49" t="s">
        <v>126</v>
      </c>
      <c r="AB68" s="49"/>
      <c r="AC68" s="49">
        <v>41</v>
      </c>
      <c r="AD68" s="49" t="s">
        <v>192</v>
      </c>
      <c r="AE68" s="51">
        <v>44236.649328703701</v>
      </c>
      <c r="AF68" s="49">
        <v>104</v>
      </c>
      <c r="AG68" s="49" t="s">
        <v>125</v>
      </c>
      <c r="AH68" s="49">
        <v>0</v>
      </c>
      <c r="AI68" s="49">
        <v>12.223000000000001</v>
      </c>
      <c r="AJ68" s="50">
        <v>6131</v>
      </c>
      <c r="AK68" s="49">
        <v>1.008</v>
      </c>
      <c r="AL68" s="49" t="s">
        <v>126</v>
      </c>
      <c r="AM68" s="49" t="s">
        <v>126</v>
      </c>
      <c r="AN68" s="49" t="s">
        <v>126</v>
      </c>
      <c r="AO68" s="49" t="s">
        <v>126</v>
      </c>
      <c r="AP68" s="49"/>
      <c r="AQ68" s="49">
        <v>1</v>
      </c>
      <c r="AR68" s="49"/>
      <c r="AS68" s="49"/>
      <c r="AT68" s="52">
        <f t="shared" si="8"/>
        <v>40.601143531249996</v>
      </c>
      <c r="AU68" s="53">
        <f t="shared" si="9"/>
        <v>1169.1579283640299</v>
      </c>
      <c r="AV68" s="49"/>
      <c r="AW68" s="56">
        <f t="shared" si="6"/>
        <v>38.784088006097505</v>
      </c>
      <c r="AX68" s="57">
        <f t="shared" si="7"/>
        <v>1167.77800024214</v>
      </c>
    </row>
    <row r="69" spans="1:50">
      <c r="A69" s="49">
        <v>40</v>
      </c>
      <c r="B69" s="49" t="s">
        <v>193</v>
      </c>
      <c r="C69" s="51">
        <v>44236.670601851853</v>
      </c>
      <c r="D69" s="49">
        <v>213</v>
      </c>
      <c r="E69" s="49" t="s">
        <v>125</v>
      </c>
      <c r="F69" s="49">
        <v>0</v>
      </c>
      <c r="G69" s="49">
        <v>6.0469999999999997</v>
      </c>
      <c r="H69" s="50">
        <v>16036</v>
      </c>
      <c r="I69" s="49">
        <v>2.1999999999999999E-2</v>
      </c>
      <c r="J69" s="49" t="s">
        <v>126</v>
      </c>
      <c r="K69" s="49" t="s">
        <v>126</v>
      </c>
      <c r="L69" s="49" t="s">
        <v>126</v>
      </c>
      <c r="M69" s="49" t="s">
        <v>126</v>
      </c>
      <c r="N69" s="49"/>
      <c r="O69" s="49">
        <v>40</v>
      </c>
      <c r="P69" s="49" t="s">
        <v>193</v>
      </c>
      <c r="Q69" s="51">
        <v>44236.670601851853</v>
      </c>
      <c r="R69" s="49">
        <v>213</v>
      </c>
      <c r="S69" s="49" t="s">
        <v>125</v>
      </c>
      <c r="T69" s="49">
        <v>0</v>
      </c>
      <c r="U69" s="49" t="s">
        <v>126</v>
      </c>
      <c r="V69" s="49" t="s">
        <v>126</v>
      </c>
      <c r="W69" s="49" t="s">
        <v>126</v>
      </c>
      <c r="X69" s="49" t="s">
        <v>126</v>
      </c>
      <c r="Y69" s="49" t="s">
        <v>126</v>
      </c>
      <c r="Z69" s="49" t="s">
        <v>126</v>
      </c>
      <c r="AA69" s="49" t="s">
        <v>126</v>
      </c>
      <c r="AB69" s="49"/>
      <c r="AC69" s="49">
        <v>40</v>
      </c>
      <c r="AD69" s="49" t="s">
        <v>193</v>
      </c>
      <c r="AE69" s="51">
        <v>44236.670601851853</v>
      </c>
      <c r="AF69" s="49">
        <v>213</v>
      </c>
      <c r="AG69" s="49" t="s">
        <v>125</v>
      </c>
      <c r="AH69" s="49">
        <v>0</v>
      </c>
      <c r="AI69" s="49">
        <v>12.218</v>
      </c>
      <c r="AJ69" s="50">
        <v>8514</v>
      </c>
      <c r="AK69" s="49">
        <v>1.3320000000000001</v>
      </c>
      <c r="AL69" s="49" t="s">
        <v>126</v>
      </c>
      <c r="AM69" s="49" t="s">
        <v>126</v>
      </c>
      <c r="AN69" s="49" t="s">
        <v>126</v>
      </c>
      <c r="AO69" s="49" t="s">
        <v>126</v>
      </c>
      <c r="AP69" s="49"/>
      <c r="AQ69" s="49">
        <v>1</v>
      </c>
      <c r="AR69" s="49"/>
      <c r="AS69" s="49"/>
      <c r="AT69" s="52">
        <f t="shared" si="8"/>
        <v>50.629387479804798</v>
      </c>
      <c r="AU69" s="53">
        <f t="shared" si="9"/>
        <v>1608.7755159370799</v>
      </c>
      <c r="AV69" s="49"/>
      <c r="AW69" s="56">
        <f t="shared" si="6"/>
        <v>41.812670166513605</v>
      </c>
      <c r="AX69" s="57">
        <f t="shared" si="7"/>
        <v>1622.8401419330401</v>
      </c>
    </row>
    <row r="70" spans="1:50">
      <c r="A70" s="49">
        <v>39</v>
      </c>
      <c r="B70" s="49" t="s">
        <v>194</v>
      </c>
      <c r="C70" s="51">
        <v>44236.691863425927</v>
      </c>
      <c r="D70" s="49">
        <v>93</v>
      </c>
      <c r="E70" s="49" t="s">
        <v>125</v>
      </c>
      <c r="F70" s="49">
        <v>0</v>
      </c>
      <c r="G70" s="49">
        <v>6.0529999999999999</v>
      </c>
      <c r="H70" s="50">
        <v>12447</v>
      </c>
      <c r="I70" s="49">
        <v>1.7000000000000001E-2</v>
      </c>
      <c r="J70" s="49" t="s">
        <v>126</v>
      </c>
      <c r="K70" s="49" t="s">
        <v>126</v>
      </c>
      <c r="L70" s="49" t="s">
        <v>126</v>
      </c>
      <c r="M70" s="49" t="s">
        <v>126</v>
      </c>
      <c r="N70" s="49"/>
      <c r="O70" s="49">
        <v>39</v>
      </c>
      <c r="P70" s="49" t="s">
        <v>194</v>
      </c>
      <c r="Q70" s="51">
        <v>44236.691863425927</v>
      </c>
      <c r="R70" s="49">
        <v>93</v>
      </c>
      <c r="S70" s="49" t="s">
        <v>125</v>
      </c>
      <c r="T70" s="49">
        <v>0</v>
      </c>
      <c r="U70" s="49" t="s">
        <v>126</v>
      </c>
      <c r="V70" s="49" t="s">
        <v>126</v>
      </c>
      <c r="W70" s="49" t="s">
        <v>126</v>
      </c>
      <c r="X70" s="49" t="s">
        <v>126</v>
      </c>
      <c r="Y70" s="49" t="s">
        <v>126</v>
      </c>
      <c r="Z70" s="49" t="s">
        <v>126</v>
      </c>
      <c r="AA70" s="49" t="s">
        <v>126</v>
      </c>
      <c r="AB70" s="49"/>
      <c r="AC70" s="49">
        <v>39</v>
      </c>
      <c r="AD70" s="49" t="s">
        <v>194</v>
      </c>
      <c r="AE70" s="51">
        <v>44236.691863425927</v>
      </c>
      <c r="AF70" s="49">
        <v>93</v>
      </c>
      <c r="AG70" s="49" t="s">
        <v>125</v>
      </c>
      <c r="AH70" s="49">
        <v>0</v>
      </c>
      <c r="AI70" s="49">
        <v>12.228999999999999</v>
      </c>
      <c r="AJ70" s="50">
        <v>6348</v>
      </c>
      <c r="AK70" s="49">
        <v>1.038</v>
      </c>
      <c r="AL70" s="49" t="s">
        <v>126</v>
      </c>
      <c r="AM70" s="49" t="s">
        <v>126</v>
      </c>
      <c r="AN70" s="49" t="s">
        <v>126</v>
      </c>
      <c r="AO70" s="49" t="s">
        <v>126</v>
      </c>
      <c r="AP70" s="49"/>
      <c r="AQ70" s="49">
        <v>1</v>
      </c>
      <c r="AR70" s="49"/>
      <c r="AS70" s="49"/>
      <c r="AT70" s="52">
        <f t="shared" si="8"/>
        <v>32.590350941249994</v>
      </c>
      <c r="AU70" s="53">
        <f t="shared" si="9"/>
        <v>1209.2197507819201</v>
      </c>
      <c r="AV70" s="49"/>
      <c r="AW70" s="56">
        <f t="shared" si="6"/>
        <v>32.368014227891905</v>
      </c>
      <c r="AX70" s="57">
        <f t="shared" si="7"/>
        <v>1209.2243690889602</v>
      </c>
    </row>
    <row r="71" spans="1:50">
      <c r="A71" s="49">
        <v>38</v>
      </c>
      <c r="B71" s="49" t="s">
        <v>195</v>
      </c>
      <c r="C71" s="51">
        <v>44236.713125000002</v>
      </c>
      <c r="D71" s="49">
        <v>97</v>
      </c>
      <c r="E71" s="49" t="s">
        <v>125</v>
      </c>
      <c r="F71" s="49">
        <v>0</v>
      </c>
      <c r="G71" s="49">
        <v>6.0490000000000004</v>
      </c>
      <c r="H71" s="50">
        <v>16369</v>
      </c>
      <c r="I71" s="49">
        <v>2.3E-2</v>
      </c>
      <c r="J71" s="49" t="s">
        <v>126</v>
      </c>
      <c r="K71" s="49" t="s">
        <v>126</v>
      </c>
      <c r="L71" s="49" t="s">
        <v>126</v>
      </c>
      <c r="M71" s="49" t="s">
        <v>126</v>
      </c>
      <c r="N71" s="49"/>
      <c r="O71" s="49">
        <v>38</v>
      </c>
      <c r="P71" s="49" t="s">
        <v>195</v>
      </c>
      <c r="Q71" s="51">
        <v>44236.713125000002</v>
      </c>
      <c r="R71" s="49">
        <v>97</v>
      </c>
      <c r="S71" s="49" t="s">
        <v>125</v>
      </c>
      <c r="T71" s="49">
        <v>0</v>
      </c>
      <c r="U71" s="49" t="s">
        <v>126</v>
      </c>
      <c r="V71" s="49" t="s">
        <v>126</v>
      </c>
      <c r="W71" s="49" t="s">
        <v>126</v>
      </c>
      <c r="X71" s="49" t="s">
        <v>126</v>
      </c>
      <c r="Y71" s="49" t="s">
        <v>126</v>
      </c>
      <c r="Z71" s="49" t="s">
        <v>126</v>
      </c>
      <c r="AA71" s="49" t="s">
        <v>126</v>
      </c>
      <c r="AB71" s="49"/>
      <c r="AC71" s="49">
        <v>38</v>
      </c>
      <c r="AD71" s="49" t="s">
        <v>195</v>
      </c>
      <c r="AE71" s="51">
        <v>44236.713125000002</v>
      </c>
      <c r="AF71" s="49">
        <v>97</v>
      </c>
      <c r="AG71" s="49" t="s">
        <v>125</v>
      </c>
      <c r="AH71" s="49">
        <v>0</v>
      </c>
      <c r="AI71" s="49">
        <v>12.226000000000001</v>
      </c>
      <c r="AJ71" s="50">
        <v>7450</v>
      </c>
      <c r="AK71" s="49">
        <v>1.1879999999999999</v>
      </c>
      <c r="AL71" s="49" t="s">
        <v>126</v>
      </c>
      <c r="AM71" s="49" t="s">
        <v>126</v>
      </c>
      <c r="AN71" s="49" t="s">
        <v>126</v>
      </c>
      <c r="AO71" s="49" t="s">
        <v>126</v>
      </c>
      <c r="AP71" s="49"/>
      <c r="AQ71" s="49">
        <v>1</v>
      </c>
      <c r="AR71" s="49"/>
      <c r="AS71" s="49"/>
      <c r="AT71" s="52">
        <f t="shared" si="8"/>
        <v>51.666532975791803</v>
      </c>
      <c r="AU71" s="53">
        <f t="shared" si="9"/>
        <v>1412.5761080749999</v>
      </c>
      <c r="AV71" s="49"/>
      <c r="AW71" s="56">
        <f t="shared" si="6"/>
        <v>42.688820550935105</v>
      </c>
      <c r="AX71" s="57">
        <f t="shared" si="7"/>
        <v>1419.6795293500002</v>
      </c>
    </row>
    <row r="72" spans="1:50">
      <c r="A72" s="49">
        <v>40</v>
      </c>
      <c r="B72" s="49" t="s">
        <v>196</v>
      </c>
      <c r="C72" s="51">
        <v>44237.418819444443</v>
      </c>
      <c r="D72" s="49">
        <v>45</v>
      </c>
      <c r="E72" s="49" t="s">
        <v>125</v>
      </c>
      <c r="F72" s="49">
        <v>0</v>
      </c>
      <c r="G72" s="49">
        <v>6.0460000000000003</v>
      </c>
      <c r="H72" s="50">
        <v>15088</v>
      </c>
      <c r="I72" s="49">
        <v>2.1000000000000001E-2</v>
      </c>
      <c r="J72" s="49" t="s">
        <v>126</v>
      </c>
      <c r="K72" s="49" t="s">
        <v>126</v>
      </c>
      <c r="L72" s="49" t="s">
        <v>126</v>
      </c>
      <c r="M72" s="49" t="s">
        <v>126</v>
      </c>
      <c r="N72" s="49"/>
      <c r="O72" s="49">
        <v>40</v>
      </c>
      <c r="P72" s="49" t="s">
        <v>196</v>
      </c>
      <c r="Q72" s="51">
        <v>44237.418819444443</v>
      </c>
      <c r="R72" s="49">
        <v>45</v>
      </c>
      <c r="S72" s="49" t="s">
        <v>125</v>
      </c>
      <c r="T72" s="49">
        <v>0</v>
      </c>
      <c r="U72" s="49" t="s">
        <v>126</v>
      </c>
      <c r="V72" s="49" t="s">
        <v>126</v>
      </c>
      <c r="W72" s="49" t="s">
        <v>126</v>
      </c>
      <c r="X72" s="49" t="s">
        <v>126</v>
      </c>
      <c r="Y72" s="49" t="s">
        <v>126</v>
      </c>
      <c r="Z72" s="49" t="s">
        <v>126</v>
      </c>
      <c r="AA72" s="49" t="s">
        <v>126</v>
      </c>
      <c r="AB72" s="49"/>
      <c r="AC72" s="49">
        <v>40</v>
      </c>
      <c r="AD72" s="49" t="s">
        <v>196</v>
      </c>
      <c r="AE72" s="51">
        <v>44237.418819444443</v>
      </c>
      <c r="AF72" s="49">
        <v>45</v>
      </c>
      <c r="AG72" s="49" t="s">
        <v>125</v>
      </c>
      <c r="AH72" s="49">
        <v>0</v>
      </c>
      <c r="AI72" s="49">
        <v>12.231999999999999</v>
      </c>
      <c r="AJ72" s="50">
        <v>7658</v>
      </c>
      <c r="AK72" s="49">
        <v>1.216</v>
      </c>
      <c r="AL72" s="49" t="s">
        <v>126</v>
      </c>
      <c r="AM72" s="49" t="s">
        <v>126</v>
      </c>
      <c r="AN72" s="49" t="s">
        <v>126</v>
      </c>
      <c r="AO72" s="49" t="s">
        <v>126</v>
      </c>
      <c r="AP72" s="49"/>
      <c r="AQ72" s="49">
        <v>1</v>
      </c>
      <c r="AR72" s="49"/>
      <c r="AS72" s="49"/>
      <c r="AT72" s="52">
        <f t="shared" si="8"/>
        <v>47.6758019113472</v>
      </c>
      <c r="AU72" s="53">
        <f t="shared" si="9"/>
        <v>1450.94205560972</v>
      </c>
      <c r="AV72" s="49"/>
      <c r="AW72" s="56">
        <f t="shared" si="6"/>
        <v>39.318257387750407</v>
      </c>
      <c r="AX72" s="57">
        <f t="shared" si="7"/>
        <v>1459.3980328853602</v>
      </c>
    </row>
    <row r="73" spans="1:50">
      <c r="A73" s="49">
        <v>39</v>
      </c>
      <c r="B73" s="49" t="s">
        <v>197</v>
      </c>
      <c r="C73" s="51">
        <v>44237.440092592595</v>
      </c>
      <c r="D73" s="49">
        <v>76</v>
      </c>
      <c r="E73" s="49" t="s">
        <v>125</v>
      </c>
      <c r="F73" s="49">
        <v>0</v>
      </c>
      <c r="G73" s="49">
        <v>6.0309999999999997</v>
      </c>
      <c r="H73" s="50">
        <v>18653</v>
      </c>
      <c r="I73" s="49">
        <v>2.5999999999999999E-2</v>
      </c>
      <c r="J73" s="49" t="s">
        <v>126</v>
      </c>
      <c r="K73" s="49" t="s">
        <v>126</v>
      </c>
      <c r="L73" s="49" t="s">
        <v>126</v>
      </c>
      <c r="M73" s="49" t="s">
        <v>126</v>
      </c>
      <c r="N73" s="49"/>
      <c r="O73" s="49">
        <v>39</v>
      </c>
      <c r="P73" s="49" t="s">
        <v>197</v>
      </c>
      <c r="Q73" s="51">
        <v>44237.440092592595</v>
      </c>
      <c r="R73" s="49">
        <v>76</v>
      </c>
      <c r="S73" s="49" t="s">
        <v>125</v>
      </c>
      <c r="T73" s="49">
        <v>0</v>
      </c>
      <c r="U73" s="49" t="s">
        <v>126</v>
      </c>
      <c r="V73" s="49" t="s">
        <v>126</v>
      </c>
      <c r="W73" s="49" t="s">
        <v>126</v>
      </c>
      <c r="X73" s="49" t="s">
        <v>126</v>
      </c>
      <c r="Y73" s="49" t="s">
        <v>126</v>
      </c>
      <c r="Z73" s="49" t="s">
        <v>126</v>
      </c>
      <c r="AA73" s="49" t="s">
        <v>126</v>
      </c>
      <c r="AB73" s="49"/>
      <c r="AC73" s="49">
        <v>39</v>
      </c>
      <c r="AD73" s="49" t="s">
        <v>197</v>
      </c>
      <c r="AE73" s="51">
        <v>44237.440092592595</v>
      </c>
      <c r="AF73" s="49">
        <v>76</v>
      </c>
      <c r="AG73" s="49" t="s">
        <v>125</v>
      </c>
      <c r="AH73" s="49">
        <v>0</v>
      </c>
      <c r="AI73" s="49">
        <v>12.193</v>
      </c>
      <c r="AJ73" s="50">
        <v>8093</v>
      </c>
      <c r="AK73" s="49">
        <v>1.2749999999999999</v>
      </c>
      <c r="AL73" s="49" t="s">
        <v>126</v>
      </c>
      <c r="AM73" s="49" t="s">
        <v>126</v>
      </c>
      <c r="AN73" s="49" t="s">
        <v>126</v>
      </c>
      <c r="AO73" s="49" t="s">
        <v>126</v>
      </c>
      <c r="AP73" s="49"/>
      <c r="AQ73" s="49">
        <v>1</v>
      </c>
      <c r="AR73" s="49"/>
      <c r="AS73" s="49"/>
      <c r="AT73" s="52">
        <f t="shared" si="8"/>
        <v>58.775288935374199</v>
      </c>
      <c r="AU73" s="53">
        <f t="shared" si="9"/>
        <v>1531.1609753422701</v>
      </c>
      <c r="AV73" s="49"/>
      <c r="AW73" s="56">
        <f t="shared" si="6"/>
        <v>48.697489729951904</v>
      </c>
      <c r="AX73" s="57">
        <f t="shared" si="7"/>
        <v>1542.4586244872603</v>
      </c>
    </row>
    <row r="74" spans="1:50">
      <c r="A74" s="49">
        <v>38</v>
      </c>
      <c r="B74" s="49" t="s">
        <v>198</v>
      </c>
      <c r="C74" s="51">
        <v>44237.461365740739</v>
      </c>
      <c r="D74" s="49">
        <v>167</v>
      </c>
      <c r="E74" s="49" t="s">
        <v>125</v>
      </c>
      <c r="F74" s="49">
        <v>0</v>
      </c>
      <c r="G74" s="49">
        <v>6.0439999999999996</v>
      </c>
      <c r="H74" s="50">
        <v>19352</v>
      </c>
      <c r="I74" s="49">
        <v>2.7E-2</v>
      </c>
      <c r="J74" s="49" t="s">
        <v>126</v>
      </c>
      <c r="K74" s="49" t="s">
        <v>126</v>
      </c>
      <c r="L74" s="49" t="s">
        <v>126</v>
      </c>
      <c r="M74" s="49" t="s">
        <v>126</v>
      </c>
      <c r="N74" s="49"/>
      <c r="O74" s="49">
        <v>38</v>
      </c>
      <c r="P74" s="49" t="s">
        <v>198</v>
      </c>
      <c r="Q74" s="51">
        <v>44237.461365740739</v>
      </c>
      <c r="R74" s="49">
        <v>167</v>
      </c>
      <c r="S74" s="49" t="s">
        <v>125</v>
      </c>
      <c r="T74" s="49">
        <v>0</v>
      </c>
      <c r="U74" s="49" t="s">
        <v>126</v>
      </c>
      <c r="V74" s="49" t="s">
        <v>126</v>
      </c>
      <c r="W74" s="49" t="s">
        <v>126</v>
      </c>
      <c r="X74" s="49" t="s">
        <v>126</v>
      </c>
      <c r="Y74" s="49" t="s">
        <v>126</v>
      </c>
      <c r="Z74" s="49" t="s">
        <v>126</v>
      </c>
      <c r="AA74" s="49" t="s">
        <v>126</v>
      </c>
      <c r="AB74" s="49"/>
      <c r="AC74" s="49">
        <v>38</v>
      </c>
      <c r="AD74" s="49" t="s">
        <v>198</v>
      </c>
      <c r="AE74" s="51">
        <v>44237.461365740739</v>
      </c>
      <c r="AF74" s="49">
        <v>167</v>
      </c>
      <c r="AG74" s="49" t="s">
        <v>125</v>
      </c>
      <c r="AH74" s="49">
        <v>0</v>
      </c>
      <c r="AI74" s="49">
        <v>12.209</v>
      </c>
      <c r="AJ74" s="50">
        <v>8113</v>
      </c>
      <c r="AK74" s="49">
        <v>1.278</v>
      </c>
      <c r="AL74" s="49" t="s">
        <v>126</v>
      </c>
      <c r="AM74" s="49" t="s">
        <v>126</v>
      </c>
      <c r="AN74" s="49" t="s">
        <v>126</v>
      </c>
      <c r="AO74" s="49" t="s">
        <v>126</v>
      </c>
      <c r="AP74" s="49"/>
      <c r="AQ74" s="49">
        <v>1</v>
      </c>
      <c r="AR74" s="49"/>
      <c r="AS74" s="49"/>
      <c r="AT74" s="52">
        <f t="shared" si="8"/>
        <v>60.949165178355202</v>
      </c>
      <c r="AU74" s="53">
        <f t="shared" si="9"/>
        <v>1534.84863032987</v>
      </c>
      <c r="AV74" s="49"/>
      <c r="AW74" s="56">
        <f t="shared" si="6"/>
        <v>50.536142961606409</v>
      </c>
      <c r="AX74" s="57">
        <f t="shared" si="7"/>
        <v>1546.2773542960601</v>
      </c>
    </row>
    <row r="75" spans="1:50">
      <c r="A75" s="49">
        <v>37</v>
      </c>
      <c r="B75" s="49" t="s">
        <v>199</v>
      </c>
      <c r="C75" s="51">
        <v>44237.482627314814</v>
      </c>
      <c r="D75" s="49" t="s">
        <v>200</v>
      </c>
      <c r="E75" s="49" t="s">
        <v>125</v>
      </c>
      <c r="F75" s="49">
        <v>0</v>
      </c>
      <c r="G75" s="49">
        <v>6.0309999999999997</v>
      </c>
      <c r="H75" s="50">
        <v>21480</v>
      </c>
      <c r="I75" s="49">
        <v>0.03</v>
      </c>
      <c r="J75" s="49" t="s">
        <v>126</v>
      </c>
      <c r="K75" s="49" t="s">
        <v>126</v>
      </c>
      <c r="L75" s="49" t="s">
        <v>126</v>
      </c>
      <c r="M75" s="49" t="s">
        <v>126</v>
      </c>
      <c r="N75" s="49"/>
      <c r="O75" s="49">
        <v>37</v>
      </c>
      <c r="P75" s="49" t="s">
        <v>199</v>
      </c>
      <c r="Q75" s="51">
        <v>44237.482627314814</v>
      </c>
      <c r="R75" s="49" t="s">
        <v>200</v>
      </c>
      <c r="S75" s="49" t="s">
        <v>125</v>
      </c>
      <c r="T75" s="49">
        <v>0</v>
      </c>
      <c r="U75" s="49" t="s">
        <v>126</v>
      </c>
      <c r="V75" s="49" t="s">
        <v>126</v>
      </c>
      <c r="W75" s="49" t="s">
        <v>126</v>
      </c>
      <c r="X75" s="49" t="s">
        <v>126</v>
      </c>
      <c r="Y75" s="49" t="s">
        <v>126</v>
      </c>
      <c r="Z75" s="49" t="s">
        <v>126</v>
      </c>
      <c r="AA75" s="49" t="s">
        <v>126</v>
      </c>
      <c r="AB75" s="49"/>
      <c r="AC75" s="49">
        <v>37</v>
      </c>
      <c r="AD75" s="49" t="s">
        <v>199</v>
      </c>
      <c r="AE75" s="51">
        <v>44237.482627314814</v>
      </c>
      <c r="AF75" s="49" t="s">
        <v>200</v>
      </c>
      <c r="AG75" s="49" t="s">
        <v>125</v>
      </c>
      <c r="AH75" s="49">
        <v>0</v>
      </c>
      <c r="AI75" s="49">
        <v>12.202</v>
      </c>
      <c r="AJ75" s="50">
        <v>9302</v>
      </c>
      <c r="AK75" s="49">
        <v>1.4390000000000001</v>
      </c>
      <c r="AL75" s="49" t="s">
        <v>126</v>
      </c>
      <c r="AM75" s="49" t="s">
        <v>126</v>
      </c>
      <c r="AN75" s="49" t="s">
        <v>126</v>
      </c>
      <c r="AO75" s="49" t="s">
        <v>126</v>
      </c>
      <c r="AP75" s="49"/>
      <c r="AQ75" s="49">
        <v>1</v>
      </c>
      <c r="AR75" s="49"/>
      <c r="AS75" s="49"/>
      <c r="AT75" s="52">
        <f t="shared" si="8"/>
        <v>67.56229315552001</v>
      </c>
      <c r="AU75" s="53">
        <f t="shared" si="9"/>
        <v>1753.9894874049201</v>
      </c>
      <c r="AV75" s="49"/>
      <c r="AW75" s="56">
        <f t="shared" si="6"/>
        <v>56.132917900640003</v>
      </c>
      <c r="AX75" s="57">
        <f t="shared" si="7"/>
        <v>1773.2774676629601</v>
      </c>
    </row>
    <row r="76" spans="1:50">
      <c r="A76" s="49">
        <v>37</v>
      </c>
      <c r="B76" s="49" t="s">
        <v>201</v>
      </c>
      <c r="C76" s="51">
        <v>44264.527881944443</v>
      </c>
      <c r="D76" s="49" t="s">
        <v>124</v>
      </c>
      <c r="E76" s="49" t="s">
        <v>125</v>
      </c>
      <c r="F76" s="49">
        <v>0</v>
      </c>
      <c r="G76" s="49">
        <v>6.1180000000000003</v>
      </c>
      <c r="H76" s="50">
        <v>2069</v>
      </c>
      <c r="I76" s="49">
        <v>1E-3</v>
      </c>
      <c r="J76" s="49" t="s">
        <v>126</v>
      </c>
      <c r="K76" s="49" t="s">
        <v>126</v>
      </c>
      <c r="L76" s="49" t="s">
        <v>126</v>
      </c>
      <c r="M76" s="49" t="s">
        <v>126</v>
      </c>
      <c r="N76" s="49"/>
      <c r="O76" s="49">
        <v>37</v>
      </c>
      <c r="P76" s="49" t="s">
        <v>201</v>
      </c>
      <c r="Q76" s="51">
        <v>44264.527881944443</v>
      </c>
      <c r="R76" s="49" t="s">
        <v>124</v>
      </c>
      <c r="S76" s="49" t="s">
        <v>125</v>
      </c>
      <c r="T76" s="49">
        <v>0</v>
      </c>
      <c r="U76" s="49" t="s">
        <v>126</v>
      </c>
      <c r="V76" s="49" t="s">
        <v>126</v>
      </c>
      <c r="W76" s="49" t="s">
        <v>126</v>
      </c>
      <c r="X76" s="49" t="s">
        <v>126</v>
      </c>
      <c r="Y76" s="49" t="s">
        <v>126</v>
      </c>
      <c r="Z76" s="49" t="s">
        <v>126</v>
      </c>
      <c r="AA76" s="49" t="s">
        <v>126</v>
      </c>
      <c r="AB76" s="49"/>
      <c r="AC76" s="49">
        <v>37</v>
      </c>
      <c r="AD76" s="49" t="s">
        <v>201</v>
      </c>
      <c r="AE76" s="51">
        <v>44264.527881944443</v>
      </c>
      <c r="AF76" s="49" t="s">
        <v>124</v>
      </c>
      <c r="AG76" s="49" t="s">
        <v>125</v>
      </c>
      <c r="AH76" s="49">
        <v>0</v>
      </c>
      <c r="AI76" s="49">
        <v>12.297000000000001</v>
      </c>
      <c r="AJ76" s="50">
        <v>2133</v>
      </c>
      <c r="AK76" s="49">
        <v>0.46500000000000002</v>
      </c>
      <c r="AL76" s="49" t="s">
        <v>126</v>
      </c>
      <c r="AM76" s="49" t="s">
        <v>126</v>
      </c>
      <c r="AN76" s="49" t="s">
        <v>126</v>
      </c>
      <c r="AO76" s="49" t="s">
        <v>126</v>
      </c>
      <c r="AP76" s="49"/>
      <c r="AQ76" s="49">
        <v>1</v>
      </c>
      <c r="AR76" s="49"/>
      <c r="AS76" s="49"/>
      <c r="AT76" s="52">
        <f t="shared" si="8"/>
        <v>1.316611171249999</v>
      </c>
      <c r="AU76" s="53">
        <f t="shared" si="9"/>
        <v>430.00261602147003</v>
      </c>
      <c r="AV76" s="49"/>
      <c r="AW76" s="56">
        <f>IF(H76&lt;10000,((-0.00000005795*H76^2)+(0.003823*H76)+(-6.715)),(IF(H76&lt;700000,((-0.0000000001209*H76^2)+(0.002635*H76)+(-0.4111)), ((-0.00000002007*V76^2)+(0.2564*V76)+(286.1)))))</f>
        <v>0.9467169000500002</v>
      </c>
      <c r="AX76" s="57">
        <f>(-0.00000001626*AJ76^2)+(0.1912*AJ76)+(-3.858)</f>
        <v>403.89762205686003</v>
      </c>
    </row>
    <row r="77" spans="1:50">
      <c r="A77" s="49">
        <v>38</v>
      </c>
      <c r="B77" s="49" t="s">
        <v>202</v>
      </c>
      <c r="C77" s="51">
        <v>44264.549143518518</v>
      </c>
      <c r="D77" s="49" t="s">
        <v>128</v>
      </c>
      <c r="E77" s="49" t="s">
        <v>125</v>
      </c>
      <c r="F77" s="49">
        <v>0</v>
      </c>
      <c r="G77" s="49">
        <v>6.0460000000000003</v>
      </c>
      <c r="H77" s="50">
        <v>938844</v>
      </c>
      <c r="I77" s="49">
        <v>1.397</v>
      </c>
      <c r="J77" s="49" t="s">
        <v>126</v>
      </c>
      <c r="K77" s="49" t="s">
        <v>126</v>
      </c>
      <c r="L77" s="49" t="s">
        <v>126</v>
      </c>
      <c r="M77" s="49" t="s">
        <v>126</v>
      </c>
      <c r="N77" s="49"/>
      <c r="O77" s="49">
        <v>38</v>
      </c>
      <c r="P77" s="49" t="s">
        <v>202</v>
      </c>
      <c r="Q77" s="51">
        <v>44264.549143518518</v>
      </c>
      <c r="R77" s="49" t="s">
        <v>128</v>
      </c>
      <c r="S77" s="49" t="s">
        <v>125</v>
      </c>
      <c r="T77" s="49">
        <v>0</v>
      </c>
      <c r="U77" s="49">
        <v>5.9960000000000004</v>
      </c>
      <c r="V77" s="50">
        <v>7048</v>
      </c>
      <c r="W77" s="49">
        <v>1.8919999999999999</v>
      </c>
      <c r="X77" s="49" t="s">
        <v>126</v>
      </c>
      <c r="Y77" s="49" t="s">
        <v>126</v>
      </c>
      <c r="Z77" s="49" t="s">
        <v>126</v>
      </c>
      <c r="AA77" s="49" t="s">
        <v>126</v>
      </c>
      <c r="AB77" s="49"/>
      <c r="AC77" s="49">
        <v>38</v>
      </c>
      <c r="AD77" s="49" t="s">
        <v>202</v>
      </c>
      <c r="AE77" s="51">
        <v>44264.549143518518</v>
      </c>
      <c r="AF77" s="49" t="s">
        <v>128</v>
      </c>
      <c r="AG77" s="49" t="s">
        <v>125</v>
      </c>
      <c r="AH77" s="49">
        <v>0</v>
      </c>
      <c r="AI77" s="49">
        <v>12.266999999999999</v>
      </c>
      <c r="AJ77" s="50">
        <v>9743</v>
      </c>
      <c r="AK77" s="49">
        <v>1.4990000000000001</v>
      </c>
      <c r="AL77" s="49" t="s">
        <v>126</v>
      </c>
      <c r="AM77" s="49" t="s">
        <v>126</v>
      </c>
      <c r="AN77" s="49" t="s">
        <v>126</v>
      </c>
      <c r="AO77" s="49" t="s">
        <v>126</v>
      </c>
      <c r="AP77" s="49"/>
      <c r="AQ77" s="49">
        <v>1</v>
      </c>
      <c r="AR77" s="49"/>
      <c r="AS77" s="49"/>
      <c r="AT77" s="52">
        <f t="shared" si="8"/>
        <v>1898.0783800886402</v>
      </c>
      <c r="AU77" s="53">
        <f t="shared" si="9"/>
        <v>1835.22369190427</v>
      </c>
      <c r="AV77" s="49"/>
      <c r="AW77" s="56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7">
        <f t="shared" ref="AX77:AX131" si="11">(-0.00000001626*AJ77^2)+(0.1912*AJ77)+(-3.858)</f>
        <v>1857.4601024432602</v>
      </c>
    </row>
    <row r="78" spans="1:50">
      <c r="A78" s="49">
        <v>39</v>
      </c>
      <c r="B78" s="49" t="s">
        <v>203</v>
      </c>
      <c r="C78" s="51">
        <v>44264.570416666669</v>
      </c>
      <c r="D78" s="49">
        <v>121</v>
      </c>
      <c r="E78" s="49" t="s">
        <v>125</v>
      </c>
      <c r="F78" s="49">
        <v>0</v>
      </c>
      <c r="G78" s="49">
        <v>6.0640000000000001</v>
      </c>
      <c r="H78" s="50">
        <v>7637</v>
      </c>
      <c r="I78" s="49">
        <v>0.01</v>
      </c>
      <c r="J78" s="49" t="s">
        <v>126</v>
      </c>
      <c r="K78" s="49" t="s">
        <v>126</v>
      </c>
      <c r="L78" s="49" t="s">
        <v>126</v>
      </c>
      <c r="M78" s="49" t="s">
        <v>126</v>
      </c>
      <c r="N78" s="49"/>
      <c r="O78" s="49">
        <v>39</v>
      </c>
      <c r="P78" s="49" t="s">
        <v>203</v>
      </c>
      <c r="Q78" s="51">
        <v>44264.570416666669</v>
      </c>
      <c r="R78" s="49">
        <v>121</v>
      </c>
      <c r="S78" s="49" t="s">
        <v>125</v>
      </c>
      <c r="T78" s="49">
        <v>0</v>
      </c>
      <c r="U78" s="49" t="s">
        <v>126</v>
      </c>
      <c r="V78" s="49" t="s">
        <v>126</v>
      </c>
      <c r="W78" s="49" t="s">
        <v>126</v>
      </c>
      <c r="X78" s="49" t="s">
        <v>126</v>
      </c>
      <c r="Y78" s="49" t="s">
        <v>126</v>
      </c>
      <c r="Z78" s="49" t="s">
        <v>126</v>
      </c>
      <c r="AA78" s="49" t="s">
        <v>126</v>
      </c>
      <c r="AB78" s="49"/>
      <c r="AC78" s="49">
        <v>39</v>
      </c>
      <c r="AD78" s="49" t="s">
        <v>203</v>
      </c>
      <c r="AE78" s="51">
        <v>44264.570416666669</v>
      </c>
      <c r="AF78" s="49">
        <v>121</v>
      </c>
      <c r="AG78" s="49" t="s">
        <v>125</v>
      </c>
      <c r="AH78" s="49">
        <v>0</v>
      </c>
      <c r="AI78" s="49">
        <v>12.234999999999999</v>
      </c>
      <c r="AJ78" s="50">
        <v>3404</v>
      </c>
      <c r="AK78" s="49">
        <v>0.63800000000000001</v>
      </c>
      <c r="AL78" s="49" t="s">
        <v>126</v>
      </c>
      <c r="AM78" s="49" t="s">
        <v>126</v>
      </c>
      <c r="AN78" s="49" t="s">
        <v>126</v>
      </c>
      <c r="AO78" s="49" t="s">
        <v>126</v>
      </c>
      <c r="AP78" s="49"/>
      <c r="AQ78" s="49">
        <v>1</v>
      </c>
      <c r="AR78" s="49"/>
      <c r="AS78" s="49"/>
      <c r="AT78" s="52">
        <f t="shared" si="8"/>
        <v>17.526465091249996</v>
      </c>
      <c r="AU78" s="53">
        <f t="shared" si="9"/>
        <v>665.20427045168015</v>
      </c>
      <c r="AV78" s="49"/>
      <c r="AW78" s="56">
        <f t="shared" si="10"/>
        <v>19.10138858645</v>
      </c>
      <c r="AX78" s="57">
        <f t="shared" si="11"/>
        <v>646.79839186784011</v>
      </c>
    </row>
    <row r="79" spans="1:50">
      <c r="A79" s="49">
        <v>40</v>
      </c>
      <c r="B79" s="49" t="s">
        <v>204</v>
      </c>
      <c r="C79" s="51">
        <v>44264.591689814813</v>
      </c>
      <c r="D79" s="49">
        <v>26</v>
      </c>
      <c r="E79" s="49" t="s">
        <v>125</v>
      </c>
      <c r="F79" s="49">
        <v>0</v>
      </c>
      <c r="G79" s="49">
        <v>6.0519999999999996</v>
      </c>
      <c r="H79" s="50">
        <v>8539</v>
      </c>
      <c r="I79" s="49">
        <v>1.0999999999999999E-2</v>
      </c>
      <c r="J79" s="49" t="s">
        <v>126</v>
      </c>
      <c r="K79" s="49" t="s">
        <v>126</v>
      </c>
      <c r="L79" s="49" t="s">
        <v>126</v>
      </c>
      <c r="M79" s="49" t="s">
        <v>126</v>
      </c>
      <c r="N79" s="49"/>
      <c r="O79" s="49">
        <v>40</v>
      </c>
      <c r="P79" s="49" t="s">
        <v>204</v>
      </c>
      <c r="Q79" s="51">
        <v>44264.591689814813</v>
      </c>
      <c r="R79" s="49">
        <v>26</v>
      </c>
      <c r="S79" s="49" t="s">
        <v>125</v>
      </c>
      <c r="T79" s="49">
        <v>0</v>
      </c>
      <c r="U79" s="49" t="s">
        <v>126</v>
      </c>
      <c r="V79" s="49" t="s">
        <v>126</v>
      </c>
      <c r="W79" s="49" t="s">
        <v>126</v>
      </c>
      <c r="X79" s="49" t="s">
        <v>126</v>
      </c>
      <c r="Y79" s="49" t="s">
        <v>126</v>
      </c>
      <c r="Z79" s="49" t="s">
        <v>126</v>
      </c>
      <c r="AA79" s="49" t="s">
        <v>126</v>
      </c>
      <c r="AB79" s="49"/>
      <c r="AC79" s="49">
        <v>40</v>
      </c>
      <c r="AD79" s="49" t="s">
        <v>204</v>
      </c>
      <c r="AE79" s="51">
        <v>44264.591689814813</v>
      </c>
      <c r="AF79" s="49">
        <v>26</v>
      </c>
      <c r="AG79" s="49" t="s">
        <v>125</v>
      </c>
      <c r="AH79" s="49">
        <v>0</v>
      </c>
      <c r="AI79" s="49">
        <v>12.21</v>
      </c>
      <c r="AJ79" s="50">
        <v>4083</v>
      </c>
      <c r="AK79" s="49">
        <v>0.73</v>
      </c>
      <c r="AL79" s="49" t="s">
        <v>126</v>
      </c>
      <c r="AM79" s="49" t="s">
        <v>126</v>
      </c>
      <c r="AN79" s="49" t="s">
        <v>126</v>
      </c>
      <c r="AO79" s="49" t="s">
        <v>126</v>
      </c>
      <c r="AP79" s="49"/>
      <c r="AQ79" s="49">
        <v>1</v>
      </c>
      <c r="AR79" s="49"/>
      <c r="AS79" s="49"/>
      <c r="AT79" s="52">
        <f t="shared" si="8"/>
        <v>20.276428571250001</v>
      </c>
      <c r="AU79" s="53">
        <f t="shared" si="9"/>
        <v>790.77176829747009</v>
      </c>
      <c r="AV79" s="49"/>
      <c r="AW79" s="56">
        <f t="shared" si="10"/>
        <v>21.704200508049997</v>
      </c>
      <c r="AX79" s="57">
        <f t="shared" si="11"/>
        <v>776.54053134486014</v>
      </c>
    </row>
    <row r="80" spans="1:50">
      <c r="A80" s="49">
        <v>41</v>
      </c>
      <c r="B80" s="49" t="s">
        <v>205</v>
      </c>
      <c r="C80" s="51">
        <v>44264.612951388888</v>
      </c>
      <c r="D80" s="49">
        <v>98</v>
      </c>
      <c r="E80" s="49" t="s">
        <v>125</v>
      </c>
      <c r="F80" s="49">
        <v>0</v>
      </c>
      <c r="G80" s="49">
        <v>6.0629999999999997</v>
      </c>
      <c r="H80" s="50">
        <v>8610</v>
      </c>
      <c r="I80" s="49">
        <v>1.0999999999999999E-2</v>
      </c>
      <c r="J80" s="49" t="s">
        <v>126</v>
      </c>
      <c r="K80" s="49" t="s">
        <v>126</v>
      </c>
      <c r="L80" s="49" t="s">
        <v>126</v>
      </c>
      <c r="M80" s="49" t="s">
        <v>126</v>
      </c>
      <c r="N80" s="49"/>
      <c r="O80" s="49">
        <v>41</v>
      </c>
      <c r="P80" s="49" t="s">
        <v>205</v>
      </c>
      <c r="Q80" s="51">
        <v>44264.612951388888</v>
      </c>
      <c r="R80" s="49">
        <v>98</v>
      </c>
      <c r="S80" s="49" t="s">
        <v>125</v>
      </c>
      <c r="T80" s="49">
        <v>0</v>
      </c>
      <c r="U80" s="49" t="s">
        <v>126</v>
      </c>
      <c r="V80" s="49" t="s">
        <v>126</v>
      </c>
      <c r="W80" s="49" t="s">
        <v>126</v>
      </c>
      <c r="X80" s="49" t="s">
        <v>126</v>
      </c>
      <c r="Y80" s="49" t="s">
        <v>126</v>
      </c>
      <c r="Z80" s="49" t="s">
        <v>126</v>
      </c>
      <c r="AA80" s="49" t="s">
        <v>126</v>
      </c>
      <c r="AB80" s="49"/>
      <c r="AC80" s="49">
        <v>41</v>
      </c>
      <c r="AD80" s="49" t="s">
        <v>205</v>
      </c>
      <c r="AE80" s="51">
        <v>44264.612951388888</v>
      </c>
      <c r="AF80" s="49">
        <v>98</v>
      </c>
      <c r="AG80" s="49" t="s">
        <v>125</v>
      </c>
      <c r="AH80" s="49">
        <v>0</v>
      </c>
      <c r="AI80" s="49">
        <v>12.247999999999999</v>
      </c>
      <c r="AJ80" s="50">
        <v>4081</v>
      </c>
      <c r="AK80" s="49">
        <v>0.73</v>
      </c>
      <c r="AL80" s="49" t="s">
        <v>126</v>
      </c>
      <c r="AM80" s="49" t="s">
        <v>126</v>
      </c>
      <c r="AN80" s="49" t="s">
        <v>126</v>
      </c>
      <c r="AO80" s="49" t="s">
        <v>126</v>
      </c>
      <c r="AP80" s="49"/>
      <c r="AQ80" s="49">
        <v>1</v>
      </c>
      <c r="AR80" s="49"/>
      <c r="AS80" s="49"/>
      <c r="AT80" s="52">
        <f t="shared" si="8"/>
        <v>20.494357125000001</v>
      </c>
      <c r="AU80" s="53">
        <f t="shared" si="9"/>
        <v>790.40199320603017</v>
      </c>
      <c r="AV80" s="49"/>
      <c r="AW80" s="56">
        <f t="shared" si="10"/>
        <v>21.905074804999998</v>
      </c>
      <c r="AX80" s="57">
        <f t="shared" si="11"/>
        <v>776.15839683813999</v>
      </c>
    </row>
    <row r="81" spans="1:50">
      <c r="A81" s="49">
        <v>42</v>
      </c>
      <c r="B81" s="49" t="s">
        <v>206</v>
      </c>
      <c r="C81" s="51">
        <v>44264.634212962963</v>
      </c>
      <c r="D81" s="49">
        <v>199</v>
      </c>
      <c r="E81" s="49" t="s">
        <v>125</v>
      </c>
      <c r="F81" s="49">
        <v>0</v>
      </c>
      <c r="G81" s="49">
        <v>6.0640000000000001</v>
      </c>
      <c r="H81" s="50">
        <v>8589</v>
      </c>
      <c r="I81" s="49">
        <v>1.0999999999999999E-2</v>
      </c>
      <c r="J81" s="49" t="s">
        <v>126</v>
      </c>
      <c r="K81" s="49" t="s">
        <v>126</v>
      </c>
      <c r="L81" s="49" t="s">
        <v>126</v>
      </c>
      <c r="M81" s="49" t="s">
        <v>126</v>
      </c>
      <c r="N81" s="49"/>
      <c r="O81" s="49">
        <v>42</v>
      </c>
      <c r="P81" s="49" t="s">
        <v>206</v>
      </c>
      <c r="Q81" s="51">
        <v>44264.634212962963</v>
      </c>
      <c r="R81" s="49">
        <v>199</v>
      </c>
      <c r="S81" s="49" t="s">
        <v>125</v>
      </c>
      <c r="T81" s="49">
        <v>0</v>
      </c>
      <c r="U81" s="49" t="s">
        <v>126</v>
      </c>
      <c r="V81" s="50" t="s">
        <v>126</v>
      </c>
      <c r="W81" s="49" t="s">
        <v>126</v>
      </c>
      <c r="X81" s="49" t="s">
        <v>126</v>
      </c>
      <c r="Y81" s="49" t="s">
        <v>126</v>
      </c>
      <c r="Z81" s="49" t="s">
        <v>126</v>
      </c>
      <c r="AA81" s="49" t="s">
        <v>126</v>
      </c>
      <c r="AB81" s="49"/>
      <c r="AC81" s="49">
        <v>42</v>
      </c>
      <c r="AD81" s="49" t="s">
        <v>206</v>
      </c>
      <c r="AE81" s="51">
        <v>44264.634212962963</v>
      </c>
      <c r="AF81" s="49">
        <v>199</v>
      </c>
      <c r="AG81" s="49" t="s">
        <v>125</v>
      </c>
      <c r="AH81" s="49">
        <v>0</v>
      </c>
      <c r="AI81" s="49">
        <v>12.239000000000001</v>
      </c>
      <c r="AJ81" s="50">
        <v>4005</v>
      </c>
      <c r="AK81" s="49">
        <v>0.72</v>
      </c>
      <c r="AL81" s="49" t="s">
        <v>126</v>
      </c>
      <c r="AM81" s="49" t="s">
        <v>126</v>
      </c>
      <c r="AN81" s="49" t="s">
        <v>126</v>
      </c>
      <c r="AO81" s="49" t="s">
        <v>126</v>
      </c>
      <c r="AP81" s="49"/>
      <c r="AQ81" s="49">
        <v>1</v>
      </c>
      <c r="AR81" s="49"/>
      <c r="AS81" s="49"/>
      <c r="AT81" s="52">
        <f t="shared" si="8"/>
        <v>20.429877071249997</v>
      </c>
      <c r="AU81" s="53">
        <f t="shared" si="9"/>
        <v>776.35016763075009</v>
      </c>
      <c r="AV81" s="49"/>
      <c r="AW81" s="56">
        <f t="shared" si="10"/>
        <v>21.845722128049996</v>
      </c>
      <c r="AX81" s="57">
        <f t="shared" si="11"/>
        <v>761.63718919350015</v>
      </c>
    </row>
    <row r="82" spans="1:50">
      <c r="A82" s="49">
        <v>43</v>
      </c>
      <c r="B82" s="49" t="s">
        <v>207</v>
      </c>
      <c r="C82" s="51">
        <v>44265.584548611114</v>
      </c>
      <c r="D82" s="49">
        <v>127</v>
      </c>
      <c r="E82" s="49" t="s">
        <v>125</v>
      </c>
      <c r="F82" s="49">
        <v>0</v>
      </c>
      <c r="G82" s="49">
        <v>6.0679999999999996</v>
      </c>
      <c r="H82" s="50">
        <v>22690</v>
      </c>
      <c r="I82" s="49">
        <v>3.2000000000000001E-2</v>
      </c>
      <c r="J82" s="49" t="s">
        <v>126</v>
      </c>
      <c r="K82" s="49" t="s">
        <v>126</v>
      </c>
      <c r="L82" s="49" t="s">
        <v>126</v>
      </c>
      <c r="M82" s="49" t="s">
        <v>126</v>
      </c>
      <c r="N82" s="49"/>
      <c r="O82" s="49">
        <v>43</v>
      </c>
      <c r="P82" s="49" t="s">
        <v>207</v>
      </c>
      <c r="Q82" s="51">
        <v>44265.584548611114</v>
      </c>
      <c r="R82" s="49">
        <v>127</v>
      </c>
      <c r="S82" s="49" t="s">
        <v>125</v>
      </c>
      <c r="T82" s="49">
        <v>0</v>
      </c>
      <c r="U82" s="49" t="s">
        <v>126</v>
      </c>
      <c r="V82" s="49" t="s">
        <v>126</v>
      </c>
      <c r="W82" s="49" t="s">
        <v>126</v>
      </c>
      <c r="X82" s="49" t="s">
        <v>126</v>
      </c>
      <c r="Y82" s="49" t="s">
        <v>126</v>
      </c>
      <c r="Z82" s="49" t="s">
        <v>126</v>
      </c>
      <c r="AA82" s="49" t="s">
        <v>126</v>
      </c>
      <c r="AB82" s="49"/>
      <c r="AC82" s="49">
        <v>43</v>
      </c>
      <c r="AD82" s="49" t="s">
        <v>207</v>
      </c>
      <c r="AE82" s="51">
        <v>44265.584548611114</v>
      </c>
      <c r="AF82" s="49">
        <v>127</v>
      </c>
      <c r="AG82" s="49" t="s">
        <v>125</v>
      </c>
      <c r="AH82" s="49">
        <v>0</v>
      </c>
      <c r="AI82" s="49">
        <v>12.27</v>
      </c>
      <c r="AJ82" s="50">
        <v>7867</v>
      </c>
      <c r="AK82" s="49">
        <v>1.244</v>
      </c>
      <c r="AL82" s="49" t="s">
        <v>126</v>
      </c>
      <c r="AM82" s="49" t="s">
        <v>126</v>
      </c>
      <c r="AN82" s="49" t="s">
        <v>126</v>
      </c>
      <c r="AO82" s="49" t="s">
        <v>126</v>
      </c>
      <c r="AP82" s="49"/>
      <c r="AQ82" s="49">
        <v>1</v>
      </c>
      <c r="AR82" s="49"/>
      <c r="AS82" s="49"/>
      <c r="AT82" s="52">
        <f t="shared" si="8"/>
        <v>71.319280775180005</v>
      </c>
      <c r="AU82" s="53">
        <f t="shared" si="9"/>
        <v>1489.4869842214698</v>
      </c>
      <c r="AV82" s="49"/>
      <c r="AW82" s="56">
        <f t="shared" si="10"/>
        <v>59.314806315510005</v>
      </c>
      <c r="AX82" s="57">
        <f t="shared" si="11"/>
        <v>1499.30607365686</v>
      </c>
    </row>
    <row r="83" spans="1:50">
      <c r="A83" s="49">
        <v>44</v>
      </c>
      <c r="B83" s="49" t="s">
        <v>208</v>
      </c>
      <c r="C83" s="51">
        <v>44265.605787037035</v>
      </c>
      <c r="D83" s="49">
        <v>81</v>
      </c>
      <c r="E83" s="49" t="s">
        <v>125</v>
      </c>
      <c r="F83" s="49">
        <v>0</v>
      </c>
      <c r="G83" s="49">
        <v>6.0460000000000003</v>
      </c>
      <c r="H83" s="50">
        <v>11613</v>
      </c>
      <c r="I83" s="49">
        <v>1.4999999999999999E-2</v>
      </c>
      <c r="J83" s="49" t="s">
        <v>126</v>
      </c>
      <c r="K83" s="49" t="s">
        <v>126</v>
      </c>
      <c r="L83" s="49" t="s">
        <v>126</v>
      </c>
      <c r="M83" s="49" t="s">
        <v>126</v>
      </c>
      <c r="N83" s="49"/>
      <c r="O83" s="49">
        <v>44</v>
      </c>
      <c r="P83" s="49" t="s">
        <v>208</v>
      </c>
      <c r="Q83" s="51">
        <v>44265.605787037035</v>
      </c>
      <c r="R83" s="49">
        <v>81</v>
      </c>
      <c r="S83" s="49" t="s">
        <v>125</v>
      </c>
      <c r="T83" s="49">
        <v>0</v>
      </c>
      <c r="U83" s="49" t="s">
        <v>126</v>
      </c>
      <c r="V83" s="49" t="s">
        <v>126</v>
      </c>
      <c r="W83" s="49" t="s">
        <v>126</v>
      </c>
      <c r="X83" s="49" t="s">
        <v>126</v>
      </c>
      <c r="Y83" s="49" t="s">
        <v>126</v>
      </c>
      <c r="Z83" s="49" t="s">
        <v>126</v>
      </c>
      <c r="AA83" s="49" t="s">
        <v>126</v>
      </c>
      <c r="AB83" s="49"/>
      <c r="AC83" s="49">
        <v>44</v>
      </c>
      <c r="AD83" s="49" t="s">
        <v>208</v>
      </c>
      <c r="AE83" s="51">
        <v>44265.605787037035</v>
      </c>
      <c r="AF83" s="49">
        <v>81</v>
      </c>
      <c r="AG83" s="49" t="s">
        <v>125</v>
      </c>
      <c r="AH83" s="49">
        <v>0</v>
      </c>
      <c r="AI83" s="49">
        <v>12.221</v>
      </c>
      <c r="AJ83" s="50">
        <v>5438</v>
      </c>
      <c r="AK83" s="49">
        <v>0.91400000000000003</v>
      </c>
      <c r="AL83" s="49" t="s">
        <v>126</v>
      </c>
      <c r="AM83" s="49" t="s">
        <v>126</v>
      </c>
      <c r="AN83" s="49" t="s">
        <v>126</v>
      </c>
      <c r="AO83" s="49" t="s">
        <v>126</v>
      </c>
      <c r="AP83" s="49"/>
      <c r="AQ83" s="49">
        <v>1</v>
      </c>
      <c r="AR83" s="49"/>
      <c r="AS83" s="49"/>
      <c r="AT83" s="52">
        <f t="shared" si="8"/>
        <v>29.907977591249995</v>
      </c>
      <c r="AU83" s="53">
        <f t="shared" si="9"/>
        <v>1041.17897535212</v>
      </c>
      <c r="AV83" s="49"/>
      <c r="AW83" s="56">
        <f t="shared" si="10"/>
        <v>30.172850212127898</v>
      </c>
      <c r="AX83" s="57">
        <f t="shared" si="11"/>
        <v>1035.40676181656</v>
      </c>
    </row>
    <row r="84" spans="1:50">
      <c r="A84" s="49">
        <v>45</v>
      </c>
      <c r="B84" s="49" t="s">
        <v>209</v>
      </c>
      <c r="C84" s="51">
        <v>44265.627013888887</v>
      </c>
      <c r="D84" s="49">
        <v>68</v>
      </c>
      <c r="E84" s="49" t="s">
        <v>125</v>
      </c>
      <c r="F84" s="49">
        <v>0</v>
      </c>
      <c r="G84" s="49">
        <v>6.0519999999999996</v>
      </c>
      <c r="H84" s="50">
        <v>24611</v>
      </c>
      <c r="I84" s="49">
        <v>3.5000000000000003E-2</v>
      </c>
      <c r="J84" s="49" t="s">
        <v>126</v>
      </c>
      <c r="K84" s="49" t="s">
        <v>126</v>
      </c>
      <c r="L84" s="49" t="s">
        <v>126</v>
      </c>
      <c r="M84" s="49" t="s">
        <v>126</v>
      </c>
      <c r="N84" s="49"/>
      <c r="O84" s="49">
        <v>45</v>
      </c>
      <c r="P84" s="49" t="s">
        <v>209</v>
      </c>
      <c r="Q84" s="51">
        <v>44265.627013888887</v>
      </c>
      <c r="R84" s="49">
        <v>68</v>
      </c>
      <c r="S84" s="49" t="s">
        <v>125</v>
      </c>
      <c r="T84" s="49">
        <v>0</v>
      </c>
      <c r="U84" s="49" t="s">
        <v>126</v>
      </c>
      <c r="V84" s="49" t="s">
        <v>126</v>
      </c>
      <c r="W84" s="49" t="s">
        <v>126</v>
      </c>
      <c r="X84" s="49" t="s">
        <v>126</v>
      </c>
      <c r="Y84" s="49" t="s">
        <v>126</v>
      </c>
      <c r="Z84" s="49" t="s">
        <v>126</v>
      </c>
      <c r="AA84" s="49" t="s">
        <v>126</v>
      </c>
      <c r="AB84" s="49"/>
      <c r="AC84" s="49">
        <v>45</v>
      </c>
      <c r="AD84" s="49" t="s">
        <v>209</v>
      </c>
      <c r="AE84" s="51">
        <v>44265.627013888887</v>
      </c>
      <c r="AF84" s="49">
        <v>68</v>
      </c>
      <c r="AG84" s="49" t="s">
        <v>125</v>
      </c>
      <c r="AH84" s="49">
        <v>0</v>
      </c>
      <c r="AI84" s="49">
        <v>12.227</v>
      </c>
      <c r="AJ84" s="50">
        <v>7148</v>
      </c>
      <c r="AK84" s="49">
        <v>1.147</v>
      </c>
      <c r="AL84" s="49" t="s">
        <v>126</v>
      </c>
      <c r="AM84" s="49" t="s">
        <v>126</v>
      </c>
      <c r="AN84" s="49" t="s">
        <v>126</v>
      </c>
      <c r="AO84" s="49" t="s">
        <v>126</v>
      </c>
      <c r="AP84" s="49"/>
      <c r="AQ84" s="49">
        <v>1</v>
      </c>
      <c r="AR84" s="49"/>
      <c r="AS84" s="49"/>
      <c r="AT84" s="52">
        <f t="shared" si="8"/>
        <v>77.278977581799808</v>
      </c>
      <c r="AU84" s="53">
        <f t="shared" si="9"/>
        <v>1356.8620356459198</v>
      </c>
      <c r="AV84" s="49"/>
      <c r="AW84" s="56">
        <f t="shared" si="10"/>
        <v>64.365655710291094</v>
      </c>
      <c r="AX84" s="57">
        <f t="shared" si="11"/>
        <v>1362.00881312096</v>
      </c>
    </row>
    <row r="85" spans="1:50">
      <c r="A85" s="49">
        <v>46</v>
      </c>
      <c r="B85" s="49" t="s">
        <v>210</v>
      </c>
      <c r="C85" s="51">
        <v>44265.648217592592</v>
      </c>
      <c r="D85" s="49">
        <v>21</v>
      </c>
      <c r="E85" s="49" t="s">
        <v>125</v>
      </c>
      <c r="F85" s="49">
        <v>0</v>
      </c>
      <c r="G85" s="49">
        <v>6.06</v>
      </c>
      <c r="H85" s="50">
        <v>10829</v>
      </c>
      <c r="I85" s="49">
        <v>1.4E-2</v>
      </c>
      <c r="J85" s="49" t="s">
        <v>126</v>
      </c>
      <c r="K85" s="49" t="s">
        <v>126</v>
      </c>
      <c r="L85" s="49" t="s">
        <v>126</v>
      </c>
      <c r="M85" s="49" t="s">
        <v>126</v>
      </c>
      <c r="N85" s="49"/>
      <c r="O85" s="49">
        <v>46</v>
      </c>
      <c r="P85" s="49" t="s">
        <v>210</v>
      </c>
      <c r="Q85" s="51">
        <v>44265.648217592592</v>
      </c>
      <c r="R85" s="49">
        <v>21</v>
      </c>
      <c r="S85" s="49" t="s">
        <v>125</v>
      </c>
      <c r="T85" s="49">
        <v>0</v>
      </c>
      <c r="U85" s="49" t="s">
        <v>126</v>
      </c>
      <c r="V85" s="49" t="s">
        <v>126</v>
      </c>
      <c r="W85" s="49" t="s">
        <v>126</v>
      </c>
      <c r="X85" s="49" t="s">
        <v>126</v>
      </c>
      <c r="Y85" s="49" t="s">
        <v>126</v>
      </c>
      <c r="Z85" s="49" t="s">
        <v>126</v>
      </c>
      <c r="AA85" s="49" t="s">
        <v>126</v>
      </c>
      <c r="AB85" s="49"/>
      <c r="AC85" s="49">
        <v>46</v>
      </c>
      <c r="AD85" s="49" t="s">
        <v>210</v>
      </c>
      <c r="AE85" s="51">
        <v>44265.648217592592</v>
      </c>
      <c r="AF85" s="49">
        <v>21</v>
      </c>
      <c r="AG85" s="49" t="s">
        <v>125</v>
      </c>
      <c r="AH85" s="49">
        <v>0</v>
      </c>
      <c r="AI85" s="49">
        <v>12.237</v>
      </c>
      <c r="AJ85" s="50">
        <v>5132</v>
      </c>
      <c r="AK85" s="49">
        <v>0.873</v>
      </c>
      <c r="AL85" s="49" t="s">
        <v>126</v>
      </c>
      <c r="AM85" s="49" t="s">
        <v>126</v>
      </c>
      <c r="AN85" s="49" t="s">
        <v>126</v>
      </c>
      <c r="AO85" s="49" t="s">
        <v>126</v>
      </c>
      <c r="AP85" s="49"/>
      <c r="AQ85" s="49">
        <v>1</v>
      </c>
      <c r="AR85" s="49"/>
      <c r="AS85" s="49"/>
      <c r="AT85" s="52">
        <f t="shared" si="8"/>
        <v>27.413373871250002</v>
      </c>
      <c r="AU85" s="53">
        <f t="shared" si="9"/>
        <v>984.64959989552005</v>
      </c>
      <c r="AV85" s="49"/>
      <c r="AW85" s="56">
        <f t="shared" si="10"/>
        <v>28.109137390563102</v>
      </c>
      <c r="AX85" s="57">
        <f t="shared" si="11"/>
        <v>976.95215348576016</v>
      </c>
    </row>
    <row r="86" spans="1:50">
      <c r="A86" s="49">
        <v>47</v>
      </c>
      <c r="B86" s="49" t="s">
        <v>211</v>
      </c>
      <c r="C86" s="51">
        <v>44265.66951388889</v>
      </c>
      <c r="D86" s="49">
        <v>124</v>
      </c>
      <c r="E86" s="49" t="s">
        <v>125</v>
      </c>
      <c r="F86" s="49">
        <v>0</v>
      </c>
      <c r="G86" s="49">
        <v>6.13</v>
      </c>
      <c r="H86" s="50">
        <v>12507</v>
      </c>
      <c r="I86" s="49">
        <v>1.7000000000000001E-2</v>
      </c>
      <c r="J86" s="49" t="s">
        <v>126</v>
      </c>
      <c r="K86" s="49" t="s">
        <v>126</v>
      </c>
      <c r="L86" s="49" t="s">
        <v>126</v>
      </c>
      <c r="M86" s="49" t="s">
        <v>126</v>
      </c>
      <c r="N86" s="49"/>
      <c r="O86" s="49">
        <v>47</v>
      </c>
      <c r="P86" s="49" t="s">
        <v>211</v>
      </c>
      <c r="Q86" s="51">
        <v>44265.66951388889</v>
      </c>
      <c r="R86" s="49">
        <v>124</v>
      </c>
      <c r="S86" s="49" t="s">
        <v>125</v>
      </c>
      <c r="T86" s="49">
        <v>0</v>
      </c>
      <c r="U86" s="49" t="s">
        <v>126</v>
      </c>
      <c r="V86" s="49" t="s">
        <v>126</v>
      </c>
      <c r="W86" s="49" t="s">
        <v>126</v>
      </c>
      <c r="X86" s="49" t="s">
        <v>126</v>
      </c>
      <c r="Y86" s="49" t="s">
        <v>126</v>
      </c>
      <c r="Z86" s="49" t="s">
        <v>126</v>
      </c>
      <c r="AA86" s="49" t="s">
        <v>126</v>
      </c>
      <c r="AB86" s="49"/>
      <c r="AC86" s="49">
        <v>47</v>
      </c>
      <c r="AD86" s="49" t="s">
        <v>211</v>
      </c>
      <c r="AE86" s="51">
        <v>44265.66951388889</v>
      </c>
      <c r="AF86" s="49">
        <v>124</v>
      </c>
      <c r="AG86" s="49" t="s">
        <v>125</v>
      </c>
      <c r="AH86" s="49">
        <v>0</v>
      </c>
      <c r="AI86" s="49">
        <v>12.301</v>
      </c>
      <c r="AJ86" s="50">
        <v>4902</v>
      </c>
      <c r="AK86" s="49">
        <v>0.84099999999999997</v>
      </c>
      <c r="AL86" s="49" t="s">
        <v>126</v>
      </c>
      <c r="AM86" s="49" t="s">
        <v>126</v>
      </c>
      <c r="AN86" s="49" t="s">
        <v>126</v>
      </c>
      <c r="AO86" s="49" t="s">
        <v>126</v>
      </c>
      <c r="AP86" s="49"/>
      <c r="AQ86" s="49">
        <v>1</v>
      </c>
      <c r="AR86" s="49"/>
      <c r="AS86" s="49"/>
      <c r="AT86" s="52">
        <f t="shared" si="8"/>
        <v>32.784467291249996</v>
      </c>
      <c r="AU86" s="53">
        <f t="shared" si="9"/>
        <v>942.15246175692016</v>
      </c>
      <c r="AV86" s="49"/>
      <c r="AW86" s="56">
        <f t="shared" si="10"/>
        <v>32.525933211575904</v>
      </c>
      <c r="AX86" s="57">
        <f t="shared" si="11"/>
        <v>933.01367863896007</v>
      </c>
    </row>
    <row r="87" spans="1:50">
      <c r="A87" s="49">
        <v>48</v>
      </c>
      <c r="B87" s="49" t="s">
        <v>212</v>
      </c>
      <c r="C87" s="51">
        <v>44265.690775462965</v>
      </c>
      <c r="D87" s="49" t="s">
        <v>213</v>
      </c>
      <c r="E87" s="49" t="s">
        <v>125</v>
      </c>
      <c r="F87" s="49">
        <v>0</v>
      </c>
      <c r="G87" s="49">
        <v>6.06</v>
      </c>
      <c r="H87" s="50">
        <v>12157</v>
      </c>
      <c r="I87" s="49">
        <v>1.6E-2</v>
      </c>
      <c r="J87" s="49" t="s">
        <v>126</v>
      </c>
      <c r="K87" s="49" t="s">
        <v>126</v>
      </c>
      <c r="L87" s="49" t="s">
        <v>126</v>
      </c>
      <c r="M87" s="49" t="s">
        <v>126</v>
      </c>
      <c r="N87" s="49"/>
      <c r="O87" s="49">
        <v>48</v>
      </c>
      <c r="P87" s="49" t="s">
        <v>212</v>
      </c>
      <c r="Q87" s="51">
        <v>44265.690775462965</v>
      </c>
      <c r="R87" s="49" t="s">
        <v>213</v>
      </c>
      <c r="S87" s="49" t="s">
        <v>125</v>
      </c>
      <c r="T87" s="49">
        <v>0</v>
      </c>
      <c r="U87" s="49" t="s">
        <v>126</v>
      </c>
      <c r="V87" s="49" t="s">
        <v>126</v>
      </c>
      <c r="W87" s="49" t="s">
        <v>126</v>
      </c>
      <c r="X87" s="49" t="s">
        <v>126</v>
      </c>
      <c r="Y87" s="49" t="s">
        <v>126</v>
      </c>
      <c r="Z87" s="49" t="s">
        <v>126</v>
      </c>
      <c r="AA87" s="49" t="s">
        <v>126</v>
      </c>
      <c r="AB87" s="49"/>
      <c r="AC87" s="49">
        <v>48</v>
      </c>
      <c r="AD87" s="49" t="s">
        <v>212</v>
      </c>
      <c r="AE87" s="51">
        <v>44265.690775462965</v>
      </c>
      <c r="AF87" s="49" t="s">
        <v>213</v>
      </c>
      <c r="AG87" s="49" t="s">
        <v>125</v>
      </c>
      <c r="AH87" s="49">
        <v>0</v>
      </c>
      <c r="AI87" s="49">
        <v>12.23</v>
      </c>
      <c r="AJ87" s="50">
        <v>5730</v>
      </c>
      <c r="AK87" s="49">
        <v>0.95399999999999996</v>
      </c>
      <c r="AL87" s="49" t="s">
        <v>126</v>
      </c>
      <c r="AM87" s="49" t="s">
        <v>126</v>
      </c>
      <c r="AN87" s="49" t="s">
        <v>126</v>
      </c>
      <c r="AO87" s="49" t="s">
        <v>126</v>
      </c>
      <c r="AP87" s="49"/>
      <c r="AQ87" s="49">
        <v>1</v>
      </c>
      <c r="AR87" s="49"/>
      <c r="AS87" s="49"/>
      <c r="AT87" s="52">
        <f t="shared" si="8"/>
        <v>31.654278791249993</v>
      </c>
      <c r="AU87" s="53">
        <f t="shared" si="9"/>
        <v>1095.1110788670001</v>
      </c>
      <c r="AV87" s="49"/>
      <c r="AW87" s="56">
        <f t="shared" si="10"/>
        <v>31.604726868735899</v>
      </c>
      <c r="AX87" s="57">
        <f t="shared" si="11"/>
        <v>1091.1841370460002</v>
      </c>
    </row>
    <row r="88" spans="1:50">
      <c r="A88" s="49">
        <v>39</v>
      </c>
      <c r="B88" s="49" t="s">
        <v>214</v>
      </c>
      <c r="C88" s="51">
        <v>44305.429097222222</v>
      </c>
      <c r="D88" s="49" t="s">
        <v>124</v>
      </c>
      <c r="E88" s="49" t="s">
        <v>125</v>
      </c>
      <c r="F88" s="49">
        <v>0</v>
      </c>
      <c r="G88" s="49">
        <v>6.1139999999999999</v>
      </c>
      <c r="H88" s="50">
        <v>1841</v>
      </c>
      <c r="I88" s="49">
        <v>-1E-3</v>
      </c>
      <c r="J88" s="49" t="s">
        <v>126</v>
      </c>
      <c r="K88" s="49" t="s">
        <v>126</v>
      </c>
      <c r="L88" s="49" t="s">
        <v>126</v>
      </c>
      <c r="M88" s="49" t="s">
        <v>126</v>
      </c>
      <c r="N88" s="49"/>
      <c r="O88" s="49">
        <v>39</v>
      </c>
      <c r="P88" s="49" t="s">
        <v>214</v>
      </c>
      <c r="Q88" s="51">
        <v>44305.429097222222</v>
      </c>
      <c r="R88" s="49" t="s">
        <v>124</v>
      </c>
      <c r="S88" s="49" t="s">
        <v>125</v>
      </c>
      <c r="T88" s="49">
        <v>0</v>
      </c>
      <c r="U88" s="49" t="s">
        <v>126</v>
      </c>
      <c r="V88" s="49" t="s">
        <v>126</v>
      </c>
      <c r="W88" s="49" t="s">
        <v>126</v>
      </c>
      <c r="X88" s="49" t="s">
        <v>126</v>
      </c>
      <c r="Y88" s="49" t="s">
        <v>126</v>
      </c>
      <c r="Z88" s="49" t="s">
        <v>126</v>
      </c>
      <c r="AA88" s="49" t="s">
        <v>126</v>
      </c>
      <c r="AB88" s="49"/>
      <c r="AC88" s="49">
        <v>39</v>
      </c>
      <c r="AD88" s="49" t="s">
        <v>214</v>
      </c>
      <c r="AE88" s="51">
        <v>44305.429097222222</v>
      </c>
      <c r="AF88" s="49" t="s">
        <v>124</v>
      </c>
      <c r="AG88" s="49" t="s">
        <v>125</v>
      </c>
      <c r="AH88" s="49">
        <v>0</v>
      </c>
      <c r="AI88" s="49">
        <v>12.286</v>
      </c>
      <c r="AJ88" s="50">
        <v>2060</v>
      </c>
      <c r="AK88" s="49">
        <v>0.42099999999999999</v>
      </c>
      <c r="AL88" s="49" t="s">
        <v>126</v>
      </c>
      <c r="AM88" s="49" t="s">
        <v>126</v>
      </c>
      <c r="AN88" s="49" t="s">
        <v>126</v>
      </c>
      <c r="AO88" s="49" t="s">
        <v>126</v>
      </c>
      <c r="AP88" s="49"/>
      <c r="AQ88" s="49">
        <v>1</v>
      </c>
      <c r="AR88" s="49"/>
      <c r="AS88" s="49"/>
      <c r="AT88" s="52">
        <f t="shared" si="8"/>
        <v>0.68092722124999927</v>
      </c>
      <c r="AU88" s="53">
        <f t="shared" si="9"/>
        <v>416.487629228</v>
      </c>
      <c r="AV88" s="49"/>
      <c r="AW88" s="56">
        <f t="shared" si="10"/>
        <v>0.12673416605000032</v>
      </c>
      <c r="AX88" s="57">
        <f t="shared" si="11"/>
        <v>389.944999064</v>
      </c>
    </row>
    <row r="89" spans="1:50">
      <c r="A89" s="49">
        <v>40</v>
      </c>
      <c r="B89" s="49" t="s">
        <v>215</v>
      </c>
      <c r="C89" s="51">
        <v>44305.45039351852</v>
      </c>
      <c r="D89" s="49" t="s">
        <v>128</v>
      </c>
      <c r="E89" s="49" t="s">
        <v>125</v>
      </c>
      <c r="F89" s="49">
        <v>0</v>
      </c>
      <c r="G89" s="49">
        <v>6.0919999999999996</v>
      </c>
      <c r="H89" s="50">
        <v>2399</v>
      </c>
      <c r="I89" s="49">
        <v>0</v>
      </c>
      <c r="J89" s="49" t="s">
        <v>126</v>
      </c>
      <c r="K89" s="49" t="s">
        <v>126</v>
      </c>
      <c r="L89" s="49" t="s">
        <v>126</v>
      </c>
      <c r="M89" s="49" t="s">
        <v>126</v>
      </c>
      <c r="N89" s="49"/>
      <c r="O89" s="49">
        <v>40</v>
      </c>
      <c r="P89" s="49" t="s">
        <v>215</v>
      </c>
      <c r="Q89" s="51">
        <v>44305.45039351852</v>
      </c>
      <c r="R89" s="49" t="s">
        <v>128</v>
      </c>
      <c r="S89" s="49" t="s">
        <v>125</v>
      </c>
      <c r="T89" s="49">
        <v>0</v>
      </c>
      <c r="U89" s="49" t="s">
        <v>126</v>
      </c>
      <c r="V89" s="49" t="s">
        <v>126</v>
      </c>
      <c r="W89" s="49" t="s">
        <v>126</v>
      </c>
      <c r="X89" s="49" t="s">
        <v>126</v>
      </c>
      <c r="Y89" s="49" t="s">
        <v>126</v>
      </c>
      <c r="Z89" s="49" t="s">
        <v>126</v>
      </c>
      <c r="AA89" s="49" t="s">
        <v>126</v>
      </c>
      <c r="AB89" s="49"/>
      <c r="AC89" s="49">
        <v>40</v>
      </c>
      <c r="AD89" s="49" t="s">
        <v>215</v>
      </c>
      <c r="AE89" s="51">
        <v>44305.45039351852</v>
      </c>
      <c r="AF89" s="49" t="s">
        <v>128</v>
      </c>
      <c r="AG89" s="49" t="s">
        <v>125</v>
      </c>
      <c r="AH89" s="49">
        <v>0</v>
      </c>
      <c r="AI89" s="49">
        <v>12.23</v>
      </c>
      <c r="AJ89" s="50">
        <v>3007</v>
      </c>
      <c r="AK89" s="49">
        <v>0.61</v>
      </c>
      <c r="AL89" s="49" t="s">
        <v>126</v>
      </c>
      <c r="AM89" s="49" t="s">
        <v>126</v>
      </c>
      <c r="AN89" s="49" t="s">
        <v>126</v>
      </c>
      <c r="AO89" s="49" t="s">
        <v>126</v>
      </c>
      <c r="AP89" s="49"/>
      <c r="AQ89" s="49">
        <v>1</v>
      </c>
      <c r="AR89" s="49"/>
      <c r="AS89" s="49"/>
      <c r="AT89" s="52">
        <f t="shared" si="8"/>
        <v>2.2405930212499996</v>
      </c>
      <c r="AU89" s="53">
        <f t="shared" si="9"/>
        <v>591.76023058427006</v>
      </c>
      <c r="AV89" s="49"/>
      <c r="AW89" s="56">
        <f t="shared" si="10"/>
        <v>2.1228631020499993</v>
      </c>
      <c r="AX89" s="57">
        <f t="shared" si="11"/>
        <v>570.93337628326003</v>
      </c>
    </row>
    <row r="90" spans="1:50">
      <c r="A90" s="49">
        <v>41</v>
      </c>
      <c r="B90" s="49" t="s">
        <v>216</v>
      </c>
      <c r="C90" s="51">
        <v>44305.471736111111</v>
      </c>
      <c r="D90" s="49">
        <v>129</v>
      </c>
      <c r="E90" s="49" t="s">
        <v>125</v>
      </c>
      <c r="F90" s="49">
        <v>0</v>
      </c>
      <c r="G90" s="49">
        <v>6.1</v>
      </c>
      <c r="H90" s="50">
        <v>2187</v>
      </c>
      <c r="I90" s="49">
        <v>0</v>
      </c>
      <c r="J90" s="49" t="s">
        <v>126</v>
      </c>
      <c r="K90" s="49" t="s">
        <v>126</v>
      </c>
      <c r="L90" s="49" t="s">
        <v>126</v>
      </c>
      <c r="M90" s="49" t="s">
        <v>126</v>
      </c>
      <c r="N90" s="49"/>
      <c r="O90" s="49">
        <v>41</v>
      </c>
      <c r="P90" s="49" t="s">
        <v>216</v>
      </c>
      <c r="Q90" s="51">
        <v>44305.471736111111</v>
      </c>
      <c r="R90" s="49">
        <v>129</v>
      </c>
      <c r="S90" s="49" t="s">
        <v>125</v>
      </c>
      <c r="T90" s="49">
        <v>0</v>
      </c>
      <c r="U90" s="49" t="s">
        <v>126</v>
      </c>
      <c r="V90" s="49" t="s">
        <v>126</v>
      </c>
      <c r="W90" s="49" t="s">
        <v>126</v>
      </c>
      <c r="X90" s="49" t="s">
        <v>126</v>
      </c>
      <c r="Y90" s="49" t="s">
        <v>126</v>
      </c>
      <c r="Z90" s="49" t="s">
        <v>126</v>
      </c>
      <c r="AA90" s="49" t="s">
        <v>126</v>
      </c>
      <c r="AB90" s="49"/>
      <c r="AC90" s="49">
        <v>41</v>
      </c>
      <c r="AD90" s="49" t="s">
        <v>216</v>
      </c>
      <c r="AE90" s="51">
        <v>44305.471736111111</v>
      </c>
      <c r="AF90" s="49">
        <v>129</v>
      </c>
      <c r="AG90" s="49" t="s">
        <v>125</v>
      </c>
      <c r="AH90" s="49">
        <v>0</v>
      </c>
      <c r="AI90" s="49">
        <v>12.188000000000001</v>
      </c>
      <c r="AJ90" s="50">
        <v>7672</v>
      </c>
      <c r="AK90" s="49">
        <v>1.5409999999999999</v>
      </c>
      <c r="AL90" s="49" t="s">
        <v>126</v>
      </c>
      <c r="AM90" s="49" t="s">
        <v>126</v>
      </c>
      <c r="AN90" s="49" t="s">
        <v>126</v>
      </c>
      <c r="AO90" s="49" t="s">
        <v>126</v>
      </c>
      <c r="AP90" s="49"/>
      <c r="AQ90" s="49">
        <v>1</v>
      </c>
      <c r="AR90" s="49"/>
      <c r="AS90" s="49"/>
      <c r="AT90" s="52">
        <f t="shared" si="8"/>
        <v>1.646473091249999</v>
      </c>
      <c r="AU90" s="53">
        <f t="shared" si="9"/>
        <v>1453.52418391232</v>
      </c>
      <c r="AV90" s="49"/>
      <c r="AW90" s="56">
        <f t="shared" si="10"/>
        <v>1.3687279464500008</v>
      </c>
      <c r="AX90" s="57">
        <f t="shared" si="11"/>
        <v>1462.0713431641602</v>
      </c>
    </row>
    <row r="91" spans="1:50">
      <c r="A91" s="49">
        <v>42</v>
      </c>
      <c r="B91" s="49" t="s">
        <v>217</v>
      </c>
      <c r="C91" s="51">
        <v>44305.492986111109</v>
      </c>
      <c r="D91" s="49">
        <v>96</v>
      </c>
      <c r="E91" s="49" t="s">
        <v>125</v>
      </c>
      <c r="F91" s="49">
        <v>0</v>
      </c>
      <c r="G91" s="49">
        <v>6.1219999999999999</v>
      </c>
      <c r="H91" s="50">
        <v>1842</v>
      </c>
      <c r="I91" s="49">
        <v>-1E-3</v>
      </c>
      <c r="J91" s="49" t="s">
        <v>126</v>
      </c>
      <c r="K91" s="49" t="s">
        <v>126</v>
      </c>
      <c r="L91" s="49" t="s">
        <v>126</v>
      </c>
      <c r="M91" s="49" t="s">
        <v>126</v>
      </c>
      <c r="N91" s="49"/>
      <c r="O91" s="49">
        <v>42</v>
      </c>
      <c r="P91" s="49" t="s">
        <v>217</v>
      </c>
      <c r="Q91" s="51">
        <v>44305.492986111109</v>
      </c>
      <c r="R91" s="49">
        <v>96</v>
      </c>
      <c r="S91" s="49" t="s">
        <v>125</v>
      </c>
      <c r="T91" s="49">
        <v>0</v>
      </c>
      <c r="U91" s="49" t="s">
        <v>126</v>
      </c>
      <c r="V91" s="49" t="s">
        <v>126</v>
      </c>
      <c r="W91" s="49" t="s">
        <v>126</v>
      </c>
      <c r="X91" s="49" t="s">
        <v>126</v>
      </c>
      <c r="Y91" s="49" t="s">
        <v>126</v>
      </c>
      <c r="Z91" s="49" t="s">
        <v>126</v>
      </c>
      <c r="AA91" s="49" t="s">
        <v>126</v>
      </c>
      <c r="AB91" s="49"/>
      <c r="AC91" s="49">
        <v>42</v>
      </c>
      <c r="AD91" s="49" t="s">
        <v>217</v>
      </c>
      <c r="AE91" s="51">
        <v>44305.492986111109</v>
      </c>
      <c r="AF91" s="49">
        <v>96</v>
      </c>
      <c r="AG91" s="49" t="s">
        <v>125</v>
      </c>
      <c r="AH91" s="49">
        <v>0</v>
      </c>
      <c r="AI91" s="49">
        <v>12.177</v>
      </c>
      <c r="AJ91" s="50">
        <v>36142</v>
      </c>
      <c r="AK91" s="49">
        <v>7.1929999999999996</v>
      </c>
      <c r="AL91" s="49" t="s">
        <v>126</v>
      </c>
      <c r="AM91" s="49" t="s">
        <v>126</v>
      </c>
      <c r="AN91" s="49" t="s">
        <v>126</v>
      </c>
      <c r="AO91" s="49" t="s">
        <v>126</v>
      </c>
      <c r="AP91" s="49"/>
      <c r="AQ91" s="49">
        <v>1</v>
      </c>
      <c r="AR91" s="49"/>
      <c r="AS91" s="49"/>
      <c r="AT91" s="52">
        <f t="shared" si="8"/>
        <v>0.68371048499999976</v>
      </c>
      <c r="AU91" s="53">
        <f t="shared" si="9"/>
        <v>6653.5638538257199</v>
      </c>
      <c r="AV91" s="49"/>
      <c r="AW91" s="56">
        <f t="shared" si="10"/>
        <v>0.13034373620000039</v>
      </c>
      <c r="AX91" s="57">
        <f t="shared" si="11"/>
        <v>6885.2528698933602</v>
      </c>
    </row>
    <row r="92" spans="1:50">
      <c r="A92" s="49">
        <v>43</v>
      </c>
      <c r="B92" s="49" t="s">
        <v>218</v>
      </c>
      <c r="C92" s="51">
        <v>44305.514305555553</v>
      </c>
      <c r="D92" s="49">
        <v>134</v>
      </c>
      <c r="E92" s="49" t="s">
        <v>125</v>
      </c>
      <c r="F92" s="49">
        <v>0</v>
      </c>
      <c r="G92" s="49">
        <v>6.12</v>
      </c>
      <c r="H92" s="50">
        <v>2167</v>
      </c>
      <c r="I92" s="49">
        <v>0</v>
      </c>
      <c r="J92" s="49" t="s">
        <v>126</v>
      </c>
      <c r="K92" s="49" t="s">
        <v>126</v>
      </c>
      <c r="L92" s="49" t="s">
        <v>126</v>
      </c>
      <c r="M92" s="49" t="s">
        <v>126</v>
      </c>
      <c r="N92" s="49"/>
      <c r="O92" s="49">
        <v>43</v>
      </c>
      <c r="P92" s="49" t="s">
        <v>218</v>
      </c>
      <c r="Q92" s="51">
        <v>44305.514305555553</v>
      </c>
      <c r="R92" s="49">
        <v>134</v>
      </c>
      <c r="S92" s="49" t="s">
        <v>125</v>
      </c>
      <c r="T92" s="49">
        <v>0</v>
      </c>
      <c r="U92" s="49" t="s">
        <v>126</v>
      </c>
      <c r="V92" s="49" t="s">
        <v>126</v>
      </c>
      <c r="W92" s="49" t="s">
        <v>126</v>
      </c>
      <c r="X92" s="49" t="s">
        <v>126</v>
      </c>
      <c r="Y92" s="49" t="s">
        <v>126</v>
      </c>
      <c r="Z92" s="49" t="s">
        <v>126</v>
      </c>
      <c r="AA92" s="49" t="s">
        <v>126</v>
      </c>
      <c r="AB92" s="49"/>
      <c r="AC92" s="49">
        <v>43</v>
      </c>
      <c r="AD92" s="49" t="s">
        <v>218</v>
      </c>
      <c r="AE92" s="51">
        <v>44305.514305555553</v>
      </c>
      <c r="AF92" s="49">
        <v>134</v>
      </c>
      <c r="AG92" s="49" t="s">
        <v>125</v>
      </c>
      <c r="AH92" s="49">
        <v>0</v>
      </c>
      <c r="AI92" s="49">
        <v>12.145</v>
      </c>
      <c r="AJ92" s="50">
        <v>35611</v>
      </c>
      <c r="AK92" s="49">
        <v>7.0880000000000001</v>
      </c>
      <c r="AL92" s="49" t="s">
        <v>126</v>
      </c>
      <c r="AM92" s="49" t="s">
        <v>126</v>
      </c>
      <c r="AN92" s="49" t="s">
        <v>126</v>
      </c>
      <c r="AO92" s="49" t="s">
        <v>126</v>
      </c>
      <c r="AP92" s="49"/>
      <c r="AQ92" s="49">
        <v>1</v>
      </c>
      <c r="AR92" s="49"/>
      <c r="AS92" s="49"/>
      <c r="AT92" s="52">
        <f t="shared" si="8"/>
        <v>1.5905226412499989</v>
      </c>
      <c r="AU92" s="53">
        <f t="shared" si="9"/>
        <v>6557.5080437408305</v>
      </c>
      <c r="AV92" s="49"/>
      <c r="AW92" s="56">
        <f t="shared" si="10"/>
        <v>1.2973142324499989</v>
      </c>
      <c r="AX92" s="57">
        <f t="shared" si="11"/>
        <v>6784.3451896005408</v>
      </c>
    </row>
    <row r="93" spans="1:50">
      <c r="A93" s="49">
        <v>44</v>
      </c>
      <c r="B93" s="49" t="s">
        <v>219</v>
      </c>
      <c r="C93" s="51">
        <v>44305.535624999997</v>
      </c>
      <c r="D93" s="49">
        <v>110</v>
      </c>
      <c r="E93" s="49" t="s">
        <v>125</v>
      </c>
      <c r="F93" s="49">
        <v>0</v>
      </c>
      <c r="G93" s="49">
        <v>6.1059999999999999</v>
      </c>
      <c r="H93" s="50">
        <v>2353</v>
      </c>
      <c r="I93" s="49">
        <v>0</v>
      </c>
      <c r="J93" s="49" t="s">
        <v>126</v>
      </c>
      <c r="K93" s="49" t="s">
        <v>126</v>
      </c>
      <c r="L93" s="49" t="s">
        <v>126</v>
      </c>
      <c r="M93" s="49" t="s">
        <v>126</v>
      </c>
      <c r="N93" s="49"/>
      <c r="O93" s="49">
        <v>44</v>
      </c>
      <c r="P93" s="49" t="s">
        <v>219</v>
      </c>
      <c r="Q93" s="51">
        <v>44305.535624999997</v>
      </c>
      <c r="R93" s="49">
        <v>110</v>
      </c>
      <c r="S93" s="49" t="s">
        <v>125</v>
      </c>
      <c r="T93" s="49">
        <v>0</v>
      </c>
      <c r="U93" s="49" t="s">
        <v>126</v>
      </c>
      <c r="V93" s="49" t="s">
        <v>126</v>
      </c>
      <c r="W93" s="49" t="s">
        <v>126</v>
      </c>
      <c r="X93" s="49" t="s">
        <v>126</v>
      </c>
      <c r="Y93" s="49" t="s">
        <v>126</v>
      </c>
      <c r="Z93" s="49" t="s">
        <v>126</v>
      </c>
      <c r="AA93" s="49" t="s">
        <v>126</v>
      </c>
      <c r="AB93" s="49"/>
      <c r="AC93" s="49">
        <v>44</v>
      </c>
      <c r="AD93" s="49" t="s">
        <v>219</v>
      </c>
      <c r="AE93" s="51">
        <v>44305.535624999997</v>
      </c>
      <c r="AF93" s="49">
        <v>110</v>
      </c>
      <c r="AG93" s="49" t="s">
        <v>125</v>
      </c>
      <c r="AH93" s="49">
        <v>0</v>
      </c>
      <c r="AI93" s="49">
        <v>12.207000000000001</v>
      </c>
      <c r="AJ93" s="50">
        <v>6893</v>
      </c>
      <c r="AK93" s="49">
        <v>1.3859999999999999</v>
      </c>
      <c r="AL93" s="49" t="s">
        <v>126</v>
      </c>
      <c r="AM93" s="49" t="s">
        <v>126</v>
      </c>
      <c r="AN93" s="49" t="s">
        <v>126</v>
      </c>
      <c r="AO93" s="49" t="s">
        <v>126</v>
      </c>
      <c r="AP93" s="49"/>
      <c r="AQ93" s="49">
        <v>1</v>
      </c>
      <c r="AR93" s="49"/>
      <c r="AS93" s="49"/>
      <c r="AT93" s="52">
        <f t="shared" si="8"/>
        <v>2.1115179412499998</v>
      </c>
      <c r="AU93" s="53">
        <f t="shared" si="9"/>
        <v>1309.8097808062701</v>
      </c>
      <c r="AV93" s="49"/>
      <c r="AW93" s="56">
        <f t="shared" si="10"/>
        <v>1.9596725084499997</v>
      </c>
      <c r="AX93" s="57">
        <f t="shared" si="11"/>
        <v>1313.3110313192601</v>
      </c>
    </row>
    <row r="94" spans="1:50">
      <c r="A94" s="49">
        <v>45</v>
      </c>
      <c r="B94" s="49" t="s">
        <v>220</v>
      </c>
      <c r="C94" s="51">
        <v>44305.556944444441</v>
      </c>
      <c r="D94" s="49">
        <v>23</v>
      </c>
      <c r="E94" s="49" t="s">
        <v>125</v>
      </c>
      <c r="F94" s="49">
        <v>0</v>
      </c>
      <c r="G94" s="49">
        <v>6.0510000000000002</v>
      </c>
      <c r="H94" s="50">
        <v>5267</v>
      </c>
      <c r="I94" s="49">
        <v>6.0000000000000001E-3</v>
      </c>
      <c r="J94" s="49" t="s">
        <v>126</v>
      </c>
      <c r="K94" s="49" t="s">
        <v>126</v>
      </c>
      <c r="L94" s="49" t="s">
        <v>126</v>
      </c>
      <c r="M94" s="49" t="s">
        <v>126</v>
      </c>
      <c r="N94" s="49"/>
      <c r="O94" s="49">
        <v>45</v>
      </c>
      <c r="P94" s="49" t="s">
        <v>220</v>
      </c>
      <c r="Q94" s="51">
        <v>44305.556944444441</v>
      </c>
      <c r="R94" s="49">
        <v>23</v>
      </c>
      <c r="S94" s="49" t="s">
        <v>125</v>
      </c>
      <c r="T94" s="49">
        <v>0</v>
      </c>
      <c r="U94" s="49" t="s">
        <v>126</v>
      </c>
      <c r="V94" s="49" t="s">
        <v>126</v>
      </c>
      <c r="W94" s="49" t="s">
        <v>126</v>
      </c>
      <c r="X94" s="49" t="s">
        <v>126</v>
      </c>
      <c r="Y94" s="49" t="s">
        <v>126</v>
      </c>
      <c r="Z94" s="49" t="s">
        <v>126</v>
      </c>
      <c r="AA94" s="49" t="s">
        <v>126</v>
      </c>
      <c r="AB94" s="49"/>
      <c r="AC94" s="49">
        <v>45</v>
      </c>
      <c r="AD94" s="49" t="s">
        <v>220</v>
      </c>
      <c r="AE94" s="51">
        <v>44305.556944444441</v>
      </c>
      <c r="AF94" s="49">
        <v>23</v>
      </c>
      <c r="AG94" s="49" t="s">
        <v>125</v>
      </c>
      <c r="AH94" s="49">
        <v>0</v>
      </c>
      <c r="AI94" s="49">
        <v>12.177</v>
      </c>
      <c r="AJ94" s="50">
        <v>17223</v>
      </c>
      <c r="AK94" s="49">
        <v>3.4430000000000001</v>
      </c>
      <c r="AL94" s="49" t="s">
        <v>126</v>
      </c>
      <c r="AM94" s="49" t="s">
        <v>126</v>
      </c>
      <c r="AN94" s="49" t="s">
        <v>126</v>
      </c>
      <c r="AO94" s="49" t="s">
        <v>126</v>
      </c>
      <c r="AP94" s="49"/>
      <c r="AQ94" s="49">
        <v>1</v>
      </c>
      <c r="AR94" s="49"/>
      <c r="AS94" s="49"/>
      <c r="AT94" s="52">
        <f t="shared" si="8"/>
        <v>10.46573739125</v>
      </c>
      <c r="AU94" s="53">
        <f t="shared" si="9"/>
        <v>3209.3546263706703</v>
      </c>
      <c r="AV94" s="49"/>
      <c r="AW94" s="56">
        <f t="shared" si="10"/>
        <v>11.813133302449998</v>
      </c>
      <c r="AX94" s="57">
        <f t="shared" si="11"/>
        <v>3284.35636808646</v>
      </c>
    </row>
    <row r="95" spans="1:50">
      <c r="A95" s="49">
        <v>46</v>
      </c>
      <c r="B95" s="49" t="s">
        <v>221</v>
      </c>
      <c r="C95" s="51">
        <v>44305.578194444446</v>
      </c>
      <c r="D95" s="49">
        <v>203</v>
      </c>
      <c r="E95" s="49" t="s">
        <v>125</v>
      </c>
      <c r="F95" s="49">
        <v>0</v>
      </c>
      <c r="G95" s="49">
        <v>6.0540000000000003</v>
      </c>
      <c r="H95" s="50">
        <v>6664</v>
      </c>
      <c r="I95" s="49">
        <v>8.9999999999999993E-3</v>
      </c>
      <c r="J95" s="49" t="s">
        <v>126</v>
      </c>
      <c r="K95" s="49" t="s">
        <v>126</v>
      </c>
      <c r="L95" s="49" t="s">
        <v>126</v>
      </c>
      <c r="M95" s="49" t="s">
        <v>126</v>
      </c>
      <c r="N95" s="49"/>
      <c r="O95" s="49">
        <v>46</v>
      </c>
      <c r="P95" s="49" t="s">
        <v>221</v>
      </c>
      <c r="Q95" s="51">
        <v>44305.578194444446</v>
      </c>
      <c r="R95" s="49">
        <v>203</v>
      </c>
      <c r="S95" s="49" t="s">
        <v>125</v>
      </c>
      <c r="T95" s="49">
        <v>0</v>
      </c>
      <c r="U95" s="49" t="s">
        <v>126</v>
      </c>
      <c r="V95" s="49" t="s">
        <v>126</v>
      </c>
      <c r="W95" s="49" t="s">
        <v>126</v>
      </c>
      <c r="X95" s="49" t="s">
        <v>126</v>
      </c>
      <c r="Y95" s="49" t="s">
        <v>126</v>
      </c>
      <c r="Z95" s="49" t="s">
        <v>126</v>
      </c>
      <c r="AA95" s="49" t="s">
        <v>126</v>
      </c>
      <c r="AB95" s="49"/>
      <c r="AC95" s="49">
        <v>46</v>
      </c>
      <c r="AD95" s="49" t="s">
        <v>221</v>
      </c>
      <c r="AE95" s="51">
        <v>44305.578194444446</v>
      </c>
      <c r="AF95" s="49">
        <v>203</v>
      </c>
      <c r="AG95" s="49" t="s">
        <v>125</v>
      </c>
      <c r="AH95" s="49">
        <v>0</v>
      </c>
      <c r="AI95" s="49">
        <v>12.189</v>
      </c>
      <c r="AJ95" s="50">
        <v>7822</v>
      </c>
      <c r="AK95" s="49">
        <v>1.571</v>
      </c>
      <c r="AL95" s="49" t="s">
        <v>126</v>
      </c>
      <c r="AM95" s="49" t="s">
        <v>126</v>
      </c>
      <c r="AN95" s="49" t="s">
        <v>126</v>
      </c>
      <c r="AO95" s="49" t="s">
        <v>126</v>
      </c>
      <c r="AP95" s="49"/>
      <c r="AQ95" s="49">
        <v>1</v>
      </c>
      <c r="AR95" s="49"/>
      <c r="AS95" s="49"/>
      <c r="AT95" s="52">
        <f t="shared" si="8"/>
        <v>14.598809039999997</v>
      </c>
      <c r="AU95" s="53">
        <f t="shared" si="9"/>
        <v>1481.1883001553201</v>
      </c>
      <c r="AV95" s="49"/>
      <c r="AW95" s="56">
        <f t="shared" si="10"/>
        <v>16.187976476799999</v>
      </c>
      <c r="AX95" s="57">
        <f t="shared" si="11"/>
        <v>1490.7135532981602</v>
      </c>
    </row>
    <row r="96" spans="1:50">
      <c r="A96" s="49">
        <v>47</v>
      </c>
      <c r="B96" s="49" t="s">
        <v>222</v>
      </c>
      <c r="C96" s="51">
        <v>44305.599502314813</v>
      </c>
      <c r="D96" s="49">
        <v>189</v>
      </c>
      <c r="E96" s="49" t="s">
        <v>125</v>
      </c>
      <c r="F96" s="49">
        <v>0</v>
      </c>
      <c r="G96" s="49">
        <v>6.1369999999999996</v>
      </c>
      <c r="H96" s="50">
        <v>1938</v>
      </c>
      <c r="I96" s="49">
        <v>-1E-3</v>
      </c>
      <c r="J96" s="49" t="s">
        <v>126</v>
      </c>
      <c r="K96" s="49" t="s">
        <v>126</v>
      </c>
      <c r="L96" s="49" t="s">
        <v>126</v>
      </c>
      <c r="M96" s="49" t="s">
        <v>126</v>
      </c>
      <c r="N96" s="49"/>
      <c r="O96" s="49">
        <v>47</v>
      </c>
      <c r="P96" s="49" t="s">
        <v>222</v>
      </c>
      <c r="Q96" s="51">
        <v>44305.599502314813</v>
      </c>
      <c r="R96" s="49">
        <v>189</v>
      </c>
      <c r="S96" s="49" t="s">
        <v>125</v>
      </c>
      <c r="T96" s="49">
        <v>0</v>
      </c>
      <c r="U96" s="49" t="s">
        <v>126</v>
      </c>
      <c r="V96" s="49" t="s">
        <v>126</v>
      </c>
      <c r="W96" s="49" t="s">
        <v>126</v>
      </c>
      <c r="X96" s="49" t="s">
        <v>126</v>
      </c>
      <c r="Y96" s="49" t="s">
        <v>126</v>
      </c>
      <c r="Z96" s="49" t="s">
        <v>126</v>
      </c>
      <c r="AA96" s="49" t="s">
        <v>126</v>
      </c>
      <c r="AB96" s="49"/>
      <c r="AC96" s="49">
        <v>47</v>
      </c>
      <c r="AD96" s="49" t="s">
        <v>222</v>
      </c>
      <c r="AE96" s="51">
        <v>44305.599502314813</v>
      </c>
      <c r="AF96" s="49">
        <v>189</v>
      </c>
      <c r="AG96" s="49" t="s">
        <v>125</v>
      </c>
      <c r="AH96" s="49">
        <v>0</v>
      </c>
      <c r="AI96" s="49">
        <v>12.178000000000001</v>
      </c>
      <c r="AJ96" s="50">
        <v>32813</v>
      </c>
      <c r="AK96" s="49">
        <v>6.5350000000000001</v>
      </c>
      <c r="AL96" s="49" t="s">
        <v>126</v>
      </c>
      <c r="AM96" s="49" t="s">
        <v>126</v>
      </c>
      <c r="AN96" s="49" t="s">
        <v>126</v>
      </c>
      <c r="AO96" s="49" t="s">
        <v>126</v>
      </c>
      <c r="AP96" s="49"/>
      <c r="AQ96" s="49">
        <v>1</v>
      </c>
      <c r="AR96" s="49"/>
      <c r="AS96" s="49"/>
      <c r="AT96" s="52">
        <f t="shared" si="8"/>
        <v>0.95110168499999936</v>
      </c>
      <c r="AU96" s="53">
        <f t="shared" si="9"/>
        <v>6050.7761823358696</v>
      </c>
      <c r="AV96" s="49"/>
      <c r="AW96" s="56">
        <f t="shared" si="10"/>
        <v>0.47632284019999993</v>
      </c>
      <c r="AX96" s="57">
        <f t="shared" si="11"/>
        <v>6252.4805723240606</v>
      </c>
    </row>
    <row r="97" spans="1:50">
      <c r="A97" s="49">
        <v>48</v>
      </c>
      <c r="B97" s="49" t="s">
        <v>223</v>
      </c>
      <c r="C97" s="51">
        <v>44305.620810185188</v>
      </c>
      <c r="D97" s="49">
        <v>215</v>
      </c>
      <c r="E97" s="49" t="s">
        <v>125</v>
      </c>
      <c r="F97" s="49">
        <v>0</v>
      </c>
      <c r="G97" s="49">
        <v>6.0460000000000003</v>
      </c>
      <c r="H97" s="50">
        <v>24819</v>
      </c>
      <c r="I97" s="49">
        <v>4.7E-2</v>
      </c>
      <c r="J97" s="49" t="s">
        <v>126</v>
      </c>
      <c r="K97" s="49" t="s">
        <v>126</v>
      </c>
      <c r="L97" s="49" t="s">
        <v>126</v>
      </c>
      <c r="M97" s="49" t="s">
        <v>126</v>
      </c>
      <c r="N97" s="49"/>
      <c r="O97" s="49">
        <v>48</v>
      </c>
      <c r="P97" s="49" t="s">
        <v>223</v>
      </c>
      <c r="Q97" s="51">
        <v>44305.620810185188</v>
      </c>
      <c r="R97" s="49">
        <v>215</v>
      </c>
      <c r="S97" s="49" t="s">
        <v>125</v>
      </c>
      <c r="T97" s="49">
        <v>0</v>
      </c>
      <c r="U97" s="49" t="s">
        <v>126</v>
      </c>
      <c r="V97" s="49" t="s">
        <v>126</v>
      </c>
      <c r="W97" s="49" t="s">
        <v>126</v>
      </c>
      <c r="X97" s="49" t="s">
        <v>126</v>
      </c>
      <c r="Y97" s="49" t="s">
        <v>126</v>
      </c>
      <c r="Z97" s="49" t="s">
        <v>126</v>
      </c>
      <c r="AA97" s="49" t="s">
        <v>126</v>
      </c>
      <c r="AB97" s="49"/>
      <c r="AC97" s="49">
        <v>48</v>
      </c>
      <c r="AD97" s="49" t="s">
        <v>223</v>
      </c>
      <c r="AE97" s="51">
        <v>44305.620810185188</v>
      </c>
      <c r="AF97" s="49">
        <v>215</v>
      </c>
      <c r="AG97" s="49" t="s">
        <v>125</v>
      </c>
      <c r="AH97" s="49">
        <v>0</v>
      </c>
      <c r="AI97" s="49">
        <v>12.211</v>
      </c>
      <c r="AJ97" s="50">
        <v>4912</v>
      </c>
      <c r="AK97" s="49">
        <v>0.99</v>
      </c>
      <c r="AL97" s="49" t="s">
        <v>126</v>
      </c>
      <c r="AM97" s="49" t="s">
        <v>126</v>
      </c>
      <c r="AN97" s="49" t="s">
        <v>126</v>
      </c>
      <c r="AO97" s="49" t="s">
        <v>126</v>
      </c>
      <c r="AP97" s="49"/>
      <c r="AQ97" s="49">
        <v>1</v>
      </c>
      <c r="AR97" s="49"/>
      <c r="AS97" s="49"/>
      <c r="AT97" s="52">
        <f t="shared" si="8"/>
        <v>77.923913870471807</v>
      </c>
      <c r="AU97" s="53">
        <f t="shared" si="9"/>
        <v>944.00030150912005</v>
      </c>
      <c r="AV97" s="49"/>
      <c r="AW97" s="56">
        <f t="shared" si="10"/>
        <v>64.912492684195101</v>
      </c>
      <c r="AX97" s="57">
        <f t="shared" si="11"/>
        <v>934.92408288256001</v>
      </c>
    </row>
    <row r="98" spans="1:50">
      <c r="A98" s="49">
        <v>49</v>
      </c>
      <c r="B98" s="49" t="s">
        <v>224</v>
      </c>
      <c r="C98" s="51">
        <v>44305.642106481479</v>
      </c>
      <c r="D98" s="49">
        <v>217</v>
      </c>
      <c r="E98" s="49" t="s">
        <v>125</v>
      </c>
      <c r="F98" s="49">
        <v>0</v>
      </c>
      <c r="G98" s="49">
        <v>6.0460000000000003</v>
      </c>
      <c r="H98" s="50">
        <v>5582</v>
      </c>
      <c r="I98" s="49">
        <v>7.0000000000000001E-3</v>
      </c>
      <c r="J98" s="49" t="s">
        <v>126</v>
      </c>
      <c r="K98" s="49" t="s">
        <v>126</v>
      </c>
      <c r="L98" s="49" t="s">
        <v>126</v>
      </c>
      <c r="M98" s="49" t="s">
        <v>126</v>
      </c>
      <c r="N98" s="49"/>
      <c r="O98" s="49">
        <v>49</v>
      </c>
      <c r="P98" s="49" t="s">
        <v>224</v>
      </c>
      <c r="Q98" s="51">
        <v>44305.642106481479</v>
      </c>
      <c r="R98" s="49">
        <v>217</v>
      </c>
      <c r="S98" s="49" t="s">
        <v>125</v>
      </c>
      <c r="T98" s="49">
        <v>0</v>
      </c>
      <c r="U98" s="49" t="s">
        <v>126</v>
      </c>
      <c r="V98" s="49" t="s">
        <v>126</v>
      </c>
      <c r="W98" s="49" t="s">
        <v>126</v>
      </c>
      <c r="X98" s="49" t="s">
        <v>126</v>
      </c>
      <c r="Y98" s="49" t="s">
        <v>126</v>
      </c>
      <c r="Z98" s="49" t="s">
        <v>126</v>
      </c>
      <c r="AA98" s="49" t="s">
        <v>126</v>
      </c>
      <c r="AB98" s="49"/>
      <c r="AC98" s="49">
        <v>49</v>
      </c>
      <c r="AD98" s="49" t="s">
        <v>224</v>
      </c>
      <c r="AE98" s="51">
        <v>44305.642106481479</v>
      </c>
      <c r="AF98" s="49">
        <v>217</v>
      </c>
      <c r="AG98" s="49" t="s">
        <v>125</v>
      </c>
      <c r="AH98" s="49">
        <v>0</v>
      </c>
      <c r="AI98" s="49">
        <v>12.170999999999999</v>
      </c>
      <c r="AJ98" s="50">
        <v>16287</v>
      </c>
      <c r="AK98" s="49">
        <v>3.2570000000000001</v>
      </c>
      <c r="AL98" s="49" t="s">
        <v>126</v>
      </c>
      <c r="AM98" s="49" t="s">
        <v>126</v>
      </c>
      <c r="AN98" s="49" t="s">
        <v>126</v>
      </c>
      <c r="AO98" s="49" t="s">
        <v>126</v>
      </c>
      <c r="AP98" s="49"/>
      <c r="AQ98" s="49">
        <v>1</v>
      </c>
      <c r="AR98" s="49"/>
      <c r="AS98" s="49"/>
      <c r="AT98" s="52">
        <f t="shared" si="8"/>
        <v>11.390432884999999</v>
      </c>
      <c r="AU98" s="53">
        <f t="shared" si="9"/>
        <v>3037.7890300178701</v>
      </c>
      <c r="AV98" s="49"/>
      <c r="AW98" s="56">
        <f t="shared" si="10"/>
        <v>12.819337944200001</v>
      </c>
      <c r="AX98" s="57">
        <f t="shared" si="11"/>
        <v>3105.9031688400596</v>
      </c>
    </row>
    <row r="99" spans="1:50">
      <c r="A99" s="49">
        <v>50</v>
      </c>
      <c r="B99" s="49" t="s">
        <v>225</v>
      </c>
      <c r="C99" s="51">
        <v>44305.663402777776</v>
      </c>
      <c r="D99" s="49">
        <v>78</v>
      </c>
      <c r="E99" s="49" t="s">
        <v>125</v>
      </c>
      <c r="F99" s="49">
        <v>0</v>
      </c>
      <c r="G99" s="49">
        <v>6.0549999999999997</v>
      </c>
      <c r="H99" s="50">
        <v>9802</v>
      </c>
      <c r="I99" s="49">
        <v>1.6E-2</v>
      </c>
      <c r="J99" s="49" t="s">
        <v>126</v>
      </c>
      <c r="K99" s="49" t="s">
        <v>126</v>
      </c>
      <c r="L99" s="49" t="s">
        <v>126</v>
      </c>
      <c r="M99" s="49" t="s">
        <v>126</v>
      </c>
      <c r="N99" s="49"/>
      <c r="O99" s="49">
        <v>50</v>
      </c>
      <c r="P99" s="49" t="s">
        <v>225</v>
      </c>
      <c r="Q99" s="51">
        <v>44305.663402777776</v>
      </c>
      <c r="R99" s="49">
        <v>78</v>
      </c>
      <c r="S99" s="49" t="s">
        <v>125</v>
      </c>
      <c r="T99" s="49">
        <v>0</v>
      </c>
      <c r="U99" s="49" t="s">
        <v>126</v>
      </c>
      <c r="V99" s="49" t="s">
        <v>126</v>
      </c>
      <c r="W99" s="49" t="s">
        <v>126</v>
      </c>
      <c r="X99" s="49" t="s">
        <v>126</v>
      </c>
      <c r="Y99" s="49" t="s">
        <v>126</v>
      </c>
      <c r="Z99" s="49" t="s">
        <v>126</v>
      </c>
      <c r="AA99" s="49" t="s">
        <v>126</v>
      </c>
      <c r="AB99" s="49"/>
      <c r="AC99" s="49">
        <v>50</v>
      </c>
      <c r="AD99" s="49" t="s">
        <v>225</v>
      </c>
      <c r="AE99" s="51">
        <v>44305.663402777776</v>
      </c>
      <c r="AF99" s="49">
        <v>78</v>
      </c>
      <c r="AG99" s="49" t="s">
        <v>125</v>
      </c>
      <c r="AH99" s="49">
        <v>0</v>
      </c>
      <c r="AI99" s="49">
        <v>12.22</v>
      </c>
      <c r="AJ99" s="50">
        <v>3165</v>
      </c>
      <c r="AK99" s="49">
        <v>0.64100000000000001</v>
      </c>
      <c r="AL99" s="49" t="s">
        <v>126</v>
      </c>
      <c r="AM99" s="49" t="s">
        <v>126</v>
      </c>
      <c r="AN99" s="49" t="s">
        <v>126</v>
      </c>
      <c r="AO99" s="49" t="s">
        <v>126</v>
      </c>
      <c r="AP99" s="49"/>
      <c r="AQ99" s="49">
        <v>1</v>
      </c>
      <c r="AR99" s="49"/>
      <c r="AS99" s="49"/>
      <c r="AT99" s="52">
        <f t="shared" si="8"/>
        <v>24.185093084999998</v>
      </c>
      <c r="AU99" s="53">
        <f t="shared" si="9"/>
        <v>620.99221878675007</v>
      </c>
      <c r="AV99" s="49"/>
      <c r="AW99" s="56">
        <f t="shared" si="10"/>
        <v>25.190256128200005</v>
      </c>
      <c r="AX99" s="57">
        <f t="shared" si="11"/>
        <v>601.12711992150003</v>
      </c>
    </row>
    <row r="100" spans="1:50">
      <c r="A100" s="49">
        <v>51</v>
      </c>
      <c r="B100" s="49" t="s">
        <v>226</v>
      </c>
      <c r="C100" s="51">
        <v>44305.684687499997</v>
      </c>
      <c r="D100" s="49">
        <v>41</v>
      </c>
      <c r="E100" s="49" t="s">
        <v>125</v>
      </c>
      <c r="F100" s="49">
        <v>0</v>
      </c>
      <c r="G100" s="49">
        <v>6.125</v>
      </c>
      <c r="H100" s="50">
        <v>2339</v>
      </c>
      <c r="I100" s="49">
        <v>0</v>
      </c>
      <c r="J100" s="49" t="s">
        <v>126</v>
      </c>
      <c r="K100" s="49" t="s">
        <v>126</v>
      </c>
      <c r="L100" s="49" t="s">
        <v>126</v>
      </c>
      <c r="M100" s="49" t="s">
        <v>126</v>
      </c>
      <c r="N100" s="49"/>
      <c r="O100" s="49">
        <v>51</v>
      </c>
      <c r="P100" s="49" t="s">
        <v>226</v>
      </c>
      <c r="Q100" s="51">
        <v>44305.684687499997</v>
      </c>
      <c r="R100" s="49">
        <v>41</v>
      </c>
      <c r="S100" s="49" t="s">
        <v>125</v>
      </c>
      <c r="T100" s="49">
        <v>0</v>
      </c>
      <c r="U100" s="49" t="s">
        <v>126</v>
      </c>
      <c r="V100" s="49" t="s">
        <v>126</v>
      </c>
      <c r="W100" s="49" t="s">
        <v>126</v>
      </c>
      <c r="X100" s="49" t="s">
        <v>126</v>
      </c>
      <c r="Y100" s="49" t="s">
        <v>126</v>
      </c>
      <c r="Z100" s="49" t="s">
        <v>126</v>
      </c>
      <c r="AA100" s="49" t="s">
        <v>126</v>
      </c>
      <c r="AB100" s="49"/>
      <c r="AC100" s="49">
        <v>51</v>
      </c>
      <c r="AD100" s="49" t="s">
        <v>226</v>
      </c>
      <c r="AE100" s="51">
        <v>44305.684687499997</v>
      </c>
      <c r="AF100" s="49">
        <v>41</v>
      </c>
      <c r="AG100" s="49" t="s">
        <v>125</v>
      </c>
      <c r="AH100" s="49">
        <v>0</v>
      </c>
      <c r="AI100" s="49">
        <v>12.186999999999999</v>
      </c>
      <c r="AJ100" s="50">
        <v>33475</v>
      </c>
      <c r="AK100" s="49">
        <v>6.665</v>
      </c>
      <c r="AL100" s="49" t="s">
        <v>126</v>
      </c>
      <c r="AM100" s="49" t="s">
        <v>126</v>
      </c>
      <c r="AN100" s="49" t="s">
        <v>126</v>
      </c>
      <c r="AO100" s="49" t="s">
        <v>126</v>
      </c>
      <c r="AP100" s="49"/>
      <c r="AQ100" s="49">
        <v>1</v>
      </c>
      <c r="AR100" s="49"/>
      <c r="AS100" s="49"/>
      <c r="AT100" s="52">
        <f t="shared" si="8"/>
        <v>2.0722520712499994</v>
      </c>
      <c r="AU100" s="53">
        <f t="shared" si="9"/>
        <v>6170.7564680187506</v>
      </c>
      <c r="AV100" s="49"/>
      <c r="AW100" s="56">
        <f t="shared" si="10"/>
        <v>1.9099571280500012</v>
      </c>
      <c r="AX100" s="57">
        <f t="shared" si="11"/>
        <v>6378.3414403375</v>
      </c>
    </row>
    <row r="101" spans="1:50">
      <c r="A101" s="49">
        <v>52</v>
      </c>
      <c r="B101" s="49" t="s">
        <v>227</v>
      </c>
      <c r="C101" s="51">
        <v>44305.705995370372</v>
      </c>
      <c r="D101" s="49">
        <v>149</v>
      </c>
      <c r="E101" s="49" t="s">
        <v>125</v>
      </c>
      <c r="F101" s="49">
        <v>0</v>
      </c>
      <c r="G101" s="49">
        <v>6.0460000000000003</v>
      </c>
      <c r="H101" s="50">
        <v>25809</v>
      </c>
      <c r="I101" s="49">
        <v>4.9000000000000002E-2</v>
      </c>
      <c r="J101" s="49" t="s">
        <v>126</v>
      </c>
      <c r="K101" s="49" t="s">
        <v>126</v>
      </c>
      <c r="L101" s="49" t="s">
        <v>126</v>
      </c>
      <c r="M101" s="49" t="s">
        <v>126</v>
      </c>
      <c r="N101" s="49"/>
      <c r="O101" s="49">
        <v>52</v>
      </c>
      <c r="P101" s="49" t="s">
        <v>227</v>
      </c>
      <c r="Q101" s="51">
        <v>44305.705995370372</v>
      </c>
      <c r="R101" s="49">
        <v>149</v>
      </c>
      <c r="S101" s="49" t="s">
        <v>125</v>
      </c>
      <c r="T101" s="49">
        <v>0</v>
      </c>
      <c r="U101" s="49" t="s">
        <v>126</v>
      </c>
      <c r="V101" s="49" t="s">
        <v>126</v>
      </c>
      <c r="W101" s="49" t="s">
        <v>126</v>
      </c>
      <c r="X101" s="49" t="s">
        <v>126</v>
      </c>
      <c r="Y101" s="49" t="s">
        <v>126</v>
      </c>
      <c r="Z101" s="49" t="s">
        <v>126</v>
      </c>
      <c r="AA101" s="49" t="s">
        <v>126</v>
      </c>
      <c r="AB101" s="49"/>
      <c r="AC101" s="49">
        <v>52</v>
      </c>
      <c r="AD101" s="49" t="s">
        <v>227</v>
      </c>
      <c r="AE101" s="51">
        <v>44305.705995370372</v>
      </c>
      <c r="AF101" s="49">
        <v>149</v>
      </c>
      <c r="AG101" s="49" t="s">
        <v>125</v>
      </c>
      <c r="AH101" s="49">
        <v>0</v>
      </c>
      <c r="AI101" s="49">
        <v>12.221</v>
      </c>
      <c r="AJ101" s="50">
        <v>4528</v>
      </c>
      <c r="AK101" s="49">
        <v>0.91300000000000003</v>
      </c>
      <c r="AL101" s="49" t="s">
        <v>126</v>
      </c>
      <c r="AM101" s="49" t="s">
        <v>126</v>
      </c>
      <c r="AN101" s="49" t="s">
        <v>126</v>
      </c>
      <c r="AO101" s="49" t="s">
        <v>126</v>
      </c>
      <c r="AP101" s="49"/>
      <c r="AQ101" s="49">
        <v>1</v>
      </c>
      <c r="AR101" s="49"/>
      <c r="AS101" s="49"/>
      <c r="AT101" s="52">
        <f t="shared" si="8"/>
        <v>80.992594522607803</v>
      </c>
      <c r="AU101" s="53">
        <f t="shared" si="9"/>
        <v>873.03424024832009</v>
      </c>
      <c r="AV101" s="49"/>
      <c r="AW101" s="56">
        <f t="shared" si="10"/>
        <v>67.5150829682471</v>
      </c>
      <c r="AX101" s="57">
        <f t="shared" si="11"/>
        <v>861.56222473216008</v>
      </c>
    </row>
    <row r="102" spans="1:50">
      <c r="A102" s="49">
        <v>53</v>
      </c>
      <c r="B102" s="49" t="s">
        <v>228</v>
      </c>
      <c r="C102" s="51">
        <v>44305.727314814816</v>
      </c>
      <c r="D102" s="49">
        <v>192</v>
      </c>
      <c r="E102" s="49" t="s">
        <v>125</v>
      </c>
      <c r="F102" s="49">
        <v>0</v>
      </c>
      <c r="G102" s="49">
        <v>6.0279999999999996</v>
      </c>
      <c r="H102" s="50">
        <v>32962</v>
      </c>
      <c r="I102" s="49">
        <v>6.4000000000000001E-2</v>
      </c>
      <c r="J102" s="49" t="s">
        <v>126</v>
      </c>
      <c r="K102" s="49" t="s">
        <v>126</v>
      </c>
      <c r="L102" s="49" t="s">
        <v>126</v>
      </c>
      <c r="M102" s="49" t="s">
        <v>126</v>
      </c>
      <c r="N102" s="49"/>
      <c r="O102" s="49">
        <v>53</v>
      </c>
      <c r="P102" s="49" t="s">
        <v>228</v>
      </c>
      <c r="Q102" s="51">
        <v>44305.727314814816</v>
      </c>
      <c r="R102" s="49">
        <v>192</v>
      </c>
      <c r="S102" s="49" t="s">
        <v>125</v>
      </c>
      <c r="T102" s="49">
        <v>0</v>
      </c>
      <c r="U102" s="49" t="s">
        <v>126</v>
      </c>
      <c r="V102" s="49" t="s">
        <v>126</v>
      </c>
      <c r="W102" s="49" t="s">
        <v>126</v>
      </c>
      <c r="X102" s="49" t="s">
        <v>126</v>
      </c>
      <c r="Y102" s="49" t="s">
        <v>126</v>
      </c>
      <c r="Z102" s="49" t="s">
        <v>126</v>
      </c>
      <c r="AA102" s="49" t="s">
        <v>126</v>
      </c>
      <c r="AB102" s="49"/>
      <c r="AC102" s="49">
        <v>53</v>
      </c>
      <c r="AD102" s="49" t="s">
        <v>228</v>
      </c>
      <c r="AE102" s="51">
        <v>44305.727314814816</v>
      </c>
      <c r="AF102" s="49">
        <v>192</v>
      </c>
      <c r="AG102" s="49" t="s">
        <v>125</v>
      </c>
      <c r="AH102" s="49">
        <v>0</v>
      </c>
      <c r="AI102" s="49">
        <v>12.189</v>
      </c>
      <c r="AJ102" s="50">
        <v>6731</v>
      </c>
      <c r="AK102" s="49">
        <v>1.353</v>
      </c>
      <c r="AL102" s="49" t="s">
        <v>126</v>
      </c>
      <c r="AM102" s="49" t="s">
        <v>126</v>
      </c>
      <c r="AN102" s="49" t="s">
        <v>126</v>
      </c>
      <c r="AO102" s="49" t="s">
        <v>126</v>
      </c>
      <c r="AP102" s="49"/>
      <c r="AQ102" s="49">
        <v>1</v>
      </c>
      <c r="AR102" s="49"/>
      <c r="AS102" s="49"/>
      <c r="AT102" s="52">
        <f t="shared" si="8"/>
        <v>103.11704605100721</v>
      </c>
      <c r="AU102" s="53">
        <f t="shared" si="9"/>
        <v>1279.9135197200299</v>
      </c>
      <c r="AV102" s="49"/>
      <c r="AW102" s="56">
        <f t="shared" si="10"/>
        <v>86.312412942620398</v>
      </c>
      <c r="AX102" s="57">
        <f t="shared" si="11"/>
        <v>1282.3725185701401</v>
      </c>
    </row>
    <row r="103" spans="1:50">
      <c r="A103" s="49">
        <v>54</v>
      </c>
      <c r="B103" s="49" t="s">
        <v>229</v>
      </c>
      <c r="C103" s="51">
        <v>44305.74863425926</v>
      </c>
      <c r="D103" s="49">
        <v>90</v>
      </c>
      <c r="E103" s="49" t="s">
        <v>125</v>
      </c>
      <c r="F103" s="49">
        <v>0</v>
      </c>
      <c r="G103" s="49">
        <v>6.05</v>
      </c>
      <c r="H103" s="50">
        <v>11036</v>
      </c>
      <c r="I103" s="49">
        <v>1.7999999999999999E-2</v>
      </c>
      <c r="J103" s="49" t="s">
        <v>126</v>
      </c>
      <c r="K103" s="49" t="s">
        <v>126</v>
      </c>
      <c r="L103" s="49" t="s">
        <v>126</v>
      </c>
      <c r="M103" s="49" t="s">
        <v>126</v>
      </c>
      <c r="N103" s="49"/>
      <c r="O103" s="49">
        <v>54</v>
      </c>
      <c r="P103" s="49" t="s">
        <v>229</v>
      </c>
      <c r="Q103" s="51">
        <v>44305.74863425926</v>
      </c>
      <c r="R103" s="49">
        <v>90</v>
      </c>
      <c r="S103" s="49" t="s">
        <v>125</v>
      </c>
      <c r="T103" s="49">
        <v>0</v>
      </c>
      <c r="U103" s="49" t="s">
        <v>126</v>
      </c>
      <c r="V103" s="49" t="s">
        <v>126</v>
      </c>
      <c r="W103" s="49" t="s">
        <v>126</v>
      </c>
      <c r="X103" s="49" t="s">
        <v>126</v>
      </c>
      <c r="Y103" s="49" t="s">
        <v>126</v>
      </c>
      <c r="Z103" s="49" t="s">
        <v>126</v>
      </c>
      <c r="AA103" s="49" t="s">
        <v>126</v>
      </c>
      <c r="AB103" s="49"/>
      <c r="AC103" s="49">
        <v>54</v>
      </c>
      <c r="AD103" s="49" t="s">
        <v>229</v>
      </c>
      <c r="AE103" s="51">
        <v>44305.74863425926</v>
      </c>
      <c r="AF103" s="49">
        <v>90</v>
      </c>
      <c r="AG103" s="49" t="s">
        <v>125</v>
      </c>
      <c r="AH103" s="49">
        <v>0</v>
      </c>
      <c r="AI103" s="49">
        <v>12.228</v>
      </c>
      <c r="AJ103" s="50">
        <v>4184</v>
      </c>
      <c r="AK103" s="49">
        <v>0.84499999999999997</v>
      </c>
      <c r="AL103" s="49" t="s">
        <v>126</v>
      </c>
      <c r="AM103" s="49" t="s">
        <v>126</v>
      </c>
      <c r="AN103" s="49" t="s">
        <v>126</v>
      </c>
      <c r="AO103" s="49" t="s">
        <v>126</v>
      </c>
      <c r="AP103" s="49"/>
      <c r="AQ103" s="49">
        <v>1</v>
      </c>
      <c r="AR103" s="49"/>
      <c r="AS103" s="49"/>
      <c r="AT103" s="52">
        <f t="shared" si="8"/>
        <v>28.069487539999997</v>
      </c>
      <c r="AU103" s="53">
        <f t="shared" si="9"/>
        <v>809.44475741888004</v>
      </c>
      <c r="AV103" s="49"/>
      <c r="AW103" s="56">
        <f t="shared" si="10"/>
        <v>28.654035190513603</v>
      </c>
      <c r="AX103" s="57">
        <f t="shared" si="11"/>
        <v>795.83815478144015</v>
      </c>
    </row>
    <row r="104" spans="1:50">
      <c r="A104" s="49">
        <v>55</v>
      </c>
      <c r="B104" s="49" t="s">
        <v>230</v>
      </c>
      <c r="C104" s="51">
        <v>44305.769942129627</v>
      </c>
      <c r="D104" s="49">
        <v>34</v>
      </c>
      <c r="E104" s="49" t="s">
        <v>125</v>
      </c>
      <c r="F104" s="49">
        <v>0</v>
      </c>
      <c r="G104" s="49">
        <v>6.05</v>
      </c>
      <c r="H104" s="50">
        <v>28909</v>
      </c>
      <c r="I104" s="49">
        <v>5.5E-2</v>
      </c>
      <c r="J104" s="49" t="s">
        <v>126</v>
      </c>
      <c r="K104" s="49" t="s">
        <v>126</v>
      </c>
      <c r="L104" s="49" t="s">
        <v>126</v>
      </c>
      <c r="M104" s="49" t="s">
        <v>126</v>
      </c>
      <c r="N104" s="49"/>
      <c r="O104" s="49">
        <v>55</v>
      </c>
      <c r="P104" s="49" t="s">
        <v>230</v>
      </c>
      <c r="Q104" s="51">
        <v>44305.769942129627</v>
      </c>
      <c r="R104" s="49">
        <v>34</v>
      </c>
      <c r="S104" s="49" t="s">
        <v>125</v>
      </c>
      <c r="T104" s="49">
        <v>0</v>
      </c>
      <c r="U104" s="49" t="s">
        <v>126</v>
      </c>
      <c r="V104" s="49" t="s">
        <v>126</v>
      </c>
      <c r="W104" s="49" t="s">
        <v>126</v>
      </c>
      <c r="X104" s="49" t="s">
        <v>126</v>
      </c>
      <c r="Y104" s="49" t="s">
        <v>126</v>
      </c>
      <c r="Z104" s="49" t="s">
        <v>126</v>
      </c>
      <c r="AA104" s="49" t="s">
        <v>126</v>
      </c>
      <c r="AB104" s="49"/>
      <c r="AC104" s="49">
        <v>55</v>
      </c>
      <c r="AD104" s="49" t="s">
        <v>230</v>
      </c>
      <c r="AE104" s="51">
        <v>44305.769942129627</v>
      </c>
      <c r="AF104" s="49">
        <v>34</v>
      </c>
      <c r="AG104" s="49" t="s">
        <v>125</v>
      </c>
      <c r="AH104" s="49">
        <v>0</v>
      </c>
      <c r="AI104" s="49">
        <v>12.228</v>
      </c>
      <c r="AJ104" s="50">
        <v>5413</v>
      </c>
      <c r="AK104" s="49">
        <v>1.0900000000000001</v>
      </c>
      <c r="AL104" s="49" t="s">
        <v>126</v>
      </c>
      <c r="AM104" s="49" t="s">
        <v>126</v>
      </c>
      <c r="AN104" s="49" t="s">
        <v>126</v>
      </c>
      <c r="AO104" s="49" t="s">
        <v>126</v>
      </c>
      <c r="AP104" s="49"/>
      <c r="AQ104" s="49">
        <v>1</v>
      </c>
      <c r="AR104" s="49"/>
      <c r="AS104" s="49"/>
      <c r="AT104" s="52">
        <f t="shared" si="8"/>
        <v>90.591245944647795</v>
      </c>
      <c r="AU104" s="53">
        <f t="shared" si="9"/>
        <v>1036.5610032838699</v>
      </c>
      <c r="AV104" s="49"/>
      <c r="AW104" s="56">
        <f t="shared" si="10"/>
        <v>75.663075209027099</v>
      </c>
      <c r="AX104" s="57">
        <f t="shared" si="11"/>
        <v>1030.63117274806</v>
      </c>
    </row>
    <row r="105" spans="1:50">
      <c r="A105" s="49">
        <v>56</v>
      </c>
      <c r="B105" s="49" t="s">
        <v>231</v>
      </c>
      <c r="C105" s="51">
        <v>44305.791261574072</v>
      </c>
      <c r="D105" s="49">
        <v>125</v>
      </c>
      <c r="E105" s="49" t="s">
        <v>125</v>
      </c>
      <c r="F105" s="49">
        <v>0</v>
      </c>
      <c r="G105" s="49">
        <v>6.1589999999999998</v>
      </c>
      <c r="H105" s="50">
        <v>9076</v>
      </c>
      <c r="I105" s="49">
        <v>1.4E-2</v>
      </c>
      <c r="J105" s="49" t="s">
        <v>126</v>
      </c>
      <c r="K105" s="49" t="s">
        <v>126</v>
      </c>
      <c r="L105" s="49" t="s">
        <v>126</v>
      </c>
      <c r="M105" s="49" t="s">
        <v>126</v>
      </c>
      <c r="N105" s="49"/>
      <c r="O105" s="49">
        <v>56</v>
      </c>
      <c r="P105" s="49" t="s">
        <v>231</v>
      </c>
      <c r="Q105" s="51">
        <v>44305.791261574072</v>
      </c>
      <c r="R105" s="49">
        <v>125</v>
      </c>
      <c r="S105" s="49" t="s">
        <v>125</v>
      </c>
      <c r="T105" s="49">
        <v>0</v>
      </c>
      <c r="U105" s="49" t="s">
        <v>126</v>
      </c>
      <c r="V105" s="49" t="s">
        <v>126</v>
      </c>
      <c r="W105" s="49" t="s">
        <v>126</v>
      </c>
      <c r="X105" s="49" t="s">
        <v>126</v>
      </c>
      <c r="Y105" s="49" t="s">
        <v>126</v>
      </c>
      <c r="Z105" s="49" t="s">
        <v>126</v>
      </c>
      <c r="AA105" s="49" t="s">
        <v>126</v>
      </c>
      <c r="AB105" s="49"/>
      <c r="AC105" s="49">
        <v>56</v>
      </c>
      <c r="AD105" s="49" t="s">
        <v>231</v>
      </c>
      <c r="AE105" s="51">
        <v>44305.791261574072</v>
      </c>
      <c r="AF105" s="49">
        <v>125</v>
      </c>
      <c r="AG105" s="49" t="s">
        <v>125</v>
      </c>
      <c r="AH105" s="49">
        <v>0</v>
      </c>
      <c r="AI105" s="49">
        <v>12.321</v>
      </c>
      <c r="AJ105" s="50">
        <v>8690</v>
      </c>
      <c r="AK105" s="49">
        <v>1.744</v>
      </c>
      <c r="AL105" s="49" t="s">
        <v>126</v>
      </c>
      <c r="AM105" s="49" t="s">
        <v>126</v>
      </c>
      <c r="AN105" s="49" t="s">
        <v>126</v>
      </c>
      <c r="AO105" s="49" t="s">
        <v>126</v>
      </c>
      <c r="AP105" s="49"/>
      <c r="AQ105" s="49">
        <v>1</v>
      </c>
      <c r="AR105" s="49"/>
      <c r="AS105" s="49"/>
      <c r="AT105" s="52">
        <f t="shared" si="8"/>
        <v>21.930022739999998</v>
      </c>
      <c r="AU105" s="53">
        <f t="shared" si="9"/>
        <v>1641.2158544029999</v>
      </c>
      <c r="AV105" s="49"/>
      <c r="AW105" s="56">
        <f t="shared" si="10"/>
        <v>23.208987680799996</v>
      </c>
      <c r="AX105" s="57">
        <f t="shared" si="11"/>
        <v>1656.442108214</v>
      </c>
    </row>
    <row r="106" spans="1:50">
      <c r="A106" s="49">
        <v>39</v>
      </c>
      <c r="B106" s="49" t="s">
        <v>232</v>
      </c>
      <c r="C106" s="51">
        <v>44334.443414351852</v>
      </c>
      <c r="D106" s="49" t="s">
        <v>124</v>
      </c>
      <c r="E106" s="49" t="s">
        <v>125</v>
      </c>
      <c r="F106" s="49">
        <v>0</v>
      </c>
      <c r="G106" s="49">
        <v>6.0629999999999997</v>
      </c>
      <c r="H106" s="50">
        <v>2303</v>
      </c>
      <c r="I106" s="49">
        <v>0</v>
      </c>
      <c r="J106" s="49" t="s">
        <v>126</v>
      </c>
      <c r="K106" s="49" t="s">
        <v>126</v>
      </c>
      <c r="L106" s="49" t="s">
        <v>126</v>
      </c>
      <c r="M106" s="49" t="s">
        <v>126</v>
      </c>
      <c r="N106" s="49"/>
      <c r="O106" s="49">
        <v>39</v>
      </c>
      <c r="P106" s="49" t="s">
        <v>232</v>
      </c>
      <c r="Q106" s="51">
        <v>44334.443414351852</v>
      </c>
      <c r="R106" s="49" t="s">
        <v>124</v>
      </c>
      <c r="S106" s="49" t="s">
        <v>125</v>
      </c>
      <c r="T106" s="49">
        <v>0</v>
      </c>
      <c r="U106" s="49" t="s">
        <v>126</v>
      </c>
      <c r="V106" s="50" t="s">
        <v>126</v>
      </c>
      <c r="W106" s="49" t="s">
        <v>126</v>
      </c>
      <c r="X106" s="49" t="s">
        <v>126</v>
      </c>
      <c r="Y106" s="49" t="s">
        <v>126</v>
      </c>
      <c r="Z106" s="49" t="s">
        <v>126</v>
      </c>
      <c r="AA106" s="49" t="s">
        <v>126</v>
      </c>
      <c r="AB106" s="49"/>
      <c r="AC106" s="49">
        <v>39</v>
      </c>
      <c r="AD106" s="49" t="s">
        <v>232</v>
      </c>
      <c r="AE106" s="51">
        <v>44334.443414351852</v>
      </c>
      <c r="AF106" s="49" t="s">
        <v>124</v>
      </c>
      <c r="AG106" s="49" t="s">
        <v>125</v>
      </c>
      <c r="AH106" s="49">
        <v>0</v>
      </c>
      <c r="AI106" s="49">
        <v>12.214</v>
      </c>
      <c r="AJ106" s="50">
        <v>1939</v>
      </c>
      <c r="AK106" s="49">
        <v>0.39700000000000002</v>
      </c>
      <c r="AL106" s="49" t="s">
        <v>126</v>
      </c>
      <c r="AM106" s="49" t="s">
        <v>126</v>
      </c>
      <c r="AN106" s="49" t="s">
        <v>126</v>
      </c>
      <c r="AO106" s="49" t="s">
        <v>126</v>
      </c>
      <c r="AP106" s="49"/>
      <c r="AQ106" s="49">
        <v>1</v>
      </c>
      <c r="AR106" s="49"/>
      <c r="AS106" s="49"/>
      <c r="AT106" s="52">
        <f t="shared" si="8"/>
        <v>1.9713209412499992</v>
      </c>
      <c r="AU106" s="53">
        <f t="shared" si="9"/>
        <v>394.08460231282999</v>
      </c>
      <c r="AV106" s="49"/>
      <c r="AW106" s="56">
        <f t="shared" si="10"/>
        <v>1.7820132684499992</v>
      </c>
      <c r="AX106" s="57">
        <f t="shared" si="11"/>
        <v>366.81766693654004</v>
      </c>
    </row>
    <row r="107" spans="1:50">
      <c r="A107" s="49">
        <v>40</v>
      </c>
      <c r="B107" s="49" t="s">
        <v>233</v>
      </c>
      <c r="C107" s="51">
        <v>44334.464699074073</v>
      </c>
      <c r="D107" s="49" t="s">
        <v>128</v>
      </c>
      <c r="E107" s="49" t="s">
        <v>125</v>
      </c>
      <c r="F107" s="49">
        <v>0</v>
      </c>
      <c r="G107" s="49">
        <v>5.9980000000000002</v>
      </c>
      <c r="H107" s="50">
        <v>847854</v>
      </c>
      <c r="I107" s="49">
        <v>1.764</v>
      </c>
      <c r="J107" s="49" t="s">
        <v>126</v>
      </c>
      <c r="K107" s="49" t="s">
        <v>126</v>
      </c>
      <c r="L107" s="49" t="s">
        <v>126</v>
      </c>
      <c r="M107" s="49" t="s">
        <v>126</v>
      </c>
      <c r="N107" s="49"/>
      <c r="O107" s="49">
        <v>40</v>
      </c>
      <c r="P107" s="49" t="s">
        <v>233</v>
      </c>
      <c r="Q107" s="51">
        <v>44334.464699074073</v>
      </c>
      <c r="R107" s="49" t="s">
        <v>128</v>
      </c>
      <c r="S107" s="49" t="s">
        <v>125</v>
      </c>
      <c r="T107" s="49">
        <v>0</v>
      </c>
      <c r="U107" s="49">
        <v>5.9459999999999997</v>
      </c>
      <c r="V107" s="50">
        <v>6573</v>
      </c>
      <c r="W107" s="49">
        <v>1.88</v>
      </c>
      <c r="X107" s="49" t="s">
        <v>126</v>
      </c>
      <c r="Y107" s="49" t="s">
        <v>126</v>
      </c>
      <c r="Z107" s="49" t="s">
        <v>126</v>
      </c>
      <c r="AA107" s="49" t="s">
        <v>126</v>
      </c>
      <c r="AB107" s="49"/>
      <c r="AC107" s="49">
        <v>40</v>
      </c>
      <c r="AD107" s="49" t="s">
        <v>233</v>
      </c>
      <c r="AE107" s="51">
        <v>44334.464699074073</v>
      </c>
      <c r="AF107" s="49" t="s">
        <v>128</v>
      </c>
      <c r="AG107" s="49" t="s">
        <v>125</v>
      </c>
      <c r="AH107" s="49">
        <v>0</v>
      </c>
      <c r="AI107" s="49">
        <v>12.173999999999999</v>
      </c>
      <c r="AJ107" s="50">
        <v>9160</v>
      </c>
      <c r="AK107" s="49">
        <v>1.8380000000000001</v>
      </c>
      <c r="AL107" s="49" t="s">
        <v>126</v>
      </c>
      <c r="AM107" s="49" t="s">
        <v>126</v>
      </c>
      <c r="AN107" s="49" t="s">
        <v>126</v>
      </c>
      <c r="AO107" s="49" t="s">
        <v>126</v>
      </c>
      <c r="AP107" s="49"/>
      <c r="AQ107" s="49">
        <v>1</v>
      </c>
      <c r="AR107" s="49"/>
      <c r="AS107" s="49"/>
      <c r="AT107" s="52">
        <f t="shared" si="8"/>
        <v>1807.8546262207651</v>
      </c>
      <c r="AU107" s="53">
        <f t="shared" si="9"/>
        <v>1727.827245488</v>
      </c>
      <c r="AV107" s="49"/>
      <c r="AW107" s="56">
        <f t="shared" si="10"/>
        <v>1970.5500891169704</v>
      </c>
      <c r="AX107" s="57">
        <f t="shared" si="11"/>
        <v>1746.1696949440002</v>
      </c>
    </row>
    <row r="108" spans="1:50">
      <c r="A108" s="49">
        <v>41</v>
      </c>
      <c r="B108" s="49" t="s">
        <v>234</v>
      </c>
      <c r="C108" s="51">
        <v>44334.485995370371</v>
      </c>
      <c r="D108" s="49">
        <v>143</v>
      </c>
      <c r="E108" s="49" t="s">
        <v>125</v>
      </c>
      <c r="F108" s="49">
        <v>0</v>
      </c>
      <c r="G108" s="49">
        <v>6.0919999999999996</v>
      </c>
      <c r="H108" s="50">
        <v>2318</v>
      </c>
      <c r="I108" s="49">
        <v>0</v>
      </c>
      <c r="J108" s="49" t="s">
        <v>126</v>
      </c>
      <c r="K108" s="49" t="s">
        <v>126</v>
      </c>
      <c r="L108" s="49" t="s">
        <v>126</v>
      </c>
      <c r="M108" s="49" t="s">
        <v>126</v>
      </c>
      <c r="N108" s="49"/>
      <c r="O108" s="49">
        <v>41</v>
      </c>
      <c r="P108" s="49" t="s">
        <v>234</v>
      </c>
      <c r="Q108" s="51">
        <v>44334.485995370371</v>
      </c>
      <c r="R108" s="49">
        <v>143</v>
      </c>
      <c r="S108" s="49" t="s">
        <v>125</v>
      </c>
      <c r="T108" s="49">
        <v>0</v>
      </c>
      <c r="U108" s="49" t="s">
        <v>126</v>
      </c>
      <c r="V108" s="50" t="s">
        <v>126</v>
      </c>
      <c r="W108" s="49" t="s">
        <v>126</v>
      </c>
      <c r="X108" s="49" t="s">
        <v>126</v>
      </c>
      <c r="Y108" s="49" t="s">
        <v>126</v>
      </c>
      <c r="Z108" s="49" t="s">
        <v>126</v>
      </c>
      <c r="AA108" s="49" t="s">
        <v>126</v>
      </c>
      <c r="AB108" s="49"/>
      <c r="AC108" s="49">
        <v>41</v>
      </c>
      <c r="AD108" s="49" t="s">
        <v>234</v>
      </c>
      <c r="AE108" s="51">
        <v>44334.485995370371</v>
      </c>
      <c r="AF108" s="49">
        <v>143</v>
      </c>
      <c r="AG108" s="49" t="s">
        <v>125</v>
      </c>
      <c r="AH108" s="49">
        <v>0</v>
      </c>
      <c r="AI108" s="49">
        <v>12.115</v>
      </c>
      <c r="AJ108" s="50">
        <v>50670</v>
      </c>
      <c r="AK108" s="49">
        <v>10.057</v>
      </c>
      <c r="AL108" s="49" t="s">
        <v>126</v>
      </c>
      <c r="AM108" s="49" t="s">
        <v>126</v>
      </c>
      <c r="AN108" s="49" t="s">
        <v>126</v>
      </c>
      <c r="AO108" s="49" t="s">
        <v>126</v>
      </c>
      <c r="AP108" s="49"/>
      <c r="AQ108" s="49">
        <v>1</v>
      </c>
      <c r="AR108" s="49"/>
      <c r="AS108" s="49"/>
      <c r="AT108" s="52">
        <f t="shared" si="8"/>
        <v>2.0133688849999993</v>
      </c>
      <c r="AU108" s="53">
        <f t="shared" si="9"/>
        <v>9267.8892325470006</v>
      </c>
      <c r="AV108" s="49"/>
      <c r="AW108" s="56">
        <f t="shared" si="10"/>
        <v>1.835341464199999</v>
      </c>
      <c r="AX108" s="57">
        <f t="shared" si="11"/>
        <v>9642.4992808860006</v>
      </c>
    </row>
    <row r="109" spans="1:50">
      <c r="A109" s="49">
        <v>42</v>
      </c>
      <c r="B109" s="49" t="s">
        <v>235</v>
      </c>
      <c r="C109" s="51">
        <v>44334.507291666669</v>
      </c>
      <c r="D109" s="49">
        <v>213</v>
      </c>
      <c r="E109" s="49" t="s">
        <v>125</v>
      </c>
      <c r="F109" s="49">
        <v>0</v>
      </c>
      <c r="G109" s="49">
        <v>6.0419999999999998</v>
      </c>
      <c r="H109" s="50">
        <v>6037</v>
      </c>
      <c r="I109" s="49">
        <v>8.0000000000000002E-3</v>
      </c>
      <c r="J109" s="49" t="s">
        <v>126</v>
      </c>
      <c r="K109" s="49" t="s">
        <v>126</v>
      </c>
      <c r="L109" s="49" t="s">
        <v>126</v>
      </c>
      <c r="M109" s="49" t="s">
        <v>126</v>
      </c>
      <c r="N109" s="49"/>
      <c r="O109" s="49">
        <v>42</v>
      </c>
      <c r="P109" s="49" t="s">
        <v>235</v>
      </c>
      <c r="Q109" s="51">
        <v>44334.507291666669</v>
      </c>
      <c r="R109" s="49">
        <v>213</v>
      </c>
      <c r="S109" s="49" t="s">
        <v>125</v>
      </c>
      <c r="T109" s="49">
        <v>0</v>
      </c>
      <c r="U109" s="49" t="s">
        <v>126</v>
      </c>
      <c r="V109" s="49" t="s">
        <v>126</v>
      </c>
      <c r="W109" s="49" t="s">
        <v>126</v>
      </c>
      <c r="X109" s="49" t="s">
        <v>126</v>
      </c>
      <c r="Y109" s="49" t="s">
        <v>126</v>
      </c>
      <c r="Z109" s="49" t="s">
        <v>126</v>
      </c>
      <c r="AA109" s="49" t="s">
        <v>126</v>
      </c>
      <c r="AB109" s="49"/>
      <c r="AC109" s="49">
        <v>42</v>
      </c>
      <c r="AD109" s="49" t="s">
        <v>235</v>
      </c>
      <c r="AE109" s="51">
        <v>44334.507291666669</v>
      </c>
      <c r="AF109" s="49">
        <v>213</v>
      </c>
      <c r="AG109" s="49" t="s">
        <v>125</v>
      </c>
      <c r="AH109" s="49">
        <v>0</v>
      </c>
      <c r="AI109" s="49">
        <v>12.156000000000001</v>
      </c>
      <c r="AJ109" s="50">
        <v>15130</v>
      </c>
      <c r="AK109" s="49">
        <v>3.0270000000000001</v>
      </c>
      <c r="AL109" s="49" t="s">
        <v>126</v>
      </c>
      <c r="AM109" s="49" t="s">
        <v>126</v>
      </c>
      <c r="AN109" s="49" t="s">
        <v>126</v>
      </c>
      <c r="AO109" s="49" t="s">
        <v>126</v>
      </c>
      <c r="AP109" s="49"/>
      <c r="AQ109" s="49">
        <v>1</v>
      </c>
      <c r="AR109" s="49"/>
      <c r="AS109" s="49"/>
      <c r="AT109" s="52">
        <f t="shared" si="8"/>
        <v>12.73354909125</v>
      </c>
      <c r="AU109" s="53">
        <f t="shared" si="9"/>
        <v>2825.5628861870005</v>
      </c>
      <c r="AV109" s="49"/>
      <c r="AW109" s="56">
        <f t="shared" si="10"/>
        <v>14.252441866449999</v>
      </c>
      <c r="AX109" s="57">
        <f t="shared" si="11"/>
        <v>2885.2758112060001</v>
      </c>
    </row>
    <row r="110" spans="1:50">
      <c r="A110" s="49">
        <v>43</v>
      </c>
      <c r="B110" s="49" t="s">
        <v>236</v>
      </c>
      <c r="C110" s="51">
        <v>44334.528553240743</v>
      </c>
      <c r="D110" s="49">
        <v>22</v>
      </c>
      <c r="E110" s="49" t="s">
        <v>125</v>
      </c>
      <c r="F110" s="49">
        <v>0</v>
      </c>
      <c r="G110" s="49">
        <v>6.0910000000000002</v>
      </c>
      <c r="H110" s="50">
        <v>2336</v>
      </c>
      <c r="I110" s="49">
        <v>0</v>
      </c>
      <c r="J110" s="49" t="s">
        <v>126</v>
      </c>
      <c r="K110" s="49" t="s">
        <v>126</v>
      </c>
      <c r="L110" s="49" t="s">
        <v>126</v>
      </c>
      <c r="M110" s="49" t="s">
        <v>126</v>
      </c>
      <c r="N110" s="49"/>
      <c r="O110" s="49">
        <v>43</v>
      </c>
      <c r="P110" s="49" t="s">
        <v>236</v>
      </c>
      <c r="Q110" s="51">
        <v>44334.528553240743</v>
      </c>
      <c r="R110" s="49">
        <v>22</v>
      </c>
      <c r="S110" s="49" t="s">
        <v>125</v>
      </c>
      <c r="T110" s="49">
        <v>0</v>
      </c>
      <c r="U110" s="49" t="s">
        <v>126</v>
      </c>
      <c r="V110" s="49" t="s">
        <v>126</v>
      </c>
      <c r="W110" s="49" t="s">
        <v>126</v>
      </c>
      <c r="X110" s="49" t="s">
        <v>126</v>
      </c>
      <c r="Y110" s="49" t="s">
        <v>126</v>
      </c>
      <c r="Z110" s="49" t="s">
        <v>126</v>
      </c>
      <c r="AA110" s="49" t="s">
        <v>126</v>
      </c>
      <c r="AB110" s="49"/>
      <c r="AC110" s="49">
        <v>43</v>
      </c>
      <c r="AD110" s="49" t="s">
        <v>236</v>
      </c>
      <c r="AE110" s="51">
        <v>44334.528553240743</v>
      </c>
      <c r="AF110" s="49">
        <v>22</v>
      </c>
      <c r="AG110" s="49" t="s">
        <v>125</v>
      </c>
      <c r="AH110" s="49">
        <v>0</v>
      </c>
      <c r="AI110" s="49">
        <v>12.135999999999999</v>
      </c>
      <c r="AJ110" s="50">
        <v>31148</v>
      </c>
      <c r="AK110" s="49">
        <v>6.2050000000000001</v>
      </c>
      <c r="AL110" s="49" t="s">
        <v>126</v>
      </c>
      <c r="AM110" s="49" t="s">
        <v>126</v>
      </c>
      <c r="AN110" s="49" t="s">
        <v>126</v>
      </c>
      <c r="AO110" s="49" t="s">
        <v>126</v>
      </c>
      <c r="AP110" s="49"/>
      <c r="AQ110" s="49">
        <v>1</v>
      </c>
      <c r="AR110" s="49"/>
      <c r="AS110" s="49"/>
      <c r="AT110" s="52">
        <f t="shared" si="8"/>
        <v>2.0638390399999995</v>
      </c>
      <c r="AU110" s="53">
        <f t="shared" si="9"/>
        <v>5748.7698775659201</v>
      </c>
      <c r="AV110" s="49"/>
      <c r="AW110" s="56">
        <f t="shared" si="10"/>
        <v>1.8993008768000017</v>
      </c>
      <c r="AX110" s="57">
        <f t="shared" si="11"/>
        <v>5935.8641820809607</v>
      </c>
    </row>
    <row r="111" spans="1:50">
      <c r="A111" s="49">
        <v>44</v>
      </c>
      <c r="B111" s="49" t="s">
        <v>237</v>
      </c>
      <c r="C111" s="51">
        <v>44334.549826388888</v>
      </c>
      <c r="D111" s="49">
        <v>114</v>
      </c>
      <c r="E111" s="49" t="s">
        <v>125</v>
      </c>
      <c r="F111" s="49">
        <v>0</v>
      </c>
      <c r="G111" s="49">
        <v>6.03</v>
      </c>
      <c r="H111" s="50">
        <v>11537</v>
      </c>
      <c r="I111" s="49">
        <v>1.9E-2</v>
      </c>
      <c r="J111" s="49" t="s">
        <v>126</v>
      </c>
      <c r="K111" s="49" t="s">
        <v>126</v>
      </c>
      <c r="L111" s="49" t="s">
        <v>126</v>
      </c>
      <c r="M111" s="49" t="s">
        <v>126</v>
      </c>
      <c r="N111" s="49"/>
      <c r="O111" s="49">
        <v>44</v>
      </c>
      <c r="P111" s="49" t="s">
        <v>237</v>
      </c>
      <c r="Q111" s="51">
        <v>44334.549826388888</v>
      </c>
      <c r="R111" s="49">
        <v>114</v>
      </c>
      <c r="S111" s="49" t="s">
        <v>125</v>
      </c>
      <c r="T111" s="49">
        <v>0</v>
      </c>
      <c r="U111" s="49" t="s">
        <v>126</v>
      </c>
      <c r="V111" s="49" t="s">
        <v>126</v>
      </c>
      <c r="W111" s="49" t="s">
        <v>126</v>
      </c>
      <c r="X111" s="49" t="s">
        <v>126</v>
      </c>
      <c r="Y111" s="49" t="s">
        <v>126</v>
      </c>
      <c r="Z111" s="49" t="s">
        <v>126</v>
      </c>
      <c r="AA111" s="49" t="s">
        <v>126</v>
      </c>
      <c r="AB111" s="49"/>
      <c r="AC111" s="49">
        <v>44</v>
      </c>
      <c r="AD111" s="49" t="s">
        <v>237</v>
      </c>
      <c r="AE111" s="51">
        <v>44334.549826388888</v>
      </c>
      <c r="AF111" s="49">
        <v>114</v>
      </c>
      <c r="AG111" s="49" t="s">
        <v>125</v>
      </c>
      <c r="AH111" s="49">
        <v>0</v>
      </c>
      <c r="AI111" s="49">
        <v>12.148999999999999</v>
      </c>
      <c r="AJ111" s="50">
        <v>2688</v>
      </c>
      <c r="AK111" s="49">
        <v>0.54600000000000004</v>
      </c>
      <c r="AL111" s="49" t="s">
        <v>126</v>
      </c>
      <c r="AM111" s="49" t="s">
        <v>126</v>
      </c>
      <c r="AN111" s="49" t="s">
        <v>126</v>
      </c>
      <c r="AO111" s="49" t="s">
        <v>126</v>
      </c>
      <c r="AP111" s="49"/>
      <c r="AQ111" s="49">
        <v>1</v>
      </c>
      <c r="AR111" s="49"/>
      <c r="AS111" s="49"/>
      <c r="AT111" s="52">
        <f t="shared" si="8"/>
        <v>29.665010341249996</v>
      </c>
      <c r="AU111" s="53">
        <f t="shared" si="9"/>
        <v>532.73166515712001</v>
      </c>
      <c r="AV111" s="49"/>
      <c r="AW111" s="56">
        <f t="shared" si="10"/>
        <v>29.972802923587899</v>
      </c>
      <c r="AX111" s="57">
        <f t="shared" si="11"/>
        <v>509.97011590656001</v>
      </c>
    </row>
    <row r="112" spans="1:50">
      <c r="A112" s="49">
        <v>45</v>
      </c>
      <c r="B112" s="49" t="s">
        <v>238</v>
      </c>
      <c r="C112" s="51">
        <v>44334.571122685185</v>
      </c>
      <c r="D112" s="49">
        <v>44</v>
      </c>
      <c r="E112" s="49" t="s">
        <v>125</v>
      </c>
      <c r="F112" s="49">
        <v>0</v>
      </c>
      <c r="G112" s="49">
        <v>6.0979999999999999</v>
      </c>
      <c r="H112" s="50">
        <v>1975</v>
      </c>
      <c r="I112" s="49">
        <v>-1E-3</v>
      </c>
      <c r="J112" s="49" t="s">
        <v>126</v>
      </c>
      <c r="K112" s="49" t="s">
        <v>126</v>
      </c>
      <c r="L112" s="49" t="s">
        <v>126</v>
      </c>
      <c r="M112" s="49" t="s">
        <v>126</v>
      </c>
      <c r="N112" s="49"/>
      <c r="O112" s="49">
        <v>45</v>
      </c>
      <c r="P112" s="49" t="s">
        <v>238</v>
      </c>
      <c r="Q112" s="51">
        <v>44334.571122685185</v>
      </c>
      <c r="R112" s="49">
        <v>44</v>
      </c>
      <c r="S112" s="49" t="s">
        <v>125</v>
      </c>
      <c r="T112" s="49">
        <v>0</v>
      </c>
      <c r="U112" s="49" t="s">
        <v>126</v>
      </c>
      <c r="V112" s="49" t="s">
        <v>126</v>
      </c>
      <c r="W112" s="49" t="s">
        <v>126</v>
      </c>
      <c r="X112" s="49" t="s">
        <v>126</v>
      </c>
      <c r="Y112" s="49" t="s">
        <v>126</v>
      </c>
      <c r="Z112" s="49" t="s">
        <v>126</v>
      </c>
      <c r="AA112" s="49" t="s">
        <v>126</v>
      </c>
      <c r="AB112" s="49"/>
      <c r="AC112" s="49">
        <v>45</v>
      </c>
      <c r="AD112" s="49" t="s">
        <v>238</v>
      </c>
      <c r="AE112" s="51">
        <v>44334.571122685185</v>
      </c>
      <c r="AF112" s="49">
        <v>44</v>
      </c>
      <c r="AG112" s="49" t="s">
        <v>125</v>
      </c>
      <c r="AH112" s="49">
        <v>0</v>
      </c>
      <c r="AI112" s="49">
        <v>12.09</v>
      </c>
      <c r="AJ112" s="50">
        <v>46893</v>
      </c>
      <c r="AK112" s="49">
        <v>9.3130000000000006</v>
      </c>
      <c r="AL112" s="49" t="s">
        <v>126</v>
      </c>
      <c r="AM112" s="49" t="s">
        <v>126</v>
      </c>
      <c r="AN112" s="49" t="s">
        <v>126</v>
      </c>
      <c r="AO112" s="49" t="s">
        <v>126</v>
      </c>
      <c r="AP112" s="49"/>
      <c r="AQ112" s="49">
        <v>1</v>
      </c>
      <c r="AR112" s="49"/>
      <c r="AS112" s="49"/>
      <c r="AT112" s="52">
        <f t="shared" si="8"/>
        <v>1.054263281249999</v>
      </c>
      <c r="AU112" s="53">
        <f t="shared" si="9"/>
        <v>8590.7638920062691</v>
      </c>
      <c r="AV112" s="49"/>
      <c r="AW112" s="56">
        <f t="shared" si="10"/>
        <v>0.60938378125000003</v>
      </c>
      <c r="AX112" s="57">
        <f t="shared" si="11"/>
        <v>8926.3286169192597</v>
      </c>
    </row>
    <row r="113" spans="1:50">
      <c r="A113" s="49">
        <v>46</v>
      </c>
      <c r="B113" s="49" t="s">
        <v>239</v>
      </c>
      <c r="C113" s="51">
        <v>44334.59238425926</v>
      </c>
      <c r="D113" s="49">
        <v>118</v>
      </c>
      <c r="E113" s="49" t="s">
        <v>125</v>
      </c>
      <c r="F113" s="49">
        <v>0</v>
      </c>
      <c r="G113" s="49">
        <v>6.0069999999999997</v>
      </c>
      <c r="H113" s="50">
        <v>14061</v>
      </c>
      <c r="I113" s="49">
        <v>2.5000000000000001E-2</v>
      </c>
      <c r="J113" s="49" t="s">
        <v>126</v>
      </c>
      <c r="K113" s="49" t="s">
        <v>126</v>
      </c>
      <c r="L113" s="49" t="s">
        <v>126</v>
      </c>
      <c r="M113" s="49" t="s">
        <v>126</v>
      </c>
      <c r="N113" s="49"/>
      <c r="O113" s="49">
        <v>46</v>
      </c>
      <c r="P113" s="49" t="s">
        <v>239</v>
      </c>
      <c r="Q113" s="51">
        <v>44334.59238425926</v>
      </c>
      <c r="R113" s="49">
        <v>118</v>
      </c>
      <c r="S113" s="49" t="s">
        <v>125</v>
      </c>
      <c r="T113" s="49">
        <v>0</v>
      </c>
      <c r="U113" s="49" t="s">
        <v>126</v>
      </c>
      <c r="V113" s="49" t="s">
        <v>126</v>
      </c>
      <c r="W113" s="49" t="s">
        <v>126</v>
      </c>
      <c r="X113" s="49" t="s">
        <v>126</v>
      </c>
      <c r="Y113" s="49" t="s">
        <v>126</v>
      </c>
      <c r="Z113" s="49" t="s">
        <v>126</v>
      </c>
      <c r="AA113" s="49" t="s">
        <v>126</v>
      </c>
      <c r="AB113" s="49"/>
      <c r="AC113" s="49">
        <v>46</v>
      </c>
      <c r="AD113" s="49" t="s">
        <v>239</v>
      </c>
      <c r="AE113" s="51">
        <v>44334.59238425926</v>
      </c>
      <c r="AF113" s="49">
        <v>118</v>
      </c>
      <c r="AG113" s="49" t="s">
        <v>125</v>
      </c>
      <c r="AH113" s="49">
        <v>0</v>
      </c>
      <c r="AI113" s="49">
        <v>12.14</v>
      </c>
      <c r="AJ113" s="50">
        <v>3610</v>
      </c>
      <c r="AK113" s="49">
        <v>0.73</v>
      </c>
      <c r="AL113" s="49" t="s">
        <v>126</v>
      </c>
      <c r="AM113" s="49" t="s">
        <v>126</v>
      </c>
      <c r="AN113" s="49" t="s">
        <v>126</v>
      </c>
      <c r="AO113" s="49" t="s">
        <v>126</v>
      </c>
      <c r="AP113" s="49"/>
      <c r="AQ113" s="49">
        <v>1</v>
      </c>
      <c r="AR113" s="49"/>
      <c r="AS113" s="49"/>
      <c r="AT113" s="52">
        <f t="shared" si="8"/>
        <v>37.865379071249997</v>
      </c>
      <c r="AU113" s="53">
        <f t="shared" si="9"/>
        <v>703.30597508300002</v>
      </c>
      <c r="AV113" s="49"/>
      <c r="AW113" s="56">
        <f t="shared" si="10"/>
        <v>36.615731652931103</v>
      </c>
      <c r="AX113" s="57">
        <f t="shared" si="11"/>
        <v>686.16209805400013</v>
      </c>
    </row>
    <row r="114" spans="1:50">
      <c r="A114" s="49">
        <v>47</v>
      </c>
      <c r="B114" s="49" t="s">
        <v>240</v>
      </c>
      <c r="C114" s="51">
        <v>44334.613668981481</v>
      </c>
      <c r="D114" s="49">
        <v>145</v>
      </c>
      <c r="E114" s="49" t="s">
        <v>125</v>
      </c>
      <c r="F114" s="49">
        <v>0</v>
      </c>
      <c r="G114" s="49">
        <v>6.0259999999999998</v>
      </c>
      <c r="H114" s="50">
        <v>22756</v>
      </c>
      <c r="I114" s="49">
        <v>4.2999999999999997E-2</v>
      </c>
      <c r="J114" s="49" t="s">
        <v>126</v>
      </c>
      <c r="K114" s="49" t="s">
        <v>126</v>
      </c>
      <c r="L114" s="49" t="s">
        <v>126</v>
      </c>
      <c r="M114" s="49" t="s">
        <v>126</v>
      </c>
      <c r="N114" s="49"/>
      <c r="O114" s="49">
        <v>47</v>
      </c>
      <c r="P114" s="49" t="s">
        <v>240</v>
      </c>
      <c r="Q114" s="51">
        <v>44334.613668981481</v>
      </c>
      <c r="R114" s="49">
        <v>145</v>
      </c>
      <c r="S114" s="49" t="s">
        <v>125</v>
      </c>
      <c r="T114" s="49">
        <v>0</v>
      </c>
      <c r="U114" s="49" t="s">
        <v>126</v>
      </c>
      <c r="V114" s="49" t="s">
        <v>126</v>
      </c>
      <c r="W114" s="49" t="s">
        <v>126</v>
      </c>
      <c r="X114" s="49" t="s">
        <v>126</v>
      </c>
      <c r="Y114" s="49" t="s">
        <v>126</v>
      </c>
      <c r="Z114" s="49" t="s">
        <v>126</v>
      </c>
      <c r="AA114" s="49" t="s">
        <v>126</v>
      </c>
      <c r="AB114" s="49"/>
      <c r="AC114" s="49">
        <v>47</v>
      </c>
      <c r="AD114" s="49" t="s">
        <v>240</v>
      </c>
      <c r="AE114" s="51">
        <v>44334.613668981481</v>
      </c>
      <c r="AF114" s="49">
        <v>145</v>
      </c>
      <c r="AG114" s="49" t="s">
        <v>125</v>
      </c>
      <c r="AH114" s="49">
        <v>0</v>
      </c>
      <c r="AI114" s="49">
        <v>12.176</v>
      </c>
      <c r="AJ114" s="50">
        <v>4078</v>
      </c>
      <c r="AK114" s="49">
        <v>0.82399999999999995</v>
      </c>
      <c r="AL114" s="49" t="s">
        <v>126</v>
      </c>
      <c r="AM114" s="49" t="s">
        <v>126</v>
      </c>
      <c r="AN114" s="49" t="s">
        <v>126</v>
      </c>
      <c r="AO114" s="49" t="s">
        <v>126</v>
      </c>
      <c r="AP114" s="49"/>
      <c r="AQ114" s="49">
        <v>1</v>
      </c>
      <c r="AR114" s="49"/>
      <c r="AS114" s="49"/>
      <c r="AT114" s="52">
        <f t="shared" si="8"/>
        <v>71.524138635516806</v>
      </c>
      <c r="AU114" s="53">
        <f t="shared" si="9"/>
        <v>789.84732962732005</v>
      </c>
      <c r="AV114" s="49"/>
      <c r="AW114" s="56">
        <f t="shared" si="10"/>
        <v>59.488353683697603</v>
      </c>
      <c r="AX114" s="57">
        <f t="shared" si="11"/>
        <v>775.58519483416012</v>
      </c>
    </row>
    <row r="115" spans="1:50">
      <c r="A115" s="49">
        <v>48</v>
      </c>
      <c r="B115" s="49" t="s">
        <v>241</v>
      </c>
      <c r="C115" s="51">
        <v>44334.634918981479</v>
      </c>
      <c r="D115" s="49">
        <v>160</v>
      </c>
      <c r="E115" s="49" t="s">
        <v>125</v>
      </c>
      <c r="F115" s="49">
        <v>0</v>
      </c>
      <c r="G115" s="49">
        <v>6.0289999999999999</v>
      </c>
      <c r="H115" s="50">
        <v>15177</v>
      </c>
      <c r="I115" s="49">
        <v>2.7E-2</v>
      </c>
      <c r="J115" s="49" t="s">
        <v>126</v>
      </c>
      <c r="K115" s="49" t="s">
        <v>126</v>
      </c>
      <c r="L115" s="49" t="s">
        <v>126</v>
      </c>
      <c r="M115" s="49" t="s">
        <v>126</v>
      </c>
      <c r="N115" s="49"/>
      <c r="O115" s="49">
        <v>48</v>
      </c>
      <c r="P115" s="49" t="s">
        <v>241</v>
      </c>
      <c r="Q115" s="51">
        <v>44334.634918981479</v>
      </c>
      <c r="R115" s="49">
        <v>160</v>
      </c>
      <c r="S115" s="49" t="s">
        <v>125</v>
      </c>
      <c r="T115" s="49">
        <v>0</v>
      </c>
      <c r="U115" s="49" t="s">
        <v>126</v>
      </c>
      <c r="V115" s="49" t="s">
        <v>126</v>
      </c>
      <c r="W115" s="49" t="s">
        <v>126</v>
      </c>
      <c r="X115" s="49" t="s">
        <v>126</v>
      </c>
      <c r="Y115" s="49" t="s">
        <v>126</v>
      </c>
      <c r="Z115" s="49" t="s">
        <v>126</v>
      </c>
      <c r="AA115" s="49" t="s">
        <v>126</v>
      </c>
      <c r="AB115" s="49"/>
      <c r="AC115" s="49">
        <v>48</v>
      </c>
      <c r="AD115" s="49" t="s">
        <v>241</v>
      </c>
      <c r="AE115" s="51">
        <v>44334.634918981479</v>
      </c>
      <c r="AF115" s="49">
        <v>160</v>
      </c>
      <c r="AG115" s="49" t="s">
        <v>125</v>
      </c>
      <c r="AH115" s="49">
        <v>0</v>
      </c>
      <c r="AI115" s="49">
        <v>12.172000000000001</v>
      </c>
      <c r="AJ115" s="50">
        <v>3898</v>
      </c>
      <c r="AK115" s="49">
        <v>0.78800000000000003</v>
      </c>
      <c r="AL115" s="49" t="s">
        <v>126</v>
      </c>
      <c r="AM115" s="49" t="s">
        <v>126</v>
      </c>
      <c r="AN115" s="49" t="s">
        <v>126</v>
      </c>
      <c r="AO115" s="49" t="s">
        <v>126</v>
      </c>
      <c r="AP115" s="49"/>
      <c r="AQ115" s="49">
        <v>1</v>
      </c>
      <c r="AR115" s="49"/>
      <c r="AS115" s="49"/>
      <c r="AT115" s="52">
        <f t="shared" si="8"/>
        <v>47.953152407270203</v>
      </c>
      <c r="AU115" s="53">
        <f t="shared" si="9"/>
        <v>756.56544726092011</v>
      </c>
      <c r="AV115" s="49"/>
      <c r="AW115" s="56">
        <f t="shared" si="10"/>
        <v>39.552446733323904</v>
      </c>
      <c r="AX115" s="57">
        <f t="shared" si="11"/>
        <v>741.19253899096009</v>
      </c>
    </row>
    <row r="116" spans="1:50">
      <c r="A116" s="49">
        <v>49</v>
      </c>
      <c r="B116" s="49" t="s">
        <v>242</v>
      </c>
      <c r="C116" s="51">
        <v>44334.656215277777</v>
      </c>
      <c r="D116" s="49">
        <v>169</v>
      </c>
      <c r="E116" s="49" t="s">
        <v>125</v>
      </c>
      <c r="F116" s="49">
        <v>0</v>
      </c>
      <c r="G116" s="49">
        <v>6.1070000000000002</v>
      </c>
      <c r="H116" s="50">
        <v>2615</v>
      </c>
      <c r="I116" s="49">
        <v>1E-3</v>
      </c>
      <c r="J116" s="49" t="s">
        <v>126</v>
      </c>
      <c r="K116" s="49" t="s">
        <v>126</v>
      </c>
      <c r="L116" s="49" t="s">
        <v>126</v>
      </c>
      <c r="M116" s="49" t="s">
        <v>126</v>
      </c>
      <c r="N116" s="49"/>
      <c r="O116" s="49">
        <v>49</v>
      </c>
      <c r="P116" s="49" t="s">
        <v>242</v>
      </c>
      <c r="Q116" s="51">
        <v>44334.656215277777</v>
      </c>
      <c r="R116" s="49">
        <v>169</v>
      </c>
      <c r="S116" s="49" t="s">
        <v>125</v>
      </c>
      <c r="T116" s="49">
        <v>0</v>
      </c>
      <c r="U116" s="49" t="s">
        <v>126</v>
      </c>
      <c r="V116" s="49" t="s">
        <v>126</v>
      </c>
      <c r="W116" s="49" t="s">
        <v>126</v>
      </c>
      <c r="X116" s="49" t="s">
        <v>126</v>
      </c>
      <c r="Y116" s="49" t="s">
        <v>126</v>
      </c>
      <c r="Z116" s="49" t="s">
        <v>126</v>
      </c>
      <c r="AA116" s="49" t="s">
        <v>126</v>
      </c>
      <c r="AB116" s="49"/>
      <c r="AC116" s="49">
        <v>49</v>
      </c>
      <c r="AD116" s="49" t="s">
        <v>242</v>
      </c>
      <c r="AE116" s="51">
        <v>44334.656215277777</v>
      </c>
      <c r="AF116" s="49">
        <v>169</v>
      </c>
      <c r="AG116" s="49" t="s">
        <v>125</v>
      </c>
      <c r="AH116" s="49">
        <v>0</v>
      </c>
      <c r="AI116" s="49">
        <v>12.114000000000001</v>
      </c>
      <c r="AJ116" s="50">
        <v>56396</v>
      </c>
      <c r="AK116" s="49">
        <v>11.182</v>
      </c>
      <c r="AL116" s="49" t="s">
        <v>126</v>
      </c>
      <c r="AM116" s="49" t="s">
        <v>126</v>
      </c>
      <c r="AN116" s="49" t="s">
        <v>126</v>
      </c>
      <c r="AO116" s="49" t="s">
        <v>126</v>
      </c>
      <c r="AP116" s="49"/>
      <c r="AQ116" s="49">
        <v>1</v>
      </c>
      <c r="AR116" s="49"/>
      <c r="AS116" s="49"/>
      <c r="AT116" s="52">
        <f t="shared" si="8"/>
        <v>2.8478872812499993</v>
      </c>
      <c r="AU116" s="53">
        <f t="shared" si="9"/>
        <v>10291.007861619681</v>
      </c>
      <c r="AV116" s="49"/>
      <c r="AW116" s="56">
        <f t="shared" si="10"/>
        <v>2.8858698612500007</v>
      </c>
      <c r="AX116" s="57">
        <f t="shared" si="11"/>
        <v>10727.342126651842</v>
      </c>
    </row>
    <row r="117" spans="1:50">
      <c r="A117" s="49">
        <v>50</v>
      </c>
      <c r="B117" s="49" t="s">
        <v>243</v>
      </c>
      <c r="C117" s="51">
        <v>44334.677488425928</v>
      </c>
      <c r="D117" s="49">
        <v>25</v>
      </c>
      <c r="E117" s="49" t="s">
        <v>125</v>
      </c>
      <c r="F117" s="49">
        <v>0</v>
      </c>
      <c r="G117" s="49">
        <v>6.1120000000000001</v>
      </c>
      <c r="H117" s="50">
        <v>2324</v>
      </c>
      <c r="I117" s="49">
        <v>0</v>
      </c>
      <c r="J117" s="49" t="s">
        <v>126</v>
      </c>
      <c r="K117" s="49" t="s">
        <v>126</v>
      </c>
      <c r="L117" s="49" t="s">
        <v>126</v>
      </c>
      <c r="M117" s="49" t="s">
        <v>126</v>
      </c>
      <c r="N117" s="49"/>
      <c r="O117" s="49">
        <v>50</v>
      </c>
      <c r="P117" s="49" t="s">
        <v>243</v>
      </c>
      <c r="Q117" s="51">
        <v>44334.677488425928</v>
      </c>
      <c r="R117" s="49">
        <v>25</v>
      </c>
      <c r="S117" s="49" t="s">
        <v>125</v>
      </c>
      <c r="T117" s="49">
        <v>0</v>
      </c>
      <c r="U117" s="49" t="s">
        <v>126</v>
      </c>
      <c r="V117" s="49" t="s">
        <v>126</v>
      </c>
      <c r="W117" s="49" t="s">
        <v>126</v>
      </c>
      <c r="X117" s="49" t="s">
        <v>126</v>
      </c>
      <c r="Y117" s="49" t="s">
        <v>126</v>
      </c>
      <c r="Z117" s="49" t="s">
        <v>126</v>
      </c>
      <c r="AA117" s="49" t="s">
        <v>126</v>
      </c>
      <c r="AB117" s="49"/>
      <c r="AC117" s="49">
        <v>50</v>
      </c>
      <c r="AD117" s="49" t="s">
        <v>243</v>
      </c>
      <c r="AE117" s="51">
        <v>44334.677488425928</v>
      </c>
      <c r="AF117" s="49">
        <v>25</v>
      </c>
      <c r="AG117" s="49" t="s">
        <v>125</v>
      </c>
      <c r="AH117" s="49">
        <v>0</v>
      </c>
      <c r="AI117" s="49">
        <v>12.143000000000001</v>
      </c>
      <c r="AJ117" s="50">
        <v>30606</v>
      </c>
      <c r="AK117" s="49">
        <v>6.0979999999999999</v>
      </c>
      <c r="AL117" s="49" t="s">
        <v>126</v>
      </c>
      <c r="AM117" s="49" t="s">
        <v>126</v>
      </c>
      <c r="AN117" s="49" t="s">
        <v>126</v>
      </c>
      <c r="AO117" s="49" t="s">
        <v>126</v>
      </c>
      <c r="AP117" s="49"/>
      <c r="AQ117" s="49">
        <v>1</v>
      </c>
      <c r="AR117" s="49"/>
      <c r="AS117" s="49"/>
      <c r="AT117" s="52">
        <f t="shared" si="8"/>
        <v>2.0301907399999992</v>
      </c>
      <c r="AU117" s="53">
        <f t="shared" si="9"/>
        <v>5650.384031396281</v>
      </c>
      <c r="AV117" s="49"/>
      <c r="AW117" s="56">
        <f t="shared" si="10"/>
        <v>1.8566654408000005</v>
      </c>
      <c r="AX117" s="57">
        <f t="shared" si="11"/>
        <v>5832.7780151426405</v>
      </c>
    </row>
    <row r="118" spans="1:50">
      <c r="A118" s="49">
        <v>51</v>
      </c>
      <c r="B118" s="49" t="s">
        <v>244</v>
      </c>
      <c r="C118" s="51">
        <v>44334.698784722219</v>
      </c>
      <c r="D118" s="49">
        <v>15</v>
      </c>
      <c r="E118" s="49" t="s">
        <v>125</v>
      </c>
      <c r="F118" s="49">
        <v>0</v>
      </c>
      <c r="G118" s="49">
        <v>6.05</v>
      </c>
      <c r="H118" s="50">
        <v>3305</v>
      </c>
      <c r="I118" s="49">
        <v>2E-3</v>
      </c>
      <c r="J118" s="49" t="s">
        <v>126</v>
      </c>
      <c r="K118" s="49" t="s">
        <v>126</v>
      </c>
      <c r="L118" s="49" t="s">
        <v>126</v>
      </c>
      <c r="M118" s="49" t="s">
        <v>126</v>
      </c>
      <c r="N118" s="49"/>
      <c r="O118" s="49">
        <v>51</v>
      </c>
      <c r="P118" s="49" t="s">
        <v>244</v>
      </c>
      <c r="Q118" s="51">
        <v>44334.698784722219</v>
      </c>
      <c r="R118" s="49">
        <v>15</v>
      </c>
      <c r="S118" s="49" t="s">
        <v>125</v>
      </c>
      <c r="T118" s="49">
        <v>0</v>
      </c>
      <c r="U118" s="49" t="s">
        <v>126</v>
      </c>
      <c r="V118" s="49" t="s">
        <v>126</v>
      </c>
      <c r="W118" s="49" t="s">
        <v>126</v>
      </c>
      <c r="X118" s="49" t="s">
        <v>126</v>
      </c>
      <c r="Y118" s="49" t="s">
        <v>126</v>
      </c>
      <c r="Z118" s="49" t="s">
        <v>126</v>
      </c>
      <c r="AA118" s="49" t="s">
        <v>126</v>
      </c>
      <c r="AB118" s="49"/>
      <c r="AC118" s="49">
        <v>51</v>
      </c>
      <c r="AD118" s="49" t="s">
        <v>244</v>
      </c>
      <c r="AE118" s="51">
        <v>44334.698784722219</v>
      </c>
      <c r="AF118" s="49">
        <v>15</v>
      </c>
      <c r="AG118" s="49" t="s">
        <v>125</v>
      </c>
      <c r="AH118" s="49">
        <v>0</v>
      </c>
      <c r="AI118" s="49">
        <v>12.163</v>
      </c>
      <c r="AJ118" s="50">
        <v>11237</v>
      </c>
      <c r="AK118" s="49">
        <v>2.2519999999999998</v>
      </c>
      <c r="AL118" s="49" t="s">
        <v>126</v>
      </c>
      <c r="AM118" s="49" t="s">
        <v>126</v>
      </c>
      <c r="AN118" s="49" t="s">
        <v>126</v>
      </c>
      <c r="AO118" s="49" t="s">
        <v>126</v>
      </c>
      <c r="AP118" s="49"/>
      <c r="AQ118" s="49">
        <v>1</v>
      </c>
      <c r="AR118" s="49"/>
      <c r="AS118" s="49"/>
      <c r="AT118" s="52">
        <f t="shared" si="8"/>
        <v>4.8011392812500002</v>
      </c>
      <c r="AU118" s="53">
        <f t="shared" si="9"/>
        <v>2110.2438214918702</v>
      </c>
      <c r="AV118" s="49"/>
      <c r="AW118" s="56">
        <f t="shared" si="10"/>
        <v>5.2870257012500002</v>
      </c>
      <c r="AX118" s="57">
        <f t="shared" si="11"/>
        <v>2142.6032470520599</v>
      </c>
    </row>
    <row r="119" spans="1:50">
      <c r="A119" s="49">
        <v>52</v>
      </c>
      <c r="B119" s="49" t="s">
        <v>245</v>
      </c>
      <c r="C119" s="51">
        <v>44334.720057870371</v>
      </c>
      <c r="D119" s="49">
        <v>104</v>
      </c>
      <c r="E119" s="49" t="s">
        <v>125</v>
      </c>
      <c r="F119" s="49">
        <v>0</v>
      </c>
      <c r="G119" s="49">
        <v>6.0179999999999998</v>
      </c>
      <c r="H119" s="50">
        <v>902536</v>
      </c>
      <c r="I119" s="49">
        <v>1.8779999999999999</v>
      </c>
      <c r="J119" s="49" t="s">
        <v>126</v>
      </c>
      <c r="K119" s="49" t="s">
        <v>126</v>
      </c>
      <c r="L119" s="49" t="s">
        <v>126</v>
      </c>
      <c r="M119" s="49" t="s">
        <v>126</v>
      </c>
      <c r="N119" s="49"/>
      <c r="O119" s="49">
        <v>52</v>
      </c>
      <c r="P119" s="49" t="s">
        <v>245</v>
      </c>
      <c r="Q119" s="51">
        <v>44334.720057870371</v>
      </c>
      <c r="R119" s="49">
        <v>104</v>
      </c>
      <c r="S119" s="49" t="s">
        <v>125</v>
      </c>
      <c r="T119" s="49">
        <v>0</v>
      </c>
      <c r="U119" s="49">
        <v>5.968</v>
      </c>
      <c r="V119" s="50">
        <v>7712</v>
      </c>
      <c r="W119" s="49">
        <v>2.1850000000000001</v>
      </c>
      <c r="X119" s="49" t="s">
        <v>126</v>
      </c>
      <c r="Y119" s="49" t="s">
        <v>126</v>
      </c>
      <c r="Z119" s="49" t="s">
        <v>126</v>
      </c>
      <c r="AA119" s="49" t="s">
        <v>126</v>
      </c>
      <c r="AB119" s="49"/>
      <c r="AC119" s="49">
        <v>52</v>
      </c>
      <c r="AD119" s="49" t="s">
        <v>245</v>
      </c>
      <c r="AE119" s="51">
        <v>44334.720057870371</v>
      </c>
      <c r="AF119" s="49">
        <v>104</v>
      </c>
      <c r="AG119" s="49" t="s">
        <v>125</v>
      </c>
      <c r="AH119" s="49">
        <v>0</v>
      </c>
      <c r="AI119" s="49">
        <v>12.11</v>
      </c>
      <c r="AJ119" s="50">
        <v>56610</v>
      </c>
      <c r="AK119" s="49">
        <v>11.224</v>
      </c>
      <c r="AL119" s="49" t="s">
        <v>126</v>
      </c>
      <c r="AM119" s="49" t="s">
        <v>126</v>
      </c>
      <c r="AN119" s="49" t="s">
        <v>126</v>
      </c>
      <c r="AO119" s="49" t="s">
        <v>126</v>
      </c>
      <c r="AP119" s="49"/>
      <c r="AQ119" s="49">
        <v>1</v>
      </c>
      <c r="AR119" s="49"/>
      <c r="AS119" s="49"/>
      <c r="AT119" s="52">
        <f t="shared" si="8"/>
        <v>2024.2041751910401</v>
      </c>
      <c r="AU119" s="53">
        <f t="shared" si="9"/>
        <v>10329.165476883001</v>
      </c>
      <c r="AV119" s="49"/>
      <c r="AW119" s="56">
        <f t="shared" si="10"/>
        <v>2262.2631378739202</v>
      </c>
      <c r="AX119" s="57">
        <f t="shared" si="11"/>
        <v>10767.865706454</v>
      </c>
    </row>
    <row r="120" spans="1:50">
      <c r="A120" s="49">
        <v>53</v>
      </c>
      <c r="B120" s="49" t="s">
        <v>246</v>
      </c>
      <c r="C120" s="51">
        <v>44334.741365740738</v>
      </c>
      <c r="D120" s="49">
        <v>71</v>
      </c>
      <c r="E120" s="49" t="s">
        <v>125</v>
      </c>
      <c r="F120" s="49">
        <v>0</v>
      </c>
      <c r="G120" s="49">
        <v>6.1779999999999999</v>
      </c>
      <c r="H120" s="50">
        <v>1676</v>
      </c>
      <c r="I120" s="49">
        <v>-1E-3</v>
      </c>
      <c r="J120" s="49" t="s">
        <v>126</v>
      </c>
      <c r="K120" s="49" t="s">
        <v>126</v>
      </c>
      <c r="L120" s="49" t="s">
        <v>126</v>
      </c>
      <c r="M120" s="49" t="s">
        <v>126</v>
      </c>
      <c r="N120" s="49"/>
      <c r="O120" s="49">
        <v>53</v>
      </c>
      <c r="P120" s="49" t="s">
        <v>246</v>
      </c>
      <c r="Q120" s="51">
        <v>44334.741365740738</v>
      </c>
      <c r="R120" s="49">
        <v>71</v>
      </c>
      <c r="S120" s="49" t="s">
        <v>125</v>
      </c>
      <c r="T120" s="49">
        <v>0</v>
      </c>
      <c r="U120" s="49" t="s">
        <v>126</v>
      </c>
      <c r="V120" s="49" t="s">
        <v>126</v>
      </c>
      <c r="W120" s="49" t="s">
        <v>126</v>
      </c>
      <c r="X120" s="49" t="s">
        <v>126</v>
      </c>
      <c r="Y120" s="49" t="s">
        <v>126</v>
      </c>
      <c r="Z120" s="49" t="s">
        <v>126</v>
      </c>
      <c r="AA120" s="49" t="s">
        <v>126</v>
      </c>
      <c r="AB120" s="49"/>
      <c r="AC120" s="49">
        <v>53</v>
      </c>
      <c r="AD120" s="49" t="s">
        <v>246</v>
      </c>
      <c r="AE120" s="51">
        <v>44334.741365740738</v>
      </c>
      <c r="AF120" s="49">
        <v>71</v>
      </c>
      <c r="AG120" s="49" t="s">
        <v>125</v>
      </c>
      <c r="AH120" s="49">
        <v>0</v>
      </c>
      <c r="AI120" s="49">
        <v>12.092000000000001</v>
      </c>
      <c r="AJ120" s="50">
        <v>61970</v>
      </c>
      <c r="AK120" s="49">
        <v>12.276</v>
      </c>
      <c r="AL120" s="49" t="s">
        <v>126</v>
      </c>
      <c r="AM120" s="49" t="s">
        <v>126</v>
      </c>
      <c r="AN120" s="49" t="s">
        <v>126</v>
      </c>
      <c r="AO120" s="49" t="s">
        <v>126</v>
      </c>
      <c r="AP120" s="49"/>
      <c r="AQ120" s="49">
        <v>1</v>
      </c>
      <c r="AR120" s="49"/>
      <c r="AS120" s="49"/>
      <c r="AT120" s="52">
        <f t="shared" si="8"/>
        <v>0.22227073999999902</v>
      </c>
      <c r="AU120" s="53">
        <f t="shared" si="9"/>
        <v>11283.013567907001</v>
      </c>
      <c r="AV120" s="49"/>
      <c r="AW120" s="56">
        <f t="shared" si="10"/>
        <v>-0.47043215919999959</v>
      </c>
      <c r="AX120" s="57">
        <f t="shared" si="11"/>
        <v>11782.363032566</v>
      </c>
    </row>
    <row r="121" spans="1:50">
      <c r="A121" s="49">
        <v>54</v>
      </c>
      <c r="B121" s="49" t="s">
        <v>247</v>
      </c>
      <c r="C121" s="51">
        <v>44334.762638888889</v>
      </c>
      <c r="D121" s="49">
        <v>210</v>
      </c>
      <c r="E121" s="49" t="s">
        <v>125</v>
      </c>
      <c r="F121" s="49">
        <v>0</v>
      </c>
      <c r="G121" s="49">
        <v>6.0259999999999998</v>
      </c>
      <c r="H121" s="50">
        <v>24668</v>
      </c>
      <c r="I121" s="49">
        <v>4.7E-2</v>
      </c>
      <c r="J121" s="49" t="s">
        <v>126</v>
      </c>
      <c r="K121" s="49" t="s">
        <v>126</v>
      </c>
      <c r="L121" s="49" t="s">
        <v>126</v>
      </c>
      <c r="M121" s="49" t="s">
        <v>126</v>
      </c>
      <c r="N121" s="49"/>
      <c r="O121" s="49">
        <v>54</v>
      </c>
      <c r="P121" s="49" t="s">
        <v>247</v>
      </c>
      <c r="Q121" s="51">
        <v>44334.762638888889</v>
      </c>
      <c r="R121" s="49">
        <v>210</v>
      </c>
      <c r="S121" s="49" t="s">
        <v>125</v>
      </c>
      <c r="T121" s="49">
        <v>0</v>
      </c>
      <c r="U121" s="49" t="s">
        <v>126</v>
      </c>
      <c r="V121" s="49" t="s">
        <v>126</v>
      </c>
      <c r="W121" s="49" t="s">
        <v>126</v>
      </c>
      <c r="X121" s="49" t="s">
        <v>126</v>
      </c>
      <c r="Y121" s="49" t="s">
        <v>126</v>
      </c>
      <c r="Z121" s="49" t="s">
        <v>126</v>
      </c>
      <c r="AA121" s="49" t="s">
        <v>126</v>
      </c>
      <c r="AB121" s="49"/>
      <c r="AC121" s="49">
        <v>54</v>
      </c>
      <c r="AD121" s="49" t="s">
        <v>247</v>
      </c>
      <c r="AE121" s="51">
        <v>44334.762638888889</v>
      </c>
      <c r="AF121" s="49">
        <v>210</v>
      </c>
      <c r="AG121" s="49" t="s">
        <v>125</v>
      </c>
      <c r="AH121" s="49">
        <v>0</v>
      </c>
      <c r="AI121" s="49">
        <v>12.163</v>
      </c>
      <c r="AJ121" s="50">
        <v>3697</v>
      </c>
      <c r="AK121" s="49">
        <v>0.748</v>
      </c>
      <c r="AL121" s="49" t="s">
        <v>126</v>
      </c>
      <c r="AM121" s="49" t="s">
        <v>126</v>
      </c>
      <c r="AN121" s="49" t="s">
        <v>126</v>
      </c>
      <c r="AO121" s="49" t="s">
        <v>126</v>
      </c>
      <c r="AP121" s="49"/>
      <c r="AQ121" s="49">
        <v>1</v>
      </c>
      <c r="AR121" s="49"/>
      <c r="AS121" s="49"/>
      <c r="AT121" s="52">
        <f t="shared" si="8"/>
        <v>77.455721955171214</v>
      </c>
      <c r="AU121" s="53">
        <f t="shared" si="9"/>
        <v>719.39587162907003</v>
      </c>
      <c r="AV121" s="49"/>
      <c r="AW121" s="56">
        <f t="shared" si="10"/>
        <v>64.515511113918393</v>
      </c>
      <c r="AX121" s="57">
        <f t="shared" si="11"/>
        <v>702.78616142566</v>
      </c>
    </row>
    <row r="122" spans="1:50">
      <c r="A122" s="49">
        <v>55</v>
      </c>
      <c r="B122" s="49" t="s">
        <v>248</v>
      </c>
      <c r="C122" s="51">
        <v>44334.783877314818</v>
      </c>
      <c r="D122" s="49">
        <v>204</v>
      </c>
      <c r="E122" s="49" t="s">
        <v>125</v>
      </c>
      <c r="F122" s="49">
        <v>0</v>
      </c>
      <c r="G122" s="49">
        <v>6.0780000000000003</v>
      </c>
      <c r="H122" s="50">
        <v>2512</v>
      </c>
      <c r="I122" s="49">
        <v>0</v>
      </c>
      <c r="J122" s="49" t="s">
        <v>126</v>
      </c>
      <c r="K122" s="49" t="s">
        <v>126</v>
      </c>
      <c r="L122" s="49" t="s">
        <v>126</v>
      </c>
      <c r="M122" s="49" t="s">
        <v>126</v>
      </c>
      <c r="N122" s="49"/>
      <c r="O122" s="49">
        <v>55</v>
      </c>
      <c r="P122" s="49" t="s">
        <v>248</v>
      </c>
      <c r="Q122" s="51">
        <v>44334.783877314818</v>
      </c>
      <c r="R122" s="49">
        <v>204</v>
      </c>
      <c r="S122" s="49" t="s">
        <v>125</v>
      </c>
      <c r="T122" s="49">
        <v>0</v>
      </c>
      <c r="U122" s="49" t="s">
        <v>126</v>
      </c>
      <c r="V122" s="49" t="s">
        <v>126</v>
      </c>
      <c r="W122" s="49" t="s">
        <v>126</v>
      </c>
      <c r="X122" s="49" t="s">
        <v>126</v>
      </c>
      <c r="Y122" s="49" t="s">
        <v>126</v>
      </c>
      <c r="Z122" s="49" t="s">
        <v>126</v>
      </c>
      <c r="AA122" s="49" t="s">
        <v>126</v>
      </c>
      <c r="AB122" s="49"/>
      <c r="AC122" s="49">
        <v>55</v>
      </c>
      <c r="AD122" s="49" t="s">
        <v>248</v>
      </c>
      <c r="AE122" s="51">
        <v>44334.783877314818</v>
      </c>
      <c r="AF122" s="49">
        <v>204</v>
      </c>
      <c r="AG122" s="49" t="s">
        <v>125</v>
      </c>
      <c r="AH122" s="49">
        <v>0</v>
      </c>
      <c r="AI122" s="49">
        <v>12.121</v>
      </c>
      <c r="AJ122" s="50">
        <v>49395</v>
      </c>
      <c r="AK122" s="49">
        <v>9.8059999999999992</v>
      </c>
      <c r="AL122" s="49" t="s">
        <v>126</v>
      </c>
      <c r="AM122" s="49" t="s">
        <v>126</v>
      </c>
      <c r="AN122" s="49" t="s">
        <v>126</v>
      </c>
      <c r="AO122" s="49" t="s">
        <v>126</v>
      </c>
      <c r="AP122" s="49"/>
      <c r="AQ122" s="49">
        <v>1</v>
      </c>
      <c r="AR122" s="49"/>
      <c r="AS122" s="49"/>
      <c r="AT122" s="52">
        <f t="shared" si="8"/>
        <v>2.558050559999999</v>
      </c>
      <c r="AU122" s="53">
        <f t="shared" si="9"/>
        <v>9039.5126096107506</v>
      </c>
      <c r="AV122" s="49"/>
      <c r="AW122" s="56">
        <f t="shared" si="10"/>
        <v>2.5227031552000003</v>
      </c>
      <c r="AX122" s="57">
        <f t="shared" si="11"/>
        <v>9400.7937784335008</v>
      </c>
    </row>
    <row r="123" spans="1:50">
      <c r="A123" s="49">
        <v>56</v>
      </c>
      <c r="B123" s="49" t="s">
        <v>249</v>
      </c>
      <c r="C123" s="51">
        <v>44334.805173611108</v>
      </c>
      <c r="D123" s="49">
        <v>191</v>
      </c>
      <c r="E123" s="49" t="s">
        <v>125</v>
      </c>
      <c r="F123" s="49">
        <v>0</v>
      </c>
      <c r="G123" s="49">
        <v>6.0060000000000002</v>
      </c>
      <c r="H123" s="50">
        <v>27519</v>
      </c>
      <c r="I123" s="49">
        <v>5.2999999999999999E-2</v>
      </c>
      <c r="J123" s="49" t="s">
        <v>126</v>
      </c>
      <c r="K123" s="49" t="s">
        <v>126</v>
      </c>
      <c r="L123" s="49" t="s">
        <v>126</v>
      </c>
      <c r="M123" s="49" t="s">
        <v>126</v>
      </c>
      <c r="N123" s="49"/>
      <c r="O123" s="49">
        <v>56</v>
      </c>
      <c r="P123" s="49" t="s">
        <v>249</v>
      </c>
      <c r="Q123" s="51">
        <v>44334.805173611108</v>
      </c>
      <c r="R123" s="49">
        <v>191</v>
      </c>
      <c r="S123" s="49" t="s">
        <v>125</v>
      </c>
      <c r="T123" s="49">
        <v>0</v>
      </c>
      <c r="U123" s="49" t="s">
        <v>126</v>
      </c>
      <c r="V123" s="49" t="s">
        <v>126</v>
      </c>
      <c r="W123" s="49" t="s">
        <v>126</v>
      </c>
      <c r="X123" s="49" t="s">
        <v>126</v>
      </c>
      <c r="Y123" s="49" t="s">
        <v>126</v>
      </c>
      <c r="Z123" s="49" t="s">
        <v>126</v>
      </c>
      <c r="AA123" s="49" t="s">
        <v>126</v>
      </c>
      <c r="AB123" s="49"/>
      <c r="AC123" s="49">
        <v>56</v>
      </c>
      <c r="AD123" s="49" t="s">
        <v>249</v>
      </c>
      <c r="AE123" s="51">
        <v>44334.805173611108</v>
      </c>
      <c r="AF123" s="49">
        <v>191</v>
      </c>
      <c r="AG123" s="49" t="s">
        <v>125</v>
      </c>
      <c r="AH123" s="49">
        <v>0</v>
      </c>
      <c r="AI123" s="49">
        <v>12.146000000000001</v>
      </c>
      <c r="AJ123" s="50">
        <v>4666</v>
      </c>
      <c r="AK123" s="49">
        <v>0.94099999999999995</v>
      </c>
      <c r="AL123" s="49" t="s">
        <v>126</v>
      </c>
      <c r="AM123" s="49" t="s">
        <v>126</v>
      </c>
      <c r="AN123" s="49" t="s">
        <v>126</v>
      </c>
      <c r="AO123" s="49" t="s">
        <v>126</v>
      </c>
      <c r="AP123" s="49"/>
      <c r="AQ123" s="49">
        <v>1</v>
      </c>
      <c r="AR123" s="49"/>
      <c r="AS123" s="49"/>
      <c r="AT123" s="52">
        <f t="shared" si="8"/>
        <v>86.289274526351804</v>
      </c>
      <c r="AU123" s="53">
        <f t="shared" si="9"/>
        <v>898.53979942988008</v>
      </c>
      <c r="AV123" s="49"/>
      <c r="AW123" s="56">
        <f t="shared" si="10"/>
        <v>72.009907990855098</v>
      </c>
      <c r="AX123" s="57">
        <f t="shared" si="11"/>
        <v>887.92719449944013</v>
      </c>
    </row>
    <row r="124" spans="1:50">
      <c r="A124" s="49">
        <v>57</v>
      </c>
      <c r="B124" s="49" t="s">
        <v>250</v>
      </c>
      <c r="C124" s="51">
        <v>44334.826412037037</v>
      </c>
      <c r="D124" s="49">
        <v>27</v>
      </c>
      <c r="E124" s="49" t="s">
        <v>125</v>
      </c>
      <c r="F124" s="49">
        <v>0</v>
      </c>
      <c r="G124" s="49">
        <v>6.1120000000000001</v>
      </c>
      <c r="H124" s="50">
        <v>1995</v>
      </c>
      <c r="I124" s="49">
        <v>-1E-3</v>
      </c>
      <c r="J124" s="49" t="s">
        <v>126</v>
      </c>
      <c r="K124" s="49" t="s">
        <v>126</v>
      </c>
      <c r="L124" s="49" t="s">
        <v>126</v>
      </c>
      <c r="M124" s="49" t="s">
        <v>126</v>
      </c>
      <c r="N124" s="49"/>
      <c r="O124" s="49">
        <v>57</v>
      </c>
      <c r="P124" s="49" t="s">
        <v>250</v>
      </c>
      <c r="Q124" s="51">
        <v>44334.826412037037</v>
      </c>
      <c r="R124" s="49">
        <v>27</v>
      </c>
      <c r="S124" s="49" t="s">
        <v>125</v>
      </c>
      <c r="T124" s="49">
        <v>0</v>
      </c>
      <c r="U124" s="49" t="s">
        <v>126</v>
      </c>
      <c r="V124" s="49" t="s">
        <v>126</v>
      </c>
      <c r="W124" s="49" t="s">
        <v>126</v>
      </c>
      <c r="X124" s="49" t="s">
        <v>126</v>
      </c>
      <c r="Y124" s="49" t="s">
        <v>126</v>
      </c>
      <c r="Z124" s="49" t="s">
        <v>126</v>
      </c>
      <c r="AA124" s="49" t="s">
        <v>126</v>
      </c>
      <c r="AB124" s="49"/>
      <c r="AC124" s="49">
        <v>57</v>
      </c>
      <c r="AD124" s="49" t="s">
        <v>250</v>
      </c>
      <c r="AE124" s="51">
        <v>44334.826412037037</v>
      </c>
      <c r="AF124" s="49">
        <v>27</v>
      </c>
      <c r="AG124" s="49" t="s">
        <v>125</v>
      </c>
      <c r="AH124" s="49">
        <v>0</v>
      </c>
      <c r="AI124" s="49">
        <v>12.127000000000001</v>
      </c>
      <c r="AJ124" s="50">
        <v>43571</v>
      </c>
      <c r="AK124" s="49">
        <v>8.6590000000000007</v>
      </c>
      <c r="AL124" s="49" t="s">
        <v>126</v>
      </c>
      <c r="AM124" s="49" t="s">
        <v>126</v>
      </c>
      <c r="AN124" s="49" t="s">
        <v>126</v>
      </c>
      <c r="AO124" s="49" t="s">
        <v>126</v>
      </c>
      <c r="AP124" s="49"/>
      <c r="AQ124" s="49">
        <v>1</v>
      </c>
      <c r="AR124" s="49"/>
      <c r="AS124" s="49"/>
      <c r="AT124" s="52">
        <f t="shared" si="8"/>
        <v>1.1100505312499989</v>
      </c>
      <c r="AU124" s="53">
        <f t="shared" si="9"/>
        <v>7993.7288207864303</v>
      </c>
      <c r="AV124" s="49"/>
      <c r="AW124" s="56">
        <f t="shared" si="10"/>
        <v>0.68124255124999955</v>
      </c>
      <c r="AX124" s="57">
        <f t="shared" si="11"/>
        <v>8296.04869501334</v>
      </c>
    </row>
    <row r="125" spans="1:50">
      <c r="A125" s="49">
        <v>58</v>
      </c>
      <c r="B125" s="49" t="s">
        <v>251</v>
      </c>
      <c r="C125" s="51">
        <v>44334.847685185188</v>
      </c>
      <c r="D125" s="49">
        <v>115</v>
      </c>
      <c r="E125" s="49" t="s">
        <v>125</v>
      </c>
      <c r="F125" s="49">
        <v>0</v>
      </c>
      <c r="G125" s="49">
        <v>6.0250000000000004</v>
      </c>
      <c r="H125" s="50">
        <v>26947</v>
      </c>
      <c r="I125" s="49">
        <v>5.0999999999999997E-2</v>
      </c>
      <c r="J125" s="49" t="s">
        <v>126</v>
      </c>
      <c r="K125" s="49" t="s">
        <v>126</v>
      </c>
      <c r="L125" s="49" t="s">
        <v>126</v>
      </c>
      <c r="M125" s="49" t="s">
        <v>126</v>
      </c>
      <c r="N125" s="49"/>
      <c r="O125" s="49">
        <v>58</v>
      </c>
      <c r="P125" s="49" t="s">
        <v>251</v>
      </c>
      <c r="Q125" s="51">
        <v>44334.847685185188</v>
      </c>
      <c r="R125" s="49">
        <v>115</v>
      </c>
      <c r="S125" s="49" t="s">
        <v>125</v>
      </c>
      <c r="T125" s="49">
        <v>0</v>
      </c>
      <c r="U125" s="49" t="s">
        <v>126</v>
      </c>
      <c r="V125" s="49" t="s">
        <v>126</v>
      </c>
      <c r="W125" s="49" t="s">
        <v>126</v>
      </c>
      <c r="X125" s="49" t="s">
        <v>126</v>
      </c>
      <c r="Y125" s="49" t="s">
        <v>126</v>
      </c>
      <c r="Z125" s="49" t="s">
        <v>126</v>
      </c>
      <c r="AA125" s="49" t="s">
        <v>126</v>
      </c>
      <c r="AB125" s="49"/>
      <c r="AC125" s="49">
        <v>58</v>
      </c>
      <c r="AD125" s="49" t="s">
        <v>251</v>
      </c>
      <c r="AE125" s="51">
        <v>44334.847685185188</v>
      </c>
      <c r="AF125" s="49">
        <v>115</v>
      </c>
      <c r="AG125" s="49" t="s">
        <v>125</v>
      </c>
      <c r="AH125" s="49">
        <v>0</v>
      </c>
      <c r="AI125" s="49">
        <v>12.179</v>
      </c>
      <c r="AJ125" s="50">
        <v>4081</v>
      </c>
      <c r="AK125" s="49">
        <v>0.82399999999999995</v>
      </c>
      <c r="AL125" s="49" t="s">
        <v>126</v>
      </c>
      <c r="AM125" s="49" t="s">
        <v>126</v>
      </c>
      <c r="AN125" s="49" t="s">
        <v>126</v>
      </c>
      <c r="AO125" s="49" t="s">
        <v>126</v>
      </c>
      <c r="AP125" s="49"/>
      <c r="AQ125" s="49">
        <v>1</v>
      </c>
      <c r="AR125" s="49"/>
      <c r="AS125" s="49"/>
      <c r="AT125" s="52">
        <f t="shared" si="8"/>
        <v>84.518050871694214</v>
      </c>
      <c r="AU125" s="53">
        <f t="shared" si="9"/>
        <v>790.40199320603017</v>
      </c>
      <c r="AV125" s="49"/>
      <c r="AW125" s="56">
        <f t="shared" si="10"/>
        <v>70.506454576191899</v>
      </c>
      <c r="AX125" s="57">
        <f t="shared" si="11"/>
        <v>776.15839683813999</v>
      </c>
    </row>
    <row r="126" spans="1:50">
      <c r="A126" s="49">
        <v>59</v>
      </c>
      <c r="B126" s="49" t="s">
        <v>252</v>
      </c>
      <c r="C126" s="51">
        <v>44334.869004629632</v>
      </c>
      <c r="D126" s="49">
        <v>69</v>
      </c>
      <c r="E126" s="49" t="s">
        <v>125</v>
      </c>
      <c r="F126" s="49">
        <v>0</v>
      </c>
      <c r="G126" s="49">
        <v>6.101</v>
      </c>
      <c r="H126" s="50">
        <v>2504</v>
      </c>
      <c r="I126" s="49">
        <v>0</v>
      </c>
      <c r="J126" s="49" t="s">
        <v>126</v>
      </c>
      <c r="K126" s="49" t="s">
        <v>126</v>
      </c>
      <c r="L126" s="49" t="s">
        <v>126</v>
      </c>
      <c r="M126" s="49" t="s">
        <v>126</v>
      </c>
      <c r="N126" s="49"/>
      <c r="O126" s="49">
        <v>59</v>
      </c>
      <c r="P126" s="49" t="s">
        <v>252</v>
      </c>
      <c r="Q126" s="51">
        <v>44334.869004629632</v>
      </c>
      <c r="R126" s="49">
        <v>69</v>
      </c>
      <c r="S126" s="49" t="s">
        <v>125</v>
      </c>
      <c r="T126" s="49">
        <v>0</v>
      </c>
      <c r="U126" s="49" t="s">
        <v>126</v>
      </c>
      <c r="V126" s="49" t="s">
        <v>126</v>
      </c>
      <c r="W126" s="49" t="s">
        <v>126</v>
      </c>
      <c r="X126" s="49" t="s">
        <v>126</v>
      </c>
      <c r="Y126" s="49" t="s">
        <v>126</v>
      </c>
      <c r="Z126" s="49" t="s">
        <v>126</v>
      </c>
      <c r="AA126" s="49" t="s">
        <v>126</v>
      </c>
      <c r="AB126" s="49"/>
      <c r="AC126" s="49">
        <v>59</v>
      </c>
      <c r="AD126" s="49" t="s">
        <v>252</v>
      </c>
      <c r="AE126" s="51">
        <v>44334.869004629632</v>
      </c>
      <c r="AF126" s="49">
        <v>69</v>
      </c>
      <c r="AG126" s="49" t="s">
        <v>125</v>
      </c>
      <c r="AH126" s="49">
        <v>0</v>
      </c>
      <c r="AI126" s="49">
        <v>12.125</v>
      </c>
      <c r="AJ126" s="50">
        <v>54890</v>
      </c>
      <c r="AK126" s="49">
        <v>10.885999999999999</v>
      </c>
      <c r="AL126" s="49" t="s">
        <v>126</v>
      </c>
      <c r="AM126" s="49" t="s">
        <v>126</v>
      </c>
      <c r="AN126" s="49" t="s">
        <v>126</v>
      </c>
      <c r="AO126" s="49" t="s">
        <v>126</v>
      </c>
      <c r="AP126" s="49"/>
      <c r="AQ126" s="49">
        <v>1</v>
      </c>
      <c r="AR126" s="49"/>
      <c r="AS126" s="49"/>
      <c r="AT126" s="52">
        <f t="shared" si="8"/>
        <v>2.5355578399999992</v>
      </c>
      <c r="AU126" s="53">
        <f t="shared" si="9"/>
        <v>10022.315507482999</v>
      </c>
      <c r="AV126" s="49"/>
      <c r="AW126" s="56">
        <f t="shared" si="10"/>
        <v>2.4944445727999991</v>
      </c>
      <c r="AX126" s="57">
        <f t="shared" si="11"/>
        <v>10442.120049254001</v>
      </c>
    </row>
    <row r="127" spans="1:50">
      <c r="A127" s="49">
        <v>60</v>
      </c>
      <c r="B127" s="49" t="s">
        <v>253</v>
      </c>
      <c r="C127" s="51">
        <v>44334.89025462963</v>
      </c>
      <c r="D127" s="49">
        <v>128</v>
      </c>
      <c r="E127" s="49" t="s">
        <v>125</v>
      </c>
      <c r="F127" s="49">
        <v>0</v>
      </c>
      <c r="G127" s="49">
        <v>6.032</v>
      </c>
      <c r="H127" s="50">
        <v>15032</v>
      </c>
      <c r="I127" s="49">
        <v>2.7E-2</v>
      </c>
      <c r="J127" s="49" t="s">
        <v>126</v>
      </c>
      <c r="K127" s="49" t="s">
        <v>126</v>
      </c>
      <c r="L127" s="49" t="s">
        <v>126</v>
      </c>
      <c r="M127" s="49" t="s">
        <v>126</v>
      </c>
      <c r="N127" s="49"/>
      <c r="O127" s="49">
        <v>60</v>
      </c>
      <c r="P127" s="49" t="s">
        <v>253</v>
      </c>
      <c r="Q127" s="51">
        <v>44334.89025462963</v>
      </c>
      <c r="R127" s="49">
        <v>128</v>
      </c>
      <c r="S127" s="49" t="s">
        <v>125</v>
      </c>
      <c r="T127" s="49">
        <v>0</v>
      </c>
      <c r="U127" s="49" t="s">
        <v>126</v>
      </c>
      <c r="V127" s="49" t="s">
        <v>126</v>
      </c>
      <c r="W127" s="49" t="s">
        <v>126</v>
      </c>
      <c r="X127" s="49" t="s">
        <v>126</v>
      </c>
      <c r="Y127" s="49" t="s">
        <v>126</v>
      </c>
      <c r="Z127" s="49" t="s">
        <v>126</v>
      </c>
      <c r="AA127" s="49" t="s">
        <v>126</v>
      </c>
      <c r="AB127" s="49"/>
      <c r="AC127" s="49">
        <v>60</v>
      </c>
      <c r="AD127" s="49" t="s">
        <v>253</v>
      </c>
      <c r="AE127" s="51">
        <v>44334.89025462963</v>
      </c>
      <c r="AF127" s="49">
        <v>128</v>
      </c>
      <c r="AG127" s="49" t="s">
        <v>125</v>
      </c>
      <c r="AH127" s="49">
        <v>0</v>
      </c>
      <c r="AI127" s="49">
        <v>12.176</v>
      </c>
      <c r="AJ127" s="50">
        <v>4219</v>
      </c>
      <c r="AK127" s="49">
        <v>0.85199999999999998</v>
      </c>
      <c r="AL127" s="49" t="s">
        <v>126</v>
      </c>
      <c r="AM127" s="49" t="s">
        <v>126</v>
      </c>
      <c r="AN127" s="49" t="s">
        <v>126</v>
      </c>
      <c r="AO127" s="49" t="s">
        <v>126</v>
      </c>
      <c r="AP127" s="49"/>
      <c r="AQ127" s="49">
        <v>1</v>
      </c>
      <c r="AR127" s="49"/>
      <c r="AS127" s="49"/>
      <c r="AT127" s="52">
        <f t="shared" si="8"/>
        <v>47.501282612211199</v>
      </c>
      <c r="AU127" s="53">
        <f t="shared" si="9"/>
        <v>815.91529644803006</v>
      </c>
      <c r="AV127" s="49"/>
      <c r="AW127" s="56">
        <f t="shared" si="10"/>
        <v>39.170901312198403</v>
      </c>
      <c r="AX127" s="57">
        <f t="shared" si="11"/>
        <v>802.52537263414013</v>
      </c>
    </row>
    <row r="128" spans="1:50">
      <c r="A128" s="49">
        <v>61</v>
      </c>
      <c r="B128" s="49" t="s">
        <v>254</v>
      </c>
      <c r="C128" s="51">
        <v>44334.911481481482</v>
      </c>
      <c r="D128" s="49">
        <v>151</v>
      </c>
      <c r="E128" s="49" t="s">
        <v>125</v>
      </c>
      <c r="F128" s="49">
        <v>0</v>
      </c>
      <c r="G128" s="49">
        <v>6.0979999999999999</v>
      </c>
      <c r="H128" s="50">
        <v>2222</v>
      </c>
      <c r="I128" s="49">
        <v>0</v>
      </c>
      <c r="J128" s="49" t="s">
        <v>126</v>
      </c>
      <c r="K128" s="49" t="s">
        <v>126</v>
      </c>
      <c r="L128" s="49" t="s">
        <v>126</v>
      </c>
      <c r="M128" s="49" t="s">
        <v>126</v>
      </c>
      <c r="N128" s="49"/>
      <c r="O128" s="49">
        <v>61</v>
      </c>
      <c r="P128" s="49" t="s">
        <v>254</v>
      </c>
      <c r="Q128" s="51">
        <v>44334.911481481482</v>
      </c>
      <c r="R128" s="49">
        <v>151</v>
      </c>
      <c r="S128" s="49" t="s">
        <v>125</v>
      </c>
      <c r="T128" s="49">
        <v>0</v>
      </c>
      <c r="U128" s="49" t="s">
        <v>126</v>
      </c>
      <c r="V128" s="49" t="s">
        <v>126</v>
      </c>
      <c r="W128" s="49" t="s">
        <v>126</v>
      </c>
      <c r="X128" s="49" t="s">
        <v>126</v>
      </c>
      <c r="Y128" s="49" t="s">
        <v>126</v>
      </c>
      <c r="Z128" s="49" t="s">
        <v>126</v>
      </c>
      <c r="AA128" s="49" t="s">
        <v>126</v>
      </c>
      <c r="AB128" s="49"/>
      <c r="AC128" s="49">
        <v>61</v>
      </c>
      <c r="AD128" s="49" t="s">
        <v>254</v>
      </c>
      <c r="AE128" s="51">
        <v>44334.911481481482</v>
      </c>
      <c r="AF128" s="49">
        <v>151</v>
      </c>
      <c r="AG128" s="49" t="s">
        <v>125</v>
      </c>
      <c r="AH128" s="49">
        <v>0</v>
      </c>
      <c r="AI128" s="49">
        <v>12.090999999999999</v>
      </c>
      <c r="AJ128" s="50">
        <v>58839</v>
      </c>
      <c r="AK128" s="49">
        <v>11.662000000000001</v>
      </c>
      <c r="AL128" s="49" t="s">
        <v>126</v>
      </c>
      <c r="AM128" s="49" t="s">
        <v>126</v>
      </c>
      <c r="AN128" s="49" t="s">
        <v>126</v>
      </c>
      <c r="AO128" s="49" t="s">
        <v>126</v>
      </c>
      <c r="AP128" s="49"/>
      <c r="AQ128" s="49">
        <v>1</v>
      </c>
      <c r="AR128" s="49"/>
      <c r="AS128" s="49"/>
      <c r="AT128" s="52">
        <f t="shared" si="8"/>
        <v>1.7444272849999996</v>
      </c>
      <c r="AU128" s="53">
        <f t="shared" si="9"/>
        <v>10726.269107398832</v>
      </c>
      <c r="AV128" s="49"/>
      <c r="AW128" s="56">
        <f t="shared" si="10"/>
        <v>1.4935903922000016</v>
      </c>
      <c r="AX128" s="57">
        <f t="shared" si="11"/>
        <v>11189.86622600454</v>
      </c>
    </row>
    <row r="129" spans="1:50">
      <c r="A129" s="49">
        <v>62</v>
      </c>
      <c r="B129" s="49" t="s">
        <v>255</v>
      </c>
      <c r="C129" s="51">
        <v>44334.932766203703</v>
      </c>
      <c r="D129" s="49">
        <v>66</v>
      </c>
      <c r="E129" s="49" t="s">
        <v>125</v>
      </c>
      <c r="F129" s="49">
        <v>0</v>
      </c>
      <c r="G129" s="49">
        <v>6.0839999999999996</v>
      </c>
      <c r="H129" s="50">
        <v>3997</v>
      </c>
      <c r="I129" s="49">
        <v>4.0000000000000001E-3</v>
      </c>
      <c r="J129" s="49" t="s">
        <v>126</v>
      </c>
      <c r="K129" s="49" t="s">
        <v>126</v>
      </c>
      <c r="L129" s="49" t="s">
        <v>126</v>
      </c>
      <c r="M129" s="49" t="s">
        <v>126</v>
      </c>
      <c r="N129" s="49"/>
      <c r="O129" s="49">
        <v>62</v>
      </c>
      <c r="P129" s="49" t="s">
        <v>255</v>
      </c>
      <c r="Q129" s="51">
        <v>44334.932766203703</v>
      </c>
      <c r="R129" s="49">
        <v>66</v>
      </c>
      <c r="S129" s="49" t="s">
        <v>125</v>
      </c>
      <c r="T129" s="49">
        <v>0</v>
      </c>
      <c r="U129" s="49" t="s">
        <v>126</v>
      </c>
      <c r="V129" s="49" t="s">
        <v>126</v>
      </c>
      <c r="W129" s="49" t="s">
        <v>126</v>
      </c>
      <c r="X129" s="49" t="s">
        <v>126</v>
      </c>
      <c r="Y129" s="49" t="s">
        <v>126</v>
      </c>
      <c r="Z129" s="49" t="s">
        <v>126</v>
      </c>
      <c r="AA129" s="49" t="s">
        <v>126</v>
      </c>
      <c r="AB129" s="49"/>
      <c r="AC129" s="49">
        <v>62</v>
      </c>
      <c r="AD129" s="49" t="s">
        <v>255</v>
      </c>
      <c r="AE129" s="51">
        <v>44334.932766203703</v>
      </c>
      <c r="AF129" s="49">
        <v>66</v>
      </c>
      <c r="AG129" s="49" t="s">
        <v>125</v>
      </c>
      <c r="AH129" s="49">
        <v>0</v>
      </c>
      <c r="AI129" s="49">
        <v>12.167999999999999</v>
      </c>
      <c r="AJ129" s="50">
        <v>11127</v>
      </c>
      <c r="AK129" s="49">
        <v>2.23</v>
      </c>
      <c r="AL129" s="49" t="s">
        <v>126</v>
      </c>
      <c r="AM129" s="49" t="s">
        <v>126</v>
      </c>
      <c r="AN129" s="49" t="s">
        <v>126</v>
      </c>
      <c r="AO129" s="49" t="s">
        <v>126</v>
      </c>
      <c r="AP129" s="49"/>
      <c r="AQ129" s="49">
        <v>1</v>
      </c>
      <c r="AR129" s="49"/>
      <c r="AS129" s="49"/>
      <c r="AT129" s="52">
        <f t="shared" si="8"/>
        <v>6.7803751912500001</v>
      </c>
      <c r="AU129" s="53">
        <f t="shared" si="9"/>
        <v>2090.00423820267</v>
      </c>
      <c r="AV129" s="49"/>
      <c r="AW129" s="56">
        <f t="shared" si="10"/>
        <v>7.6397212784500006</v>
      </c>
      <c r="AX129" s="57">
        <f t="shared" si="11"/>
        <v>2121.61124730246</v>
      </c>
    </row>
    <row r="130" spans="1:50">
      <c r="A130" s="49">
        <v>63</v>
      </c>
      <c r="B130" s="49" t="s">
        <v>256</v>
      </c>
      <c r="C130" s="51">
        <v>44334.954016203701</v>
      </c>
      <c r="D130" s="49">
        <v>137</v>
      </c>
      <c r="E130" s="49" t="s">
        <v>125</v>
      </c>
      <c r="F130" s="49">
        <v>0</v>
      </c>
      <c r="G130" s="49">
        <v>6.0410000000000004</v>
      </c>
      <c r="H130" s="50">
        <v>8112</v>
      </c>
      <c r="I130" s="49">
        <v>1.2E-2</v>
      </c>
      <c r="J130" s="49" t="s">
        <v>126</v>
      </c>
      <c r="K130" s="49" t="s">
        <v>126</v>
      </c>
      <c r="L130" s="49" t="s">
        <v>126</v>
      </c>
      <c r="M130" s="49" t="s">
        <v>126</v>
      </c>
      <c r="N130" s="49"/>
      <c r="O130" s="49">
        <v>63</v>
      </c>
      <c r="P130" s="49" t="s">
        <v>256</v>
      </c>
      <c r="Q130" s="51">
        <v>44334.954016203701</v>
      </c>
      <c r="R130" s="49">
        <v>137</v>
      </c>
      <c r="S130" s="49" t="s">
        <v>125</v>
      </c>
      <c r="T130" s="49">
        <v>0</v>
      </c>
      <c r="U130" s="49" t="s">
        <v>126</v>
      </c>
      <c r="V130" s="49" t="s">
        <v>126</v>
      </c>
      <c r="W130" s="49" t="s">
        <v>126</v>
      </c>
      <c r="X130" s="49" t="s">
        <v>126</v>
      </c>
      <c r="Y130" s="49" t="s">
        <v>126</v>
      </c>
      <c r="Z130" s="49" t="s">
        <v>126</v>
      </c>
      <c r="AA130" s="49" t="s">
        <v>126</v>
      </c>
      <c r="AB130" s="49"/>
      <c r="AC130" s="49">
        <v>63</v>
      </c>
      <c r="AD130" s="49" t="s">
        <v>256</v>
      </c>
      <c r="AE130" s="51">
        <v>44334.954016203701</v>
      </c>
      <c r="AF130" s="49">
        <v>137</v>
      </c>
      <c r="AG130" s="49" t="s">
        <v>125</v>
      </c>
      <c r="AH130" s="49">
        <v>0</v>
      </c>
      <c r="AI130" s="49">
        <v>12.157999999999999</v>
      </c>
      <c r="AJ130" s="50">
        <v>14856</v>
      </c>
      <c r="AK130" s="49">
        <v>2.972</v>
      </c>
      <c r="AL130" s="49" t="s">
        <v>126</v>
      </c>
      <c r="AM130" s="49" t="s">
        <v>126</v>
      </c>
      <c r="AN130" s="49" t="s">
        <v>126</v>
      </c>
      <c r="AO130" s="49" t="s">
        <v>126</v>
      </c>
      <c r="AP130" s="49"/>
      <c r="AQ130" s="49">
        <v>1</v>
      </c>
      <c r="AR130" s="49"/>
      <c r="AS130" s="49"/>
      <c r="AT130" s="52">
        <f t="shared" si="8"/>
        <v>18.970306559999997</v>
      </c>
      <c r="AU130" s="53">
        <f t="shared" si="9"/>
        <v>2775.27901480128</v>
      </c>
      <c r="AV130" s="49"/>
      <c r="AW130" s="56">
        <f t="shared" si="10"/>
        <v>20.4838026752</v>
      </c>
      <c r="AX130" s="57">
        <f t="shared" si="11"/>
        <v>2833.02060603264</v>
      </c>
    </row>
    <row r="131" spans="1:50">
      <c r="A131" s="49">
        <v>64</v>
      </c>
      <c r="B131" s="49" t="s">
        <v>257</v>
      </c>
      <c r="C131" s="51">
        <v>44334.975300925929</v>
      </c>
      <c r="D131" s="49">
        <v>167</v>
      </c>
      <c r="E131" s="49" t="s">
        <v>125</v>
      </c>
      <c r="F131" s="49">
        <v>0</v>
      </c>
      <c r="G131" s="49">
        <v>6.0209999999999999</v>
      </c>
      <c r="H131" s="50">
        <v>640933</v>
      </c>
      <c r="I131" s="49">
        <v>1.3320000000000001</v>
      </c>
      <c r="J131" s="49" t="s">
        <v>126</v>
      </c>
      <c r="K131" s="49" t="s">
        <v>126</v>
      </c>
      <c r="L131" s="49" t="s">
        <v>126</v>
      </c>
      <c r="M131" s="49" t="s">
        <v>126</v>
      </c>
      <c r="N131" s="49"/>
      <c r="O131" s="49">
        <v>64</v>
      </c>
      <c r="P131" s="49" t="s">
        <v>257</v>
      </c>
      <c r="Q131" s="51">
        <v>44334.975300925929</v>
      </c>
      <c r="R131" s="49">
        <v>167</v>
      </c>
      <c r="S131" s="49" t="s">
        <v>125</v>
      </c>
      <c r="T131" s="49">
        <v>0</v>
      </c>
      <c r="U131" s="49">
        <v>5.9749999999999996</v>
      </c>
      <c r="V131" s="50">
        <v>5414</v>
      </c>
      <c r="W131" s="49">
        <v>1.5680000000000001</v>
      </c>
      <c r="X131" s="49" t="s">
        <v>126</v>
      </c>
      <c r="Y131" s="49" t="s">
        <v>126</v>
      </c>
      <c r="Z131" s="49" t="s">
        <v>126</v>
      </c>
      <c r="AA131" s="49" t="s">
        <v>126</v>
      </c>
      <c r="AB131" s="49"/>
      <c r="AC131" s="49">
        <v>64</v>
      </c>
      <c r="AD131" s="49" t="s">
        <v>257</v>
      </c>
      <c r="AE131" s="51">
        <v>44334.975300925929</v>
      </c>
      <c r="AF131" s="49">
        <v>167</v>
      </c>
      <c r="AG131" s="49" t="s">
        <v>125</v>
      </c>
      <c r="AH131" s="49">
        <v>0</v>
      </c>
      <c r="AI131" s="49">
        <v>12.112</v>
      </c>
      <c r="AJ131" s="50">
        <v>58044</v>
      </c>
      <c r="AK131" s="49">
        <v>11.506</v>
      </c>
      <c r="AL131" s="49" t="s">
        <v>126</v>
      </c>
      <c r="AM131" s="49" t="s">
        <v>126</v>
      </c>
      <c r="AN131" s="49" t="s">
        <v>126</v>
      </c>
      <c r="AO131" s="49" t="s">
        <v>126</v>
      </c>
      <c r="AP131" s="49"/>
      <c r="AQ131" s="49">
        <v>1</v>
      </c>
      <c r="AR131" s="49"/>
      <c r="AS131" s="49"/>
      <c r="AT131" s="52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53">
        <f t="shared" ref="AU131:AU151" si="13">((-0.00000006277*AJ131^2)+(0.1854*AJ131)+(34.83))</f>
        <v>10584.708820397282</v>
      </c>
      <c r="AV131" s="49"/>
      <c r="AW131" s="56">
        <f t="shared" si="10"/>
        <v>1638.7822261418798</v>
      </c>
      <c r="AX131" s="57">
        <f t="shared" si="11"/>
        <v>11039.373137480639</v>
      </c>
    </row>
    <row r="132" spans="1:50">
      <c r="A132" s="17">
        <v>37</v>
      </c>
      <c r="B132" s="49" t="s">
        <v>258</v>
      </c>
      <c r="C132" s="51">
        <v>44278.595486111109</v>
      </c>
      <c r="D132" s="49" t="s">
        <v>124</v>
      </c>
      <c r="E132" s="49" t="s">
        <v>125</v>
      </c>
      <c r="F132" s="49">
        <v>0</v>
      </c>
      <c r="G132" s="49">
        <v>6.0910000000000002</v>
      </c>
      <c r="H132" s="50">
        <v>1779</v>
      </c>
      <c r="I132" s="49">
        <v>1E-3</v>
      </c>
      <c r="J132" s="49" t="s">
        <v>126</v>
      </c>
      <c r="K132" s="49" t="s">
        <v>126</v>
      </c>
      <c r="L132" s="49" t="s">
        <v>126</v>
      </c>
      <c r="M132" s="49" t="s">
        <v>126</v>
      </c>
      <c r="N132" s="49"/>
      <c r="O132" s="49">
        <v>37</v>
      </c>
      <c r="P132" s="49" t="s">
        <v>258</v>
      </c>
      <c r="Q132" s="51">
        <v>44278.595486111109</v>
      </c>
      <c r="R132" s="49" t="s">
        <v>124</v>
      </c>
      <c r="S132" s="49" t="s">
        <v>125</v>
      </c>
      <c r="T132" s="49">
        <v>0</v>
      </c>
      <c r="U132" s="49" t="s">
        <v>126</v>
      </c>
      <c r="V132" s="50" t="s">
        <v>126</v>
      </c>
      <c r="W132" s="49" t="s">
        <v>126</v>
      </c>
      <c r="X132" s="49" t="s">
        <v>126</v>
      </c>
      <c r="Y132" s="49" t="s">
        <v>126</v>
      </c>
      <c r="Z132" s="49" t="s">
        <v>126</v>
      </c>
      <c r="AA132" s="49" t="s">
        <v>126</v>
      </c>
      <c r="AB132" s="49"/>
      <c r="AC132" s="49">
        <v>37</v>
      </c>
      <c r="AD132" s="49" t="s">
        <v>258</v>
      </c>
      <c r="AE132" s="51">
        <v>44278.595486111109</v>
      </c>
      <c r="AF132" s="49" t="s">
        <v>124</v>
      </c>
      <c r="AG132" s="49" t="s">
        <v>125</v>
      </c>
      <c r="AH132" s="49">
        <v>0</v>
      </c>
      <c r="AI132" s="49">
        <v>12.273999999999999</v>
      </c>
      <c r="AJ132" s="50">
        <v>1989</v>
      </c>
      <c r="AK132" s="49">
        <v>0.44600000000000001</v>
      </c>
      <c r="AL132" s="49" t="s">
        <v>126</v>
      </c>
      <c r="AM132" s="49" t="s">
        <v>126</v>
      </c>
      <c r="AN132" s="49" t="s">
        <v>126</v>
      </c>
      <c r="AO132" s="49" t="s">
        <v>126</v>
      </c>
      <c r="AP132" s="49"/>
      <c r="AQ132" s="49">
        <v>1</v>
      </c>
      <c r="AR132" s="49"/>
      <c r="AS132" s="49"/>
      <c r="AT132" s="52">
        <f t="shared" si="12"/>
        <v>0.50844787124999957</v>
      </c>
      <c r="AU132" s="53">
        <f t="shared" si="13"/>
        <v>403.34227428483001</v>
      </c>
      <c r="AV132" s="49"/>
      <c r="AW132" s="56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7">
        <f>(-0.00000001626*AJ132^2)+(0.1912*AJ132)+(-3.858)</f>
        <v>376.37447347253999</v>
      </c>
    </row>
    <row r="133" spans="1:50">
      <c r="A133" s="17">
        <v>38</v>
      </c>
      <c r="B133" s="49" t="s">
        <v>259</v>
      </c>
      <c r="C133" s="51">
        <v>44278.616759259261</v>
      </c>
      <c r="D133" s="49" t="s">
        <v>128</v>
      </c>
      <c r="E133" s="49" t="s">
        <v>125</v>
      </c>
      <c r="F133" s="49">
        <v>0</v>
      </c>
      <c r="G133" s="49">
        <v>6.0339999999999998</v>
      </c>
      <c r="H133" s="50">
        <v>753065</v>
      </c>
      <c r="I133" s="49">
        <v>1.1200000000000001</v>
      </c>
      <c r="J133" s="49" t="s">
        <v>126</v>
      </c>
      <c r="K133" s="49" t="s">
        <v>126</v>
      </c>
      <c r="L133" s="49" t="s">
        <v>126</v>
      </c>
      <c r="M133" s="49" t="s">
        <v>126</v>
      </c>
      <c r="N133" s="49"/>
      <c r="O133" s="49">
        <v>38</v>
      </c>
      <c r="P133" s="49" t="s">
        <v>259</v>
      </c>
      <c r="Q133" s="51">
        <v>44278.616759259261</v>
      </c>
      <c r="R133" s="49" t="s">
        <v>128</v>
      </c>
      <c r="S133" s="49" t="s">
        <v>125</v>
      </c>
      <c r="T133" s="49">
        <v>0</v>
      </c>
      <c r="U133" s="49">
        <v>5.9930000000000003</v>
      </c>
      <c r="V133" s="50">
        <v>6307</v>
      </c>
      <c r="W133" s="49">
        <v>1.756</v>
      </c>
      <c r="X133" s="49" t="s">
        <v>126</v>
      </c>
      <c r="Y133" s="49" t="s">
        <v>126</v>
      </c>
      <c r="Z133" s="49" t="s">
        <v>126</v>
      </c>
      <c r="AA133" s="49" t="s">
        <v>126</v>
      </c>
      <c r="AB133" s="49"/>
      <c r="AC133" s="49">
        <v>38</v>
      </c>
      <c r="AD133" s="49" t="s">
        <v>259</v>
      </c>
      <c r="AE133" s="51">
        <v>44278.616759259261</v>
      </c>
      <c r="AF133" s="49" t="s">
        <v>128</v>
      </c>
      <c r="AG133" s="49" t="s">
        <v>125</v>
      </c>
      <c r="AH133" s="49">
        <v>0</v>
      </c>
      <c r="AI133" s="49">
        <v>12.239000000000001</v>
      </c>
      <c r="AJ133" s="50">
        <v>10432</v>
      </c>
      <c r="AK133" s="49">
        <v>1.593</v>
      </c>
      <c r="AL133" s="49" t="s">
        <v>126</v>
      </c>
      <c r="AM133" s="49" t="s">
        <v>126</v>
      </c>
      <c r="AN133" s="49" t="s">
        <v>126</v>
      </c>
      <c r="AO133" s="49" t="s">
        <v>126</v>
      </c>
      <c r="AP133" s="49"/>
      <c r="AQ133" s="49">
        <v>1</v>
      </c>
      <c r="AR133" s="49"/>
      <c r="AS133" s="49"/>
      <c r="AT133" s="52">
        <f t="shared" si="12"/>
        <v>1757.329971547965</v>
      </c>
      <c r="AU133" s="53">
        <f t="shared" si="13"/>
        <v>1962.0917528115201</v>
      </c>
      <c r="AV133" s="49"/>
      <c r="AW133" s="56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7">
        <f t="shared" ref="AX133:AX151" si="15">(-0.00000001626*AJ133^2)+(0.1912*AJ133)+(-3.858)</f>
        <v>1988.9708790937602</v>
      </c>
    </row>
    <row r="134" spans="1:50">
      <c r="A134" s="17">
        <v>39</v>
      </c>
      <c r="B134" s="49" t="s">
        <v>260</v>
      </c>
      <c r="C134" s="51">
        <v>44278.638032407405</v>
      </c>
      <c r="D134" s="49">
        <v>190</v>
      </c>
      <c r="E134" s="49" t="s">
        <v>125</v>
      </c>
      <c r="F134" s="49">
        <v>0</v>
      </c>
      <c r="G134" s="49">
        <v>6.0430000000000001</v>
      </c>
      <c r="H134" s="50">
        <v>11783</v>
      </c>
      <c r="I134" s="49">
        <v>1.6E-2</v>
      </c>
      <c r="J134" s="49" t="s">
        <v>126</v>
      </c>
      <c r="K134" s="49" t="s">
        <v>126</v>
      </c>
      <c r="L134" s="49" t="s">
        <v>126</v>
      </c>
      <c r="M134" s="49" t="s">
        <v>126</v>
      </c>
      <c r="N134" s="49"/>
      <c r="O134" s="49">
        <v>39</v>
      </c>
      <c r="P134" s="49" t="s">
        <v>260</v>
      </c>
      <c r="Q134" s="51">
        <v>44278.638032407405</v>
      </c>
      <c r="R134" s="49">
        <v>190</v>
      </c>
      <c r="S134" s="49" t="s">
        <v>125</v>
      </c>
      <c r="T134" s="49">
        <v>0</v>
      </c>
      <c r="U134" s="49" t="s">
        <v>126</v>
      </c>
      <c r="V134" s="50" t="s">
        <v>126</v>
      </c>
      <c r="W134" s="49" t="s">
        <v>126</v>
      </c>
      <c r="X134" s="49" t="s">
        <v>126</v>
      </c>
      <c r="Y134" s="49" t="s">
        <v>126</v>
      </c>
      <c r="Z134" s="49" t="s">
        <v>126</v>
      </c>
      <c r="AA134" s="49" t="s">
        <v>126</v>
      </c>
      <c r="AB134" s="49"/>
      <c r="AC134" s="49">
        <v>39</v>
      </c>
      <c r="AD134" s="49" t="s">
        <v>260</v>
      </c>
      <c r="AE134" s="51">
        <v>44278.638032407405</v>
      </c>
      <c r="AF134" s="49">
        <v>190</v>
      </c>
      <c r="AG134" s="49" t="s">
        <v>125</v>
      </c>
      <c r="AH134" s="49">
        <v>0</v>
      </c>
      <c r="AI134" s="49">
        <v>12.211</v>
      </c>
      <c r="AJ134" s="50">
        <v>6572</v>
      </c>
      <c r="AK134" s="49">
        <v>1.0680000000000001</v>
      </c>
      <c r="AL134" s="49" t="s">
        <v>126</v>
      </c>
      <c r="AM134" s="49" t="s">
        <v>126</v>
      </c>
      <c r="AN134" s="49" t="s">
        <v>126</v>
      </c>
      <c r="AO134" s="49" t="s">
        <v>126</v>
      </c>
      <c r="AP134" s="49"/>
      <c r="AQ134" s="49">
        <v>1</v>
      </c>
      <c r="AR134" s="49"/>
      <c r="AS134" s="49"/>
      <c r="AT134" s="52">
        <f t="shared" si="12"/>
        <v>30.452345641249998</v>
      </c>
      <c r="AU134" s="53">
        <f t="shared" si="13"/>
        <v>1250.56768938032</v>
      </c>
      <c r="AV134" s="49"/>
      <c r="AW134" s="56">
        <f t="shared" si="14"/>
        <v>30.620319354139902</v>
      </c>
      <c r="AX134" s="57">
        <f t="shared" si="15"/>
        <v>1252.0061113481602</v>
      </c>
    </row>
    <row r="135" spans="1:50">
      <c r="A135" s="17">
        <v>40</v>
      </c>
      <c r="B135" s="49" t="s">
        <v>261</v>
      </c>
      <c r="C135" s="51">
        <v>44278.659270833334</v>
      </c>
      <c r="D135" s="49">
        <v>166</v>
      </c>
      <c r="E135" s="49" t="s">
        <v>125</v>
      </c>
      <c r="F135" s="49">
        <v>0</v>
      </c>
      <c r="G135" s="49">
        <v>6.0209999999999999</v>
      </c>
      <c r="H135" s="50">
        <v>93503</v>
      </c>
      <c r="I135" s="49">
        <v>0.13700000000000001</v>
      </c>
      <c r="J135" s="49" t="s">
        <v>126</v>
      </c>
      <c r="K135" s="49" t="s">
        <v>126</v>
      </c>
      <c r="L135" s="49" t="s">
        <v>126</v>
      </c>
      <c r="M135" s="49" t="s">
        <v>126</v>
      </c>
      <c r="N135" s="49"/>
      <c r="O135" s="49">
        <v>40</v>
      </c>
      <c r="P135" s="49" t="s">
        <v>261</v>
      </c>
      <c r="Q135" s="51">
        <v>44278.659270833334</v>
      </c>
      <c r="R135" s="49">
        <v>166</v>
      </c>
      <c r="S135" s="49" t="s">
        <v>125</v>
      </c>
      <c r="T135" s="49">
        <v>0</v>
      </c>
      <c r="U135" s="49" t="s">
        <v>126</v>
      </c>
      <c r="V135" s="49" t="s">
        <v>126</v>
      </c>
      <c r="W135" s="49" t="s">
        <v>126</v>
      </c>
      <c r="X135" s="49" t="s">
        <v>126</v>
      </c>
      <c r="Y135" s="49" t="s">
        <v>126</v>
      </c>
      <c r="Z135" s="49" t="s">
        <v>126</v>
      </c>
      <c r="AA135" s="49" t="s">
        <v>126</v>
      </c>
      <c r="AB135" s="49"/>
      <c r="AC135" s="49">
        <v>40</v>
      </c>
      <c r="AD135" s="49" t="s">
        <v>261</v>
      </c>
      <c r="AE135" s="51">
        <v>44278.659270833334</v>
      </c>
      <c r="AF135" s="49">
        <v>166</v>
      </c>
      <c r="AG135" s="49" t="s">
        <v>125</v>
      </c>
      <c r="AH135" s="49">
        <v>0</v>
      </c>
      <c r="AI135" s="49">
        <v>12.185</v>
      </c>
      <c r="AJ135" s="50">
        <v>12783</v>
      </c>
      <c r="AK135" s="49">
        <v>1.913</v>
      </c>
      <c r="AL135" s="49" t="s">
        <v>126</v>
      </c>
      <c r="AM135" s="49" t="s">
        <v>126</v>
      </c>
      <c r="AN135" s="49" t="s">
        <v>126</v>
      </c>
      <c r="AO135" s="49" t="s">
        <v>126</v>
      </c>
      <c r="AP135" s="49"/>
      <c r="AQ135" s="49">
        <v>1</v>
      </c>
      <c r="AR135" s="49"/>
      <c r="AS135" s="49"/>
      <c r="AT135" s="52">
        <f t="shared" si="12"/>
        <v>287.0272406544542</v>
      </c>
      <c r="AU135" s="53">
        <f t="shared" si="13"/>
        <v>2394.5412625634704</v>
      </c>
      <c r="AV135" s="49"/>
      <c r="AW135" s="56">
        <f t="shared" si="14"/>
        <v>244.91229914901191</v>
      </c>
      <c r="AX135" s="57">
        <f t="shared" si="15"/>
        <v>2437.5946332528601</v>
      </c>
    </row>
    <row r="136" spans="1:50">
      <c r="A136" s="17">
        <v>41</v>
      </c>
      <c r="B136" s="49" t="s">
        <v>262</v>
      </c>
      <c r="C136" s="51">
        <v>44278.680555555555</v>
      </c>
      <c r="D136" s="49">
        <v>77</v>
      </c>
      <c r="E136" s="49" t="s">
        <v>125</v>
      </c>
      <c r="F136" s="49">
        <v>0</v>
      </c>
      <c r="G136" s="49">
        <v>6.0430000000000001</v>
      </c>
      <c r="H136" s="50">
        <v>11399</v>
      </c>
      <c r="I136" s="49">
        <v>1.4999999999999999E-2</v>
      </c>
      <c r="J136" s="49" t="s">
        <v>126</v>
      </c>
      <c r="K136" s="49" t="s">
        <v>126</v>
      </c>
      <c r="L136" s="49" t="s">
        <v>126</v>
      </c>
      <c r="M136" s="49" t="s">
        <v>126</v>
      </c>
      <c r="N136" s="49"/>
      <c r="O136" s="49">
        <v>41</v>
      </c>
      <c r="P136" s="49" t="s">
        <v>262</v>
      </c>
      <c r="Q136" s="51">
        <v>44278.680555555555</v>
      </c>
      <c r="R136" s="49">
        <v>77</v>
      </c>
      <c r="S136" s="49" t="s">
        <v>125</v>
      </c>
      <c r="T136" s="49">
        <v>0</v>
      </c>
      <c r="U136" s="49" t="s">
        <v>126</v>
      </c>
      <c r="V136" s="50" t="s">
        <v>126</v>
      </c>
      <c r="W136" s="49" t="s">
        <v>126</v>
      </c>
      <c r="X136" s="49" t="s">
        <v>126</v>
      </c>
      <c r="Y136" s="49" t="s">
        <v>126</v>
      </c>
      <c r="Z136" s="49" t="s">
        <v>126</v>
      </c>
      <c r="AA136" s="49" t="s">
        <v>126</v>
      </c>
      <c r="AB136" s="49"/>
      <c r="AC136" s="49">
        <v>41</v>
      </c>
      <c r="AD136" s="49" t="s">
        <v>262</v>
      </c>
      <c r="AE136" s="51">
        <v>44278.680555555555</v>
      </c>
      <c r="AF136" s="49">
        <v>77</v>
      </c>
      <c r="AG136" s="49" t="s">
        <v>125</v>
      </c>
      <c r="AH136" s="49">
        <v>0</v>
      </c>
      <c r="AI136" s="49">
        <v>12.212999999999999</v>
      </c>
      <c r="AJ136" s="50">
        <v>5613</v>
      </c>
      <c r="AK136" s="49">
        <v>0.93799999999999994</v>
      </c>
      <c r="AL136" s="49" t="s">
        <v>126</v>
      </c>
      <c r="AM136" s="49" t="s">
        <v>126</v>
      </c>
      <c r="AN136" s="49" t="s">
        <v>126</v>
      </c>
      <c r="AO136" s="49" t="s">
        <v>126</v>
      </c>
      <c r="AP136" s="49"/>
      <c r="AQ136" s="49">
        <v>1</v>
      </c>
      <c r="AR136" s="49"/>
      <c r="AS136" s="49"/>
      <c r="AT136" s="52">
        <f t="shared" si="12"/>
        <v>29.224460521250002</v>
      </c>
      <c r="AU136" s="53">
        <f t="shared" si="13"/>
        <v>1073.50258287987</v>
      </c>
      <c r="AV136" s="49"/>
      <c r="AW136" s="56">
        <f t="shared" si="14"/>
        <v>29.609555592399101</v>
      </c>
      <c r="AX136" s="57">
        <f t="shared" si="15"/>
        <v>1068.8353161960601</v>
      </c>
    </row>
    <row r="137" spans="1:50">
      <c r="A137" s="17">
        <v>42</v>
      </c>
      <c r="B137" s="49" t="s">
        <v>263</v>
      </c>
      <c r="C137" s="51">
        <v>44278.701840277776</v>
      </c>
      <c r="D137" s="49">
        <v>196</v>
      </c>
      <c r="E137" s="49" t="s">
        <v>125</v>
      </c>
      <c r="F137" s="49">
        <v>0</v>
      </c>
      <c r="G137" s="49">
        <v>6.1210000000000004</v>
      </c>
      <c r="H137" s="50">
        <v>1664</v>
      </c>
      <c r="I137" s="49">
        <v>1E-3</v>
      </c>
      <c r="J137" s="49" t="s">
        <v>126</v>
      </c>
      <c r="K137" s="49" t="s">
        <v>126</v>
      </c>
      <c r="L137" s="49" t="s">
        <v>126</v>
      </c>
      <c r="M137" s="49" t="s">
        <v>126</v>
      </c>
      <c r="N137" s="49"/>
      <c r="O137" s="49">
        <v>42</v>
      </c>
      <c r="P137" s="49" t="s">
        <v>263</v>
      </c>
      <c r="Q137" s="51">
        <v>44278.701840277776</v>
      </c>
      <c r="R137" s="49">
        <v>196</v>
      </c>
      <c r="S137" s="49" t="s">
        <v>125</v>
      </c>
      <c r="T137" s="49">
        <v>0</v>
      </c>
      <c r="U137" s="49" t="s">
        <v>126</v>
      </c>
      <c r="V137" s="49" t="s">
        <v>126</v>
      </c>
      <c r="W137" s="49" t="s">
        <v>126</v>
      </c>
      <c r="X137" s="49" t="s">
        <v>126</v>
      </c>
      <c r="Y137" s="49" t="s">
        <v>126</v>
      </c>
      <c r="Z137" s="49" t="s">
        <v>126</v>
      </c>
      <c r="AA137" s="49" t="s">
        <v>126</v>
      </c>
      <c r="AB137" s="49"/>
      <c r="AC137" s="49">
        <v>42</v>
      </c>
      <c r="AD137" s="49" t="s">
        <v>263</v>
      </c>
      <c r="AE137" s="51">
        <v>44278.701840277776</v>
      </c>
      <c r="AF137" s="49">
        <v>196</v>
      </c>
      <c r="AG137" s="49" t="s">
        <v>125</v>
      </c>
      <c r="AH137" s="49">
        <v>0</v>
      </c>
      <c r="AI137" s="49">
        <v>12.21</v>
      </c>
      <c r="AJ137" s="50">
        <v>6633</v>
      </c>
      <c r="AK137" s="49">
        <v>1.077</v>
      </c>
      <c r="AL137" s="49" t="s">
        <v>126</v>
      </c>
      <c r="AM137" s="49" t="s">
        <v>126</v>
      </c>
      <c r="AN137" s="49" t="s">
        <v>126</v>
      </c>
      <c r="AO137" s="49" t="s">
        <v>126</v>
      </c>
      <c r="AP137" s="49"/>
      <c r="AQ137" s="49">
        <v>1</v>
      </c>
      <c r="AR137" s="49"/>
      <c r="AS137" s="49"/>
      <c r="AT137" s="52">
        <f t="shared" si="12"/>
        <v>0.18895903999999941</v>
      </c>
      <c r="AU137" s="53">
        <f t="shared" si="13"/>
        <v>1261.82652783147</v>
      </c>
      <c r="AV137" s="49"/>
      <c r="AW137" s="56">
        <f t="shared" si="14"/>
        <v>-0.51398552319999968</v>
      </c>
      <c r="AX137" s="57">
        <f t="shared" si="15"/>
        <v>1263.6562138368602</v>
      </c>
    </row>
    <row r="138" spans="1:50">
      <c r="A138" s="17">
        <v>43</v>
      </c>
      <c r="B138" s="49" t="s">
        <v>264</v>
      </c>
      <c r="C138" s="51">
        <v>44278.72315972222</v>
      </c>
      <c r="D138" s="49">
        <v>159</v>
      </c>
      <c r="E138" s="49" t="s">
        <v>125</v>
      </c>
      <c r="F138" s="49">
        <v>0</v>
      </c>
      <c r="G138" s="49">
        <v>6.1109999999999998</v>
      </c>
      <c r="H138" s="50">
        <v>1971</v>
      </c>
      <c r="I138" s="49">
        <v>1E-3</v>
      </c>
      <c r="J138" s="49" t="s">
        <v>126</v>
      </c>
      <c r="K138" s="49" t="s">
        <v>126</v>
      </c>
      <c r="L138" s="49" t="s">
        <v>126</v>
      </c>
      <c r="M138" s="49" t="s">
        <v>126</v>
      </c>
      <c r="N138" s="49"/>
      <c r="O138" s="49">
        <v>43</v>
      </c>
      <c r="P138" s="49" t="s">
        <v>264</v>
      </c>
      <c r="Q138" s="51">
        <v>44278.72315972222</v>
      </c>
      <c r="R138" s="49">
        <v>159</v>
      </c>
      <c r="S138" s="49" t="s">
        <v>125</v>
      </c>
      <c r="T138" s="49">
        <v>0</v>
      </c>
      <c r="U138" s="49" t="s">
        <v>126</v>
      </c>
      <c r="V138" s="50" t="s">
        <v>126</v>
      </c>
      <c r="W138" s="49" t="s">
        <v>126</v>
      </c>
      <c r="X138" s="49" t="s">
        <v>126</v>
      </c>
      <c r="Y138" s="49" t="s">
        <v>126</v>
      </c>
      <c r="Z138" s="49" t="s">
        <v>126</v>
      </c>
      <c r="AA138" s="49" t="s">
        <v>126</v>
      </c>
      <c r="AB138" s="49"/>
      <c r="AC138" s="49">
        <v>43</v>
      </c>
      <c r="AD138" s="49" t="s">
        <v>264</v>
      </c>
      <c r="AE138" s="51">
        <v>44278.72315972222</v>
      </c>
      <c r="AF138" s="49">
        <v>159</v>
      </c>
      <c r="AG138" s="49" t="s">
        <v>125</v>
      </c>
      <c r="AH138" s="49">
        <v>0</v>
      </c>
      <c r="AI138" s="49">
        <v>12.186</v>
      </c>
      <c r="AJ138" s="50">
        <v>6528</v>
      </c>
      <c r="AK138" s="49">
        <v>1.0620000000000001</v>
      </c>
      <c r="AL138" s="49" t="s">
        <v>126</v>
      </c>
      <c r="AM138" s="49" t="s">
        <v>126</v>
      </c>
      <c r="AN138" s="49" t="s">
        <v>126</v>
      </c>
      <c r="AO138" s="49" t="s">
        <v>126</v>
      </c>
      <c r="AP138" s="49"/>
      <c r="AQ138" s="49">
        <v>1</v>
      </c>
      <c r="AR138" s="49"/>
      <c r="AS138" s="49"/>
      <c r="AT138" s="52">
        <f t="shared" si="12"/>
        <v>1.0431078712499993</v>
      </c>
      <c r="AU138" s="53">
        <f t="shared" si="13"/>
        <v>1242.44627000832</v>
      </c>
      <c r="AV138" s="49"/>
      <c r="AW138" s="56">
        <f t="shared" si="14"/>
        <v>0.59500646404999991</v>
      </c>
      <c r="AX138" s="57">
        <f t="shared" si="15"/>
        <v>1243.6026836121603</v>
      </c>
    </row>
    <row r="139" spans="1:50">
      <c r="A139" s="17">
        <v>44</v>
      </c>
      <c r="B139" s="49" t="s">
        <v>265</v>
      </c>
      <c r="C139" s="51">
        <v>44278.744456018518</v>
      </c>
      <c r="D139" s="49">
        <v>170</v>
      </c>
      <c r="E139" s="49" t="s">
        <v>125</v>
      </c>
      <c r="F139" s="49">
        <v>0</v>
      </c>
      <c r="G139" s="49">
        <v>6.0259999999999998</v>
      </c>
      <c r="H139" s="50">
        <v>15429</v>
      </c>
      <c r="I139" s="49">
        <v>2.1000000000000001E-2</v>
      </c>
      <c r="J139" s="49" t="s">
        <v>126</v>
      </c>
      <c r="K139" s="49" t="s">
        <v>126</v>
      </c>
      <c r="L139" s="49" t="s">
        <v>126</v>
      </c>
      <c r="M139" s="49" t="s">
        <v>126</v>
      </c>
      <c r="N139" s="49"/>
      <c r="O139" s="49">
        <v>44</v>
      </c>
      <c r="P139" s="49" t="s">
        <v>265</v>
      </c>
      <c r="Q139" s="51">
        <v>44278.744456018518</v>
      </c>
      <c r="R139" s="49">
        <v>170</v>
      </c>
      <c r="S139" s="49" t="s">
        <v>125</v>
      </c>
      <c r="T139" s="49">
        <v>0</v>
      </c>
      <c r="U139" s="49" t="s">
        <v>126</v>
      </c>
      <c r="V139" s="50" t="s">
        <v>126</v>
      </c>
      <c r="W139" s="49" t="s">
        <v>126</v>
      </c>
      <c r="X139" s="49" t="s">
        <v>126</v>
      </c>
      <c r="Y139" s="49" t="s">
        <v>126</v>
      </c>
      <c r="Z139" s="49" t="s">
        <v>126</v>
      </c>
      <c r="AA139" s="49" t="s">
        <v>126</v>
      </c>
      <c r="AB139" s="49"/>
      <c r="AC139" s="49">
        <v>44</v>
      </c>
      <c r="AD139" s="49" t="s">
        <v>265</v>
      </c>
      <c r="AE139" s="51">
        <v>44278.744456018518</v>
      </c>
      <c r="AF139" s="49">
        <v>170</v>
      </c>
      <c r="AG139" s="49" t="s">
        <v>125</v>
      </c>
      <c r="AH139" s="49">
        <v>0</v>
      </c>
      <c r="AI139" s="49">
        <v>12.183999999999999</v>
      </c>
      <c r="AJ139" s="50">
        <v>7967</v>
      </c>
      <c r="AK139" s="49">
        <v>1.258</v>
      </c>
      <c r="AL139" s="49" t="s">
        <v>126</v>
      </c>
      <c r="AM139" s="49" t="s">
        <v>126</v>
      </c>
      <c r="AN139" s="49" t="s">
        <v>126</v>
      </c>
      <c r="AO139" s="49" t="s">
        <v>126</v>
      </c>
      <c r="AP139" s="49"/>
      <c r="AQ139" s="49">
        <v>1</v>
      </c>
      <c r="AR139" s="49"/>
      <c r="AS139" s="49"/>
      <c r="AT139" s="52">
        <f t="shared" si="12"/>
        <v>48.738389291735807</v>
      </c>
      <c r="AU139" s="53">
        <f t="shared" si="13"/>
        <v>1507.9275942034701</v>
      </c>
      <c r="AV139" s="49"/>
      <c r="AW139" s="56">
        <f t="shared" si="14"/>
        <v>40.215534266443107</v>
      </c>
      <c r="AX139" s="57">
        <f t="shared" si="15"/>
        <v>1518.4003275728601</v>
      </c>
    </row>
    <row r="140" spans="1:50">
      <c r="A140" s="17">
        <v>45</v>
      </c>
      <c r="B140" s="49" t="s">
        <v>266</v>
      </c>
      <c r="C140" s="51">
        <v>44278.765740740739</v>
      </c>
      <c r="D140" s="49">
        <v>211</v>
      </c>
      <c r="E140" s="49" t="s">
        <v>125</v>
      </c>
      <c r="F140" s="49">
        <v>0</v>
      </c>
      <c r="G140" s="49">
        <v>6.0229999999999997</v>
      </c>
      <c r="H140" s="50">
        <v>18889</v>
      </c>
      <c r="I140" s="49">
        <v>2.5999999999999999E-2</v>
      </c>
      <c r="J140" s="49" t="s">
        <v>126</v>
      </c>
      <c r="K140" s="49" t="s">
        <v>126</v>
      </c>
      <c r="L140" s="49" t="s">
        <v>126</v>
      </c>
      <c r="M140" s="49" t="s">
        <v>126</v>
      </c>
      <c r="N140" s="49"/>
      <c r="O140" s="49">
        <v>45</v>
      </c>
      <c r="P140" s="49" t="s">
        <v>266</v>
      </c>
      <c r="Q140" s="51">
        <v>44278.765740740739</v>
      </c>
      <c r="R140" s="49">
        <v>211</v>
      </c>
      <c r="S140" s="49" t="s">
        <v>125</v>
      </c>
      <c r="T140" s="49">
        <v>0</v>
      </c>
      <c r="U140" s="49" t="s">
        <v>126</v>
      </c>
      <c r="V140" s="50" t="s">
        <v>126</v>
      </c>
      <c r="W140" s="49" t="s">
        <v>126</v>
      </c>
      <c r="X140" s="49" t="s">
        <v>126</v>
      </c>
      <c r="Y140" s="49" t="s">
        <v>126</v>
      </c>
      <c r="Z140" s="49" t="s">
        <v>126</v>
      </c>
      <c r="AA140" s="49" t="s">
        <v>126</v>
      </c>
      <c r="AB140" s="49"/>
      <c r="AC140" s="49">
        <v>45</v>
      </c>
      <c r="AD140" s="49" t="s">
        <v>266</v>
      </c>
      <c r="AE140" s="51">
        <v>44278.765740740739</v>
      </c>
      <c r="AF140" s="49">
        <v>211</v>
      </c>
      <c r="AG140" s="49" t="s">
        <v>125</v>
      </c>
      <c r="AH140" s="49">
        <v>0</v>
      </c>
      <c r="AI140" s="49">
        <v>12.164999999999999</v>
      </c>
      <c r="AJ140" s="50">
        <v>18863</v>
      </c>
      <c r="AK140" s="49">
        <v>2.74</v>
      </c>
      <c r="AL140" s="49" t="s">
        <v>126</v>
      </c>
      <c r="AM140" s="49" t="s">
        <v>126</v>
      </c>
      <c r="AN140" s="49" t="s">
        <v>126</v>
      </c>
      <c r="AO140" s="49" t="s">
        <v>126</v>
      </c>
      <c r="AP140" s="49"/>
      <c r="AQ140" s="49">
        <v>1</v>
      </c>
      <c r="AR140" s="49"/>
      <c r="AS140" s="49"/>
      <c r="AT140" s="52">
        <f t="shared" si="12"/>
        <v>59.509333475199803</v>
      </c>
      <c r="AU140" s="53">
        <f t="shared" si="13"/>
        <v>3509.6958324898701</v>
      </c>
      <c r="AV140" s="49"/>
      <c r="AW140" s="56">
        <f t="shared" si="14"/>
        <v>49.318278566591111</v>
      </c>
      <c r="AX140" s="57">
        <f t="shared" si="15"/>
        <v>3596.9620843760604</v>
      </c>
    </row>
    <row r="141" spans="1:50">
      <c r="A141" s="17">
        <v>46</v>
      </c>
      <c r="B141" s="49" t="s">
        <v>267</v>
      </c>
      <c r="C141" s="51">
        <v>44278.787048611113</v>
      </c>
      <c r="D141" s="49">
        <v>45</v>
      </c>
      <c r="E141" s="49" t="s">
        <v>125</v>
      </c>
      <c r="F141" s="49">
        <v>0</v>
      </c>
      <c r="G141" s="49">
        <v>6.0419999999999998</v>
      </c>
      <c r="H141" s="50">
        <v>20397</v>
      </c>
      <c r="I141" s="49">
        <v>2.9000000000000001E-2</v>
      </c>
      <c r="J141" s="49" t="s">
        <v>126</v>
      </c>
      <c r="K141" s="49" t="s">
        <v>126</v>
      </c>
      <c r="L141" s="49" t="s">
        <v>126</v>
      </c>
      <c r="M141" s="49" t="s">
        <v>126</v>
      </c>
      <c r="N141" s="49"/>
      <c r="O141" s="49">
        <v>46</v>
      </c>
      <c r="P141" s="49" t="s">
        <v>267</v>
      </c>
      <c r="Q141" s="51">
        <v>44278.787048611113</v>
      </c>
      <c r="R141" s="49">
        <v>45</v>
      </c>
      <c r="S141" s="49" t="s">
        <v>125</v>
      </c>
      <c r="T141" s="49">
        <v>0</v>
      </c>
      <c r="U141" s="49" t="s">
        <v>126</v>
      </c>
      <c r="V141" s="50" t="s">
        <v>126</v>
      </c>
      <c r="W141" s="49" t="s">
        <v>126</v>
      </c>
      <c r="X141" s="49" t="s">
        <v>126</v>
      </c>
      <c r="Y141" s="49" t="s">
        <v>126</v>
      </c>
      <c r="Z141" s="49" t="s">
        <v>126</v>
      </c>
      <c r="AA141" s="49" t="s">
        <v>126</v>
      </c>
      <c r="AB141" s="49"/>
      <c r="AC141" s="49">
        <v>46</v>
      </c>
      <c r="AD141" s="49" t="s">
        <v>267</v>
      </c>
      <c r="AE141" s="51">
        <v>44278.787048611113</v>
      </c>
      <c r="AF141" s="49">
        <v>45</v>
      </c>
      <c r="AG141" s="49" t="s">
        <v>125</v>
      </c>
      <c r="AH141" s="49">
        <v>0</v>
      </c>
      <c r="AI141" s="49">
        <v>12.196</v>
      </c>
      <c r="AJ141" s="50">
        <v>20497</v>
      </c>
      <c r="AK141" s="49">
        <v>2.9620000000000002</v>
      </c>
      <c r="AL141" s="49" t="s">
        <v>126</v>
      </c>
      <c r="AM141" s="49" t="s">
        <v>126</v>
      </c>
      <c r="AN141" s="49" t="s">
        <v>126</v>
      </c>
      <c r="AO141" s="49" t="s">
        <v>126</v>
      </c>
      <c r="AP141" s="49"/>
      <c r="AQ141" s="49">
        <v>1</v>
      </c>
      <c r="AR141" s="49"/>
      <c r="AS141" s="49"/>
      <c r="AT141" s="52">
        <f t="shared" si="12"/>
        <v>64.19760710353421</v>
      </c>
      <c r="AU141" s="53">
        <f t="shared" si="13"/>
        <v>3808.6024276450703</v>
      </c>
      <c r="AV141" s="49"/>
      <c r="AW141" s="56">
        <f t="shared" si="14"/>
        <v>53.284696053071904</v>
      </c>
      <c r="AX141" s="57">
        <f t="shared" si="15"/>
        <v>3908.33713483366</v>
      </c>
    </row>
    <row r="142" spans="1:50">
      <c r="A142" s="17">
        <v>47</v>
      </c>
      <c r="B142" s="49" t="s">
        <v>268</v>
      </c>
      <c r="C142" s="51">
        <v>44278.808298611111</v>
      </c>
      <c r="D142" s="49">
        <v>91</v>
      </c>
      <c r="E142" s="49" t="s">
        <v>125</v>
      </c>
      <c r="F142" s="49">
        <v>0</v>
      </c>
      <c r="G142" s="49">
        <v>6.0439999999999996</v>
      </c>
      <c r="H142" s="50">
        <v>13413</v>
      </c>
      <c r="I142" s="49">
        <v>1.7999999999999999E-2</v>
      </c>
      <c r="J142" s="49" t="s">
        <v>126</v>
      </c>
      <c r="K142" s="49" t="s">
        <v>126</v>
      </c>
      <c r="L142" s="49" t="s">
        <v>126</v>
      </c>
      <c r="M142" s="49" t="s">
        <v>126</v>
      </c>
      <c r="N142" s="49"/>
      <c r="O142" s="49">
        <v>47</v>
      </c>
      <c r="P142" s="49" t="s">
        <v>268</v>
      </c>
      <c r="Q142" s="51">
        <v>44278.808298611111</v>
      </c>
      <c r="R142" s="49">
        <v>91</v>
      </c>
      <c r="S142" s="49" t="s">
        <v>125</v>
      </c>
      <c r="T142" s="49">
        <v>0</v>
      </c>
      <c r="U142" s="49" t="s">
        <v>126</v>
      </c>
      <c r="V142" s="50" t="s">
        <v>126</v>
      </c>
      <c r="W142" s="49" t="s">
        <v>126</v>
      </c>
      <c r="X142" s="49" t="s">
        <v>126</v>
      </c>
      <c r="Y142" s="49" t="s">
        <v>126</v>
      </c>
      <c r="Z142" s="49" t="s">
        <v>126</v>
      </c>
      <c r="AA142" s="49" t="s">
        <v>126</v>
      </c>
      <c r="AB142" s="49"/>
      <c r="AC142" s="49">
        <v>47</v>
      </c>
      <c r="AD142" s="49" t="s">
        <v>268</v>
      </c>
      <c r="AE142" s="51">
        <v>44278.808298611111</v>
      </c>
      <c r="AF142" s="49">
        <v>91</v>
      </c>
      <c r="AG142" s="49" t="s">
        <v>125</v>
      </c>
      <c r="AH142" s="49">
        <v>0</v>
      </c>
      <c r="AI142" s="49">
        <v>12.22</v>
      </c>
      <c r="AJ142" s="50">
        <v>6411</v>
      </c>
      <c r="AK142" s="49">
        <v>1.046</v>
      </c>
      <c r="AL142" s="49" t="s">
        <v>126</v>
      </c>
      <c r="AM142" s="49" t="s">
        <v>126</v>
      </c>
      <c r="AN142" s="49" t="s">
        <v>126</v>
      </c>
      <c r="AO142" s="49" t="s">
        <v>126</v>
      </c>
      <c r="AP142" s="49"/>
      <c r="AQ142" s="49">
        <v>1</v>
      </c>
      <c r="AR142" s="49"/>
      <c r="AS142" s="49"/>
      <c r="AT142" s="52">
        <f t="shared" si="12"/>
        <v>35.734222091249997</v>
      </c>
      <c r="AU142" s="53">
        <f t="shared" si="13"/>
        <v>1220.8494951888299</v>
      </c>
      <c r="AV142" s="49"/>
      <c r="AW142" s="56">
        <f t="shared" si="14"/>
        <v>34.910404054007898</v>
      </c>
      <c r="AX142" s="57">
        <f t="shared" si="15"/>
        <v>1221.2568990245402</v>
      </c>
    </row>
    <row r="143" spans="1:50">
      <c r="A143" s="17">
        <v>48</v>
      </c>
      <c r="B143" s="49" t="s">
        <v>269</v>
      </c>
      <c r="C143" s="51">
        <v>44278.829560185186</v>
      </c>
      <c r="D143" s="49">
        <v>71</v>
      </c>
      <c r="E143" s="49" t="s">
        <v>125</v>
      </c>
      <c r="F143" s="49">
        <v>0</v>
      </c>
      <c r="G143" s="49">
        <v>6.0430000000000001</v>
      </c>
      <c r="H143" s="50">
        <v>15171</v>
      </c>
      <c r="I143" s="49">
        <v>2.1000000000000001E-2</v>
      </c>
      <c r="J143" s="49" t="s">
        <v>126</v>
      </c>
      <c r="K143" s="49" t="s">
        <v>126</v>
      </c>
      <c r="L143" s="49" t="s">
        <v>126</v>
      </c>
      <c r="M143" s="49" t="s">
        <v>126</v>
      </c>
      <c r="N143" s="49"/>
      <c r="O143" s="49">
        <v>48</v>
      </c>
      <c r="P143" s="49" t="s">
        <v>269</v>
      </c>
      <c r="Q143" s="51">
        <v>44278.829560185186</v>
      </c>
      <c r="R143" s="49">
        <v>71</v>
      </c>
      <c r="S143" s="49" t="s">
        <v>125</v>
      </c>
      <c r="T143" s="49">
        <v>0</v>
      </c>
      <c r="U143" s="49" t="s">
        <v>126</v>
      </c>
      <c r="V143" s="50" t="s">
        <v>126</v>
      </c>
      <c r="W143" s="49" t="s">
        <v>126</v>
      </c>
      <c r="X143" s="49" t="s">
        <v>126</v>
      </c>
      <c r="Y143" s="49" t="s">
        <v>126</v>
      </c>
      <c r="Z143" s="49" t="s">
        <v>126</v>
      </c>
      <c r="AA143" s="49" t="s">
        <v>126</v>
      </c>
      <c r="AB143" s="49"/>
      <c r="AC143" s="49">
        <v>48</v>
      </c>
      <c r="AD143" s="49" t="s">
        <v>269</v>
      </c>
      <c r="AE143" s="51">
        <v>44278.829560185186</v>
      </c>
      <c r="AF143" s="49">
        <v>71</v>
      </c>
      <c r="AG143" s="49" t="s">
        <v>125</v>
      </c>
      <c r="AH143" s="49">
        <v>0</v>
      </c>
      <c r="AI143" s="49">
        <v>12.204000000000001</v>
      </c>
      <c r="AJ143" s="50">
        <v>8842</v>
      </c>
      <c r="AK143" s="49">
        <v>1.377</v>
      </c>
      <c r="AL143" s="49" t="s">
        <v>126</v>
      </c>
      <c r="AM143" s="49" t="s">
        <v>126</v>
      </c>
      <c r="AN143" s="49" t="s">
        <v>126</v>
      </c>
      <c r="AO143" s="49" t="s">
        <v>126</v>
      </c>
      <c r="AP143" s="49"/>
      <c r="AQ143" s="49">
        <v>1</v>
      </c>
      <c r="AR143" s="49"/>
      <c r="AS143" s="49"/>
      <c r="AT143" s="52">
        <f t="shared" si="12"/>
        <v>47.934455027495801</v>
      </c>
      <c r="AU143" s="53">
        <f t="shared" si="13"/>
        <v>1669.22938088972</v>
      </c>
      <c r="AV143" s="49"/>
      <c r="AW143" s="56">
        <f t="shared" si="14"/>
        <v>39.536658747763106</v>
      </c>
      <c r="AX143" s="57">
        <f t="shared" si="15"/>
        <v>1685.4611775253602</v>
      </c>
    </row>
    <row r="144" spans="1:50">
      <c r="A144" s="17">
        <v>49</v>
      </c>
      <c r="B144" s="49" t="s">
        <v>270</v>
      </c>
      <c r="C144" s="51">
        <v>44278.850810185184</v>
      </c>
      <c r="D144" s="49">
        <v>10</v>
      </c>
      <c r="E144" s="49" t="s">
        <v>125</v>
      </c>
      <c r="F144" s="49">
        <v>0</v>
      </c>
      <c r="G144" s="49">
        <v>6.0419999999999998</v>
      </c>
      <c r="H144" s="50">
        <v>14828</v>
      </c>
      <c r="I144" s="49">
        <v>0.02</v>
      </c>
      <c r="J144" s="49" t="s">
        <v>126</v>
      </c>
      <c r="K144" s="49" t="s">
        <v>126</v>
      </c>
      <c r="L144" s="49" t="s">
        <v>126</v>
      </c>
      <c r="M144" s="49" t="s">
        <v>126</v>
      </c>
      <c r="N144" s="49"/>
      <c r="O144" s="49">
        <v>49</v>
      </c>
      <c r="P144" s="49" t="s">
        <v>270</v>
      </c>
      <c r="Q144" s="51">
        <v>44278.850810185184</v>
      </c>
      <c r="R144" s="49">
        <v>10</v>
      </c>
      <c r="S144" s="49" t="s">
        <v>125</v>
      </c>
      <c r="T144" s="49">
        <v>0</v>
      </c>
      <c r="U144" s="49" t="s">
        <v>126</v>
      </c>
      <c r="V144" s="50" t="s">
        <v>126</v>
      </c>
      <c r="W144" s="49" t="s">
        <v>126</v>
      </c>
      <c r="X144" s="49" t="s">
        <v>126</v>
      </c>
      <c r="Y144" s="49" t="s">
        <v>126</v>
      </c>
      <c r="Z144" s="49" t="s">
        <v>126</v>
      </c>
      <c r="AA144" s="49" t="s">
        <v>126</v>
      </c>
      <c r="AB144" s="49"/>
      <c r="AC144" s="49">
        <v>49</v>
      </c>
      <c r="AD144" s="49" t="s">
        <v>270</v>
      </c>
      <c r="AE144" s="51">
        <v>44278.850810185184</v>
      </c>
      <c r="AF144" s="49">
        <v>10</v>
      </c>
      <c r="AG144" s="49" t="s">
        <v>125</v>
      </c>
      <c r="AH144" s="49">
        <v>0</v>
      </c>
      <c r="AI144" s="49">
        <v>12.212</v>
      </c>
      <c r="AJ144" s="50">
        <v>8318</v>
      </c>
      <c r="AK144" s="49">
        <v>1.306</v>
      </c>
      <c r="AL144" s="49" t="s">
        <v>126</v>
      </c>
      <c r="AM144" s="49" t="s">
        <v>126</v>
      </c>
      <c r="AN144" s="49" t="s">
        <v>126</v>
      </c>
      <c r="AO144" s="49" t="s">
        <v>126</v>
      </c>
      <c r="AP144" s="49"/>
      <c r="AQ144" s="49">
        <v>1</v>
      </c>
      <c r="AR144" s="49"/>
      <c r="AS144" s="49"/>
      <c r="AT144" s="52">
        <f t="shared" si="12"/>
        <v>40.410968660000002</v>
      </c>
      <c r="AU144" s="53">
        <f t="shared" si="13"/>
        <v>1572.64419868652</v>
      </c>
      <c r="AV144" s="49"/>
      <c r="AW144" s="56">
        <f t="shared" si="14"/>
        <v>38.634097767294406</v>
      </c>
      <c r="AX144" s="57">
        <f t="shared" si="15"/>
        <v>1585.4185848437603</v>
      </c>
    </row>
    <row r="145" spans="1:50">
      <c r="A145" s="17">
        <v>50</v>
      </c>
      <c r="B145" s="49" t="s">
        <v>271</v>
      </c>
      <c r="C145" s="51">
        <v>44278.872083333335</v>
      </c>
      <c r="D145" s="49">
        <v>76</v>
      </c>
      <c r="E145" s="49" t="s">
        <v>125</v>
      </c>
      <c r="F145" s="49">
        <v>0</v>
      </c>
      <c r="G145" s="49">
        <v>6.0419999999999998</v>
      </c>
      <c r="H145" s="50">
        <v>13804</v>
      </c>
      <c r="I145" s="49">
        <v>1.9E-2</v>
      </c>
      <c r="J145" s="49" t="s">
        <v>126</v>
      </c>
      <c r="K145" s="49" t="s">
        <v>126</v>
      </c>
      <c r="L145" s="49" t="s">
        <v>126</v>
      </c>
      <c r="M145" s="49" t="s">
        <v>126</v>
      </c>
      <c r="N145" s="49"/>
      <c r="O145" s="49">
        <v>50</v>
      </c>
      <c r="P145" s="49" t="s">
        <v>271</v>
      </c>
      <c r="Q145" s="51">
        <v>44278.872083333335</v>
      </c>
      <c r="R145" s="49">
        <v>76</v>
      </c>
      <c r="S145" s="49" t="s">
        <v>125</v>
      </c>
      <c r="T145" s="49">
        <v>0</v>
      </c>
      <c r="U145" s="49" t="s">
        <v>126</v>
      </c>
      <c r="V145" s="49" t="s">
        <v>126</v>
      </c>
      <c r="W145" s="49" t="s">
        <v>126</v>
      </c>
      <c r="X145" s="49" t="s">
        <v>126</v>
      </c>
      <c r="Y145" s="49" t="s">
        <v>126</v>
      </c>
      <c r="Z145" s="49" t="s">
        <v>126</v>
      </c>
      <c r="AA145" s="49" t="s">
        <v>126</v>
      </c>
      <c r="AB145" s="49"/>
      <c r="AC145" s="49">
        <v>50</v>
      </c>
      <c r="AD145" s="49" t="s">
        <v>271</v>
      </c>
      <c r="AE145" s="51">
        <v>44278.872083333335</v>
      </c>
      <c r="AF145" s="49">
        <v>76</v>
      </c>
      <c r="AG145" s="49" t="s">
        <v>125</v>
      </c>
      <c r="AH145" s="49">
        <v>0</v>
      </c>
      <c r="AI145" s="49">
        <v>12.202</v>
      </c>
      <c r="AJ145" s="50">
        <v>5078</v>
      </c>
      <c r="AK145" s="49">
        <v>0.86499999999999999</v>
      </c>
      <c r="AL145" s="49" t="s">
        <v>126</v>
      </c>
      <c r="AM145" s="49" t="s">
        <v>126</v>
      </c>
      <c r="AN145" s="49" t="s">
        <v>126</v>
      </c>
      <c r="AO145" s="49" t="s">
        <v>126</v>
      </c>
      <c r="AP145" s="49"/>
      <c r="AQ145" s="49">
        <v>1</v>
      </c>
      <c r="AR145" s="49"/>
      <c r="AS145" s="49"/>
      <c r="AT145" s="52">
        <f t="shared" si="12"/>
        <v>37.018016339999996</v>
      </c>
      <c r="AU145" s="53">
        <f t="shared" si="13"/>
        <v>974.67260750732009</v>
      </c>
      <c r="AV145" s="49"/>
      <c r="AW145" s="56">
        <f t="shared" si="14"/>
        <v>35.939402454705608</v>
      </c>
      <c r="AX145" s="57">
        <f t="shared" si="15"/>
        <v>966.63631827416009</v>
      </c>
    </row>
    <row r="146" spans="1:50">
      <c r="A146" s="17">
        <v>51</v>
      </c>
      <c r="B146" s="49" t="s">
        <v>272</v>
      </c>
      <c r="C146" s="51">
        <v>44278.89340277778</v>
      </c>
      <c r="D146" s="49">
        <v>194</v>
      </c>
      <c r="E146" s="49" t="s">
        <v>125</v>
      </c>
      <c r="F146" s="49">
        <v>0</v>
      </c>
      <c r="G146" s="49">
        <v>6.0209999999999999</v>
      </c>
      <c r="H146" s="50">
        <v>14942</v>
      </c>
      <c r="I146" s="49">
        <v>0.02</v>
      </c>
      <c r="J146" s="49" t="s">
        <v>126</v>
      </c>
      <c r="K146" s="49" t="s">
        <v>126</v>
      </c>
      <c r="L146" s="49" t="s">
        <v>126</v>
      </c>
      <c r="M146" s="49" t="s">
        <v>126</v>
      </c>
      <c r="N146" s="49"/>
      <c r="O146" s="49">
        <v>51</v>
      </c>
      <c r="P146" s="49" t="s">
        <v>272</v>
      </c>
      <c r="Q146" s="51">
        <v>44278.89340277778</v>
      </c>
      <c r="R146" s="49">
        <v>194</v>
      </c>
      <c r="S146" s="49" t="s">
        <v>125</v>
      </c>
      <c r="T146" s="49">
        <v>0</v>
      </c>
      <c r="U146" s="49" t="s">
        <v>126</v>
      </c>
      <c r="V146" s="50" t="s">
        <v>126</v>
      </c>
      <c r="W146" s="49" t="s">
        <v>126</v>
      </c>
      <c r="X146" s="49" t="s">
        <v>126</v>
      </c>
      <c r="Y146" s="49" t="s">
        <v>126</v>
      </c>
      <c r="Z146" s="49" t="s">
        <v>126</v>
      </c>
      <c r="AA146" s="49" t="s">
        <v>126</v>
      </c>
      <c r="AB146" s="49"/>
      <c r="AC146" s="49">
        <v>51</v>
      </c>
      <c r="AD146" s="49" t="s">
        <v>272</v>
      </c>
      <c r="AE146" s="51">
        <v>44278.89340277778</v>
      </c>
      <c r="AF146" s="49">
        <v>194</v>
      </c>
      <c r="AG146" s="49" t="s">
        <v>125</v>
      </c>
      <c r="AH146" s="49">
        <v>0</v>
      </c>
      <c r="AI146" s="49">
        <v>12.16</v>
      </c>
      <c r="AJ146" s="50">
        <v>15770</v>
      </c>
      <c r="AK146" s="49">
        <v>2.319</v>
      </c>
      <c r="AL146" s="49" t="s">
        <v>126</v>
      </c>
      <c r="AM146" s="49" t="s">
        <v>126</v>
      </c>
      <c r="AN146" s="49" t="s">
        <v>126</v>
      </c>
      <c r="AO146" s="49" t="s">
        <v>126</v>
      </c>
      <c r="AP146" s="49"/>
      <c r="AQ146" s="49">
        <v>1</v>
      </c>
      <c r="AR146" s="49"/>
      <c r="AS146" s="49"/>
      <c r="AT146" s="52">
        <f t="shared" si="12"/>
        <v>40.791456484999998</v>
      </c>
      <c r="AU146" s="53">
        <f t="shared" si="13"/>
        <v>2942.9775466670003</v>
      </c>
      <c r="AV146" s="49"/>
      <c r="AW146" s="56">
        <f t="shared" si="14"/>
        <v>38.934077459292403</v>
      </c>
      <c r="AX146" s="57">
        <f t="shared" si="15"/>
        <v>3007.3222534460001</v>
      </c>
    </row>
    <row r="147" spans="1:50">
      <c r="A147" s="17">
        <v>52</v>
      </c>
      <c r="B147" s="49" t="s">
        <v>273</v>
      </c>
      <c r="C147" s="51">
        <v>44278.914664351854</v>
      </c>
      <c r="D147" s="49">
        <v>97</v>
      </c>
      <c r="E147" s="49" t="s">
        <v>125</v>
      </c>
      <c r="F147" s="49">
        <v>0</v>
      </c>
      <c r="G147" s="49">
        <v>6.0410000000000004</v>
      </c>
      <c r="H147" s="50">
        <v>13549</v>
      </c>
      <c r="I147" s="49">
        <v>1.7999999999999999E-2</v>
      </c>
      <c r="J147" s="49" t="s">
        <v>126</v>
      </c>
      <c r="K147" s="49" t="s">
        <v>126</v>
      </c>
      <c r="L147" s="49" t="s">
        <v>126</v>
      </c>
      <c r="M147" s="49" t="s">
        <v>126</v>
      </c>
      <c r="N147" s="49"/>
      <c r="O147" s="49">
        <v>52</v>
      </c>
      <c r="P147" s="49" t="s">
        <v>273</v>
      </c>
      <c r="Q147" s="51">
        <v>44278.914664351854</v>
      </c>
      <c r="R147" s="49">
        <v>97</v>
      </c>
      <c r="S147" s="49" t="s">
        <v>125</v>
      </c>
      <c r="T147" s="49">
        <v>0</v>
      </c>
      <c r="U147" s="49" t="s">
        <v>126</v>
      </c>
      <c r="V147" s="49" t="s">
        <v>126</v>
      </c>
      <c r="W147" s="49" t="s">
        <v>126</v>
      </c>
      <c r="X147" s="49" t="s">
        <v>126</v>
      </c>
      <c r="Y147" s="49" t="s">
        <v>126</v>
      </c>
      <c r="Z147" s="49" t="s">
        <v>126</v>
      </c>
      <c r="AA147" s="49" t="s">
        <v>126</v>
      </c>
      <c r="AB147" s="49"/>
      <c r="AC147" s="49">
        <v>52</v>
      </c>
      <c r="AD147" s="49" t="s">
        <v>273</v>
      </c>
      <c r="AE147" s="51">
        <v>44278.914664351854</v>
      </c>
      <c r="AF147" s="49">
        <v>97</v>
      </c>
      <c r="AG147" s="49" t="s">
        <v>125</v>
      </c>
      <c r="AH147" s="49">
        <v>0</v>
      </c>
      <c r="AI147" s="49">
        <v>12.201000000000001</v>
      </c>
      <c r="AJ147" s="50">
        <v>7562</v>
      </c>
      <c r="AK147" s="49">
        <v>1.2030000000000001</v>
      </c>
      <c r="AL147" s="49" t="s">
        <v>126</v>
      </c>
      <c r="AM147" s="49" t="s">
        <v>126</v>
      </c>
      <c r="AN147" s="49" t="s">
        <v>126</v>
      </c>
      <c r="AO147" s="49" t="s">
        <v>126</v>
      </c>
      <c r="AP147" s="49"/>
      <c r="AQ147" s="49">
        <v>1</v>
      </c>
      <c r="AR147" s="49"/>
      <c r="AS147" s="49"/>
      <c r="AT147" s="52">
        <f t="shared" si="12"/>
        <v>36.180022271249996</v>
      </c>
      <c r="AU147" s="53">
        <f t="shared" si="13"/>
        <v>1433.2353701121201</v>
      </c>
      <c r="AV147" s="49"/>
      <c r="AW147" s="56">
        <f t="shared" si="14"/>
        <v>35.268320734019106</v>
      </c>
      <c r="AX147" s="57">
        <f t="shared" si="15"/>
        <v>1441.0665906965603</v>
      </c>
    </row>
    <row r="148" spans="1:50">
      <c r="A148" s="17">
        <v>53</v>
      </c>
      <c r="B148" s="49" t="s">
        <v>274</v>
      </c>
      <c r="C148" s="51">
        <v>44278.935949074075</v>
      </c>
      <c r="D148" s="49">
        <v>188</v>
      </c>
      <c r="E148" s="49" t="s">
        <v>125</v>
      </c>
      <c r="F148" s="49">
        <v>0</v>
      </c>
      <c r="G148" s="49">
        <v>6.0389999999999997</v>
      </c>
      <c r="H148" s="50">
        <v>13387</v>
      </c>
      <c r="I148" s="49">
        <v>1.7999999999999999E-2</v>
      </c>
      <c r="J148" s="49" t="s">
        <v>126</v>
      </c>
      <c r="K148" s="49" t="s">
        <v>126</v>
      </c>
      <c r="L148" s="49" t="s">
        <v>126</v>
      </c>
      <c r="M148" s="49" t="s">
        <v>126</v>
      </c>
      <c r="N148" s="49"/>
      <c r="O148" s="49">
        <v>53</v>
      </c>
      <c r="P148" s="49" t="s">
        <v>274</v>
      </c>
      <c r="Q148" s="51">
        <v>44278.935949074075</v>
      </c>
      <c r="R148" s="49">
        <v>188</v>
      </c>
      <c r="S148" s="49" t="s">
        <v>125</v>
      </c>
      <c r="T148" s="49">
        <v>0</v>
      </c>
      <c r="U148" s="49" t="s">
        <v>126</v>
      </c>
      <c r="V148" s="50" t="s">
        <v>126</v>
      </c>
      <c r="W148" s="49" t="s">
        <v>126</v>
      </c>
      <c r="X148" s="49" t="s">
        <v>126</v>
      </c>
      <c r="Y148" s="49" t="s">
        <v>126</v>
      </c>
      <c r="Z148" s="49" t="s">
        <v>126</v>
      </c>
      <c r="AA148" s="49" t="s">
        <v>126</v>
      </c>
      <c r="AB148" s="49"/>
      <c r="AC148" s="49">
        <v>53</v>
      </c>
      <c r="AD148" s="49" t="s">
        <v>274</v>
      </c>
      <c r="AE148" s="51">
        <v>44278.935949074075</v>
      </c>
      <c r="AF148" s="49">
        <v>188</v>
      </c>
      <c r="AG148" s="49" t="s">
        <v>125</v>
      </c>
      <c r="AH148" s="49">
        <v>0</v>
      </c>
      <c r="AI148" s="49">
        <v>12.189</v>
      </c>
      <c r="AJ148" s="50">
        <v>16577</v>
      </c>
      <c r="AK148" s="49">
        <v>2.4289999999999998</v>
      </c>
      <c r="AL148" s="49" t="s">
        <v>126</v>
      </c>
      <c r="AM148" s="49" t="s">
        <v>126</v>
      </c>
      <c r="AN148" s="49" t="s">
        <v>126</v>
      </c>
      <c r="AO148" s="49" t="s">
        <v>126</v>
      </c>
      <c r="AP148" s="49"/>
      <c r="AQ148" s="49">
        <v>1</v>
      </c>
      <c r="AR148" s="49"/>
      <c r="AS148" s="49"/>
      <c r="AT148" s="52">
        <f t="shared" si="12"/>
        <v>35.649085091250001</v>
      </c>
      <c r="AU148" s="53">
        <f t="shared" si="13"/>
        <v>3090.9567967666703</v>
      </c>
      <c r="AV148" s="49"/>
      <c r="AW148" s="56">
        <f t="shared" si="14"/>
        <v>34.841978297127902</v>
      </c>
      <c r="AX148" s="57">
        <f t="shared" si="15"/>
        <v>3161.1962019344601</v>
      </c>
    </row>
    <row r="149" spans="1:50">
      <c r="A149" s="17">
        <v>54</v>
      </c>
      <c r="B149" s="49" t="s">
        <v>275</v>
      </c>
      <c r="C149" s="51">
        <v>44278.957233796296</v>
      </c>
      <c r="D149" s="49">
        <v>133</v>
      </c>
      <c r="E149" s="49" t="s">
        <v>125</v>
      </c>
      <c r="F149" s="49">
        <v>0</v>
      </c>
      <c r="G149" s="49">
        <v>6.04</v>
      </c>
      <c r="H149" s="50">
        <v>15296</v>
      </c>
      <c r="I149" s="49">
        <v>2.1000000000000001E-2</v>
      </c>
      <c r="J149" s="49" t="s">
        <v>126</v>
      </c>
      <c r="K149" s="49" t="s">
        <v>126</v>
      </c>
      <c r="L149" s="49" t="s">
        <v>126</v>
      </c>
      <c r="M149" s="49" t="s">
        <v>126</v>
      </c>
      <c r="N149" s="49"/>
      <c r="O149" s="49">
        <v>54</v>
      </c>
      <c r="P149" s="49" t="s">
        <v>275</v>
      </c>
      <c r="Q149" s="51">
        <v>44278.957233796296</v>
      </c>
      <c r="R149" s="49">
        <v>133</v>
      </c>
      <c r="S149" s="49" t="s">
        <v>125</v>
      </c>
      <c r="T149" s="49">
        <v>0</v>
      </c>
      <c r="U149" s="49" t="s">
        <v>126</v>
      </c>
      <c r="V149" s="50" t="s">
        <v>126</v>
      </c>
      <c r="W149" s="49" t="s">
        <v>126</v>
      </c>
      <c r="X149" s="49" t="s">
        <v>126</v>
      </c>
      <c r="Y149" s="49" t="s">
        <v>126</v>
      </c>
      <c r="Z149" s="49" t="s">
        <v>126</v>
      </c>
      <c r="AA149" s="49" t="s">
        <v>126</v>
      </c>
      <c r="AB149" s="49"/>
      <c r="AC149" s="49">
        <v>54</v>
      </c>
      <c r="AD149" s="49" t="s">
        <v>275</v>
      </c>
      <c r="AE149" s="51">
        <v>44278.957233796296</v>
      </c>
      <c r="AF149" s="49">
        <v>133</v>
      </c>
      <c r="AG149" s="49" t="s">
        <v>125</v>
      </c>
      <c r="AH149" s="49">
        <v>0</v>
      </c>
      <c r="AI149" s="49">
        <v>12.208</v>
      </c>
      <c r="AJ149" s="50">
        <v>7202</v>
      </c>
      <c r="AK149" s="49">
        <v>1.1539999999999999</v>
      </c>
      <c r="AL149" s="49" t="s">
        <v>126</v>
      </c>
      <c r="AM149" s="49" t="s">
        <v>126</v>
      </c>
      <c r="AN149" s="49" t="s">
        <v>126</v>
      </c>
      <c r="AO149" s="49" t="s">
        <v>126</v>
      </c>
      <c r="AP149" s="49"/>
      <c r="AQ149" s="49">
        <v>1</v>
      </c>
      <c r="AR149" s="49"/>
      <c r="AS149" s="49"/>
      <c r="AT149" s="52">
        <f t="shared" si="12"/>
        <v>48.323971631820797</v>
      </c>
      <c r="AU149" s="53">
        <f t="shared" si="13"/>
        <v>1366.8249951729199</v>
      </c>
      <c r="AV149" s="49"/>
      <c r="AW149" s="56">
        <f t="shared" si="14"/>
        <v>39.865573315225603</v>
      </c>
      <c r="AX149" s="57">
        <f t="shared" si="15"/>
        <v>1372.3210132469601</v>
      </c>
    </row>
    <row r="150" spans="1:50">
      <c r="A150" s="17">
        <v>55</v>
      </c>
      <c r="B150" s="49" t="s">
        <v>276</v>
      </c>
      <c r="C150" s="51">
        <v>44278.978541666664</v>
      </c>
      <c r="D150" s="49">
        <v>24</v>
      </c>
      <c r="E150" s="49" t="s">
        <v>125</v>
      </c>
      <c r="F150" s="49">
        <v>0</v>
      </c>
      <c r="G150" s="49">
        <v>6.0350000000000001</v>
      </c>
      <c r="H150" s="50">
        <v>87994</v>
      </c>
      <c r="I150" s="49">
        <v>0.129</v>
      </c>
      <c r="J150" s="49" t="s">
        <v>126</v>
      </c>
      <c r="K150" s="49" t="s">
        <v>126</v>
      </c>
      <c r="L150" s="49" t="s">
        <v>126</v>
      </c>
      <c r="M150" s="49" t="s">
        <v>126</v>
      </c>
      <c r="N150" s="49"/>
      <c r="O150" s="49">
        <v>55</v>
      </c>
      <c r="P150" s="49" t="s">
        <v>276</v>
      </c>
      <c r="Q150" s="51">
        <v>44278.978541666664</v>
      </c>
      <c r="R150" s="49">
        <v>24</v>
      </c>
      <c r="S150" s="49" t="s">
        <v>125</v>
      </c>
      <c r="T150" s="49">
        <v>0</v>
      </c>
      <c r="U150" s="49" t="s">
        <v>126</v>
      </c>
      <c r="V150" s="50" t="s">
        <v>126</v>
      </c>
      <c r="W150" s="49" t="s">
        <v>126</v>
      </c>
      <c r="X150" s="49" t="s">
        <v>126</v>
      </c>
      <c r="Y150" s="49" t="s">
        <v>126</v>
      </c>
      <c r="Z150" s="49" t="s">
        <v>126</v>
      </c>
      <c r="AA150" s="49" t="s">
        <v>126</v>
      </c>
      <c r="AB150" s="49"/>
      <c r="AC150" s="49">
        <v>55</v>
      </c>
      <c r="AD150" s="49" t="s">
        <v>276</v>
      </c>
      <c r="AE150" s="51">
        <v>44278.978541666664</v>
      </c>
      <c r="AF150" s="49">
        <v>24</v>
      </c>
      <c r="AG150" s="49" t="s">
        <v>125</v>
      </c>
      <c r="AH150" s="49">
        <v>0</v>
      </c>
      <c r="AI150" s="49">
        <v>12.196999999999999</v>
      </c>
      <c r="AJ150" s="50">
        <v>11164</v>
      </c>
      <c r="AK150" s="49">
        <v>1.6919999999999999</v>
      </c>
      <c r="AL150" s="49" t="s">
        <v>126</v>
      </c>
      <c r="AM150" s="49" t="s">
        <v>126</v>
      </c>
      <c r="AN150" s="49" t="s">
        <v>126</v>
      </c>
      <c r="AO150" s="49" t="s">
        <v>126</v>
      </c>
      <c r="AP150" s="49"/>
      <c r="AQ150" s="49">
        <v>1</v>
      </c>
      <c r="AR150" s="49"/>
      <c r="AS150" s="49"/>
      <c r="AT150" s="52">
        <f t="shared" si="12"/>
        <v>270.53956307781681</v>
      </c>
      <c r="AU150" s="53">
        <f t="shared" si="13"/>
        <v>2096.8122675780801</v>
      </c>
      <c r="AV150" s="49"/>
      <c r="AW150" s="56">
        <f t="shared" si="14"/>
        <v>230.51696806604761</v>
      </c>
      <c r="AX150" s="57">
        <f t="shared" si="15"/>
        <v>2128.67223659104</v>
      </c>
    </row>
    <row r="151" spans="1:50">
      <c r="A151" s="17">
        <v>56</v>
      </c>
      <c r="B151" s="49" t="s">
        <v>277</v>
      </c>
      <c r="C151" s="51">
        <v>44278.999837962961</v>
      </c>
      <c r="D151" s="49">
        <v>93</v>
      </c>
      <c r="E151" s="49" t="s">
        <v>125</v>
      </c>
      <c r="F151" s="49">
        <v>0</v>
      </c>
      <c r="G151" s="49">
        <v>6.0179999999999998</v>
      </c>
      <c r="H151" s="50">
        <v>17261</v>
      </c>
      <c r="I151" s="49">
        <v>2.4E-2</v>
      </c>
      <c r="J151" s="49" t="s">
        <v>126</v>
      </c>
      <c r="K151" s="49" t="s">
        <v>126</v>
      </c>
      <c r="L151" s="49" t="s">
        <v>126</v>
      </c>
      <c r="M151" s="49" t="s">
        <v>126</v>
      </c>
      <c r="N151" s="49"/>
      <c r="O151" s="49">
        <v>56</v>
      </c>
      <c r="P151" s="49" t="s">
        <v>277</v>
      </c>
      <c r="Q151" s="51">
        <v>44278.999837962961</v>
      </c>
      <c r="R151" s="49">
        <v>93</v>
      </c>
      <c r="S151" s="49" t="s">
        <v>125</v>
      </c>
      <c r="T151" s="49">
        <v>0</v>
      </c>
      <c r="U151" s="49" t="s">
        <v>126</v>
      </c>
      <c r="V151" s="50" t="s">
        <v>126</v>
      </c>
      <c r="W151" s="49" t="s">
        <v>126</v>
      </c>
      <c r="X151" s="49" t="s">
        <v>126</v>
      </c>
      <c r="Y151" s="49" t="s">
        <v>126</v>
      </c>
      <c r="Z151" s="49" t="s">
        <v>126</v>
      </c>
      <c r="AA151" s="49" t="s">
        <v>126</v>
      </c>
      <c r="AB151" s="49"/>
      <c r="AC151" s="49">
        <v>56</v>
      </c>
      <c r="AD151" s="49" t="s">
        <v>277</v>
      </c>
      <c r="AE151" s="51">
        <v>44278.999837962961</v>
      </c>
      <c r="AF151" s="49">
        <v>93</v>
      </c>
      <c r="AG151" s="49" t="s">
        <v>125</v>
      </c>
      <c r="AH151" s="49">
        <v>0</v>
      </c>
      <c r="AI151" s="49">
        <v>12.167999999999999</v>
      </c>
      <c r="AJ151" s="50">
        <v>9459</v>
      </c>
      <c r="AK151" s="49">
        <v>1.4610000000000001</v>
      </c>
      <c r="AL151" s="49" t="s">
        <v>126</v>
      </c>
      <c r="AM151" s="49" t="s">
        <v>126</v>
      </c>
      <c r="AN151" s="49" t="s">
        <v>126</v>
      </c>
      <c r="AO151" s="49" t="s">
        <v>126</v>
      </c>
      <c r="AP151" s="49"/>
      <c r="AQ151" s="49">
        <v>1</v>
      </c>
      <c r="AR151" s="49"/>
      <c r="AS151" s="49"/>
      <c r="AT151" s="52">
        <f t="shared" si="12"/>
        <v>54.443820640839803</v>
      </c>
      <c r="AU151" s="53">
        <f t="shared" si="13"/>
        <v>1782.9123998136301</v>
      </c>
      <c r="AV151" s="49"/>
      <c r="AW151" s="56">
        <f t="shared" si="14"/>
        <v>45.035613797571109</v>
      </c>
      <c r="AX151" s="57">
        <f t="shared" si="15"/>
        <v>1803.2479742069399</v>
      </c>
    </row>
    <row r="152" spans="1:50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>
      <c r="C157" s="2"/>
      <c r="H157" s="33"/>
      <c r="Q157" s="2"/>
      <c r="V157" s="33"/>
      <c r="AE157" s="2"/>
      <c r="AJ157" s="33"/>
      <c r="AT157" s="34"/>
      <c r="AU157" s="35"/>
    </row>
    <row r="158" spans="1:50">
      <c r="C158" s="2"/>
      <c r="H158" s="33"/>
      <c r="Q158" s="2"/>
      <c r="V158" s="33"/>
      <c r="AE158" s="2"/>
      <c r="AJ158" s="33"/>
      <c r="AT158" s="34"/>
      <c r="AU158" s="35"/>
    </row>
    <row r="159" spans="1:50">
      <c r="C159" s="2"/>
      <c r="H159" s="33"/>
      <c r="Q159" s="2"/>
      <c r="V159" s="33"/>
      <c r="AE159" s="2"/>
      <c r="AJ159" s="33"/>
      <c r="AT159" s="34"/>
      <c r="AU159" s="35"/>
    </row>
    <row r="160" spans="1:50">
      <c r="C160" s="2"/>
      <c r="H160" s="33"/>
      <c r="Q160" s="2"/>
      <c r="AE160" s="2"/>
      <c r="AJ160" s="33"/>
      <c r="AT160" s="34"/>
      <c r="AU160" s="35"/>
    </row>
    <row r="161" spans="3:47">
      <c r="C161" s="2"/>
      <c r="H161" s="33"/>
      <c r="Q161" s="2"/>
      <c r="V161" s="33"/>
      <c r="AE161" s="2"/>
      <c r="AJ161" s="33"/>
      <c r="AT161" s="34"/>
      <c r="AU161" s="35"/>
    </row>
    <row r="162" spans="3:47">
      <c r="C162" s="2"/>
      <c r="H162" s="33"/>
      <c r="Q162" s="2"/>
      <c r="AE162" s="2"/>
      <c r="AJ162" s="33"/>
      <c r="AT162" s="34"/>
      <c r="AU162" s="35"/>
    </row>
    <row r="163" spans="3:47">
      <c r="C163" s="2"/>
      <c r="H163" s="33"/>
      <c r="Q163" s="2"/>
      <c r="V163" s="33"/>
      <c r="AE163" s="2"/>
      <c r="AJ163" s="33"/>
      <c r="AT163" s="34"/>
      <c r="AU163" s="35"/>
    </row>
    <row r="164" spans="3:47">
      <c r="C164" s="2"/>
      <c r="H164" s="33"/>
      <c r="Q164" s="2"/>
      <c r="V164" s="33"/>
      <c r="AE164" s="2"/>
      <c r="AJ164" s="33"/>
      <c r="AT164" s="34"/>
      <c r="AU164" s="35"/>
    </row>
    <row r="165" spans="3:47">
      <c r="C165" s="2"/>
      <c r="H165" s="33"/>
      <c r="Q165" s="2"/>
      <c r="AE165" s="2"/>
      <c r="AJ165" s="33"/>
      <c r="AT165" s="34"/>
      <c r="AU165" s="35"/>
    </row>
    <row r="166" spans="3:47">
      <c r="C166" s="2"/>
      <c r="H166" s="33"/>
      <c r="Q166" s="2"/>
      <c r="AE166" s="2"/>
      <c r="AJ166" s="33"/>
      <c r="AT166" s="34"/>
      <c r="AU166" s="35"/>
    </row>
    <row r="167" spans="3:47">
      <c r="C167" s="2"/>
      <c r="H167" s="33"/>
      <c r="Q167" s="2"/>
      <c r="AE167" s="2"/>
      <c r="AQ167" s="41"/>
      <c r="AT167" s="34"/>
      <c r="AU167" s="35"/>
    </row>
    <row r="168" spans="3:47">
      <c r="C168" s="2"/>
      <c r="H168" s="33"/>
      <c r="Q168" s="2"/>
      <c r="AE168" s="2"/>
      <c r="AQ168" s="41"/>
      <c r="AR168" s="41"/>
      <c r="AT168" s="34"/>
      <c r="AU168" s="35"/>
    </row>
    <row r="169" spans="3:47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>
      <c r="C174" s="2"/>
      <c r="H174" s="33"/>
      <c r="Q174" s="2"/>
      <c r="AE174" s="2"/>
      <c r="AJ174" s="33"/>
      <c r="AQ174" s="41"/>
      <c r="AT174" s="34"/>
      <c r="AU174" s="35"/>
    </row>
    <row r="175" spans="3:47">
      <c r="C175" s="2"/>
      <c r="H175" s="33"/>
      <c r="Q175" s="2"/>
      <c r="AE175" s="2"/>
      <c r="AJ175" s="33"/>
      <c r="AQ175" s="41"/>
      <c r="AT175" s="34"/>
      <c r="AU175" s="35"/>
    </row>
    <row r="176" spans="3:47">
      <c r="C176" s="2"/>
      <c r="H176" s="33"/>
      <c r="Q176" s="2"/>
      <c r="AE176" s="2"/>
      <c r="AJ176" s="33"/>
      <c r="AQ176" s="41"/>
      <c r="AT176" s="34"/>
      <c r="AU176" s="35"/>
    </row>
    <row r="177" spans="3:47">
      <c r="C177" s="2"/>
      <c r="H177" s="33"/>
      <c r="Q177" s="2"/>
      <c r="AE177" s="2"/>
      <c r="AQ177" s="41"/>
      <c r="AT177" s="34"/>
      <c r="AU177" s="35"/>
    </row>
    <row r="178" spans="3:47">
      <c r="C178" s="2"/>
      <c r="H178" s="33"/>
      <c r="Q178" s="2"/>
      <c r="AE178" s="2"/>
      <c r="AJ178" s="33"/>
      <c r="AQ178" s="41"/>
      <c r="AT178" s="34"/>
      <c r="AU178" s="35"/>
    </row>
    <row r="179" spans="3:47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>
      <c r="C180" s="2"/>
      <c r="H180" s="33"/>
      <c r="Q180" s="2"/>
      <c r="AE180" s="2"/>
      <c r="AQ180" s="41"/>
      <c r="AT180" s="34"/>
      <c r="AU180" s="35"/>
    </row>
    <row r="181" spans="3:47">
      <c r="C181" s="2"/>
      <c r="H181" s="33"/>
      <c r="Q181" s="2"/>
      <c r="AE181" s="2"/>
      <c r="AJ181" s="33"/>
      <c r="AQ181" s="41"/>
      <c r="AT181" s="34"/>
      <c r="AU181" s="35"/>
    </row>
    <row r="182" spans="3:47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>
      <c r="C183" s="2"/>
      <c r="H183" s="33"/>
      <c r="Q183" s="2"/>
      <c r="AE183" s="2"/>
      <c r="AJ183" s="33"/>
      <c r="AQ183" s="41"/>
      <c r="AT183" s="34"/>
      <c r="AU183" s="35"/>
    </row>
    <row r="184" spans="3:47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>
      <c r="C185" s="2"/>
      <c r="H185" s="33"/>
      <c r="Q185" s="2"/>
      <c r="AE185" s="2"/>
      <c r="AJ185" s="33"/>
      <c r="AQ185" s="41"/>
      <c r="AT185" s="34"/>
      <c r="AU185" s="35"/>
    </row>
    <row r="186" spans="3:47">
      <c r="C186" s="2"/>
      <c r="H186" s="33"/>
      <c r="Q186" s="2"/>
      <c r="AE186" s="2"/>
      <c r="AJ186" s="33"/>
      <c r="AQ186" s="41"/>
      <c r="AT186" s="34"/>
      <c r="AU186" s="35"/>
    </row>
    <row r="187" spans="3:47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>
      <c r="C188" s="2"/>
      <c r="H188" s="33"/>
      <c r="Q188" s="2"/>
      <c r="AE188" s="2"/>
      <c r="AJ188" s="33"/>
      <c r="AQ188" s="41"/>
      <c r="AT188" s="34"/>
      <c r="AU188" s="35"/>
    </row>
    <row r="189" spans="3:47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>
      <c r="C190" s="2"/>
      <c r="H190" s="33"/>
      <c r="Q190" s="2"/>
      <c r="AE190" s="2"/>
      <c r="AJ190" s="33"/>
      <c r="AQ190" s="41"/>
      <c r="AT190" s="34"/>
      <c r="AU190" s="35"/>
    </row>
    <row r="191" spans="3:47">
      <c r="C191" s="2"/>
      <c r="H191" s="33"/>
      <c r="Q191" s="2"/>
      <c r="AE191" s="2"/>
      <c r="AJ191" s="33"/>
      <c r="AQ191" s="41"/>
      <c r="AT191" s="34"/>
      <c r="AU191" s="35"/>
    </row>
    <row r="192" spans="3:47">
      <c r="C192" s="2"/>
      <c r="H192" s="33"/>
      <c r="Q192" s="2"/>
      <c r="AE192" s="2"/>
      <c r="AJ192" s="33"/>
      <c r="AQ192" s="41"/>
      <c r="AT192" s="34"/>
      <c r="AU192" s="35"/>
    </row>
    <row r="193" spans="3:47">
      <c r="C193" s="2"/>
      <c r="H193" s="33"/>
      <c r="Q193" s="2"/>
      <c r="AE193" s="2"/>
      <c r="AJ193" s="33"/>
      <c r="AQ193" s="41"/>
      <c r="AT193" s="34"/>
      <c r="AU193" s="35"/>
    </row>
    <row r="194" spans="3:47">
      <c r="C194" s="2"/>
      <c r="H194" s="33"/>
      <c r="Q194" s="2"/>
      <c r="AE194" s="2"/>
      <c r="AJ194" s="33"/>
      <c r="AQ194" s="41"/>
      <c r="AT194" s="34"/>
      <c r="AU194" s="35"/>
    </row>
    <row r="195" spans="3:47">
      <c r="C195" s="2"/>
      <c r="H195" s="33"/>
      <c r="Q195" s="2"/>
      <c r="AE195" s="2"/>
      <c r="AQ195" s="41"/>
      <c r="AT195" s="34"/>
      <c r="AU195" s="35"/>
    </row>
    <row r="196" spans="3:47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>
      <c r="C197" s="2"/>
      <c r="H197" s="33"/>
      <c r="Q197" s="2"/>
      <c r="AE197" s="2"/>
      <c r="AJ197" s="33"/>
      <c r="AQ197" s="41"/>
      <c r="AT197" s="34"/>
      <c r="AU197" s="35"/>
    </row>
    <row r="198" spans="3:47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>
      <c r="C199" s="2"/>
      <c r="H199" s="33"/>
      <c r="Q199" s="2"/>
      <c r="AE199" s="2"/>
      <c r="AJ199" s="33"/>
      <c r="AQ199" s="41"/>
      <c r="AT199" s="34"/>
      <c r="AU199" s="35"/>
    </row>
    <row r="200" spans="3:47">
      <c r="C200" s="2"/>
      <c r="H200" s="33"/>
      <c r="Q200" s="2"/>
      <c r="AE200" s="2"/>
      <c r="AJ200" s="33"/>
      <c r="AQ200" s="41"/>
      <c r="AT200" s="34"/>
      <c r="AU200" s="35"/>
    </row>
    <row r="201" spans="3:47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>
      <c r="C205" s="2"/>
      <c r="H205" s="33"/>
      <c r="Q205" s="2"/>
      <c r="AE205" s="2"/>
      <c r="AJ205" s="33"/>
      <c r="AQ205" s="41"/>
      <c r="AT205" s="34"/>
      <c r="AU205" s="35"/>
    </row>
    <row r="206" spans="3:47">
      <c r="C206" s="2"/>
      <c r="H206" s="33"/>
      <c r="Q206" s="2"/>
      <c r="AE206" s="2"/>
      <c r="AJ206" s="33"/>
      <c r="AQ206" s="41"/>
      <c r="AT206" s="34"/>
      <c r="AU206" s="35"/>
    </row>
    <row r="207" spans="3:47">
      <c r="C207" s="2"/>
      <c r="H207" s="33"/>
      <c r="Q207" s="2"/>
      <c r="AE207" s="2"/>
      <c r="AJ207" s="33"/>
      <c r="AQ207" s="41"/>
      <c r="AT207" s="34"/>
      <c r="AU207" s="35"/>
    </row>
    <row r="208" spans="3:47">
      <c r="C208" s="2"/>
      <c r="H208" s="33"/>
      <c r="Q208" s="2"/>
      <c r="AE208" s="2"/>
      <c r="AJ208" s="33"/>
      <c r="AQ208" s="41"/>
      <c r="AT208" s="34"/>
      <c r="AU208" s="35"/>
    </row>
    <row r="209" spans="3:47">
      <c r="C209" s="2"/>
      <c r="H209" s="33"/>
      <c r="Q209" s="2"/>
      <c r="AE209" s="2"/>
      <c r="AJ209" s="33"/>
      <c r="AQ209" s="41"/>
      <c r="AT209" s="34"/>
      <c r="AU209" s="35"/>
    </row>
    <row r="210" spans="3:47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>
      <c r="C211" s="2"/>
      <c r="H211" s="33"/>
      <c r="Q211" s="2"/>
      <c r="AE211" s="2"/>
      <c r="AJ211" s="33"/>
      <c r="AQ211" s="41"/>
      <c r="AT211" s="34"/>
      <c r="AU211" s="35"/>
    </row>
    <row r="212" spans="3:47">
      <c r="C212" s="2"/>
      <c r="H212" s="33"/>
      <c r="Q212" s="2"/>
      <c r="AE212" s="2"/>
      <c r="AJ212" s="33"/>
      <c r="AQ212" s="41"/>
      <c r="AT212" s="34"/>
      <c r="AU212" s="35"/>
    </row>
    <row r="213" spans="3:47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>
      <c r="C215" s="2"/>
      <c r="H215" s="33"/>
      <c r="Q215" s="2"/>
      <c r="AE215" s="2"/>
      <c r="AJ215" s="33"/>
      <c r="AQ215" s="41"/>
      <c r="AT215" s="34"/>
      <c r="AU215" s="35"/>
    </row>
    <row r="216" spans="3:47">
      <c r="C216" s="2"/>
      <c r="H216" s="33"/>
      <c r="Q216" s="2"/>
      <c r="AE216" s="2"/>
      <c r="AJ216" s="33"/>
      <c r="AQ216" s="41"/>
      <c r="AT216" s="34"/>
      <c r="AU216" s="35"/>
    </row>
    <row r="217" spans="3:47">
      <c r="C217" s="2"/>
      <c r="H217" s="33"/>
      <c r="Q217" s="2"/>
      <c r="AE217" s="2"/>
      <c r="AJ217" s="33"/>
      <c r="AQ217" s="41"/>
      <c r="AT217" s="34"/>
      <c r="AU217" s="35"/>
    </row>
    <row r="218" spans="3:47">
      <c r="C218" s="2"/>
      <c r="H218" s="33"/>
      <c r="Q218" s="2"/>
      <c r="AE218" s="2"/>
      <c r="AJ218" s="33"/>
      <c r="AQ218" s="41"/>
      <c r="AT218" s="34"/>
      <c r="AU218" s="35"/>
    </row>
    <row r="219" spans="3:47">
      <c r="C219" s="2"/>
      <c r="H219" s="33"/>
      <c r="Q219" s="2"/>
      <c r="AE219" s="2"/>
      <c r="AJ219" s="33"/>
      <c r="AQ219" s="41"/>
      <c r="AT219" s="34"/>
      <c r="AU219" s="35"/>
    </row>
    <row r="220" spans="3:47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>
      <c r="C221" s="2"/>
      <c r="H221" s="33"/>
      <c r="Q221" s="2"/>
      <c r="V221" s="33"/>
      <c r="AE221" s="2"/>
      <c r="AJ221" s="33"/>
      <c r="AT221" s="34"/>
      <c r="AU221" s="35"/>
    </row>
    <row r="222" spans="3:47">
      <c r="C222" s="2"/>
      <c r="H222" s="33"/>
      <c r="Q222" s="2"/>
      <c r="AE222" s="2"/>
      <c r="AJ222" s="33"/>
      <c r="AT222" s="34"/>
      <c r="AU222" s="35"/>
    </row>
    <row r="223" spans="3:47">
      <c r="C223" s="2"/>
      <c r="H223" s="33"/>
      <c r="Q223" s="2"/>
      <c r="AE223" s="2"/>
      <c r="AJ223" s="33"/>
      <c r="AT223" s="34"/>
      <c r="AU223" s="35"/>
    </row>
    <row r="224" spans="3:47">
      <c r="C224" s="2"/>
      <c r="H224" s="33"/>
      <c r="Q224" s="2"/>
      <c r="V224" s="33"/>
      <c r="AE224" s="2"/>
      <c r="AJ224" s="33"/>
      <c r="AT224" s="34"/>
      <c r="AU224" s="35"/>
    </row>
    <row r="225" spans="3:47">
      <c r="C225" s="2"/>
      <c r="H225" s="33"/>
      <c r="Q225" s="2"/>
      <c r="AE225" s="2"/>
      <c r="AJ225" s="33"/>
      <c r="AT225" s="34"/>
      <c r="AU225" s="35"/>
    </row>
    <row r="226" spans="3:47">
      <c r="C226" s="2"/>
      <c r="H226" s="33"/>
      <c r="Q226" s="2"/>
      <c r="AE226" s="2"/>
      <c r="AJ226" s="33"/>
      <c r="AT226" s="34"/>
      <c r="AU226" s="35"/>
    </row>
    <row r="227" spans="3:47">
      <c r="C227" s="2"/>
      <c r="H227" s="33"/>
      <c r="Q227" s="2"/>
      <c r="AE227" s="2"/>
      <c r="AJ227" s="33"/>
      <c r="AT227" s="34"/>
      <c r="AU227" s="35"/>
    </row>
    <row r="228" spans="3:47">
      <c r="C228" s="2"/>
      <c r="H228" s="33"/>
      <c r="Q228" s="2"/>
      <c r="AE228" s="2"/>
      <c r="AJ228" s="33"/>
      <c r="AT228" s="34"/>
      <c r="AU228" s="35"/>
    </row>
    <row r="229" spans="3:47">
      <c r="C229" s="2"/>
      <c r="H229" s="33"/>
      <c r="Q229" s="2"/>
      <c r="V229" s="33"/>
      <c r="AE229" s="2"/>
      <c r="AJ229" s="33"/>
      <c r="AT229" s="34"/>
      <c r="AU229" s="35"/>
    </row>
    <row r="230" spans="3:47">
      <c r="C230" s="2"/>
      <c r="H230" s="33"/>
      <c r="Q230" s="2"/>
      <c r="AE230" s="2"/>
      <c r="AJ230" s="33"/>
      <c r="AT230" s="34"/>
      <c r="AU230" s="35"/>
    </row>
    <row r="231" spans="3:47">
      <c r="C231" s="2"/>
      <c r="H231" s="33"/>
      <c r="Q231" s="2"/>
      <c r="AE231" s="2"/>
      <c r="AJ231" s="33"/>
      <c r="AT231" s="34"/>
      <c r="AU231" s="35"/>
    </row>
    <row r="232" spans="3:47">
      <c r="C232" s="2"/>
      <c r="H232" s="33"/>
      <c r="Q232" s="2"/>
      <c r="V232" s="33"/>
      <c r="AE232" s="2"/>
      <c r="AJ232" s="33"/>
      <c r="AT232" s="34"/>
      <c r="AU232" s="35"/>
    </row>
    <row r="233" spans="3:47">
      <c r="C233" s="2"/>
      <c r="H233" s="33"/>
      <c r="Q233" s="2"/>
      <c r="V233" s="33"/>
      <c r="AE233" s="2"/>
      <c r="AJ233" s="33"/>
      <c r="AT233" s="34"/>
      <c r="AU233" s="35"/>
    </row>
    <row r="234" spans="3:47">
      <c r="C234" s="2"/>
      <c r="H234" s="33"/>
      <c r="Q234" s="2"/>
      <c r="AE234" s="2"/>
      <c r="AJ234" s="33"/>
      <c r="AT234" s="34"/>
      <c r="AU234" s="35"/>
    </row>
    <row r="235" spans="3:47">
      <c r="C235" s="2"/>
      <c r="H235" s="33"/>
      <c r="Q235" s="2"/>
      <c r="V235" s="33"/>
      <c r="AE235" s="2"/>
      <c r="AJ235" s="33"/>
      <c r="AT235" s="34"/>
      <c r="AU235" s="35"/>
    </row>
    <row r="236" spans="3:47">
      <c r="C236" s="2"/>
      <c r="H236" s="33"/>
      <c r="Q236" s="2"/>
      <c r="AE236" s="2"/>
      <c r="AJ236" s="33"/>
      <c r="AT236" s="34"/>
      <c r="AU236" s="35"/>
    </row>
    <row r="237" spans="3:47">
      <c r="C237" s="2"/>
      <c r="H237" s="33"/>
      <c r="Q237" s="2"/>
      <c r="AE237" s="2"/>
      <c r="AJ237" s="33"/>
      <c r="AT237" s="34"/>
      <c r="AU237" s="35"/>
    </row>
    <row r="238" spans="3:47">
      <c r="C238" s="2"/>
      <c r="H238" s="33"/>
      <c r="Q238" s="2"/>
      <c r="AE238" s="2"/>
      <c r="AJ238" s="33"/>
      <c r="AT238" s="34"/>
      <c r="AU238" s="35"/>
    </row>
    <row r="239" spans="3:47">
      <c r="C239" s="2"/>
      <c r="H239" s="33"/>
      <c r="Q239" s="2"/>
      <c r="AE239" s="2"/>
      <c r="AJ239" s="33"/>
      <c r="AT239" s="34"/>
      <c r="AU239" s="35"/>
    </row>
    <row r="240" spans="3:47">
      <c r="C240" s="2"/>
      <c r="H240" s="33"/>
      <c r="Q240" s="2"/>
      <c r="V240" s="33"/>
      <c r="AE240" s="2"/>
      <c r="AJ240" s="33"/>
      <c r="AT240" s="34"/>
      <c r="AU240" s="35"/>
    </row>
    <row r="241" spans="3:47">
      <c r="C241" s="2"/>
      <c r="H241" s="33"/>
      <c r="Q241" s="2"/>
      <c r="V241" s="33"/>
      <c r="AE241" s="2"/>
      <c r="AJ241" s="33"/>
      <c r="AT241" s="34"/>
      <c r="AU241" s="35"/>
    </row>
    <row r="242" spans="3:47">
      <c r="C242" s="2"/>
      <c r="H242" s="33"/>
      <c r="Q242" s="2"/>
      <c r="AE242" s="2"/>
      <c r="AJ242" s="33"/>
      <c r="AT242" s="34"/>
      <c r="AU242" s="35"/>
    </row>
    <row r="243" spans="3:47">
      <c r="C243" s="2"/>
      <c r="H243" s="33"/>
      <c r="Q243" s="2"/>
      <c r="V243" s="33"/>
      <c r="AE243" s="2"/>
      <c r="AJ243" s="33"/>
      <c r="AT243" s="34"/>
      <c r="AU243" s="35"/>
    </row>
    <row r="244" spans="3:47">
      <c r="C244" s="2"/>
      <c r="H244" s="33"/>
      <c r="Q244" s="2"/>
      <c r="V244" s="33"/>
      <c r="AE244" s="2"/>
      <c r="AJ244" s="33"/>
      <c r="AT244" s="34"/>
      <c r="AU244" s="35"/>
    </row>
    <row r="245" spans="3:47">
      <c r="C245" s="2"/>
      <c r="H245" s="33"/>
      <c r="Q245" s="2"/>
      <c r="AE245" s="2"/>
      <c r="AJ245" s="33"/>
      <c r="AT245" s="34"/>
      <c r="AU245" s="35"/>
    </row>
    <row r="246" spans="3:47">
      <c r="C246" s="2"/>
      <c r="H246" s="33"/>
      <c r="Q246" s="2"/>
      <c r="V246" s="33"/>
      <c r="AE246" s="2"/>
      <c r="AJ246" s="33"/>
      <c r="AT246" s="34"/>
      <c r="AU246" s="35"/>
    </row>
    <row r="247" spans="3:47">
      <c r="C247" s="2"/>
      <c r="H247" s="33"/>
      <c r="Q247" s="2"/>
      <c r="V247" s="33"/>
      <c r="AE247" s="2"/>
      <c r="AJ247" s="33"/>
      <c r="AT247" s="34"/>
      <c r="AU247" s="35"/>
    </row>
    <row r="248" spans="3:47">
      <c r="C248" s="2"/>
      <c r="H248" s="33"/>
      <c r="Q248" s="2"/>
      <c r="AE248" s="2"/>
      <c r="AT248" s="34"/>
      <c r="AU248" s="35"/>
    </row>
    <row r="249" spans="3:47">
      <c r="C249" s="2"/>
      <c r="H249" s="33"/>
      <c r="Q249" s="2"/>
      <c r="AE249" s="2"/>
      <c r="AJ249" s="33"/>
      <c r="AT249" s="34"/>
      <c r="AU249" s="35"/>
    </row>
    <row r="250" spans="3:47">
      <c r="C250" s="2"/>
      <c r="H250" s="33"/>
      <c r="Q250" s="2"/>
      <c r="AE250" s="2"/>
      <c r="AJ250" s="33"/>
      <c r="AT250" s="34"/>
      <c r="AU250" s="35"/>
    </row>
    <row r="251" spans="3:47">
      <c r="C251" s="2"/>
      <c r="H251" s="33"/>
      <c r="Q251" s="2"/>
      <c r="AE251" s="2"/>
      <c r="AJ251" s="33"/>
      <c r="AT251" s="34"/>
      <c r="AU251" s="35"/>
    </row>
    <row r="252" spans="3:47">
      <c r="C252" s="2"/>
      <c r="H252" s="33"/>
      <c r="Q252" s="2"/>
      <c r="AE252" s="2"/>
      <c r="AJ252" s="33"/>
      <c r="AT252" s="34"/>
      <c r="AU252" s="35"/>
    </row>
    <row r="253" spans="3:47">
      <c r="C253" s="2"/>
      <c r="H253" s="33"/>
      <c r="Q253" s="2"/>
      <c r="AE253" s="2"/>
      <c r="AT253" s="34"/>
      <c r="AU253" s="35"/>
    </row>
    <row r="254" spans="3:47">
      <c r="C254" s="2"/>
      <c r="H254" s="33"/>
      <c r="Q254" s="2"/>
      <c r="AE254" s="2"/>
      <c r="AT254" s="34"/>
      <c r="AU254" s="35"/>
    </row>
    <row r="255" spans="3:47">
      <c r="C255" s="2"/>
      <c r="H255" s="33"/>
      <c r="Q255" s="2"/>
      <c r="AE255" s="2"/>
      <c r="AT255" s="34"/>
      <c r="AU255" s="35"/>
    </row>
    <row r="256" spans="3:47">
      <c r="C256" s="2"/>
      <c r="H256" s="33"/>
      <c r="Q256" s="2"/>
      <c r="AE256" s="2"/>
      <c r="AJ256" s="33"/>
      <c r="AT256" s="34"/>
      <c r="AU256" s="35"/>
    </row>
    <row r="257" spans="3:47">
      <c r="C257" s="2"/>
      <c r="H257" s="33"/>
      <c r="Q257" s="2"/>
      <c r="V257" s="33"/>
      <c r="AE257" s="2"/>
      <c r="AJ257" s="33"/>
      <c r="AT257" s="34"/>
      <c r="AU257" s="35"/>
    </row>
    <row r="258" spans="3:47">
      <c r="C258" s="2"/>
      <c r="H258" s="33"/>
      <c r="Q258" s="2"/>
      <c r="AE258" s="2"/>
      <c r="AT258" s="34"/>
      <c r="AU258" s="35"/>
    </row>
    <row r="259" spans="3:47">
      <c r="C259" s="2"/>
      <c r="H259" s="33"/>
      <c r="Q259" s="2"/>
      <c r="V259" s="33"/>
      <c r="AE259" s="2"/>
      <c r="AJ259" s="33"/>
      <c r="AT259" s="34"/>
      <c r="AU259" s="35"/>
    </row>
    <row r="260" spans="3:47">
      <c r="C260" s="2"/>
      <c r="H260" s="33"/>
      <c r="Q260" s="2"/>
      <c r="AE260" s="2"/>
      <c r="AJ260" s="33"/>
      <c r="AT260" s="34"/>
      <c r="AU260" s="35"/>
    </row>
    <row r="261" spans="3:47">
      <c r="C261" s="2"/>
      <c r="H261" s="33"/>
      <c r="Q261" s="2"/>
      <c r="AE261" s="2"/>
      <c r="AJ261" s="33"/>
      <c r="AT261" s="34"/>
      <c r="AU261" s="35"/>
    </row>
    <row r="262" spans="3:47">
      <c r="C262" s="2"/>
      <c r="H262" s="33"/>
      <c r="Q262" s="2"/>
      <c r="AE262" s="2"/>
      <c r="AJ262" s="33"/>
      <c r="AT262" s="34"/>
      <c r="AU262" s="35"/>
    </row>
    <row r="263" spans="3:47">
      <c r="C263" s="2"/>
      <c r="H263" s="33"/>
      <c r="Q263" s="2"/>
      <c r="AE263" s="2"/>
      <c r="AJ263" s="33"/>
      <c r="AT263" s="34"/>
      <c r="AU263" s="35"/>
    </row>
    <row r="264" spans="3:47">
      <c r="C264" s="2"/>
      <c r="H264" s="33"/>
      <c r="Q264" s="2"/>
      <c r="V264" s="33"/>
      <c r="AE264" s="2"/>
      <c r="AJ264" s="33"/>
      <c r="AT264" s="34"/>
      <c r="AU264" s="35"/>
    </row>
    <row r="265" spans="3:47">
      <c r="C265" s="2"/>
      <c r="H265" s="33"/>
      <c r="Q265" s="2"/>
      <c r="AE265" s="2"/>
      <c r="AT265" s="34"/>
      <c r="AU265" s="35"/>
    </row>
    <row r="266" spans="3:47">
      <c r="C266" s="2"/>
      <c r="H266" s="33"/>
      <c r="Q266" s="2"/>
      <c r="V266" s="33"/>
      <c r="AE266" s="2"/>
      <c r="AJ266" s="33"/>
      <c r="AT266" s="34"/>
      <c r="AU266" s="35"/>
    </row>
    <row r="267" spans="3:47">
      <c r="C267" s="2"/>
      <c r="H267" s="33"/>
      <c r="Q267" s="2"/>
      <c r="V267" s="33"/>
      <c r="AE267" s="2"/>
      <c r="AJ267" s="33"/>
      <c r="AT267" s="34"/>
      <c r="AU267" s="35"/>
    </row>
    <row r="268" spans="3:47">
      <c r="C268" s="2"/>
      <c r="H268" s="33"/>
      <c r="Q268" s="2"/>
      <c r="V268" s="33"/>
      <c r="AE268" s="2"/>
      <c r="AJ268" s="33"/>
      <c r="AT268" s="34"/>
      <c r="AU268" s="35"/>
    </row>
    <row r="269" spans="3:47">
      <c r="C269" s="2"/>
      <c r="H269" s="33"/>
      <c r="Q269" s="2"/>
      <c r="AE269" s="2"/>
      <c r="AT269" s="34"/>
      <c r="AU269" s="35"/>
    </row>
    <row r="270" spans="3:47">
      <c r="C270" s="2"/>
      <c r="H270" s="33"/>
      <c r="Q270" s="2"/>
      <c r="V270" s="33"/>
      <c r="AE270" s="2"/>
      <c r="AJ270" s="33"/>
      <c r="AT270" s="34"/>
      <c r="AU270" s="35"/>
    </row>
    <row r="271" spans="3:47">
      <c r="C271" s="2"/>
      <c r="H271" s="33"/>
      <c r="Q271" s="2"/>
      <c r="AE271" s="2"/>
      <c r="AJ271" s="33"/>
      <c r="AT271" s="34"/>
      <c r="AU271" s="35"/>
    </row>
    <row r="272" spans="3:47">
      <c r="C272" s="2"/>
      <c r="H272" s="33"/>
      <c r="Q272" s="2"/>
      <c r="V272" s="33"/>
      <c r="AE272" s="2"/>
      <c r="AJ272" s="33"/>
      <c r="AT272" s="34"/>
      <c r="AU272" s="35"/>
    </row>
    <row r="273" spans="3:47">
      <c r="C273" s="2"/>
      <c r="H273" s="33"/>
      <c r="Q273" s="2"/>
      <c r="AE273" s="2"/>
      <c r="AJ273" s="33"/>
      <c r="AT273" s="34"/>
      <c r="AU273" s="35"/>
    </row>
    <row r="274" spans="3:47">
      <c r="C274" s="2"/>
      <c r="H274" s="33"/>
      <c r="Q274" s="2"/>
      <c r="V274" s="33"/>
      <c r="AE274" s="2"/>
      <c r="AJ274" s="33"/>
      <c r="AT274" s="34"/>
      <c r="AU274" s="35"/>
    </row>
    <row r="275" spans="3:47">
      <c r="C275" s="2"/>
      <c r="H275" s="33"/>
      <c r="Q275" s="2"/>
      <c r="AE275" s="2"/>
      <c r="AT275" s="34"/>
      <c r="AU275" s="35"/>
    </row>
    <row r="276" spans="3:47">
      <c r="C276" s="2"/>
      <c r="H276" s="33"/>
      <c r="Q276" s="2"/>
      <c r="AE276" s="2"/>
      <c r="AJ276" s="33"/>
      <c r="AT276" s="34"/>
      <c r="AU276" s="35"/>
    </row>
    <row r="277" spans="3:47">
      <c r="C277" s="2"/>
      <c r="H277" s="33"/>
      <c r="Q277" s="2"/>
      <c r="V277" s="33"/>
      <c r="AE277" s="2"/>
      <c r="AJ277" s="33"/>
      <c r="AT277" s="34"/>
      <c r="AU277" s="35"/>
    </row>
    <row r="278" spans="3:47">
      <c r="C278" s="2"/>
      <c r="H278" s="33"/>
      <c r="Q278" s="2"/>
      <c r="AE278" s="2"/>
      <c r="AT278" s="34"/>
      <c r="AU278" s="35"/>
    </row>
    <row r="279" spans="3:47">
      <c r="C279" s="2"/>
      <c r="H279" s="33"/>
      <c r="Q279" s="2"/>
      <c r="V279" s="33"/>
      <c r="AE279" s="2"/>
      <c r="AJ279" s="33"/>
      <c r="AT279" s="34"/>
      <c r="AU279" s="35"/>
    </row>
    <row r="280" spans="3:47">
      <c r="C280" s="2"/>
      <c r="H280" s="33"/>
      <c r="Q280" s="2"/>
      <c r="V280" s="33"/>
      <c r="AE280" s="2"/>
      <c r="AJ280" s="33"/>
      <c r="AT280" s="34"/>
      <c r="AU280" s="35"/>
    </row>
    <row r="281" spans="3:47">
      <c r="C281" s="2"/>
      <c r="H281" s="33"/>
      <c r="Q281" s="2"/>
      <c r="V281" s="33"/>
      <c r="AE281" s="2"/>
      <c r="AJ281" s="33"/>
      <c r="AT281" s="34"/>
      <c r="AU281" s="35"/>
    </row>
    <row r="282" spans="3:47">
      <c r="C282" s="2"/>
      <c r="H282" s="33"/>
      <c r="Q282" s="2"/>
      <c r="AE282" s="2"/>
      <c r="AJ282" s="33"/>
      <c r="AT282" s="34"/>
      <c r="AU282" s="35"/>
    </row>
    <row r="283" spans="3:47">
      <c r="C283" s="2"/>
      <c r="H283" s="33"/>
      <c r="Q283" s="2"/>
      <c r="AE283" s="2"/>
      <c r="AJ283" s="33"/>
      <c r="AT283" s="34"/>
      <c r="AU283" s="35"/>
    </row>
    <row r="284" spans="3:47">
      <c r="C284" s="2"/>
      <c r="H284" s="33"/>
      <c r="Q284" s="2"/>
      <c r="V284" s="33"/>
      <c r="AE284" s="2"/>
      <c r="AJ284" s="33"/>
      <c r="AT284" s="34"/>
      <c r="AU284" s="35"/>
    </row>
    <row r="285" spans="3:47">
      <c r="C285" s="2"/>
      <c r="H285" s="33"/>
      <c r="Q285" s="2"/>
      <c r="AE285" s="2"/>
      <c r="AJ285" s="33"/>
      <c r="AT285" s="34"/>
      <c r="AU285" s="35"/>
    </row>
    <row r="286" spans="3:47">
      <c r="C286" s="2"/>
      <c r="H286" s="33"/>
      <c r="Q286" s="2"/>
      <c r="V286" s="33"/>
      <c r="AE286" s="2"/>
      <c r="AJ286" s="33"/>
      <c r="AT286" s="34"/>
      <c r="AU286" s="35"/>
    </row>
    <row r="287" spans="3:47">
      <c r="C287" s="2"/>
      <c r="H287" s="33"/>
      <c r="Q287" s="2"/>
      <c r="AE287" s="2"/>
      <c r="AJ287" s="33"/>
      <c r="AT287" s="34"/>
      <c r="AU287" s="35"/>
    </row>
    <row r="288" spans="3:47">
      <c r="C288" s="2"/>
      <c r="H288" s="33"/>
      <c r="Q288" s="2"/>
      <c r="V288" s="33"/>
      <c r="AE288" s="2"/>
      <c r="AJ288" s="33"/>
      <c r="AT288" s="34"/>
      <c r="AU288" s="35"/>
    </row>
    <row r="289" spans="3:47">
      <c r="C289" s="2"/>
      <c r="H289" s="33"/>
      <c r="Q289" s="2"/>
      <c r="V289" s="33"/>
      <c r="AE289" s="2"/>
      <c r="AJ289" s="33"/>
      <c r="AT289" s="34"/>
      <c r="AU289" s="35"/>
    </row>
    <row r="290" spans="3:47">
      <c r="C290" s="2"/>
      <c r="H290" s="33"/>
      <c r="Q290" s="2"/>
      <c r="AE290" s="2"/>
      <c r="AJ290" s="33"/>
      <c r="AT290" s="34"/>
      <c r="AU290" s="35"/>
    </row>
    <row r="291" spans="3:47">
      <c r="C291" s="2"/>
      <c r="H291" s="33"/>
      <c r="Q291" s="2"/>
      <c r="AE291" s="2"/>
      <c r="AJ291" s="33"/>
      <c r="AT291" s="34"/>
      <c r="AU291" s="35"/>
    </row>
    <row r="292" spans="3:47">
      <c r="C292" s="2"/>
      <c r="H292" s="33"/>
      <c r="Q292" s="2"/>
      <c r="V292" s="33"/>
      <c r="AE292" s="2"/>
      <c r="AJ292" s="33"/>
      <c r="AT292" s="34"/>
      <c r="AU292" s="35"/>
    </row>
    <row r="293" spans="3:47">
      <c r="C293" s="2"/>
      <c r="H293" s="33"/>
      <c r="Q293" s="2"/>
      <c r="V293" s="33"/>
      <c r="AE293" s="2"/>
      <c r="AJ293" s="33"/>
      <c r="AT293" s="34"/>
      <c r="AU293" s="35"/>
    </row>
    <row r="294" spans="3:47">
      <c r="C294" s="2"/>
      <c r="H294" s="33"/>
      <c r="Q294" s="2"/>
      <c r="V294" s="33"/>
      <c r="AE294" s="2"/>
      <c r="AJ294" s="33"/>
      <c r="AT294" s="34"/>
      <c r="AU294" s="35"/>
    </row>
    <row r="295" spans="3:47">
      <c r="C295" s="2"/>
      <c r="H295" s="33"/>
      <c r="Q295" s="2"/>
      <c r="V295" s="33"/>
      <c r="AE295" s="2"/>
      <c r="AJ295" s="33"/>
      <c r="AT295" s="34"/>
      <c r="AU295" s="35"/>
    </row>
    <row r="296" spans="3:47">
      <c r="C296" s="2"/>
      <c r="H296" s="33"/>
      <c r="Q296" s="2"/>
      <c r="V296" s="33"/>
      <c r="AE296" s="2"/>
      <c r="AJ296" s="33"/>
      <c r="AT296" s="34"/>
      <c r="AU296" s="35"/>
    </row>
    <row r="297" spans="3:47">
      <c r="C297" s="2"/>
      <c r="H297" s="33"/>
      <c r="Q297" s="2"/>
      <c r="AE297" s="2"/>
      <c r="AJ297" s="33"/>
      <c r="AT297" s="34"/>
      <c r="AU297" s="35"/>
    </row>
    <row r="298" spans="3:47">
      <c r="C298" s="2"/>
      <c r="H298" s="33"/>
      <c r="Q298" s="2"/>
      <c r="V298" s="33"/>
      <c r="AE298" s="2"/>
      <c r="AJ298" s="33"/>
      <c r="AT298" s="34"/>
      <c r="AU298" s="35"/>
    </row>
    <row r="299" spans="3:47">
      <c r="C299" s="2"/>
      <c r="H299" s="33"/>
      <c r="Q299" s="2"/>
      <c r="AE299" s="2"/>
      <c r="AJ299" s="33"/>
      <c r="AT299" s="34"/>
      <c r="AU299" s="35"/>
    </row>
    <row r="300" spans="3:47">
      <c r="C300" s="2"/>
      <c r="H300" s="33"/>
      <c r="Q300" s="2"/>
      <c r="V300" s="33"/>
      <c r="AE300" s="2"/>
      <c r="AJ300" s="33"/>
      <c r="AT300" s="34"/>
      <c r="AU300" s="35"/>
    </row>
    <row r="301" spans="3:47">
      <c r="C301" s="2"/>
      <c r="H301" s="33"/>
      <c r="Q301" s="2"/>
      <c r="V301" s="33"/>
      <c r="AE301" s="2"/>
      <c r="AJ301" s="33"/>
      <c r="AT301" s="34"/>
      <c r="AU301" s="35"/>
    </row>
    <row r="302" spans="3:47">
      <c r="C302" s="2"/>
      <c r="H302" s="33"/>
      <c r="Q302" s="2"/>
      <c r="V302" s="33"/>
      <c r="AE302" s="2"/>
      <c r="AJ302" s="33"/>
      <c r="AT302" s="34"/>
      <c r="AU302" s="35"/>
    </row>
    <row r="303" spans="3:47">
      <c r="C303" s="2"/>
      <c r="H303" s="33"/>
      <c r="Q303" s="2"/>
      <c r="AE303" s="2"/>
      <c r="AJ303" s="33"/>
      <c r="AT303" s="34"/>
      <c r="AU303" s="35"/>
    </row>
    <row r="304" spans="3:47">
      <c r="C304" s="2"/>
      <c r="H304" s="33"/>
      <c r="Q304" s="2"/>
      <c r="AE304" s="2"/>
      <c r="AJ304" s="33"/>
      <c r="AT304" s="34"/>
      <c r="AU304" s="35"/>
    </row>
    <row r="305" spans="3:47">
      <c r="C305" s="2"/>
      <c r="H305" s="33"/>
      <c r="Q305" s="2"/>
      <c r="V305" s="33"/>
      <c r="AE305" s="2"/>
      <c r="AJ305" s="33"/>
      <c r="AT305" s="34"/>
      <c r="AU305" s="35"/>
    </row>
    <row r="306" spans="3:47">
      <c r="C306" s="2"/>
      <c r="H306" s="33"/>
      <c r="Q306" s="2"/>
      <c r="AE306" s="2"/>
      <c r="AJ306" s="33"/>
      <c r="AT306" s="34"/>
      <c r="AU306" s="35"/>
    </row>
    <row r="307" spans="3:47">
      <c r="C307" s="2"/>
      <c r="H307" s="33"/>
      <c r="Q307" s="2"/>
      <c r="AE307" s="2"/>
      <c r="AJ307" s="33"/>
      <c r="AT307" s="34"/>
      <c r="AU307" s="35"/>
    </row>
    <row r="308" spans="3:47">
      <c r="C308" s="2"/>
      <c r="H308" s="33"/>
      <c r="Q308" s="2"/>
      <c r="AE308" s="2"/>
      <c r="AJ308" s="33"/>
      <c r="AT308" s="34"/>
      <c r="AU308" s="35"/>
    </row>
    <row r="309" spans="3:47">
      <c r="C309" s="2"/>
      <c r="H309" s="33"/>
      <c r="Q309" s="2"/>
      <c r="V309" s="33"/>
      <c r="AE309" s="2"/>
      <c r="AJ309" s="33"/>
      <c r="AT309" s="34"/>
      <c r="AU309" s="35"/>
    </row>
    <row r="310" spans="3:47">
      <c r="C310" s="2"/>
      <c r="H310" s="33"/>
      <c r="Q310" s="2"/>
      <c r="AE310" s="2"/>
      <c r="AJ310" s="33"/>
      <c r="AT310" s="34"/>
      <c r="AU310" s="35"/>
    </row>
    <row r="311" spans="3:47">
      <c r="C311" s="2"/>
      <c r="H311" s="33"/>
      <c r="Q311" s="2"/>
      <c r="AE311" s="2"/>
      <c r="AJ311" s="33"/>
      <c r="AT311" s="34"/>
      <c r="AU311" s="35"/>
    </row>
    <row r="312" spans="3:47">
      <c r="C312" s="2"/>
      <c r="H312" s="33"/>
      <c r="Q312" s="2"/>
      <c r="AE312" s="2"/>
      <c r="AJ312" s="33"/>
      <c r="AT312" s="34"/>
      <c r="AU312" s="35"/>
    </row>
    <row r="313" spans="3:47">
      <c r="C313" s="2"/>
      <c r="H313" s="33"/>
      <c r="Q313" s="2"/>
      <c r="AE313" s="2"/>
      <c r="AJ313" s="33"/>
      <c r="AT313" s="34"/>
      <c r="AU313" s="35"/>
    </row>
    <row r="314" spans="3:47">
      <c r="C314" s="2"/>
      <c r="H314" s="33"/>
      <c r="Q314" s="2"/>
      <c r="AE314" s="2"/>
      <c r="AJ314" s="33"/>
      <c r="AT314" s="34"/>
      <c r="AU314" s="35"/>
    </row>
    <row r="315" spans="3:47">
      <c r="C315" s="2"/>
      <c r="H315" s="33"/>
      <c r="Q315" s="2"/>
      <c r="AE315" s="2"/>
      <c r="AJ315" s="33"/>
      <c r="AT315" s="34"/>
      <c r="AU315" s="35"/>
    </row>
    <row r="316" spans="3:47">
      <c r="C316" s="2"/>
      <c r="H316" s="33"/>
      <c r="Q316" s="2"/>
      <c r="AE316" s="2"/>
      <c r="AJ316" s="33"/>
      <c r="AT316" s="34"/>
      <c r="AU316" s="35"/>
    </row>
    <row r="317" spans="3:47">
      <c r="C317" s="2"/>
      <c r="H317" s="33"/>
      <c r="Q317" s="2"/>
      <c r="AE317" s="2"/>
      <c r="AJ317" s="33"/>
      <c r="AT317" s="34"/>
      <c r="AU317" s="35"/>
    </row>
    <row r="318" spans="3:47">
      <c r="C318" s="2"/>
      <c r="H318" s="33"/>
      <c r="Q318" s="2"/>
      <c r="V318" s="33"/>
      <c r="AE318" s="2"/>
      <c r="AJ318" s="33"/>
      <c r="AT318" s="34"/>
      <c r="AU318" s="35"/>
    </row>
    <row r="319" spans="3:47">
      <c r="C319" s="2"/>
      <c r="H319" s="33"/>
      <c r="Q319" s="2"/>
      <c r="AE319" s="2"/>
      <c r="AJ319" s="33"/>
      <c r="AT319" s="34"/>
      <c r="AU319" s="35"/>
    </row>
    <row r="320" spans="3:47">
      <c r="C320" s="2"/>
      <c r="H320" s="33"/>
      <c r="Q320" s="2"/>
      <c r="V320" s="33"/>
      <c r="AE320" s="2"/>
      <c r="AJ320" s="33"/>
      <c r="AT320" s="34"/>
      <c r="AU320" s="35"/>
    </row>
    <row r="321" spans="3:47">
      <c r="C321" s="2"/>
      <c r="H321" s="33"/>
      <c r="Q321" s="2"/>
      <c r="V321" s="33"/>
      <c r="AE321" s="2"/>
      <c r="AJ321" s="33"/>
      <c r="AT321" s="34"/>
      <c r="AU321" s="35"/>
    </row>
    <row r="322" spans="3:47">
      <c r="C322" s="2"/>
      <c r="H322" s="33"/>
      <c r="Q322" s="2"/>
      <c r="AE322" s="2"/>
      <c r="AJ322" s="33"/>
      <c r="AT322" s="34"/>
      <c r="AU322" s="35"/>
    </row>
    <row r="323" spans="3:47">
      <c r="C323" s="2"/>
      <c r="H323" s="33"/>
      <c r="Q323" s="2"/>
      <c r="V323" s="33"/>
      <c r="AE323" s="2"/>
      <c r="AJ323" s="33"/>
      <c r="AT323" s="34"/>
      <c r="AU323" s="35"/>
    </row>
    <row r="324" spans="3:47">
      <c r="C324" s="2"/>
      <c r="H324" s="33"/>
      <c r="Q324" s="2"/>
      <c r="V324" s="33"/>
      <c r="AE324" s="2"/>
      <c r="AJ324" s="33"/>
      <c r="AT324" s="34"/>
      <c r="AU324" s="35"/>
    </row>
    <row r="325" spans="3:47">
      <c r="C325" s="2"/>
      <c r="H325" s="33"/>
      <c r="Q325" s="2"/>
      <c r="AE325" s="2"/>
      <c r="AJ325" s="33"/>
      <c r="AT325" s="34"/>
      <c r="AU325" s="35"/>
    </row>
    <row r="326" spans="3:47">
      <c r="C326" s="2"/>
      <c r="H326" s="33"/>
      <c r="Q326" s="2"/>
      <c r="V326" s="33"/>
      <c r="AE326" s="2"/>
      <c r="AJ326" s="33"/>
      <c r="AT326" s="34"/>
      <c r="AU326" s="35"/>
    </row>
    <row r="327" spans="3:47">
      <c r="C327" s="2"/>
      <c r="H327" s="33"/>
      <c r="Q327" s="2"/>
      <c r="V327" s="33"/>
      <c r="AE327" s="2"/>
      <c r="AJ327" s="33"/>
      <c r="AT327" s="34"/>
      <c r="AU327" s="35"/>
    </row>
    <row r="328" spans="3:47">
      <c r="C328" s="2"/>
      <c r="H328" s="33"/>
      <c r="Q328" s="2"/>
      <c r="AE328" s="2"/>
      <c r="AJ328" s="33"/>
      <c r="AT328" s="34"/>
      <c r="AU328" s="35"/>
    </row>
    <row r="329" spans="3:47">
      <c r="C329" s="2"/>
      <c r="H329" s="33"/>
      <c r="Q329" s="2"/>
      <c r="AE329" s="2"/>
      <c r="AJ329" s="33"/>
      <c r="AT329" s="34"/>
      <c r="AU329" s="35"/>
    </row>
    <row r="330" spans="3:47">
      <c r="C330" s="2"/>
      <c r="H330" s="33"/>
      <c r="Q330" s="2"/>
      <c r="V330" s="33"/>
      <c r="AE330" s="2"/>
      <c r="AJ330" s="33"/>
      <c r="AT330" s="34"/>
      <c r="AU330" s="35"/>
    </row>
    <row r="331" spans="3:47">
      <c r="C331" s="2"/>
      <c r="H331" s="33"/>
      <c r="Q331" s="2"/>
      <c r="AE331" s="2"/>
      <c r="AJ331" s="33"/>
      <c r="AT331" s="34"/>
      <c r="AU331" s="35"/>
    </row>
    <row r="332" spans="3:47">
      <c r="C332" s="2"/>
      <c r="H332" s="33"/>
      <c r="Q332" s="2"/>
      <c r="V332" s="33"/>
      <c r="AE332" s="2"/>
      <c r="AJ332" s="33"/>
      <c r="AT332" s="34"/>
      <c r="AU332" s="35"/>
    </row>
    <row r="333" spans="3:47">
      <c r="C333" s="2"/>
      <c r="H333" s="33"/>
      <c r="Q333" s="2"/>
      <c r="AE333" s="2"/>
      <c r="AJ333" s="33"/>
      <c r="AT333" s="34"/>
      <c r="AU333" s="35"/>
    </row>
    <row r="334" spans="3:47">
      <c r="C334" s="2"/>
      <c r="H334" s="33"/>
      <c r="Q334" s="2"/>
      <c r="AE334" s="2"/>
      <c r="AJ334" s="33"/>
      <c r="AT334" s="34"/>
      <c r="AU334" s="35"/>
    </row>
    <row r="335" spans="3:47">
      <c r="C335" s="2"/>
      <c r="H335" s="33"/>
      <c r="Q335" s="2"/>
      <c r="AE335" s="2"/>
      <c r="AJ335" s="33"/>
      <c r="AT335" s="34"/>
      <c r="AU335" s="35"/>
    </row>
    <row r="336" spans="3:47">
      <c r="C336" s="2"/>
      <c r="H336" s="33"/>
      <c r="Q336" s="2"/>
      <c r="AE336" s="2"/>
      <c r="AJ336" s="33"/>
      <c r="AT336" s="34"/>
      <c r="AU336" s="35"/>
    </row>
    <row r="337" spans="3:47">
      <c r="C337" s="2"/>
      <c r="H337" s="33"/>
      <c r="Q337" s="2"/>
      <c r="AE337" s="2"/>
      <c r="AJ337" s="33"/>
      <c r="AT337" s="34"/>
      <c r="AU337" s="35"/>
    </row>
    <row r="338" spans="3:47">
      <c r="C338" s="2"/>
      <c r="H338" s="33"/>
      <c r="Q338" s="2"/>
      <c r="V338" s="33"/>
      <c r="AE338" s="2"/>
      <c r="AJ338" s="33"/>
      <c r="AT338" s="34"/>
      <c r="AU338" s="35"/>
    </row>
    <row r="339" spans="3:47">
      <c r="C339" s="2"/>
      <c r="H339" s="33"/>
      <c r="Q339" s="2"/>
      <c r="AE339" s="2"/>
      <c r="AJ339" s="33"/>
      <c r="AT339" s="34"/>
      <c r="AU339" s="35"/>
    </row>
    <row r="340" spans="3:47">
      <c r="C340" s="2"/>
      <c r="H340" s="33"/>
      <c r="Q340" s="2"/>
      <c r="V340" s="33"/>
      <c r="AE340" s="2"/>
      <c r="AJ340" s="33"/>
      <c r="AT340" s="34"/>
      <c r="AU340" s="35"/>
    </row>
    <row r="341" spans="3:47">
      <c r="C341" s="2"/>
      <c r="H341" s="33"/>
      <c r="Q341" s="2"/>
      <c r="AE341" s="2"/>
      <c r="AJ341" s="33"/>
      <c r="AQ341" s="41"/>
      <c r="AT341" s="34"/>
      <c r="AU341" s="35"/>
    </row>
    <row r="342" spans="3:47">
      <c r="C342" s="2"/>
      <c r="H342" s="33"/>
      <c r="Q342" s="2"/>
      <c r="AE342" s="2"/>
      <c r="AJ342" s="33"/>
      <c r="AQ342" s="41"/>
      <c r="AT342" s="34"/>
      <c r="AU342" s="35"/>
    </row>
    <row r="343" spans="3:47">
      <c r="C343" s="2"/>
      <c r="H343" s="33"/>
      <c r="Q343" s="2"/>
      <c r="AE343" s="2"/>
      <c r="AJ343" s="33"/>
      <c r="AQ343" s="41"/>
      <c r="AT343" s="34"/>
      <c r="AU343" s="35"/>
    </row>
    <row r="344" spans="3:47">
      <c r="C344" s="2"/>
      <c r="H344" s="33"/>
      <c r="Q344" s="2"/>
      <c r="AE344" s="2"/>
      <c r="AJ344" s="33"/>
      <c r="AQ344" s="41"/>
      <c r="AT344" s="34"/>
      <c r="AU344" s="35"/>
    </row>
    <row r="345" spans="3:47">
      <c r="C345" s="2"/>
      <c r="H345" s="33"/>
      <c r="Q345" s="2"/>
      <c r="AE345" s="2"/>
      <c r="AJ345" s="33"/>
      <c r="AQ345" s="41"/>
      <c r="AT345" s="34"/>
      <c r="AU345" s="35"/>
    </row>
    <row r="346" spans="3:47">
      <c r="C346" s="2"/>
      <c r="H346" s="33"/>
      <c r="Q346" s="2"/>
      <c r="AE346" s="2"/>
      <c r="AJ346" s="33"/>
      <c r="AQ346" s="41"/>
      <c r="AT346" s="34"/>
      <c r="AU346" s="35"/>
    </row>
    <row r="347" spans="3:47">
      <c r="C347" s="2"/>
      <c r="H347" s="33"/>
      <c r="Q347" s="2"/>
      <c r="AE347" s="2"/>
      <c r="AJ347" s="33"/>
      <c r="AQ347" s="41"/>
      <c r="AT347" s="34"/>
      <c r="AU347" s="35"/>
    </row>
    <row r="348" spans="3:47">
      <c r="C348" s="2"/>
      <c r="H348" s="33"/>
      <c r="Q348" s="2"/>
      <c r="AE348" s="2"/>
      <c r="AJ348" s="33"/>
      <c r="AQ348" s="41"/>
      <c r="AT348" s="34"/>
      <c r="AU348" s="35"/>
    </row>
    <row r="349" spans="3:47">
      <c r="C349" s="2"/>
      <c r="H349" s="33"/>
      <c r="Q349" s="2"/>
      <c r="AE349" s="2"/>
      <c r="AJ349" s="33"/>
      <c r="AQ349" s="41"/>
      <c r="AT349" s="34"/>
      <c r="AU349" s="35"/>
    </row>
    <row r="350" spans="3:47">
      <c r="C350" s="2"/>
      <c r="H350" s="33"/>
      <c r="Q350" s="2"/>
      <c r="AE350" s="2"/>
      <c r="AJ350" s="33"/>
      <c r="AQ350" s="41"/>
      <c r="AT350" s="34"/>
      <c r="AU350" s="35"/>
    </row>
    <row r="351" spans="3:47">
      <c r="C351" s="2"/>
      <c r="H351" s="33"/>
      <c r="Q351" s="2"/>
      <c r="AE351" s="2"/>
      <c r="AJ351" s="33"/>
      <c r="AQ351" s="41"/>
      <c r="AT351" s="34"/>
      <c r="AU351" s="35"/>
    </row>
    <row r="352" spans="3:47">
      <c r="C352" s="2"/>
      <c r="H352" s="33"/>
      <c r="Q352" s="2"/>
      <c r="AE352" s="2"/>
      <c r="AJ352" s="33"/>
      <c r="AQ352" s="41"/>
      <c r="AT352" s="34"/>
      <c r="AU352" s="35"/>
    </row>
    <row r="353" spans="3:47">
      <c r="C353" s="2"/>
      <c r="H353" s="33"/>
      <c r="Q353" s="2"/>
      <c r="AE353" s="2"/>
      <c r="AJ353" s="33"/>
      <c r="AQ353" s="41"/>
      <c r="AT353" s="34"/>
      <c r="AU353" s="35"/>
    </row>
    <row r="354" spans="3:47">
      <c r="C354" s="2"/>
      <c r="H354" s="33"/>
      <c r="Q354" s="2"/>
      <c r="AE354" s="2"/>
      <c r="AJ354" s="33"/>
      <c r="AQ354" s="41"/>
      <c r="AT354" s="34"/>
      <c r="AU354" s="35"/>
    </row>
    <row r="355" spans="3:47">
      <c r="C355" s="2"/>
      <c r="H355" s="33"/>
      <c r="Q355" s="2"/>
      <c r="AE355" s="2"/>
      <c r="AJ355" s="33"/>
      <c r="AQ355" s="41"/>
      <c r="AT355" s="34"/>
      <c r="AU355" s="35"/>
    </row>
    <row r="356" spans="3:47">
      <c r="C356" s="2"/>
      <c r="H356" s="33"/>
      <c r="Q356" s="2"/>
      <c r="AE356" s="2"/>
      <c r="AJ356" s="33"/>
      <c r="AQ356" s="41"/>
      <c r="AT356" s="34"/>
      <c r="AU356" s="35"/>
    </row>
    <row r="357" spans="3:47">
      <c r="C357" s="2"/>
      <c r="H357" s="33"/>
      <c r="Q357" s="2"/>
      <c r="AE357" s="2"/>
      <c r="AQ357" s="41"/>
      <c r="AT357" s="34"/>
      <c r="AU357" s="35"/>
    </row>
    <row r="358" spans="3:47">
      <c r="C358" s="2"/>
      <c r="H358" s="33"/>
      <c r="Q358" s="2"/>
      <c r="AE358" s="2"/>
      <c r="AJ358" s="33"/>
      <c r="AQ358" s="41"/>
      <c r="AT358" s="34"/>
      <c r="AU358" s="35"/>
    </row>
    <row r="359" spans="3:47">
      <c r="C359" s="2"/>
      <c r="H359" s="33"/>
      <c r="Q359" s="2"/>
      <c r="AE359" s="2"/>
      <c r="AJ359" s="33"/>
      <c r="AQ359" s="41"/>
      <c r="AT359" s="34"/>
      <c r="AU359" s="35"/>
    </row>
    <row r="360" spans="3:47">
      <c r="C360" s="2"/>
      <c r="H360" s="33"/>
      <c r="Q360" s="2"/>
      <c r="AE360" s="2"/>
      <c r="AQ360" s="41"/>
      <c r="AT360" s="34"/>
      <c r="AU360" s="35"/>
    </row>
    <row r="361" spans="3:47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>
      <c r="C362" s="2"/>
      <c r="H362" s="33"/>
      <c r="Q362" s="2"/>
      <c r="AE362" s="2"/>
      <c r="AJ362" s="33"/>
      <c r="AQ362" s="41"/>
      <c r="AT362" s="34"/>
      <c r="AU362" s="35"/>
    </row>
    <row r="363" spans="3:47">
      <c r="C363" s="2"/>
      <c r="H363" s="33"/>
      <c r="Q363" s="2"/>
      <c r="AE363" s="2"/>
      <c r="AJ363" s="33"/>
      <c r="AQ363" s="41"/>
      <c r="AT363" s="34"/>
      <c r="AU363" s="35"/>
    </row>
    <row r="364" spans="3:47">
      <c r="C364" s="2"/>
      <c r="H364" s="33"/>
      <c r="Q364" s="2"/>
      <c r="AE364" s="2"/>
      <c r="AJ364" s="33"/>
      <c r="AQ364" s="41"/>
      <c r="AT364" s="34"/>
      <c r="AU364" s="35"/>
    </row>
    <row r="365" spans="3:47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>
      <c r="C366" s="2"/>
      <c r="H366" s="33"/>
      <c r="Q366" s="2"/>
      <c r="AE366" s="2"/>
      <c r="AJ366" s="33"/>
      <c r="AQ366" s="41"/>
      <c r="AT366" s="34"/>
      <c r="AU366" s="35"/>
    </row>
    <row r="367" spans="3:47">
      <c r="C367" s="2"/>
      <c r="H367" s="33"/>
      <c r="Q367" s="2"/>
      <c r="AE367" s="2"/>
      <c r="AQ367" s="41"/>
      <c r="AT367" s="34"/>
      <c r="AU367" s="35"/>
    </row>
    <row r="368" spans="3:47">
      <c r="C368" s="2"/>
      <c r="H368" s="33"/>
      <c r="Q368" s="2"/>
      <c r="AE368" s="2"/>
      <c r="AQ368" s="41"/>
      <c r="AT368" s="34"/>
      <c r="AU368" s="35"/>
    </row>
    <row r="369" spans="3:47">
      <c r="C369" s="2"/>
      <c r="H369" s="33"/>
      <c r="Q369" s="2"/>
      <c r="AE369" s="2"/>
      <c r="AJ369" s="33"/>
      <c r="AQ369" s="41"/>
      <c r="AT369" s="34"/>
      <c r="AU369" s="35"/>
    </row>
    <row r="370" spans="3:47">
      <c r="C370" s="2"/>
      <c r="H370" s="33"/>
      <c r="Q370" s="2"/>
      <c r="AE370" s="2"/>
      <c r="AJ370" s="33"/>
      <c r="AQ370" s="41"/>
      <c r="AT370" s="34"/>
      <c r="AU370" s="35"/>
    </row>
    <row r="371" spans="3:47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>
      <c r="C375" s="2"/>
      <c r="H375" s="33"/>
      <c r="Q375" s="2"/>
      <c r="AE375" s="2"/>
      <c r="AJ375" s="33"/>
      <c r="AQ375" s="41"/>
      <c r="AT375" s="34"/>
      <c r="AU375" s="35"/>
    </row>
    <row r="376" spans="3:47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>
      <c r="C377" s="2"/>
      <c r="H377" s="33"/>
      <c r="Q377" s="2"/>
      <c r="AE377" s="2"/>
      <c r="AJ377" s="33"/>
      <c r="AQ377" s="41"/>
      <c r="AT377" s="34"/>
      <c r="AU377" s="35"/>
    </row>
    <row r="378" spans="3:47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>
      <c r="C379" s="2"/>
      <c r="H379" s="33"/>
      <c r="Q379" s="2"/>
      <c r="AE379" s="2"/>
      <c r="AJ379" s="33"/>
      <c r="AQ379" s="41"/>
      <c r="AT379" s="34"/>
      <c r="AU379" s="35"/>
    </row>
    <row r="380" spans="3:47">
      <c r="C380" s="2"/>
      <c r="H380" s="33"/>
      <c r="Q380" s="2"/>
      <c r="AE380" s="2"/>
      <c r="AJ380" s="33"/>
      <c r="AQ380" s="41"/>
      <c r="AT380" s="34"/>
      <c r="AU380" s="35"/>
    </row>
    <row r="381" spans="3:47">
      <c r="C381" s="2"/>
      <c r="H381" s="33"/>
      <c r="Q381" s="2"/>
      <c r="AE381" s="2"/>
      <c r="AJ381" s="33"/>
      <c r="AQ381" s="41"/>
      <c r="AT381" s="34"/>
      <c r="AU381" s="35"/>
    </row>
    <row r="382" spans="3:47">
      <c r="C382" s="2"/>
      <c r="H382" s="33"/>
      <c r="Q382" s="2"/>
      <c r="AE382" s="2"/>
      <c r="AJ382" s="33"/>
      <c r="AQ382" s="41"/>
      <c r="AT382" s="34"/>
      <c r="AU382" s="35"/>
    </row>
    <row r="383" spans="3:47">
      <c r="C383" s="2"/>
      <c r="H383" s="33"/>
      <c r="Q383" s="2"/>
      <c r="AE383" s="2"/>
      <c r="AJ383" s="33"/>
      <c r="AQ383" s="41"/>
      <c r="AT383" s="34"/>
      <c r="AU383" s="35"/>
    </row>
    <row r="384" spans="3:47">
      <c r="C384" s="2"/>
      <c r="H384" s="33"/>
      <c r="Q384" s="2"/>
      <c r="AE384" s="2"/>
      <c r="AJ384" s="33"/>
      <c r="AQ384" s="41"/>
      <c r="AT384" s="34"/>
      <c r="AU384" s="35"/>
    </row>
    <row r="385" spans="1:47">
      <c r="C385" s="2"/>
      <c r="H385" s="33"/>
      <c r="Q385" s="2"/>
      <c r="AE385" s="2"/>
      <c r="AJ385" s="33"/>
      <c r="AQ385" s="41"/>
      <c r="AT385" s="34"/>
      <c r="AU385" s="35"/>
    </row>
    <row r="386" spans="1:47">
      <c r="C386" s="2"/>
      <c r="H386" s="33"/>
      <c r="Q386" s="2"/>
      <c r="AE386" s="2"/>
      <c r="AJ386" s="33"/>
      <c r="AQ386" s="41"/>
      <c r="AT386" s="34"/>
      <c r="AU386" s="35"/>
    </row>
    <row r="387" spans="1:47">
      <c r="C387" s="2"/>
      <c r="H387" s="33"/>
      <c r="Q387" s="2"/>
      <c r="AE387" s="2"/>
      <c r="AJ387" s="33"/>
      <c r="AQ387" s="41"/>
      <c r="AT387" s="34"/>
      <c r="AU387" s="35"/>
    </row>
    <row r="388" spans="1:47">
      <c r="C388" s="2"/>
      <c r="H388" s="33"/>
      <c r="Q388" s="2"/>
      <c r="AE388" s="2"/>
      <c r="AJ388" s="33"/>
      <c r="AQ388" s="41"/>
      <c r="AT388" s="34"/>
      <c r="AU388" s="35"/>
    </row>
    <row r="389" spans="1:47">
      <c r="C389" s="2"/>
      <c r="H389" s="33"/>
      <c r="Q389" s="2"/>
      <c r="AE389" s="2"/>
      <c r="AJ389" s="33"/>
      <c r="AQ389" s="41"/>
      <c r="AT389" s="34"/>
      <c r="AU389" s="35"/>
    </row>
    <row r="390" spans="1:47">
      <c r="C390" s="2"/>
      <c r="H390" s="33"/>
      <c r="Q390" s="2"/>
      <c r="AE390" s="2"/>
      <c r="AJ390" s="33"/>
      <c r="AQ390" s="41"/>
      <c r="AT390" s="34"/>
      <c r="AU390" s="35"/>
    </row>
    <row r="391" spans="1:47">
      <c r="C391" s="2"/>
      <c r="H391" s="33"/>
      <c r="Q391" s="2"/>
      <c r="AE391" s="2"/>
      <c r="AJ391" s="33"/>
      <c r="AQ391" s="41"/>
      <c r="AT391" s="34"/>
      <c r="AU391" s="35"/>
    </row>
    <row r="392" spans="1:47">
      <c r="C392" s="2"/>
      <c r="H392" s="33"/>
      <c r="Q392" s="2"/>
      <c r="AE392" s="2"/>
      <c r="AJ392" s="33"/>
      <c r="AQ392" s="41"/>
      <c r="AT392" s="34"/>
      <c r="AU392" s="35"/>
    </row>
    <row r="393" spans="1:47">
      <c r="C393" s="2"/>
      <c r="H393" s="33"/>
      <c r="Q393" s="2"/>
      <c r="AE393" s="2"/>
      <c r="AJ393" s="33"/>
      <c r="AQ393" s="41"/>
      <c r="AT393" s="34"/>
      <c r="AU393" s="35"/>
    </row>
    <row r="394" spans="1:47">
      <c r="C394" s="2"/>
      <c r="H394" s="33"/>
      <c r="Q394" s="2"/>
      <c r="AE394" s="2"/>
      <c r="AJ394" s="33"/>
      <c r="AQ394" s="41"/>
      <c r="AT394" s="34"/>
      <c r="AU394" s="35"/>
    </row>
    <row r="395" spans="1:47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>
      <c r="A396" s="36"/>
      <c r="C396" s="2"/>
      <c r="H396" s="33"/>
      <c r="Q396" s="2"/>
      <c r="AE396" s="2"/>
      <c r="AJ396" s="33"/>
      <c r="AT396" s="34"/>
      <c r="AU396" s="35"/>
    </row>
    <row r="397" spans="1:47">
      <c r="A397" s="36"/>
      <c r="C397" s="2"/>
      <c r="H397" s="33"/>
      <c r="Q397" s="2"/>
      <c r="AE397" s="2"/>
      <c r="AJ397" s="33"/>
      <c r="AT397" s="34"/>
      <c r="AU397" s="35"/>
    </row>
    <row r="398" spans="1:47">
      <c r="A398" s="36"/>
      <c r="C398" s="2"/>
      <c r="H398" s="33"/>
      <c r="Q398" s="2"/>
      <c r="AE398" s="2"/>
      <c r="AJ398" s="33"/>
      <c r="AT398" s="34"/>
      <c r="AU398" s="35"/>
    </row>
    <row r="399" spans="1:47">
      <c r="A399" s="36"/>
      <c r="C399" s="2"/>
      <c r="H399" s="33"/>
      <c r="Q399" s="2"/>
      <c r="AE399" s="2"/>
      <c r="AJ399" s="33"/>
      <c r="AT399" s="34"/>
      <c r="AU399" s="35"/>
    </row>
    <row r="400" spans="1:47">
      <c r="A400" s="36"/>
      <c r="C400" s="2"/>
      <c r="H400" s="33"/>
      <c r="Q400" s="2"/>
      <c r="AE400" s="2"/>
      <c r="AJ400" s="33"/>
      <c r="AT400" s="34"/>
      <c r="AU400" s="35"/>
    </row>
    <row r="401" spans="1:47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>
      <c r="A404" s="36"/>
      <c r="C404" s="2"/>
      <c r="H404" s="33"/>
      <c r="Q404" s="2"/>
      <c r="AE404" s="2"/>
      <c r="AJ404" s="33"/>
      <c r="AT404" s="34"/>
      <c r="AU404" s="35"/>
    </row>
    <row r="405" spans="1:47">
      <c r="A405" s="17"/>
      <c r="C405" s="2"/>
      <c r="H405" s="33"/>
      <c r="Q405" s="2"/>
      <c r="AE405" s="2"/>
      <c r="AJ405" s="33"/>
      <c r="AT405" s="34"/>
      <c r="AU405" s="35"/>
    </row>
    <row r="406" spans="1:47">
      <c r="A406" s="17"/>
      <c r="C406" s="2"/>
      <c r="H406" s="33"/>
      <c r="Q406" s="2"/>
      <c r="AE406" s="2"/>
      <c r="AJ406" s="33"/>
      <c r="AT406" s="34"/>
      <c r="AU406" s="35"/>
    </row>
    <row r="407" spans="1:47">
      <c r="A407" s="17"/>
      <c r="C407" s="2"/>
      <c r="H407" s="33"/>
      <c r="Q407" s="2"/>
      <c r="AE407" s="2"/>
      <c r="AJ407" s="33"/>
      <c r="AT407" s="34"/>
      <c r="AU407" s="35"/>
    </row>
    <row r="408" spans="1:47">
      <c r="A408" s="17"/>
      <c r="C408" s="2"/>
      <c r="H408" s="33"/>
      <c r="Q408" s="2"/>
      <c r="AE408" s="2"/>
      <c r="AJ408" s="33"/>
      <c r="AT408" s="34"/>
      <c r="AU408" s="35"/>
    </row>
    <row r="409" spans="1:47">
      <c r="A409" s="17"/>
      <c r="C409" s="2"/>
      <c r="H409" s="33"/>
      <c r="Q409" s="2"/>
      <c r="AE409" s="2"/>
      <c r="AJ409" s="33"/>
      <c r="AT409" s="34"/>
      <c r="AU409" s="35"/>
    </row>
    <row r="410" spans="1:47">
      <c r="A410" s="17"/>
      <c r="C410" s="2"/>
      <c r="H410" s="33"/>
      <c r="Q410" s="2"/>
      <c r="AE410" s="2"/>
      <c r="AJ410" s="33"/>
      <c r="AT410" s="34"/>
      <c r="AU410" s="35"/>
    </row>
    <row r="411" spans="1:47">
      <c r="A411" s="17"/>
      <c r="C411" s="2"/>
      <c r="H411" s="33"/>
      <c r="Q411" s="2"/>
      <c r="AE411" s="2"/>
      <c r="AJ411" s="33"/>
      <c r="AT411" s="34"/>
      <c r="AU411" s="35"/>
    </row>
    <row r="412" spans="1:47">
      <c r="A412" s="17"/>
      <c r="C412" s="2"/>
      <c r="H412" s="33"/>
      <c r="Q412" s="2"/>
      <c r="AE412" s="2"/>
      <c r="AJ412" s="33"/>
      <c r="AT412" s="34"/>
      <c r="AU412" s="35"/>
    </row>
    <row r="413" spans="1:47">
      <c r="A413" s="17"/>
      <c r="C413" s="2"/>
      <c r="H413" s="33"/>
      <c r="Q413" s="2"/>
      <c r="AE413" s="2"/>
      <c r="AJ413" s="33"/>
      <c r="AT413" s="34"/>
      <c r="AU413" s="35"/>
    </row>
    <row r="414" spans="1:47">
      <c r="A414" s="17"/>
      <c r="C414" s="2"/>
      <c r="H414" s="33"/>
      <c r="Q414" s="2"/>
      <c r="AE414" s="2"/>
      <c r="AJ414" s="33"/>
      <c r="AT414" s="34"/>
      <c r="AU414" s="35"/>
    </row>
    <row r="415" spans="1:47">
      <c r="A415" s="17"/>
      <c r="C415" s="2"/>
      <c r="H415" s="33"/>
      <c r="Q415" s="2"/>
      <c r="AE415" s="2"/>
      <c r="AJ415" s="33"/>
      <c r="AT415" s="34"/>
      <c r="AU415" s="35"/>
    </row>
    <row r="416" spans="1:47">
      <c r="A416" s="17"/>
      <c r="C416" s="2"/>
      <c r="H416" s="33"/>
      <c r="Q416" s="2"/>
      <c r="AE416" s="2"/>
      <c r="AJ416" s="33"/>
      <c r="AT416" s="34"/>
      <c r="AU416" s="35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48"/>
    </row>
    <row r="545" spans="3:43">
      <c r="C545" s="2"/>
      <c r="H545" s="33"/>
      <c r="Q545" s="2"/>
      <c r="AE545" s="2"/>
      <c r="AJ545" s="33"/>
      <c r="AQ545" s="48"/>
    </row>
    <row r="546" spans="3:43">
      <c r="C546" s="2"/>
      <c r="H546" s="33"/>
      <c r="Q546" s="2"/>
      <c r="AE546" s="2"/>
      <c r="AJ546" s="33"/>
      <c r="AQ546" s="48"/>
    </row>
    <row r="547" spans="3:43">
      <c r="C547" s="2"/>
      <c r="H547" s="33"/>
      <c r="Q547" s="2"/>
      <c r="AE547" s="2"/>
      <c r="AJ547" s="33"/>
      <c r="AQ547" s="48"/>
    </row>
    <row r="548" spans="3:43">
      <c r="C548" s="2"/>
      <c r="H548" s="33"/>
      <c r="Q548" s="2"/>
      <c r="AE548" s="2"/>
      <c r="AJ548" s="33"/>
      <c r="AQ548" s="48"/>
    </row>
    <row r="549" spans="3:43">
      <c r="C549" s="2"/>
      <c r="H549" s="33"/>
      <c r="Q549" s="2"/>
      <c r="AE549" s="2"/>
      <c r="AJ549" s="33"/>
      <c r="AQ549" s="48"/>
    </row>
    <row r="550" spans="3:43">
      <c r="C550" s="2"/>
      <c r="H550" s="33"/>
      <c r="Q550" s="2"/>
      <c r="AE550" s="2"/>
      <c r="AJ550" s="33"/>
      <c r="AQ550" s="48"/>
    </row>
    <row r="551" spans="3:43">
      <c r="C551" s="2"/>
      <c r="H551" s="33"/>
      <c r="Q551" s="2"/>
      <c r="AE551" s="2"/>
      <c r="AJ551" s="33"/>
      <c r="AQ551" s="48"/>
    </row>
    <row r="552" spans="3:43">
      <c r="C552" s="2"/>
      <c r="H552" s="33"/>
      <c r="Q552" s="2"/>
      <c r="AE552" s="2"/>
      <c r="AJ552" s="33"/>
      <c r="AQ552" s="48"/>
    </row>
    <row r="553" spans="3:43">
      <c r="C553" s="2"/>
      <c r="H553" s="33"/>
      <c r="Q553" s="2"/>
      <c r="AE553" s="2"/>
      <c r="AJ553" s="33"/>
      <c r="AQ553" s="48"/>
    </row>
    <row r="554" spans="3:43">
      <c r="C554" s="2"/>
      <c r="H554" s="33"/>
      <c r="Q554" s="2"/>
      <c r="AE554" s="2"/>
      <c r="AJ554" s="33"/>
      <c r="AQ554" s="48"/>
    </row>
    <row r="555" spans="3:43">
      <c r="C555" s="2"/>
      <c r="H555" s="33"/>
      <c r="Q555" s="2"/>
      <c r="AE555" s="2"/>
      <c r="AJ555" s="33"/>
      <c r="AQ555" s="48"/>
    </row>
    <row r="556" spans="3:43">
      <c r="AQ556" s="48"/>
    </row>
    <row r="557" spans="3:43">
      <c r="AQ557" s="48"/>
    </row>
    <row r="558" spans="3:43">
      <c r="AQ558" s="48"/>
    </row>
    <row r="559" spans="3:43">
      <c r="AQ559" s="48"/>
    </row>
    <row r="560" spans="3:43">
      <c r="AQ560" s="48"/>
    </row>
    <row r="561" spans="1:47">
      <c r="AQ561" s="48"/>
    </row>
    <row r="562" spans="1:47">
      <c r="AQ562" s="48"/>
    </row>
    <row r="563" spans="1:47">
      <c r="AQ563" s="48"/>
    </row>
    <row r="564" spans="1:47">
      <c r="AQ564" s="48"/>
    </row>
    <row r="565" spans="1:47">
      <c r="AQ565" s="48"/>
    </row>
    <row r="566" spans="1:47">
      <c r="AQ566" s="48"/>
    </row>
    <row r="567" spans="1:47">
      <c r="AQ567" s="48"/>
    </row>
    <row r="568" spans="1:47">
      <c r="AQ568" s="48"/>
    </row>
    <row r="569" spans="1:47">
      <c r="AQ569" s="48"/>
    </row>
    <row r="570" spans="1:47">
      <c r="AQ570" s="48"/>
    </row>
    <row r="571" spans="1:47">
      <c r="AQ571" s="48"/>
    </row>
    <row r="572" spans="1:47">
      <c r="AQ572" s="48"/>
    </row>
    <row r="573" spans="1:47">
      <c r="A573" s="49"/>
      <c r="B573" s="49"/>
      <c r="C573" s="51"/>
      <c r="D573" s="49"/>
      <c r="E573" s="49"/>
      <c r="F573" s="49"/>
      <c r="G573" s="49"/>
      <c r="H573" s="50"/>
      <c r="I573" s="49"/>
      <c r="J573" s="49"/>
      <c r="K573" s="49"/>
      <c r="L573" s="49"/>
      <c r="M573" s="49"/>
      <c r="N573" s="49"/>
      <c r="O573" s="49"/>
      <c r="P573" s="49"/>
      <c r="Q573" s="51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51"/>
      <c r="AF573" s="49"/>
      <c r="AG573" s="49"/>
      <c r="AH573" s="49"/>
      <c r="AI573" s="49"/>
      <c r="AJ573" s="50"/>
      <c r="AK573" s="49"/>
      <c r="AL573" s="49"/>
      <c r="AM573" s="49"/>
      <c r="AN573" s="49"/>
      <c r="AO573" s="49"/>
      <c r="AP573" s="49"/>
      <c r="AQ573" s="55"/>
      <c r="AR573" s="55"/>
      <c r="AS573" s="55"/>
      <c r="AT573" s="52"/>
      <c r="AU573" s="53"/>
    </row>
    <row r="574" spans="1:47">
      <c r="A574" s="49"/>
      <c r="B574" s="49"/>
      <c r="C574" s="51"/>
      <c r="D574" s="49"/>
      <c r="E574" s="49"/>
      <c r="F574" s="49"/>
      <c r="G574" s="49"/>
      <c r="H574" s="50"/>
      <c r="I574" s="54"/>
      <c r="J574" s="49"/>
      <c r="K574" s="49"/>
      <c r="L574" s="49"/>
      <c r="M574" s="49"/>
      <c r="N574" s="49"/>
      <c r="O574" s="49"/>
      <c r="P574" s="49"/>
      <c r="Q574" s="51"/>
      <c r="R574" s="49"/>
      <c r="S574" s="49"/>
      <c r="T574" s="49"/>
      <c r="U574" s="49"/>
      <c r="V574" s="50"/>
      <c r="W574" s="54"/>
      <c r="X574" s="49"/>
      <c r="Y574" s="49"/>
      <c r="Z574" s="49"/>
      <c r="AA574" s="49"/>
      <c r="AB574" s="49"/>
      <c r="AC574" s="49"/>
      <c r="AD574" s="49"/>
      <c r="AE574" s="51"/>
      <c r="AF574" s="49"/>
      <c r="AG574" s="49"/>
      <c r="AH574" s="49"/>
      <c r="AI574" s="49"/>
      <c r="AJ574" s="50"/>
      <c r="AK574" s="54"/>
      <c r="AL574" s="49"/>
      <c r="AM574" s="49"/>
      <c r="AN574" s="49"/>
      <c r="AO574" s="49"/>
      <c r="AP574" s="49"/>
      <c r="AQ574" s="55"/>
      <c r="AR574" s="55"/>
      <c r="AS574" s="55"/>
      <c r="AT574" s="52"/>
      <c r="AU574" s="53"/>
    </row>
    <row r="575" spans="1:47">
      <c r="A575" s="49"/>
      <c r="B575" s="49"/>
      <c r="C575" s="51"/>
      <c r="D575" s="49"/>
      <c r="E575" s="49"/>
      <c r="F575" s="49"/>
      <c r="G575" s="49"/>
      <c r="H575" s="50"/>
      <c r="I575" s="49"/>
      <c r="J575" s="49"/>
      <c r="K575" s="49"/>
      <c r="L575" s="49"/>
      <c r="M575" s="49"/>
      <c r="N575" s="49"/>
      <c r="O575" s="49"/>
      <c r="P575" s="49"/>
      <c r="Q575" s="51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51"/>
      <c r="AF575" s="49"/>
      <c r="AG575" s="49"/>
      <c r="AH575" s="49"/>
      <c r="AI575" s="49"/>
      <c r="AJ575" s="50"/>
      <c r="AK575" s="54"/>
      <c r="AL575" s="49"/>
      <c r="AM575" s="49"/>
      <c r="AN575" s="49"/>
      <c r="AO575" s="49"/>
      <c r="AP575" s="49"/>
      <c r="AQ575" s="55"/>
      <c r="AR575" s="55"/>
      <c r="AS575" s="55"/>
      <c r="AT575" s="52"/>
      <c r="AU575" s="53"/>
    </row>
    <row r="576" spans="1:47">
      <c r="A576" s="49"/>
      <c r="B576" s="49"/>
      <c r="C576" s="51"/>
      <c r="D576" s="49"/>
      <c r="E576" s="49"/>
      <c r="F576" s="49"/>
      <c r="G576" s="49"/>
      <c r="H576" s="50"/>
      <c r="I576" s="49"/>
      <c r="J576" s="49"/>
      <c r="K576" s="49"/>
      <c r="L576" s="49"/>
      <c r="M576" s="49"/>
      <c r="N576" s="49"/>
      <c r="O576" s="49"/>
      <c r="P576" s="49"/>
      <c r="Q576" s="51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51"/>
      <c r="AF576" s="49"/>
      <c r="AG576" s="49"/>
      <c r="AH576" s="49"/>
      <c r="AI576" s="49"/>
      <c r="AJ576" s="50"/>
      <c r="AK576" s="54"/>
      <c r="AL576" s="49"/>
      <c r="AM576" s="49"/>
      <c r="AN576" s="49"/>
      <c r="AO576" s="49"/>
      <c r="AP576" s="49"/>
      <c r="AQ576" s="55"/>
      <c r="AR576" s="55"/>
      <c r="AS576" s="55"/>
      <c r="AT576" s="52"/>
      <c r="AU576" s="53"/>
    </row>
    <row r="577" spans="1:47">
      <c r="A577" s="49"/>
      <c r="B577" s="49"/>
      <c r="C577" s="51"/>
      <c r="D577" s="49"/>
      <c r="E577" s="49"/>
      <c r="F577" s="49"/>
      <c r="G577" s="49"/>
      <c r="H577" s="50"/>
      <c r="I577" s="49"/>
      <c r="J577" s="49"/>
      <c r="K577" s="49"/>
      <c r="L577" s="49"/>
      <c r="M577" s="49"/>
      <c r="N577" s="49"/>
      <c r="O577" s="49"/>
      <c r="P577" s="49"/>
      <c r="Q577" s="51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51"/>
      <c r="AF577" s="49"/>
      <c r="AG577" s="49"/>
      <c r="AH577" s="49"/>
      <c r="AI577" s="49"/>
      <c r="AJ577" s="50"/>
      <c r="AK577" s="54"/>
      <c r="AL577" s="49"/>
      <c r="AM577" s="49"/>
      <c r="AN577" s="49"/>
      <c r="AO577" s="49"/>
      <c r="AP577" s="49"/>
      <c r="AQ577" s="55"/>
      <c r="AR577" s="55"/>
      <c r="AS577" s="55"/>
      <c r="AT577" s="52"/>
      <c r="AU577" s="53"/>
    </row>
    <row r="578" spans="1:47">
      <c r="A578" s="49"/>
      <c r="B578" s="49"/>
      <c r="C578" s="51"/>
      <c r="D578" s="49"/>
      <c r="E578" s="49"/>
      <c r="F578" s="49"/>
      <c r="G578" s="49"/>
      <c r="H578" s="50"/>
      <c r="I578" s="49"/>
      <c r="J578" s="49"/>
      <c r="K578" s="49"/>
      <c r="L578" s="49"/>
      <c r="M578" s="49"/>
      <c r="N578" s="49"/>
      <c r="O578" s="49"/>
      <c r="P578" s="49"/>
      <c r="Q578" s="51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51"/>
      <c r="AF578" s="49"/>
      <c r="AG578" s="49"/>
      <c r="AH578" s="49"/>
      <c r="AI578" s="49"/>
      <c r="AJ578" s="50"/>
      <c r="AK578" s="54"/>
      <c r="AL578" s="49"/>
      <c r="AM578" s="49"/>
      <c r="AN578" s="49"/>
      <c r="AO578" s="49"/>
      <c r="AP578" s="49"/>
      <c r="AQ578" s="55"/>
      <c r="AR578" s="55"/>
      <c r="AS578" s="49"/>
      <c r="AT578" s="52"/>
      <c r="AU578" s="53"/>
    </row>
    <row r="579" spans="1:47">
      <c r="A579" s="49"/>
      <c r="B579" s="49"/>
      <c r="C579" s="51"/>
      <c r="D579" s="49"/>
      <c r="E579" s="49"/>
      <c r="F579" s="49"/>
      <c r="G579" s="49"/>
      <c r="H579" s="50"/>
      <c r="I579" s="49"/>
      <c r="J579" s="49"/>
      <c r="K579" s="49"/>
      <c r="L579" s="49"/>
      <c r="M579" s="49"/>
      <c r="N579" s="49"/>
      <c r="O579" s="49"/>
      <c r="P579" s="49"/>
      <c r="Q579" s="51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51"/>
      <c r="AF579" s="49"/>
      <c r="AG579" s="49"/>
      <c r="AH579" s="49"/>
      <c r="AI579" s="49"/>
      <c r="AJ579" s="50"/>
      <c r="AK579" s="54"/>
      <c r="AL579" s="49"/>
      <c r="AM579" s="49"/>
      <c r="AN579" s="49"/>
      <c r="AO579" s="49"/>
      <c r="AP579" s="49"/>
      <c r="AQ579" s="55"/>
      <c r="AR579" s="55"/>
      <c r="AS579" s="49"/>
      <c r="AT579" s="52"/>
      <c r="AU579" s="53"/>
    </row>
    <row r="580" spans="1:47">
      <c r="A580" s="49"/>
      <c r="B580" s="49"/>
      <c r="C580" s="51"/>
      <c r="D580" s="49"/>
      <c r="E580" s="49"/>
      <c r="F580" s="49"/>
      <c r="G580" s="49"/>
      <c r="H580" s="50"/>
      <c r="I580" s="49"/>
      <c r="J580" s="49"/>
      <c r="K580" s="49"/>
      <c r="L580" s="49"/>
      <c r="M580" s="49"/>
      <c r="N580" s="49"/>
      <c r="O580" s="49"/>
      <c r="P580" s="49"/>
      <c r="Q580" s="51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51"/>
      <c r="AF580" s="49"/>
      <c r="AG580" s="49"/>
      <c r="AH580" s="49"/>
      <c r="AI580" s="49"/>
      <c r="AJ580" s="50"/>
      <c r="AK580" s="54"/>
      <c r="AL580" s="49"/>
      <c r="AM580" s="49"/>
      <c r="AN580" s="49"/>
      <c r="AO580" s="49"/>
      <c r="AP580" s="49"/>
      <c r="AQ580" s="55"/>
      <c r="AR580" s="55"/>
      <c r="AS580" s="49"/>
      <c r="AT580" s="52"/>
      <c r="AU580" s="53"/>
    </row>
    <row r="581" spans="1:47">
      <c r="A581" s="49"/>
      <c r="B581" s="49"/>
      <c r="C581" s="51"/>
      <c r="D581" s="49"/>
      <c r="E581" s="49"/>
      <c r="F581" s="49"/>
      <c r="G581" s="49"/>
      <c r="H581" s="50"/>
      <c r="I581" s="49"/>
      <c r="J581" s="49"/>
      <c r="K581" s="49"/>
      <c r="L581" s="49"/>
      <c r="M581" s="49"/>
      <c r="N581" s="49"/>
      <c r="O581" s="49"/>
      <c r="P581" s="49"/>
      <c r="Q581" s="51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51"/>
      <c r="AF581" s="49"/>
      <c r="AG581" s="49"/>
      <c r="AH581" s="49"/>
      <c r="AI581" s="49"/>
      <c r="AJ581" s="50"/>
      <c r="AK581" s="54"/>
      <c r="AL581" s="49"/>
      <c r="AM581" s="49"/>
      <c r="AN581" s="49"/>
      <c r="AO581" s="49"/>
      <c r="AP581" s="49"/>
      <c r="AQ581" s="55"/>
      <c r="AR581" s="55"/>
      <c r="AS581" s="49"/>
      <c r="AT581" s="52"/>
      <c r="AU581" s="53"/>
    </row>
    <row r="582" spans="1:47">
      <c r="A582" s="49"/>
      <c r="B582" s="49"/>
      <c r="C582" s="51"/>
      <c r="D582" s="49"/>
      <c r="E582" s="49"/>
      <c r="F582" s="49"/>
      <c r="G582" s="49"/>
      <c r="H582" s="50"/>
      <c r="I582" s="49"/>
      <c r="J582" s="49"/>
      <c r="K582" s="49"/>
      <c r="L582" s="49"/>
      <c r="M582" s="49"/>
      <c r="N582" s="49"/>
      <c r="O582" s="49"/>
      <c r="P582" s="49"/>
      <c r="Q582" s="51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51"/>
      <c r="AF582" s="49"/>
      <c r="AG582" s="49"/>
      <c r="AH582" s="49"/>
      <c r="AI582" s="49"/>
      <c r="AJ582" s="50"/>
      <c r="AK582" s="54"/>
      <c r="AL582" s="49"/>
      <c r="AM582" s="49"/>
      <c r="AN582" s="49"/>
      <c r="AO582" s="49"/>
      <c r="AP582" s="49"/>
      <c r="AQ582" s="55"/>
      <c r="AR582" s="55"/>
      <c r="AS582" s="49"/>
      <c r="AT582" s="52"/>
      <c r="AU582" s="53"/>
    </row>
    <row r="583" spans="1:47">
      <c r="A583" s="49"/>
      <c r="B583" s="49"/>
      <c r="C583" s="51"/>
      <c r="D583" s="49"/>
      <c r="E583" s="49"/>
      <c r="F583" s="49"/>
      <c r="G583" s="49"/>
      <c r="H583" s="50"/>
      <c r="I583" s="49"/>
      <c r="J583" s="49"/>
      <c r="K583" s="49"/>
      <c r="L583" s="49"/>
      <c r="M583" s="49"/>
      <c r="N583" s="49"/>
      <c r="O583" s="49"/>
      <c r="P583" s="49"/>
      <c r="Q583" s="51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51"/>
      <c r="AF583" s="49"/>
      <c r="AG583" s="49"/>
      <c r="AH583" s="49"/>
      <c r="AI583" s="49"/>
      <c r="AJ583" s="50"/>
      <c r="AK583" s="54"/>
      <c r="AL583" s="49"/>
      <c r="AM583" s="49"/>
      <c r="AN583" s="49"/>
      <c r="AO583" s="49"/>
      <c r="AP583" s="49"/>
      <c r="AQ583" s="55"/>
      <c r="AR583" s="55"/>
      <c r="AS583" s="49"/>
      <c r="AT583" s="52"/>
      <c r="AU583" s="53"/>
    </row>
    <row r="584" spans="1:47">
      <c r="A584" s="49"/>
      <c r="B584" s="49"/>
      <c r="C584" s="51"/>
      <c r="D584" s="49"/>
      <c r="E584" s="49"/>
      <c r="F584" s="49"/>
      <c r="G584" s="49"/>
      <c r="H584" s="50"/>
      <c r="I584" s="49"/>
      <c r="J584" s="49"/>
      <c r="K584" s="49"/>
      <c r="L584" s="49"/>
      <c r="M584" s="49"/>
      <c r="N584" s="49"/>
      <c r="O584" s="49"/>
      <c r="P584" s="49"/>
      <c r="Q584" s="51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51"/>
      <c r="AF584" s="49"/>
      <c r="AG584" s="49"/>
      <c r="AH584" s="49"/>
      <c r="AI584" s="49"/>
      <c r="AJ584" s="50"/>
      <c r="AK584" s="54"/>
      <c r="AL584" s="49"/>
      <c r="AM584" s="49"/>
      <c r="AN584" s="49"/>
      <c r="AO584" s="49"/>
      <c r="AP584" s="49"/>
      <c r="AQ584" s="55"/>
      <c r="AR584" s="55"/>
      <c r="AS584" s="49"/>
      <c r="AT584" s="52"/>
      <c r="AU584" s="53"/>
    </row>
    <row r="585" spans="1:47">
      <c r="A585" s="49"/>
      <c r="B585" s="49"/>
      <c r="C585" s="51"/>
      <c r="D585" s="49"/>
      <c r="E585" s="49"/>
      <c r="F585" s="49"/>
      <c r="G585" s="49"/>
      <c r="H585" s="50"/>
      <c r="I585" s="49"/>
      <c r="J585" s="49"/>
      <c r="K585" s="49"/>
      <c r="L585" s="49"/>
      <c r="M585" s="49"/>
      <c r="N585" s="49"/>
      <c r="O585" s="49"/>
      <c r="P585" s="49"/>
      <c r="Q585" s="51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51"/>
      <c r="AF585" s="49"/>
      <c r="AG585" s="49"/>
      <c r="AH585" s="49"/>
      <c r="AI585" s="49"/>
      <c r="AJ585" s="50"/>
      <c r="AK585" s="54"/>
      <c r="AL585" s="49"/>
      <c r="AM585" s="49"/>
      <c r="AN585" s="49"/>
      <c r="AO585" s="49"/>
      <c r="AP585" s="49"/>
      <c r="AQ585" s="55"/>
      <c r="AR585" s="55"/>
      <c r="AS585" s="49"/>
      <c r="AT585" s="52"/>
      <c r="AU585" s="53"/>
    </row>
    <row r="586" spans="1:47">
      <c r="A586" s="49"/>
      <c r="B586" s="49"/>
      <c r="C586" s="51"/>
      <c r="D586" s="49"/>
      <c r="E586" s="49"/>
      <c r="F586" s="49"/>
      <c r="G586" s="49"/>
      <c r="H586" s="50"/>
      <c r="I586" s="49"/>
      <c r="J586" s="49"/>
      <c r="K586" s="49"/>
      <c r="L586" s="49"/>
      <c r="M586" s="49"/>
      <c r="N586" s="49"/>
      <c r="O586" s="49"/>
      <c r="P586" s="49"/>
      <c r="Q586" s="51"/>
      <c r="R586" s="49"/>
      <c r="S586" s="49"/>
      <c r="T586" s="49"/>
      <c r="U586" s="49"/>
      <c r="V586" s="50"/>
      <c r="W586" s="49"/>
      <c r="X586" s="49"/>
      <c r="Y586" s="49"/>
      <c r="Z586" s="49"/>
      <c r="AA586" s="49"/>
      <c r="AB586" s="49"/>
      <c r="AC586" s="49"/>
      <c r="AD586" s="49"/>
      <c r="AE586" s="51"/>
      <c r="AF586" s="49"/>
      <c r="AG586" s="49"/>
      <c r="AH586" s="49"/>
      <c r="AI586" s="49"/>
      <c r="AJ586" s="50"/>
      <c r="AK586" s="54"/>
      <c r="AL586" s="49"/>
      <c r="AM586" s="49"/>
      <c r="AN586" s="49"/>
      <c r="AO586" s="49"/>
      <c r="AP586" s="49"/>
      <c r="AQ586" s="55"/>
      <c r="AR586" s="55"/>
      <c r="AS586" s="49"/>
      <c r="AT586" s="52"/>
      <c r="AU586" s="53"/>
    </row>
    <row r="587" spans="1:47">
      <c r="A587" s="49"/>
      <c r="B587" s="49"/>
      <c r="C587" s="51"/>
      <c r="D587" s="49"/>
      <c r="E587" s="49"/>
      <c r="F587" s="49"/>
      <c r="G587" s="49"/>
      <c r="H587" s="50"/>
      <c r="I587" s="49"/>
      <c r="J587" s="49"/>
      <c r="K587" s="49"/>
      <c r="L587" s="49"/>
      <c r="M587" s="49"/>
      <c r="N587" s="49"/>
      <c r="O587" s="49"/>
      <c r="P587" s="49"/>
      <c r="Q587" s="51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51"/>
      <c r="AF587" s="49"/>
      <c r="AG587" s="49"/>
      <c r="AH587" s="49"/>
      <c r="AI587" s="49"/>
      <c r="AJ587" s="50"/>
      <c r="AK587" s="54"/>
      <c r="AL587" s="49"/>
      <c r="AM587" s="49"/>
      <c r="AN587" s="49"/>
      <c r="AO587" s="49"/>
      <c r="AP587" s="49"/>
      <c r="AQ587" s="55"/>
      <c r="AR587" s="55"/>
      <c r="AS587" s="49"/>
      <c r="AT587" s="52"/>
      <c r="AU587" s="53"/>
    </row>
    <row r="588" spans="1:47">
      <c r="A588" s="49"/>
      <c r="B588" s="49"/>
      <c r="C588" s="51"/>
      <c r="D588" s="49"/>
      <c r="E588" s="49"/>
      <c r="F588" s="49"/>
      <c r="G588" s="49"/>
      <c r="H588" s="50"/>
      <c r="I588" s="49"/>
      <c r="J588" s="49"/>
      <c r="K588" s="49"/>
      <c r="L588" s="49"/>
      <c r="M588" s="49"/>
      <c r="N588" s="49"/>
      <c r="O588" s="49"/>
      <c r="P588" s="49"/>
      <c r="Q588" s="51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51"/>
      <c r="AF588" s="49"/>
      <c r="AG588" s="49"/>
      <c r="AH588" s="49"/>
      <c r="AI588" s="49"/>
      <c r="AJ588" s="50"/>
      <c r="AK588" s="54"/>
      <c r="AL588" s="49"/>
      <c r="AM588" s="49"/>
      <c r="AN588" s="49"/>
      <c r="AO588" s="49"/>
      <c r="AP588" s="49"/>
      <c r="AQ588" s="55"/>
      <c r="AR588" s="55"/>
      <c r="AS588" s="49"/>
      <c r="AT588" s="52"/>
      <c r="AU588" s="53"/>
    </row>
    <row r="589" spans="1:47">
      <c r="A589" s="49"/>
      <c r="B589" s="49"/>
      <c r="C589" s="51"/>
      <c r="D589" s="49"/>
      <c r="E589" s="49"/>
      <c r="F589" s="49"/>
      <c r="G589" s="49"/>
      <c r="H589" s="50"/>
      <c r="I589" s="49"/>
      <c r="J589" s="49"/>
      <c r="K589" s="49"/>
      <c r="L589" s="49"/>
      <c r="M589" s="49"/>
      <c r="N589" s="49"/>
      <c r="O589" s="49"/>
      <c r="P589" s="49"/>
      <c r="Q589" s="51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51"/>
      <c r="AF589" s="49"/>
      <c r="AG589" s="49"/>
      <c r="AH589" s="49"/>
      <c r="AI589" s="49"/>
      <c r="AJ589" s="50"/>
      <c r="AK589" s="54"/>
      <c r="AL589" s="49"/>
      <c r="AM589" s="49"/>
      <c r="AN589" s="49"/>
      <c r="AO589" s="49"/>
      <c r="AP589" s="49"/>
      <c r="AQ589" s="55"/>
      <c r="AR589" s="55"/>
      <c r="AS589" s="49"/>
      <c r="AT589" s="52"/>
      <c r="AU589" s="53"/>
    </row>
    <row r="590" spans="1:47">
      <c r="A590" s="49"/>
      <c r="B590" s="49"/>
      <c r="C590" s="51"/>
      <c r="D590" s="49"/>
      <c r="E590" s="49"/>
      <c r="F590" s="49"/>
      <c r="G590" s="49"/>
      <c r="H590" s="50"/>
      <c r="I590" s="49"/>
      <c r="J590" s="49"/>
      <c r="K590" s="49"/>
      <c r="L590" s="49"/>
      <c r="M590" s="49"/>
      <c r="N590" s="49"/>
      <c r="O590" s="49"/>
      <c r="P590" s="49"/>
      <c r="Q590" s="51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51"/>
      <c r="AF590" s="49"/>
      <c r="AG590" s="49"/>
      <c r="AH590" s="49"/>
      <c r="AI590" s="49"/>
      <c r="AJ590" s="50"/>
      <c r="AK590" s="54"/>
      <c r="AL590" s="49"/>
      <c r="AM590" s="49"/>
      <c r="AN590" s="49"/>
      <c r="AO590" s="49"/>
      <c r="AP590" s="49"/>
      <c r="AQ590" s="55"/>
      <c r="AR590" s="55"/>
      <c r="AS590" s="49"/>
      <c r="AT590" s="52"/>
      <c r="AU590" s="53"/>
    </row>
    <row r="591" spans="1:47">
      <c r="A591" s="49"/>
      <c r="B591" s="49"/>
      <c r="C591" s="51"/>
      <c r="D591" s="49"/>
      <c r="E591" s="49"/>
      <c r="F591" s="49"/>
      <c r="G591" s="49"/>
      <c r="H591" s="50"/>
      <c r="I591" s="49"/>
      <c r="J591" s="49"/>
      <c r="K591" s="49"/>
      <c r="L591" s="49"/>
      <c r="M591" s="49"/>
      <c r="N591" s="49"/>
      <c r="O591" s="49"/>
      <c r="P591" s="49"/>
      <c r="Q591" s="51"/>
      <c r="R591" s="49"/>
      <c r="S591" s="49"/>
      <c r="T591" s="49"/>
      <c r="U591" s="49"/>
      <c r="V591" s="50"/>
      <c r="W591" s="49"/>
      <c r="X591" s="49"/>
      <c r="Y591" s="49"/>
      <c r="Z591" s="49"/>
      <c r="AA591" s="49"/>
      <c r="AB591" s="49"/>
      <c r="AC591" s="49"/>
      <c r="AD591" s="49"/>
      <c r="AE591" s="51"/>
      <c r="AF591" s="49"/>
      <c r="AG591" s="49"/>
      <c r="AH591" s="49"/>
      <c r="AI591" s="49"/>
      <c r="AJ591" s="50"/>
      <c r="AK591" s="54"/>
      <c r="AL591" s="49"/>
      <c r="AM591" s="49"/>
      <c r="AN591" s="49"/>
      <c r="AO591" s="49"/>
      <c r="AP591" s="49"/>
      <c r="AQ591" s="55"/>
      <c r="AR591" s="55"/>
      <c r="AS591" s="49"/>
      <c r="AT591" s="52"/>
      <c r="AU591" s="53"/>
    </row>
    <row r="592" spans="1:47">
      <c r="A592" s="49"/>
      <c r="B592" s="49"/>
      <c r="C592" s="51"/>
      <c r="D592" s="49"/>
      <c r="E592" s="49"/>
      <c r="F592" s="49"/>
      <c r="G592" s="49"/>
      <c r="H592" s="50"/>
      <c r="I592" s="49"/>
      <c r="J592" s="49"/>
      <c r="K592" s="49"/>
      <c r="L592" s="49"/>
      <c r="M592" s="49"/>
      <c r="N592" s="49"/>
      <c r="O592" s="49"/>
      <c r="P592" s="49"/>
      <c r="Q592" s="51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51"/>
      <c r="AF592" s="49"/>
      <c r="AG592" s="49"/>
      <c r="AH592" s="49"/>
      <c r="AI592" s="49"/>
      <c r="AJ592" s="50"/>
      <c r="AK592" s="54"/>
      <c r="AL592" s="49"/>
      <c r="AM592" s="49"/>
      <c r="AN592" s="49"/>
      <c r="AO592" s="49"/>
      <c r="AP592" s="49"/>
      <c r="AQ592" s="55"/>
      <c r="AR592" s="55"/>
      <c r="AS592" s="49"/>
      <c r="AT592" s="52"/>
      <c r="AU592" s="53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11" activePane="bottomLeft" state="frozen"/>
      <selection pane="bottomLeft" activeCell="G25" sqref="G25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51">
        <v>44253.513888888891</v>
      </c>
      <c r="B11">
        <v>0.1</v>
      </c>
      <c r="C11" t="s">
        <v>278</v>
      </c>
      <c r="D11" s="49">
        <v>1</v>
      </c>
      <c r="E11" s="51">
        <v>44256.500844907408</v>
      </c>
      <c r="F11">
        <v>45</v>
      </c>
      <c r="H11" s="60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51">
        <v>44253.513888888891</v>
      </c>
      <c r="B12">
        <v>0.1</v>
      </c>
      <c r="C12" t="s">
        <v>278</v>
      </c>
      <c r="D12" s="49">
        <v>2</v>
      </c>
      <c r="E12" s="51">
        <v>44256.522106481483</v>
      </c>
      <c r="F12">
        <v>211</v>
      </c>
      <c r="H12" s="60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51">
        <v>44253.513888888891</v>
      </c>
      <c r="B13">
        <v>1.6</v>
      </c>
      <c r="C13" t="s">
        <v>278</v>
      </c>
      <c r="D13" s="49">
        <v>1</v>
      </c>
      <c r="E13" s="51">
        <v>44256.543333333335</v>
      </c>
      <c r="F13">
        <v>91</v>
      </c>
      <c r="H13" s="60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51">
        <v>44253.513888888891</v>
      </c>
      <c r="B14">
        <v>1.6</v>
      </c>
      <c r="C14" t="s">
        <v>278</v>
      </c>
      <c r="D14" s="49">
        <v>2</v>
      </c>
      <c r="E14" s="51">
        <v>44256.564618055556</v>
      </c>
      <c r="F14">
        <v>77</v>
      </c>
      <c r="H14" s="60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51">
        <v>44253.513888888891</v>
      </c>
      <c r="B15">
        <v>3.8</v>
      </c>
      <c r="C15" t="s">
        <v>278</v>
      </c>
      <c r="D15" s="36">
        <v>1</v>
      </c>
      <c r="E15" s="51">
        <v>44256.585879629631</v>
      </c>
      <c r="F15">
        <v>97</v>
      </c>
      <c r="H15" s="60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51">
        <v>44253.513888888891</v>
      </c>
      <c r="B16">
        <v>3.8</v>
      </c>
      <c r="C16" t="s">
        <v>278</v>
      </c>
      <c r="D16" s="36">
        <v>2</v>
      </c>
      <c r="E16" s="51">
        <v>44256.607152777775</v>
      </c>
      <c r="F16">
        <v>170</v>
      </c>
      <c r="H16" s="60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51">
        <v>44253.513888888891</v>
      </c>
      <c r="B17">
        <v>5</v>
      </c>
      <c r="C17" t="s">
        <v>278</v>
      </c>
      <c r="D17" s="36">
        <v>1</v>
      </c>
      <c r="E17" s="51">
        <v>44256.62841435185</v>
      </c>
      <c r="F17">
        <v>71</v>
      </c>
      <c r="H17" s="60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51">
        <v>44253.513888888891</v>
      </c>
      <c r="B18">
        <v>5</v>
      </c>
      <c r="C18" t="s">
        <v>278</v>
      </c>
      <c r="D18" s="36">
        <v>2</v>
      </c>
      <c r="E18" s="51">
        <v>44256.649699074071</v>
      </c>
      <c r="F18">
        <v>93</v>
      </c>
      <c r="H18" s="60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51">
        <v>44253.513888888891</v>
      </c>
      <c r="B19">
        <v>6.2</v>
      </c>
      <c r="C19" t="s">
        <v>278</v>
      </c>
      <c r="D19" s="36">
        <v>1</v>
      </c>
      <c r="E19" s="51">
        <v>44256.670983796299</v>
      </c>
      <c r="F19">
        <v>76</v>
      </c>
      <c r="H19" s="60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51">
        <v>44253.513888888891</v>
      </c>
      <c r="B20">
        <v>6.2</v>
      </c>
      <c r="C20" t="s">
        <v>278</v>
      </c>
      <c r="D20" s="36">
        <v>2</v>
      </c>
      <c r="E20" s="51">
        <v>44256.692245370374</v>
      </c>
      <c r="F20">
        <v>10</v>
      </c>
      <c r="H20" s="60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51">
        <v>44253.513888888891</v>
      </c>
      <c r="B21">
        <v>8</v>
      </c>
      <c r="C21" t="s">
        <v>278</v>
      </c>
      <c r="D21" s="36">
        <v>1</v>
      </c>
      <c r="E21" s="51">
        <v>44256.713472222225</v>
      </c>
      <c r="F21">
        <v>194</v>
      </c>
      <c r="H21" s="60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51">
        <v>44253.513888888891</v>
      </c>
      <c r="B22">
        <v>8</v>
      </c>
      <c r="C22" t="s">
        <v>278</v>
      </c>
      <c r="D22" s="36">
        <v>2</v>
      </c>
      <c r="E22" s="51">
        <v>44256.73474537037</v>
      </c>
      <c r="F22">
        <v>188</v>
      </c>
      <c r="H22" s="60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51">
        <v>44253.513888888891</v>
      </c>
      <c r="B23">
        <v>9</v>
      </c>
      <c r="C23" t="s">
        <v>278</v>
      </c>
      <c r="D23" s="36">
        <v>1</v>
      </c>
      <c r="E23" s="51">
        <v>44256.756006944444</v>
      </c>
      <c r="F23">
        <v>190</v>
      </c>
      <c r="H23" s="60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51">
        <v>44253.513888888891</v>
      </c>
      <c r="B24">
        <v>9</v>
      </c>
      <c r="C24" t="s">
        <v>278</v>
      </c>
      <c r="D24" s="36">
        <v>2</v>
      </c>
      <c r="E24" s="51">
        <v>44256.777256944442</v>
      </c>
      <c r="F24">
        <v>133</v>
      </c>
      <c r="H24" s="60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51">
        <v>44253.513888888891</v>
      </c>
      <c r="B25" s="42" t="s">
        <v>280</v>
      </c>
      <c r="C25" s="42" t="s">
        <v>278</v>
      </c>
      <c r="D25" s="58">
        <v>1</v>
      </c>
      <c r="E25" s="51">
        <v>44256.798518518517</v>
      </c>
      <c r="F25" s="42">
        <v>206</v>
      </c>
      <c r="H25" s="60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51">
        <v>44253.513888888891</v>
      </c>
      <c r="B26" s="42" t="s">
        <v>280</v>
      </c>
      <c r="C26" s="42" t="s">
        <v>278</v>
      </c>
      <c r="D26" s="58">
        <v>2</v>
      </c>
      <c r="E26" s="51">
        <v>44256.819780092592</v>
      </c>
      <c r="F26" s="42">
        <v>205</v>
      </c>
      <c r="G26" s="49"/>
      <c r="H26" s="60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51">
        <v>44319.447916666664</v>
      </c>
      <c r="B27" s="49">
        <v>0.1</v>
      </c>
      <c r="C27" s="49" t="s">
        <v>279</v>
      </c>
      <c r="D27" s="36">
        <v>1</v>
      </c>
      <c r="E27" s="51">
        <v>44320.48605324074</v>
      </c>
      <c r="F27" s="49">
        <v>147</v>
      </c>
      <c r="H27" s="60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51">
        <v>44319.447916666664</v>
      </c>
      <c r="B28" s="49">
        <v>0.1</v>
      </c>
      <c r="C28" s="49" t="s">
        <v>279</v>
      </c>
      <c r="D28" s="36">
        <v>2</v>
      </c>
      <c r="E28" s="51">
        <v>44320.507349537038</v>
      </c>
      <c r="F28" s="49">
        <v>158</v>
      </c>
      <c r="H28" s="60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51">
        <v>44319.447916666664</v>
      </c>
      <c r="B29" s="49">
        <v>3</v>
      </c>
      <c r="C29" s="49" t="s">
        <v>279</v>
      </c>
      <c r="D29" s="36">
        <v>1</v>
      </c>
      <c r="E29" s="51">
        <v>44320.528657407405</v>
      </c>
      <c r="F29" s="49">
        <v>163</v>
      </c>
      <c r="H29" s="60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51">
        <v>44319.447916666664</v>
      </c>
      <c r="B30" s="49">
        <v>3</v>
      </c>
      <c r="C30" s="49" t="s">
        <v>279</v>
      </c>
      <c r="D30" s="36">
        <v>2</v>
      </c>
      <c r="E30" s="51">
        <v>44320.54996527778</v>
      </c>
      <c r="F30" s="49">
        <v>87</v>
      </c>
      <c r="H30" s="60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51">
        <v>44319.447916666664</v>
      </c>
      <c r="B31" s="49">
        <v>6</v>
      </c>
      <c r="C31" s="49" t="s">
        <v>279</v>
      </c>
      <c r="D31" s="36">
        <v>1</v>
      </c>
      <c r="E31" s="51">
        <v>44320.571273148147</v>
      </c>
      <c r="F31" s="49">
        <v>7</v>
      </c>
      <c r="H31" s="60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51">
        <v>44319.447916666664</v>
      </c>
      <c r="B32" s="49">
        <v>6</v>
      </c>
      <c r="C32" s="49" t="s">
        <v>279</v>
      </c>
      <c r="D32" s="36">
        <v>2</v>
      </c>
      <c r="E32" s="51">
        <v>44320.592592592591</v>
      </c>
      <c r="F32" s="49">
        <v>17</v>
      </c>
      <c r="H32" s="60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51">
        <v>44319.447916666664</v>
      </c>
      <c r="B33" s="49">
        <v>9</v>
      </c>
      <c r="C33" s="49" t="s">
        <v>279</v>
      </c>
      <c r="D33" s="36">
        <v>1</v>
      </c>
      <c r="E33" s="51">
        <v>44320.613912037035</v>
      </c>
      <c r="F33" s="49">
        <v>33</v>
      </c>
      <c r="H33" s="60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51">
        <v>44319.447916666664</v>
      </c>
      <c r="B34" s="49">
        <v>9</v>
      </c>
      <c r="C34" s="49" t="s">
        <v>279</v>
      </c>
      <c r="D34" s="36">
        <v>2</v>
      </c>
      <c r="E34" s="51">
        <v>44320.635208333333</v>
      </c>
      <c r="F34" s="49">
        <v>175</v>
      </c>
      <c r="H34" s="60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51">
        <v>44319.447916666664</v>
      </c>
      <c r="B35" s="49">
        <v>11</v>
      </c>
      <c r="C35" s="49" t="s">
        <v>279</v>
      </c>
      <c r="D35" s="36">
        <v>1</v>
      </c>
      <c r="E35" s="51">
        <v>44320.656493055554</v>
      </c>
      <c r="F35" s="49">
        <v>69</v>
      </c>
      <c r="H35" s="60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51">
        <v>44319.447916666664</v>
      </c>
      <c r="B36" s="49">
        <v>11</v>
      </c>
      <c r="C36" s="49" t="s">
        <v>279</v>
      </c>
      <c r="D36" s="36">
        <v>2</v>
      </c>
      <c r="E36" s="51">
        <v>44320.677789351852</v>
      </c>
      <c r="F36" s="49">
        <v>201</v>
      </c>
      <c r="H36" s="60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51">
        <v>44291.458333333336</v>
      </c>
      <c r="B37" s="49">
        <v>0.1</v>
      </c>
      <c r="C37" s="49" t="s">
        <v>279</v>
      </c>
      <c r="D37" s="36">
        <v>1</v>
      </c>
      <c r="E37" s="51">
        <v>44292.578379629631</v>
      </c>
      <c r="F37" s="49">
        <v>197</v>
      </c>
      <c r="H37" s="60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51">
        <v>44291.458333333336</v>
      </c>
      <c r="B38" s="49">
        <v>0.1</v>
      </c>
      <c r="C38" s="49" t="s">
        <v>279</v>
      </c>
      <c r="D38" s="36">
        <v>2</v>
      </c>
      <c r="E38" s="51">
        <v>44292.599664351852</v>
      </c>
      <c r="F38" s="49">
        <v>14</v>
      </c>
      <c r="H38" s="60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51">
        <v>44291.458333333336</v>
      </c>
      <c r="B39" s="49">
        <v>3</v>
      </c>
      <c r="C39" s="49" t="s">
        <v>279</v>
      </c>
      <c r="D39" s="36">
        <v>1</v>
      </c>
      <c r="E39" s="51">
        <v>44292.620983796296</v>
      </c>
      <c r="F39" s="49">
        <v>74</v>
      </c>
      <c r="H39" s="60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51">
        <v>44291.458333333336</v>
      </c>
      <c r="B40" s="49">
        <v>3</v>
      </c>
      <c r="C40" s="49" t="s">
        <v>279</v>
      </c>
      <c r="D40" s="36">
        <v>2</v>
      </c>
      <c r="E40" s="51">
        <v>44292.642245370371</v>
      </c>
      <c r="F40" s="49">
        <v>37</v>
      </c>
      <c r="H40" s="60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51">
        <v>44291.458333333336</v>
      </c>
      <c r="B41" s="4">
        <v>6</v>
      </c>
      <c r="C41" s="49" t="s">
        <v>279</v>
      </c>
      <c r="D41" s="36">
        <v>1</v>
      </c>
      <c r="E41" s="51">
        <v>44292.663564814815</v>
      </c>
      <c r="F41" s="49">
        <v>107</v>
      </c>
      <c r="H41" s="60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51">
        <v>44291.458333333336</v>
      </c>
      <c r="B42" s="4">
        <v>6</v>
      </c>
      <c r="C42" s="49" t="s">
        <v>279</v>
      </c>
      <c r="D42" s="36">
        <v>2</v>
      </c>
      <c r="E42" s="51">
        <v>44292.684953703705</v>
      </c>
      <c r="F42" s="49">
        <v>18</v>
      </c>
      <c r="H42" s="60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51">
        <v>44291.458333333336</v>
      </c>
      <c r="B43" s="4">
        <v>9</v>
      </c>
      <c r="C43" s="49" t="s">
        <v>279</v>
      </c>
      <c r="D43" s="36">
        <v>1</v>
      </c>
      <c r="E43" s="51">
        <v>44292.706261574072</v>
      </c>
      <c r="F43" s="49">
        <v>173</v>
      </c>
      <c r="H43" s="60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51">
        <v>44291.458333333336</v>
      </c>
      <c r="B44" s="4">
        <v>9</v>
      </c>
      <c r="C44" s="49" t="s">
        <v>279</v>
      </c>
      <c r="D44" s="36">
        <v>2</v>
      </c>
      <c r="E44" s="51">
        <v>44292.727523148147</v>
      </c>
      <c r="F44" s="49">
        <v>135</v>
      </c>
      <c r="H44" s="60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51">
        <v>44291.458333333336</v>
      </c>
      <c r="B45" s="4">
        <v>11</v>
      </c>
      <c r="C45" s="49" t="s">
        <v>279</v>
      </c>
      <c r="D45" s="36">
        <v>1</v>
      </c>
      <c r="E45" s="51">
        <v>44292.748900462961</v>
      </c>
      <c r="F45" s="49">
        <v>59</v>
      </c>
      <c r="H45" s="60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51">
        <v>44291.458333333336</v>
      </c>
      <c r="B46" s="4">
        <v>11</v>
      </c>
      <c r="C46" s="49" t="s">
        <v>279</v>
      </c>
      <c r="D46" s="36">
        <v>2</v>
      </c>
      <c r="E46" s="51">
        <v>44292.770173611112</v>
      </c>
      <c r="F46" s="49">
        <v>141</v>
      </c>
      <c r="H46" s="60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51">
        <v>44322</v>
      </c>
      <c r="B47" s="4">
        <v>0.1</v>
      </c>
      <c r="C47" s="49" t="s">
        <v>278</v>
      </c>
      <c r="D47" s="36">
        <v>1</v>
      </c>
      <c r="E47" s="51">
        <v>44323.501655092594</v>
      </c>
      <c r="F47" s="49">
        <v>92</v>
      </c>
      <c r="H47" s="60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51">
        <v>44322</v>
      </c>
      <c r="B48" s="4">
        <v>0.1</v>
      </c>
      <c r="C48" s="49" t="s">
        <v>278</v>
      </c>
      <c r="D48" s="36">
        <v>2</v>
      </c>
      <c r="E48" s="51">
        <v>44323.522951388892</v>
      </c>
      <c r="F48" s="49">
        <v>57</v>
      </c>
      <c r="H48" s="60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51">
        <v>44322</v>
      </c>
      <c r="B49" s="4">
        <v>1.6</v>
      </c>
      <c r="C49" s="49" t="s">
        <v>278</v>
      </c>
      <c r="D49" s="36">
        <v>1</v>
      </c>
      <c r="E49" s="51">
        <v>44323.544270833336</v>
      </c>
      <c r="F49" s="49">
        <v>187</v>
      </c>
      <c r="H49" s="60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51">
        <v>44322</v>
      </c>
      <c r="B50" s="4">
        <v>1.6</v>
      </c>
      <c r="C50" s="49" t="s">
        <v>278</v>
      </c>
      <c r="D50" s="36">
        <v>2</v>
      </c>
      <c r="E50" s="51">
        <v>44323.565567129626</v>
      </c>
      <c r="F50" s="49">
        <v>108</v>
      </c>
      <c r="H50" s="60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51">
        <v>44322</v>
      </c>
      <c r="B51" s="4">
        <v>3.8</v>
      </c>
      <c r="C51" s="49" t="s">
        <v>278</v>
      </c>
      <c r="D51" s="36">
        <v>1</v>
      </c>
      <c r="E51" s="51">
        <v>44323.586863425924</v>
      </c>
      <c r="F51" s="49">
        <v>153</v>
      </c>
      <c r="H51" s="60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51">
        <v>44322</v>
      </c>
      <c r="B52" s="4">
        <v>3.8</v>
      </c>
      <c r="C52" s="49" t="s">
        <v>278</v>
      </c>
      <c r="D52" s="36">
        <v>2</v>
      </c>
      <c r="E52" s="51">
        <v>44323.608171296299</v>
      </c>
      <c r="F52" s="49">
        <v>186</v>
      </c>
      <c r="H52" s="60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51">
        <v>44322</v>
      </c>
      <c r="B53" s="4">
        <v>5</v>
      </c>
      <c r="C53" s="49" t="s">
        <v>278</v>
      </c>
      <c r="D53" s="36">
        <v>1</v>
      </c>
      <c r="E53" s="51">
        <v>44323.629467592589</v>
      </c>
      <c r="F53" s="49">
        <v>46</v>
      </c>
      <c r="H53" s="60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51">
        <v>44322</v>
      </c>
      <c r="B54" s="4">
        <v>5</v>
      </c>
      <c r="C54" s="49" t="s">
        <v>278</v>
      </c>
      <c r="D54" s="36">
        <v>2</v>
      </c>
      <c r="E54" s="51">
        <v>44323.650752314818</v>
      </c>
      <c r="F54" s="49">
        <v>131</v>
      </c>
      <c r="H54" s="60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51">
        <v>44322</v>
      </c>
      <c r="B55" s="4">
        <v>6.2</v>
      </c>
      <c r="C55" s="49" t="s">
        <v>278</v>
      </c>
      <c r="D55" s="36">
        <v>1</v>
      </c>
      <c r="E55" s="51">
        <v>44323.672060185185</v>
      </c>
      <c r="F55" s="49">
        <v>181</v>
      </c>
      <c r="H55" s="60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51">
        <v>44322</v>
      </c>
      <c r="B56" s="4">
        <v>6.2</v>
      </c>
      <c r="C56" s="49" t="s">
        <v>278</v>
      </c>
      <c r="D56" s="36">
        <v>2</v>
      </c>
      <c r="E56" s="51">
        <v>44323.693356481483</v>
      </c>
      <c r="F56" s="49">
        <v>111</v>
      </c>
      <c r="H56" s="60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51">
        <v>44322</v>
      </c>
      <c r="B57" s="4">
        <v>8</v>
      </c>
      <c r="C57" s="49" t="s">
        <v>278</v>
      </c>
      <c r="D57" s="36">
        <v>1</v>
      </c>
      <c r="E57" s="51">
        <v>44323.71465277778</v>
      </c>
      <c r="F57" s="49">
        <v>154</v>
      </c>
      <c r="H57" s="60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51">
        <v>44322</v>
      </c>
      <c r="B58" s="4">
        <v>8</v>
      </c>
      <c r="C58" s="49" t="s">
        <v>278</v>
      </c>
      <c r="D58" s="36">
        <v>2</v>
      </c>
      <c r="E58" s="51">
        <v>44323.735972222225</v>
      </c>
      <c r="F58" s="49">
        <v>94</v>
      </c>
      <c r="H58" s="60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51">
        <v>44322</v>
      </c>
      <c r="B59" s="4">
        <v>9</v>
      </c>
      <c r="C59" s="49" t="s">
        <v>278</v>
      </c>
      <c r="D59" s="36">
        <v>1</v>
      </c>
      <c r="E59" s="51">
        <v>44323.757280092592</v>
      </c>
      <c r="F59" s="49">
        <v>140</v>
      </c>
      <c r="H59" s="60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51">
        <v>44302.559027777781</v>
      </c>
      <c r="B60" s="42">
        <v>0.1</v>
      </c>
      <c r="C60" s="42" t="s">
        <v>278</v>
      </c>
      <c r="D60" s="36">
        <v>2</v>
      </c>
      <c r="E60" s="51">
        <v>44305.471736111111</v>
      </c>
      <c r="F60" s="49">
        <v>129</v>
      </c>
      <c r="H60" s="60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51">
        <v>44302.559027777781</v>
      </c>
      <c r="B61" s="42">
        <v>0.1</v>
      </c>
      <c r="C61" s="42" t="s">
        <v>278</v>
      </c>
      <c r="D61" s="36">
        <v>1</v>
      </c>
      <c r="E61" s="51">
        <v>44305.492986111109</v>
      </c>
      <c r="F61" s="49">
        <v>96</v>
      </c>
      <c r="H61" s="60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51">
        <v>44302.559027777781</v>
      </c>
      <c r="B62" s="42">
        <v>1.6</v>
      </c>
      <c r="C62" s="42" t="s">
        <v>278</v>
      </c>
      <c r="D62" s="58">
        <v>2</v>
      </c>
      <c r="E62" s="51">
        <v>44305.514305555553</v>
      </c>
      <c r="F62" s="49">
        <v>134</v>
      </c>
      <c r="H62" s="60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51">
        <v>44302.559027777781</v>
      </c>
      <c r="B63" s="42">
        <v>1.6</v>
      </c>
      <c r="C63" s="42" t="s">
        <v>278</v>
      </c>
      <c r="D63" s="36">
        <v>1</v>
      </c>
      <c r="E63" s="51">
        <v>44305.535624999997</v>
      </c>
      <c r="F63" s="49">
        <v>110</v>
      </c>
      <c r="H63" s="60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51">
        <v>44302.559027777781</v>
      </c>
      <c r="B64" s="42">
        <v>3.8</v>
      </c>
      <c r="C64" s="42" t="s">
        <v>278</v>
      </c>
      <c r="D64" s="36">
        <v>2</v>
      </c>
      <c r="E64" s="51">
        <v>44305.556944444441</v>
      </c>
      <c r="F64" s="49">
        <v>23</v>
      </c>
      <c r="H64" s="60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51">
        <v>44302.559027777781</v>
      </c>
      <c r="B65" s="42">
        <v>3.8</v>
      </c>
      <c r="C65" s="42" t="s">
        <v>278</v>
      </c>
      <c r="D65" s="36">
        <v>1</v>
      </c>
      <c r="E65" s="51">
        <v>44305.578194444446</v>
      </c>
      <c r="F65" s="49">
        <v>203</v>
      </c>
      <c r="H65" s="60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51">
        <v>44302.559027777781</v>
      </c>
      <c r="B66" s="42">
        <v>5</v>
      </c>
      <c r="C66" s="42" t="s">
        <v>278</v>
      </c>
      <c r="D66" s="36">
        <v>2</v>
      </c>
      <c r="E66" s="51">
        <v>44305.599502314813</v>
      </c>
      <c r="F66" s="49">
        <v>189</v>
      </c>
      <c r="H66" s="60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51">
        <v>44302.559027777781</v>
      </c>
      <c r="B67" s="42">
        <v>5</v>
      </c>
      <c r="C67" s="42" t="s">
        <v>278</v>
      </c>
      <c r="D67" s="36">
        <v>1</v>
      </c>
      <c r="E67" s="51">
        <v>44305.620810185188</v>
      </c>
      <c r="F67" s="49">
        <v>215</v>
      </c>
      <c r="H67" s="60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51">
        <v>44302.559027777781</v>
      </c>
      <c r="B68" s="42">
        <v>6.2</v>
      </c>
      <c r="C68" s="42" t="s">
        <v>278</v>
      </c>
      <c r="D68" s="36">
        <v>2</v>
      </c>
      <c r="E68" s="51">
        <v>44305.642106481479</v>
      </c>
      <c r="F68" s="49">
        <v>217</v>
      </c>
      <c r="H68" s="60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51">
        <v>44302.559027777781</v>
      </c>
      <c r="B69" s="42">
        <v>6.2</v>
      </c>
      <c r="C69" s="42" t="s">
        <v>278</v>
      </c>
      <c r="D69" s="36">
        <v>1</v>
      </c>
      <c r="E69" s="51">
        <v>44305.663402777776</v>
      </c>
      <c r="F69" s="49">
        <v>78</v>
      </c>
      <c r="H69" s="60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51">
        <v>44302.559027777781</v>
      </c>
      <c r="B70" s="42">
        <v>8</v>
      </c>
      <c r="C70" s="42" t="s">
        <v>278</v>
      </c>
      <c r="D70" s="36">
        <v>2</v>
      </c>
      <c r="E70" s="51">
        <v>44305.684687499997</v>
      </c>
      <c r="F70" s="49">
        <v>41</v>
      </c>
      <c r="H70" s="60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51">
        <v>44302.559027777781</v>
      </c>
      <c r="B71" s="42">
        <v>8</v>
      </c>
      <c r="C71" s="42" t="s">
        <v>278</v>
      </c>
      <c r="D71" s="36">
        <v>1</v>
      </c>
      <c r="E71" s="51">
        <v>44305.705995370372</v>
      </c>
      <c r="F71" s="49">
        <v>149</v>
      </c>
      <c r="H71" s="60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51">
        <v>44302.559027777781</v>
      </c>
      <c r="B72" s="42">
        <v>9</v>
      </c>
      <c r="C72" s="42" t="s">
        <v>278</v>
      </c>
      <c r="D72" s="36">
        <v>2</v>
      </c>
      <c r="E72" s="51">
        <v>44305.727314814816</v>
      </c>
      <c r="F72" s="49">
        <v>192</v>
      </c>
      <c r="H72" s="60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51">
        <v>44302.559027777781</v>
      </c>
      <c r="B73" s="42">
        <v>9</v>
      </c>
      <c r="C73" s="42" t="s">
        <v>278</v>
      </c>
      <c r="D73" s="36">
        <v>1</v>
      </c>
      <c r="E73" s="51">
        <v>44305.74863425926</v>
      </c>
      <c r="F73" s="49">
        <v>90</v>
      </c>
      <c r="H73" s="60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51">
        <v>44302.559027777781</v>
      </c>
      <c r="B74" s="4">
        <v>100</v>
      </c>
      <c r="C74" s="4" t="s">
        <v>278</v>
      </c>
      <c r="D74" s="59">
        <v>2</v>
      </c>
      <c r="E74" s="51">
        <v>44305.769942129627</v>
      </c>
      <c r="F74" s="49">
        <v>34</v>
      </c>
      <c r="H74" s="60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51">
        <v>44302.559027777781</v>
      </c>
      <c r="B75" s="4">
        <v>100</v>
      </c>
      <c r="C75" s="42" t="s">
        <v>278</v>
      </c>
      <c r="D75" s="59">
        <v>1</v>
      </c>
      <c r="E75" s="51">
        <v>44305.791261574072</v>
      </c>
      <c r="F75" s="49">
        <v>125</v>
      </c>
      <c r="H75" s="60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51">
        <v>44330.476388888892</v>
      </c>
      <c r="B76" s="4">
        <v>0.1</v>
      </c>
      <c r="C76" s="42" t="s">
        <v>279</v>
      </c>
      <c r="D76" s="36">
        <v>2</v>
      </c>
      <c r="E76" s="51">
        <v>44334.485995370371</v>
      </c>
      <c r="F76" s="49">
        <v>143</v>
      </c>
      <c r="H76" s="60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51">
        <v>44330.476388888892</v>
      </c>
      <c r="B77" s="4">
        <v>0.1</v>
      </c>
      <c r="C77" s="42" t="s">
        <v>279</v>
      </c>
      <c r="D77" s="36">
        <v>1</v>
      </c>
      <c r="E77" s="51">
        <v>44334.507291666669</v>
      </c>
      <c r="F77" s="49">
        <v>213</v>
      </c>
      <c r="H77" s="60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51">
        <v>44330.476388888892</v>
      </c>
      <c r="B78" s="4">
        <v>3</v>
      </c>
      <c r="C78" s="42" t="s">
        <v>279</v>
      </c>
      <c r="D78" s="36">
        <v>2</v>
      </c>
      <c r="E78" s="51">
        <v>44334.528553240743</v>
      </c>
      <c r="F78" s="49">
        <v>22</v>
      </c>
      <c r="H78" s="60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51">
        <v>44330.476388888892</v>
      </c>
      <c r="B79" s="4">
        <v>3</v>
      </c>
      <c r="C79" s="42" t="s">
        <v>279</v>
      </c>
      <c r="D79" s="36">
        <v>1</v>
      </c>
      <c r="E79" s="51">
        <v>44334.549826388888</v>
      </c>
      <c r="F79" s="49">
        <v>114</v>
      </c>
      <c r="H79" s="60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51">
        <v>44330.476388888892</v>
      </c>
      <c r="B80" s="4">
        <v>6</v>
      </c>
      <c r="C80" s="42" t="s">
        <v>279</v>
      </c>
      <c r="D80" s="36">
        <v>2</v>
      </c>
      <c r="E80" s="51">
        <v>44334.571122685185</v>
      </c>
      <c r="F80" s="49">
        <v>44</v>
      </c>
      <c r="H80" s="60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51">
        <v>44330.476388888892</v>
      </c>
      <c r="B81" s="4">
        <v>6</v>
      </c>
      <c r="C81" s="42" t="s">
        <v>279</v>
      </c>
      <c r="D81" s="36">
        <v>1</v>
      </c>
      <c r="E81" s="51">
        <v>44334.59238425926</v>
      </c>
      <c r="F81" s="49">
        <v>118</v>
      </c>
      <c r="H81" s="60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51">
        <v>44330.476388888892</v>
      </c>
      <c r="B82" s="4">
        <v>9</v>
      </c>
      <c r="C82" s="42" t="s">
        <v>279</v>
      </c>
      <c r="D82" s="36">
        <v>2</v>
      </c>
      <c r="E82" s="51">
        <v>44334.613668981481</v>
      </c>
      <c r="F82" s="49">
        <v>145</v>
      </c>
      <c r="H82" s="60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51">
        <v>44330.476388888892</v>
      </c>
      <c r="B83" s="4">
        <v>9</v>
      </c>
      <c r="C83" s="42" t="s">
        <v>279</v>
      </c>
      <c r="D83" s="36">
        <v>1</v>
      </c>
      <c r="E83" s="51">
        <v>44334.634918981479</v>
      </c>
      <c r="F83" s="49">
        <v>160</v>
      </c>
      <c r="H83" s="60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51">
        <v>44330.476388888892</v>
      </c>
      <c r="B84" s="4">
        <v>11</v>
      </c>
      <c r="C84" s="42" t="s">
        <v>279</v>
      </c>
      <c r="D84" s="36">
        <v>2</v>
      </c>
      <c r="E84" s="51">
        <v>44334.656215277777</v>
      </c>
      <c r="F84" s="49">
        <v>169</v>
      </c>
      <c r="H84" s="60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51">
        <v>44330.476388888892</v>
      </c>
      <c r="B85" s="4">
        <v>11</v>
      </c>
      <c r="C85" s="42" t="s">
        <v>279</v>
      </c>
      <c r="D85" s="36">
        <v>1</v>
      </c>
      <c r="E85" s="51">
        <v>44334.677488425928</v>
      </c>
      <c r="F85" s="49">
        <v>25</v>
      </c>
      <c r="H85" s="60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51">
        <v>44330.476388888892</v>
      </c>
      <c r="B86" s="4">
        <v>0.1</v>
      </c>
      <c r="C86" s="42" t="s">
        <v>278</v>
      </c>
      <c r="D86" s="36">
        <v>2</v>
      </c>
      <c r="E86" s="51">
        <v>44334.698784722219</v>
      </c>
      <c r="F86" s="49">
        <v>15</v>
      </c>
      <c r="H86" s="60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51">
        <v>44330.476388888892</v>
      </c>
      <c r="B87" s="4">
        <v>0.1</v>
      </c>
      <c r="C87" s="42" t="s">
        <v>278</v>
      </c>
      <c r="D87" s="36">
        <v>1</v>
      </c>
      <c r="E87" s="51">
        <v>44334.720057870371</v>
      </c>
      <c r="F87" s="49">
        <v>104</v>
      </c>
      <c r="H87" s="60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51">
        <v>44330.476388888892</v>
      </c>
      <c r="B88" s="4">
        <v>1.6</v>
      </c>
      <c r="C88" s="42" t="s">
        <v>278</v>
      </c>
      <c r="D88" s="36">
        <v>2</v>
      </c>
      <c r="E88" s="51">
        <v>44334.741365740738</v>
      </c>
      <c r="F88" s="49">
        <v>71</v>
      </c>
      <c r="H88" s="60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51">
        <v>44330.476388888892</v>
      </c>
      <c r="B89" s="4">
        <v>1.6</v>
      </c>
      <c r="C89" s="42" t="s">
        <v>278</v>
      </c>
      <c r="D89" s="36">
        <v>1</v>
      </c>
      <c r="E89" s="51">
        <v>44334.762638888889</v>
      </c>
      <c r="F89" s="49">
        <v>210</v>
      </c>
      <c r="H89" s="60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51">
        <v>44330.476388888892</v>
      </c>
      <c r="B90" s="4">
        <v>3.8</v>
      </c>
      <c r="C90" s="42" t="s">
        <v>278</v>
      </c>
      <c r="D90" s="36">
        <v>2</v>
      </c>
      <c r="E90" s="51">
        <v>44334.783877314818</v>
      </c>
      <c r="F90" s="49">
        <v>204</v>
      </c>
      <c r="H90" s="60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51">
        <v>44330.476388888892</v>
      </c>
      <c r="B91" s="4">
        <v>3.8</v>
      </c>
      <c r="C91" s="42" t="s">
        <v>278</v>
      </c>
      <c r="D91" s="36">
        <v>1</v>
      </c>
      <c r="E91" s="51">
        <v>44334.805173611108</v>
      </c>
      <c r="F91" s="49">
        <v>191</v>
      </c>
      <c r="H91" s="60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51">
        <v>44330.476388888892</v>
      </c>
      <c r="B92" s="4">
        <v>5</v>
      </c>
      <c r="C92" s="42" t="s">
        <v>278</v>
      </c>
      <c r="D92" s="36">
        <v>2</v>
      </c>
      <c r="E92" s="51">
        <v>44334.826412037037</v>
      </c>
      <c r="F92" s="49">
        <v>27</v>
      </c>
      <c r="H92" s="60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51">
        <v>44330.476388888892</v>
      </c>
      <c r="B93" s="4">
        <v>5</v>
      </c>
      <c r="C93" s="42" t="s">
        <v>278</v>
      </c>
      <c r="D93" s="59">
        <v>1</v>
      </c>
      <c r="E93" s="51">
        <v>44334.847685185188</v>
      </c>
      <c r="F93" s="49">
        <v>115</v>
      </c>
      <c r="H93" s="60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51">
        <v>44330.476388888892</v>
      </c>
      <c r="B94" s="4">
        <v>6.2</v>
      </c>
      <c r="C94" s="42" t="s">
        <v>278</v>
      </c>
      <c r="D94" s="59">
        <v>2</v>
      </c>
      <c r="E94" s="51">
        <v>44334.869004629632</v>
      </c>
      <c r="F94" s="49">
        <v>69</v>
      </c>
      <c r="H94" s="60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51">
        <v>44330.476388888892</v>
      </c>
      <c r="B95" s="4">
        <v>6.2</v>
      </c>
      <c r="C95" s="42" t="s">
        <v>278</v>
      </c>
      <c r="D95" s="36">
        <v>1</v>
      </c>
      <c r="E95" s="51">
        <v>44334.89025462963</v>
      </c>
      <c r="F95" s="49">
        <v>128</v>
      </c>
      <c r="H95" s="60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51">
        <v>44330.476388888892</v>
      </c>
      <c r="B96" s="4">
        <v>8</v>
      </c>
      <c r="C96" s="42" t="s">
        <v>278</v>
      </c>
      <c r="D96" s="36">
        <v>2</v>
      </c>
      <c r="E96" s="51">
        <v>44334.911481481482</v>
      </c>
      <c r="F96" s="49">
        <v>151</v>
      </c>
      <c r="H96" s="60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51">
        <v>44330.476388888892</v>
      </c>
      <c r="B97" s="4">
        <v>8</v>
      </c>
      <c r="C97" s="42" t="s">
        <v>278</v>
      </c>
      <c r="D97" s="36">
        <v>1</v>
      </c>
      <c r="E97" s="51">
        <v>44334.932766203703</v>
      </c>
      <c r="F97" s="49">
        <v>66</v>
      </c>
      <c r="H97" s="60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51">
        <v>44330.476388888892</v>
      </c>
      <c r="B98" s="4">
        <v>9</v>
      </c>
      <c r="C98" s="42" t="s">
        <v>278</v>
      </c>
      <c r="D98" s="36">
        <v>2</v>
      </c>
      <c r="E98" s="51">
        <v>44334.954016203701</v>
      </c>
      <c r="F98" s="49">
        <v>137</v>
      </c>
      <c r="H98" s="60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51">
        <v>44330.476388888892</v>
      </c>
      <c r="B99" s="4">
        <v>9</v>
      </c>
      <c r="C99" s="42" t="s">
        <v>278</v>
      </c>
      <c r="D99" s="36">
        <v>1</v>
      </c>
      <c r="E99" s="51">
        <v>44334.975300925929</v>
      </c>
      <c r="F99" s="49">
        <v>167</v>
      </c>
      <c r="H99" s="60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51">
        <v>44277.491666666669</v>
      </c>
      <c r="B100" s="49">
        <v>0.1</v>
      </c>
      <c r="C100" s="49" t="s">
        <v>278</v>
      </c>
      <c r="D100" s="36">
        <v>2</v>
      </c>
      <c r="E100" s="51">
        <v>44278.638032407405</v>
      </c>
      <c r="F100" s="49">
        <v>190</v>
      </c>
      <c r="H100" s="60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51">
        <v>44277.491666666669</v>
      </c>
      <c r="B101" s="49">
        <v>0.1</v>
      </c>
      <c r="C101" s="49" t="s">
        <v>278</v>
      </c>
      <c r="D101" s="36">
        <v>1</v>
      </c>
      <c r="E101" s="51">
        <v>44278.659270833334</v>
      </c>
      <c r="F101" s="49">
        <v>166</v>
      </c>
      <c r="H101" s="60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51">
        <v>44277.491666666669</v>
      </c>
      <c r="B102" s="49">
        <v>1.6</v>
      </c>
      <c r="C102" s="49" t="s">
        <v>278</v>
      </c>
      <c r="D102" s="36">
        <v>2</v>
      </c>
      <c r="E102" s="51">
        <v>44278.680555555555</v>
      </c>
      <c r="F102" s="49">
        <v>77</v>
      </c>
      <c r="H102" s="60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51">
        <v>44277.491666666669</v>
      </c>
      <c r="B103" s="49">
        <v>1.6</v>
      </c>
      <c r="C103" s="49" t="s">
        <v>278</v>
      </c>
      <c r="D103" s="36">
        <v>1</v>
      </c>
      <c r="E103" s="51">
        <v>44278.701840277776</v>
      </c>
      <c r="F103" s="49">
        <v>196</v>
      </c>
      <c r="H103" s="60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51">
        <v>44277.491666666669</v>
      </c>
      <c r="B104" s="49">
        <v>5</v>
      </c>
      <c r="C104" s="49" t="s">
        <v>278</v>
      </c>
      <c r="D104" s="36">
        <v>2</v>
      </c>
      <c r="E104" s="51">
        <v>44278.72315972222</v>
      </c>
      <c r="F104" s="49">
        <v>159</v>
      </c>
      <c r="H104" s="60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51">
        <v>44277.491666666669</v>
      </c>
      <c r="B105" s="49">
        <v>5</v>
      </c>
      <c r="C105" s="49" t="s">
        <v>278</v>
      </c>
      <c r="D105" s="36">
        <v>1</v>
      </c>
      <c r="E105" s="51">
        <v>44278.744456018518</v>
      </c>
      <c r="F105" s="49">
        <v>170</v>
      </c>
      <c r="H105" s="60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51">
        <v>44277.491666666669</v>
      </c>
      <c r="B106" s="49">
        <v>6.2</v>
      </c>
      <c r="C106" s="49" t="s">
        <v>278</v>
      </c>
      <c r="D106" s="36">
        <v>2</v>
      </c>
      <c r="E106" s="51">
        <v>44278.765740740739</v>
      </c>
      <c r="F106" s="49">
        <v>211</v>
      </c>
      <c r="H106" s="60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51">
        <v>44277.491666666669</v>
      </c>
      <c r="B107" s="49">
        <v>6.2</v>
      </c>
      <c r="C107" s="49" t="s">
        <v>278</v>
      </c>
      <c r="D107" s="36">
        <v>1</v>
      </c>
      <c r="E107" s="51">
        <v>44278.787048611113</v>
      </c>
      <c r="F107" s="49">
        <v>45</v>
      </c>
      <c r="H107" s="60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51">
        <v>44277.491666666669</v>
      </c>
      <c r="B108" s="49">
        <v>8</v>
      </c>
      <c r="C108" s="49" t="s">
        <v>278</v>
      </c>
      <c r="D108" s="36">
        <v>2</v>
      </c>
      <c r="E108" s="51">
        <v>44278.808298611111</v>
      </c>
      <c r="F108" s="49">
        <v>91</v>
      </c>
      <c r="H108" s="60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51">
        <v>44277.491666666669</v>
      </c>
      <c r="B109" s="4">
        <v>8</v>
      </c>
      <c r="C109" s="4" t="s">
        <v>278</v>
      </c>
      <c r="D109" s="59">
        <v>1</v>
      </c>
      <c r="E109" s="51">
        <v>44278.829560185186</v>
      </c>
      <c r="F109" s="49">
        <v>71</v>
      </c>
      <c r="H109" s="60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51">
        <v>44277.491666666669</v>
      </c>
      <c r="B110" s="4">
        <v>9</v>
      </c>
      <c r="C110" s="4" t="s">
        <v>278</v>
      </c>
      <c r="D110" s="59">
        <v>2</v>
      </c>
      <c r="E110" s="51">
        <v>44278.850810185184</v>
      </c>
      <c r="F110" s="49">
        <v>10</v>
      </c>
      <c r="H110" s="60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51">
        <v>44277.491666666669</v>
      </c>
      <c r="B111" s="4">
        <v>9</v>
      </c>
      <c r="C111" s="4" t="s">
        <v>278</v>
      </c>
      <c r="D111" s="36">
        <v>1</v>
      </c>
      <c r="E111" s="51">
        <v>44278.872083333335</v>
      </c>
      <c r="F111" s="49">
        <v>76</v>
      </c>
      <c r="H111" s="60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51">
        <v>44277.491666666669</v>
      </c>
      <c r="B112" s="4">
        <v>3.8</v>
      </c>
      <c r="C112" s="4" t="s">
        <v>278</v>
      </c>
      <c r="D112" s="36">
        <v>2</v>
      </c>
      <c r="E112" s="51">
        <v>44278.89340277778</v>
      </c>
      <c r="F112" s="49">
        <v>194</v>
      </c>
      <c r="H112" s="60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51">
        <v>44277.491666666669</v>
      </c>
      <c r="B113" s="4">
        <v>3.8</v>
      </c>
      <c r="C113" s="4" t="s">
        <v>278</v>
      </c>
      <c r="D113" s="36">
        <v>1</v>
      </c>
      <c r="E113" s="51">
        <v>44278.914664351854</v>
      </c>
      <c r="F113" s="49">
        <v>97</v>
      </c>
      <c r="H113" s="60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51">
        <v>44277.491666666669</v>
      </c>
      <c r="B114" s="4">
        <v>1.6</v>
      </c>
      <c r="C114" s="4" t="s">
        <v>278</v>
      </c>
      <c r="D114" s="36">
        <v>2</v>
      </c>
      <c r="E114" s="51">
        <v>44278.935949074075</v>
      </c>
      <c r="F114" s="49">
        <v>188</v>
      </c>
      <c r="H114" s="60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51">
        <v>44277.491666666669</v>
      </c>
      <c r="B115" s="4">
        <v>1.6</v>
      </c>
      <c r="C115" s="4" t="s">
        <v>278</v>
      </c>
      <c r="D115" s="36">
        <v>1</v>
      </c>
      <c r="E115" s="51">
        <v>44278.957233796296</v>
      </c>
      <c r="F115" s="49">
        <v>133</v>
      </c>
      <c r="H115" s="60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51">
        <v>44277.491666666669</v>
      </c>
      <c r="B116" s="4">
        <v>2</v>
      </c>
      <c r="C116" s="4" t="s">
        <v>278</v>
      </c>
      <c r="D116" s="36">
        <v>2</v>
      </c>
      <c r="E116" s="51">
        <v>44278.978541666664</v>
      </c>
      <c r="F116" s="49">
        <v>24</v>
      </c>
      <c r="H116" s="60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51">
        <v>44277.491666666669</v>
      </c>
      <c r="B117" s="4">
        <v>2</v>
      </c>
      <c r="C117" s="4" t="s">
        <v>278</v>
      </c>
      <c r="D117" s="36">
        <v>1</v>
      </c>
      <c r="E117" s="51">
        <v>44278.999837962961</v>
      </c>
      <c r="F117" s="49">
        <v>93</v>
      </c>
      <c r="H117" s="60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51">
        <v>44235.46875</v>
      </c>
      <c r="B118" s="4">
        <v>0.1</v>
      </c>
      <c r="C118" s="49" t="s">
        <v>278</v>
      </c>
      <c r="D118" s="36">
        <v>2</v>
      </c>
      <c r="E118" s="51">
        <v>44236.52171296296</v>
      </c>
      <c r="F118" s="49">
        <v>71</v>
      </c>
      <c r="H118" s="60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51">
        <v>44235.46875</v>
      </c>
      <c r="B119" s="4">
        <v>0.1</v>
      </c>
      <c r="C119" s="49" t="s">
        <v>278</v>
      </c>
      <c r="D119" s="36">
        <v>1</v>
      </c>
      <c r="E119" s="51">
        <v>44236.542986111112</v>
      </c>
      <c r="F119" s="49">
        <v>10</v>
      </c>
      <c r="H119" s="60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51">
        <v>44235.46875</v>
      </c>
      <c r="B120" s="4">
        <v>1.6</v>
      </c>
      <c r="C120" s="49" t="s">
        <v>278</v>
      </c>
      <c r="D120" s="36">
        <v>2</v>
      </c>
      <c r="E120" s="51">
        <v>44236.564247685186</v>
      </c>
      <c r="F120" s="49">
        <v>160</v>
      </c>
      <c r="H120" s="60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51">
        <v>44235.46875</v>
      </c>
      <c r="B121" s="4">
        <v>1.6</v>
      </c>
      <c r="C121" s="49" t="s">
        <v>278</v>
      </c>
      <c r="D121" s="36">
        <v>1</v>
      </c>
      <c r="E121" s="51">
        <v>44236.585532407407</v>
      </c>
      <c r="F121" s="49">
        <v>128</v>
      </c>
      <c r="H121" s="60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51">
        <v>44235.46875</v>
      </c>
      <c r="B122" s="4">
        <v>3.8</v>
      </c>
      <c r="C122" s="49" t="s">
        <v>278</v>
      </c>
      <c r="D122" s="36">
        <v>2</v>
      </c>
      <c r="E122" s="51">
        <v>44236.606817129628</v>
      </c>
      <c r="F122" s="49">
        <v>143</v>
      </c>
      <c r="H122" s="60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51">
        <v>44235.46875</v>
      </c>
      <c r="B123" s="4">
        <v>3.8</v>
      </c>
      <c r="C123" s="49" t="s">
        <v>278</v>
      </c>
      <c r="D123" s="36">
        <v>1</v>
      </c>
      <c r="E123" s="51">
        <v>44236.62809027778</v>
      </c>
      <c r="F123" s="49">
        <v>188</v>
      </c>
      <c r="H123" s="60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51">
        <v>44235.46875</v>
      </c>
      <c r="B124" s="4">
        <v>5</v>
      </c>
      <c r="C124" s="49" t="s">
        <v>278</v>
      </c>
      <c r="D124" s="36">
        <v>2</v>
      </c>
      <c r="E124" s="51">
        <v>44236.649328703701</v>
      </c>
      <c r="F124" s="49">
        <v>104</v>
      </c>
      <c r="H124" s="60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51">
        <v>44235.46875</v>
      </c>
      <c r="B125" s="4">
        <v>5</v>
      </c>
      <c r="C125" s="49" t="s">
        <v>278</v>
      </c>
      <c r="D125" s="36">
        <v>1</v>
      </c>
      <c r="E125" s="51">
        <v>44236.670601851853</v>
      </c>
      <c r="F125" s="49">
        <v>213</v>
      </c>
      <c r="H125" s="60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51">
        <v>44235.46875</v>
      </c>
      <c r="B126" s="4">
        <v>6.2</v>
      </c>
      <c r="C126" s="49" t="s">
        <v>278</v>
      </c>
      <c r="D126" s="36">
        <v>2</v>
      </c>
      <c r="E126" s="51">
        <v>44236.691863425927</v>
      </c>
      <c r="F126" s="49">
        <v>93</v>
      </c>
      <c r="H126" s="60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51">
        <v>44235.46875</v>
      </c>
      <c r="B127" s="4">
        <v>6.2</v>
      </c>
      <c r="C127" s="49" t="s">
        <v>278</v>
      </c>
      <c r="D127" s="36">
        <v>1</v>
      </c>
      <c r="E127" s="51">
        <v>44236.713125000002</v>
      </c>
      <c r="F127" s="49">
        <v>97</v>
      </c>
      <c r="H127" s="60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51">
        <v>44235.46875</v>
      </c>
      <c r="B128" s="4">
        <v>8</v>
      </c>
      <c r="C128" s="49" t="s">
        <v>278</v>
      </c>
      <c r="D128" s="36">
        <v>2</v>
      </c>
      <c r="E128" s="51">
        <v>44237.418819444443</v>
      </c>
      <c r="F128" s="49">
        <v>45</v>
      </c>
      <c r="H128" s="60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51">
        <v>44235.46875</v>
      </c>
      <c r="B129" s="4">
        <v>8</v>
      </c>
      <c r="C129" s="49" t="s">
        <v>278</v>
      </c>
      <c r="D129" s="36">
        <v>1</v>
      </c>
      <c r="E129" s="51">
        <v>44237.440092592595</v>
      </c>
      <c r="F129" s="49">
        <v>76</v>
      </c>
      <c r="H129" s="60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51">
        <v>44235.46875</v>
      </c>
      <c r="B130" s="4">
        <v>9</v>
      </c>
      <c r="C130" s="49" t="s">
        <v>278</v>
      </c>
      <c r="D130" s="36">
        <v>2</v>
      </c>
      <c r="E130" s="51">
        <v>44237.461365740739</v>
      </c>
      <c r="F130" s="49">
        <v>167</v>
      </c>
      <c r="H130" s="60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51">
        <v>44263.472222222219</v>
      </c>
      <c r="B131" s="4">
        <v>0.1</v>
      </c>
      <c r="C131" s="49" t="s">
        <v>279</v>
      </c>
      <c r="D131" s="36">
        <v>1</v>
      </c>
      <c r="E131" s="51">
        <v>44264.570416666669</v>
      </c>
      <c r="F131" s="49">
        <v>121</v>
      </c>
      <c r="H131" s="60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51">
        <v>44263.472222222219</v>
      </c>
      <c r="B132" s="4">
        <v>0.1</v>
      </c>
      <c r="C132" s="49" t="s">
        <v>279</v>
      </c>
      <c r="D132" s="36">
        <v>2</v>
      </c>
      <c r="E132" s="51">
        <v>44264.591689814813</v>
      </c>
      <c r="F132" s="49">
        <v>26</v>
      </c>
      <c r="H132" s="60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51">
        <v>44263.472222222219</v>
      </c>
      <c r="B133" s="4">
        <v>3</v>
      </c>
      <c r="C133" s="49" t="s">
        <v>279</v>
      </c>
      <c r="D133" s="36">
        <v>1</v>
      </c>
      <c r="E133" s="51">
        <v>44264.612951388888</v>
      </c>
      <c r="F133" s="49">
        <v>98</v>
      </c>
      <c r="H133" s="60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51">
        <v>44263.472222222219</v>
      </c>
      <c r="B134" s="4">
        <v>3</v>
      </c>
      <c r="C134" s="49" t="s">
        <v>279</v>
      </c>
      <c r="D134" s="36">
        <v>2</v>
      </c>
      <c r="E134" s="51">
        <v>44264.634212962963</v>
      </c>
      <c r="F134" s="49">
        <v>199</v>
      </c>
      <c r="H134" s="60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51">
        <v>44263.472222222219</v>
      </c>
      <c r="B135" s="4">
        <v>6</v>
      </c>
      <c r="C135" s="49" t="s">
        <v>279</v>
      </c>
      <c r="D135" s="36">
        <v>1</v>
      </c>
      <c r="E135" s="51">
        <v>44265.584548611114</v>
      </c>
      <c r="F135" s="49">
        <v>127</v>
      </c>
      <c r="H135" s="60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51">
        <v>44263.472222222219</v>
      </c>
      <c r="B136" s="4">
        <v>6</v>
      </c>
      <c r="C136" s="49" t="s">
        <v>279</v>
      </c>
      <c r="D136" s="36">
        <v>2</v>
      </c>
      <c r="E136" s="51">
        <v>44265.605787037035</v>
      </c>
      <c r="F136" s="49">
        <v>81</v>
      </c>
      <c r="H136" s="60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51">
        <v>44263.472222222219</v>
      </c>
      <c r="B137" s="4">
        <v>9</v>
      </c>
      <c r="C137" s="49" t="s">
        <v>279</v>
      </c>
      <c r="D137" s="36">
        <v>1</v>
      </c>
      <c r="E137" s="51">
        <v>44265.627013888887</v>
      </c>
      <c r="F137" s="49">
        <v>68</v>
      </c>
      <c r="H137" s="60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51">
        <v>44263.472222222219</v>
      </c>
      <c r="B138" s="4">
        <v>9</v>
      </c>
      <c r="C138" s="49" t="s">
        <v>279</v>
      </c>
      <c r="D138" s="36">
        <v>2</v>
      </c>
      <c r="E138" s="51">
        <v>44265.648217592592</v>
      </c>
      <c r="F138" s="49">
        <v>21</v>
      </c>
      <c r="H138" s="60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51">
        <v>44263.472222222219</v>
      </c>
      <c r="B139" s="4">
        <v>11</v>
      </c>
      <c r="C139" s="49" t="s">
        <v>279</v>
      </c>
      <c r="D139" s="36">
        <v>1</v>
      </c>
      <c r="E139" s="51">
        <v>44265.66951388889</v>
      </c>
      <c r="F139" s="49">
        <v>124</v>
      </c>
      <c r="H139" s="60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51">
        <v>44263.472222222219</v>
      </c>
      <c r="B140" s="4">
        <v>11</v>
      </c>
      <c r="C140" s="49" t="s">
        <v>279</v>
      </c>
      <c r="D140" s="36">
        <v>2</v>
      </c>
      <c r="E140" s="51">
        <v>44265.690775462965</v>
      </c>
      <c r="F140" s="49">
        <v>102</v>
      </c>
      <c r="H140" s="60">
        <v>21.2</v>
      </c>
      <c r="I140" s="5">
        <v>30</v>
      </c>
      <c r="J140" s="61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51"/>
      <c r="B141" s="49"/>
      <c r="C141" s="49"/>
      <c r="D141" s="36"/>
      <c r="E141" s="49"/>
      <c r="F141" s="49"/>
      <c r="H141" s="5">
        <v>20</v>
      </c>
      <c r="I141" s="5">
        <v>30</v>
      </c>
      <c r="J141" s="5">
        <v>1</v>
      </c>
      <c r="K141" s="5">
        <v>1</v>
      </c>
      <c r="L141" s="5" t="s">
        <v>88</v>
      </c>
      <c r="M141" s="6">
        <f t="shared" si="64"/>
        <v>5.1728162884310709E-3</v>
      </c>
      <c r="N141" s="6">
        <f t="shared" si="63"/>
        <v>2.6794554190270953E-2</v>
      </c>
      <c r="O141" s="6" t="e">
        <f t="shared" si="65"/>
        <v>#VALUE!</v>
      </c>
      <c r="P141">
        <f t="shared" si="66"/>
        <v>8.2765060614897135E-2</v>
      </c>
      <c r="Q141">
        <f t="shared" si="67"/>
        <v>1.1789603843719219</v>
      </c>
      <c r="R141">
        <f t="shared" si="68"/>
        <v>0.14349881432745903</v>
      </c>
      <c r="S141">
        <f t="shared" si="69"/>
        <v>0.74330626535800015</v>
      </c>
      <c r="T141">
        <f t="shared" si="70"/>
        <v>0.74330626535800026</v>
      </c>
      <c r="V141" s="4">
        <f t="shared" ref="V141:V204" si="89">((0.001316*((I141*25.4)-(2.5*2053/100)))*(273.15+40))/(273.15+H141)</f>
        <v>0.99905510880095516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9.9905510880095509E-7</v>
      </c>
      <c r="AC141">
        <f t="shared" si="73"/>
        <v>7.7759129386834936E-11</v>
      </c>
      <c r="AD141">
        <v>0</v>
      </c>
      <c r="AE141" s="11">
        <f t="shared" si="74"/>
        <v>2.0903724265187424E-11</v>
      </c>
      <c r="AF141" s="11">
        <f t="shared" si="75"/>
        <v>9.8662853652022362E-11</v>
      </c>
      <c r="AG141" s="15">
        <f t="shared" si="76"/>
        <v>1.097002469958351E-3</v>
      </c>
      <c r="AI141">
        <f t="shared" ref="AI141:AI204" si="91">V141*(K141/10^6)</f>
        <v>9.9905510880095509E-7</v>
      </c>
      <c r="AJ141">
        <f t="shared" si="77"/>
        <v>7.7759129386834936E-11</v>
      </c>
      <c r="AK141">
        <v>0</v>
      </c>
      <c r="AL141" s="11">
        <f t="shared" si="78"/>
        <v>4.333023565310624E-10</v>
      </c>
      <c r="AM141" s="11">
        <f t="shared" si="79"/>
        <v>5.1106148591789729E-10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15.215219993965071</v>
      </c>
      <c r="AY141" t="e">
        <f t="shared" si="88"/>
        <v>#VALUE!</v>
      </c>
    </row>
    <row r="142" spans="1:51">
      <c r="A142" s="51"/>
      <c r="B142" s="49"/>
      <c r="C142" s="49"/>
      <c r="D142" s="36"/>
      <c r="E142" s="49"/>
      <c r="F142" s="49"/>
      <c r="H142" s="5">
        <v>20</v>
      </c>
      <c r="I142" s="5">
        <v>30</v>
      </c>
      <c r="J142" s="5">
        <v>1</v>
      </c>
      <c r="K142" s="5">
        <v>1</v>
      </c>
      <c r="L142" s="5" t="s">
        <v>88</v>
      </c>
      <c r="M142" s="6">
        <f t="shared" si="64"/>
        <v>5.1728162884310709E-3</v>
      </c>
      <c r="N142" s="6">
        <f t="shared" si="63"/>
        <v>2.6794554190270953E-2</v>
      </c>
      <c r="O142" s="6" t="e">
        <f t="shared" si="65"/>
        <v>#VALUE!</v>
      </c>
      <c r="P142">
        <f t="shared" si="66"/>
        <v>8.2765060614897135E-2</v>
      </c>
      <c r="Q142">
        <f t="shared" si="67"/>
        <v>1.1789603843719219</v>
      </c>
      <c r="R142">
        <f t="shared" si="68"/>
        <v>0.14349881432745903</v>
      </c>
      <c r="S142">
        <f t="shared" si="69"/>
        <v>0.74330626535800015</v>
      </c>
      <c r="T142">
        <f t="shared" si="70"/>
        <v>0.74330626535800026</v>
      </c>
      <c r="V142" s="4">
        <f t="shared" si="89"/>
        <v>0.99905510880095516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9.9905510880095509E-7</v>
      </c>
      <c r="AC142">
        <f t="shared" si="73"/>
        <v>7.7759129386834936E-11</v>
      </c>
      <c r="AD142">
        <v>0</v>
      </c>
      <c r="AE142" s="11">
        <f t="shared" si="74"/>
        <v>2.0903724265187424E-11</v>
      </c>
      <c r="AF142" s="11">
        <f t="shared" si="75"/>
        <v>9.8662853652022362E-11</v>
      </c>
      <c r="AG142" s="15">
        <f t="shared" si="76"/>
        <v>1.097002469958351E-3</v>
      </c>
      <c r="AI142">
        <f t="shared" si="91"/>
        <v>9.9905510880095509E-7</v>
      </c>
      <c r="AJ142">
        <f t="shared" si="77"/>
        <v>7.7759129386834936E-11</v>
      </c>
      <c r="AK142">
        <v>0</v>
      </c>
      <c r="AL142" s="11">
        <f t="shared" si="78"/>
        <v>4.333023565310624E-10</v>
      </c>
      <c r="AM142" s="11">
        <f t="shared" si="79"/>
        <v>5.1106148591789729E-10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78.812974192989046</v>
      </c>
      <c r="AX142">
        <f t="shared" si="87"/>
        <v>15.215219993965071</v>
      </c>
      <c r="AY142" t="e">
        <f t="shared" si="88"/>
        <v>#VALUE!</v>
      </c>
    </row>
    <row r="143" spans="1:51">
      <c r="A143" s="51"/>
      <c r="B143" s="49"/>
      <c r="C143" s="49"/>
      <c r="D143" s="36"/>
      <c r="E143" s="49"/>
      <c r="F143" s="49"/>
      <c r="H143" s="5">
        <v>20</v>
      </c>
      <c r="I143" s="5">
        <v>30</v>
      </c>
      <c r="J143" s="5">
        <v>1</v>
      </c>
      <c r="K143" s="5">
        <v>1</v>
      </c>
      <c r="L143" s="5" t="s">
        <v>88</v>
      </c>
      <c r="M143" s="6">
        <f t="shared" si="64"/>
        <v>5.1728162884310709E-3</v>
      </c>
      <c r="N143" s="6">
        <f t="shared" si="63"/>
        <v>2.6794554190270953E-2</v>
      </c>
      <c r="O143" s="6" t="e">
        <f t="shared" si="65"/>
        <v>#VALUE!</v>
      </c>
      <c r="P143">
        <f t="shared" si="66"/>
        <v>8.2765060614897135E-2</v>
      </c>
      <c r="Q143">
        <f t="shared" si="67"/>
        <v>1.1789603843719219</v>
      </c>
      <c r="R143">
        <f t="shared" si="68"/>
        <v>0.14349881432745903</v>
      </c>
      <c r="S143">
        <f t="shared" si="69"/>
        <v>0.74330626535800015</v>
      </c>
      <c r="T143">
        <f t="shared" si="70"/>
        <v>0.74330626535800026</v>
      </c>
      <c r="V143" s="4">
        <f t="shared" si="89"/>
        <v>0.99905510880095516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9.9905510880095509E-7</v>
      </c>
      <c r="AC143">
        <f t="shared" si="73"/>
        <v>7.7759129386834936E-11</v>
      </c>
      <c r="AD143">
        <v>0</v>
      </c>
      <c r="AE143" s="11">
        <f t="shared" si="74"/>
        <v>2.0903724265187424E-11</v>
      </c>
      <c r="AF143" s="11">
        <f t="shared" si="75"/>
        <v>9.8662853652022362E-11</v>
      </c>
      <c r="AG143" s="15">
        <f t="shared" si="76"/>
        <v>1.097002469958351E-3</v>
      </c>
      <c r="AI143">
        <f t="shared" si="91"/>
        <v>9.9905510880095509E-7</v>
      </c>
      <c r="AJ143">
        <f t="shared" si="77"/>
        <v>7.7759129386834936E-11</v>
      </c>
      <c r="AK143">
        <v>0</v>
      </c>
      <c r="AL143" s="11">
        <f t="shared" si="78"/>
        <v>4.333023565310624E-10</v>
      </c>
      <c r="AM143" s="11">
        <f t="shared" si="79"/>
        <v>5.1106148591789729E-10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15.215219993965071</v>
      </c>
      <c r="AY143" t="e">
        <f t="shared" si="88"/>
        <v>#VALUE!</v>
      </c>
    </row>
    <row r="144" spans="1:51">
      <c r="A144" s="51"/>
      <c r="B144" s="49"/>
      <c r="C144" s="49"/>
      <c r="D144" s="36"/>
      <c r="E144" s="49"/>
      <c r="F144" s="49"/>
      <c r="H144" s="5">
        <v>20</v>
      </c>
      <c r="I144" s="5">
        <v>30</v>
      </c>
      <c r="J144" s="5">
        <v>1</v>
      </c>
      <c r="K144" s="5">
        <v>1</v>
      </c>
      <c r="L144" s="5" t="s">
        <v>88</v>
      </c>
      <c r="M144" s="6">
        <f t="shared" si="64"/>
        <v>5.1728162884310709E-3</v>
      </c>
      <c r="N144" s="6">
        <f t="shared" si="63"/>
        <v>2.6794554190270953E-2</v>
      </c>
      <c r="O144" s="6" t="e">
        <f t="shared" si="65"/>
        <v>#VALUE!</v>
      </c>
      <c r="P144">
        <f t="shared" si="66"/>
        <v>8.2765060614897135E-2</v>
      </c>
      <c r="Q144">
        <f t="shared" si="67"/>
        <v>1.1789603843719219</v>
      </c>
      <c r="R144">
        <f t="shared" si="68"/>
        <v>0.14349881432745903</v>
      </c>
      <c r="S144">
        <f t="shared" si="69"/>
        <v>0.74330626535800015</v>
      </c>
      <c r="T144">
        <f t="shared" si="70"/>
        <v>0.74330626535800026</v>
      </c>
      <c r="V144" s="4">
        <f t="shared" si="89"/>
        <v>0.99905510880095516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9.9905510880095509E-7</v>
      </c>
      <c r="AC144">
        <f t="shared" si="73"/>
        <v>7.7759129386834936E-11</v>
      </c>
      <c r="AD144">
        <v>0</v>
      </c>
      <c r="AE144" s="11">
        <f t="shared" si="74"/>
        <v>2.0903724265187424E-11</v>
      </c>
      <c r="AF144" s="11">
        <f t="shared" si="75"/>
        <v>9.8662853652022362E-11</v>
      </c>
      <c r="AG144" s="15">
        <f t="shared" si="76"/>
        <v>1.097002469958351E-3</v>
      </c>
      <c r="AI144">
        <f t="shared" si="91"/>
        <v>9.9905510880095509E-7</v>
      </c>
      <c r="AJ144">
        <f t="shared" si="77"/>
        <v>7.7759129386834936E-11</v>
      </c>
      <c r="AK144">
        <v>0</v>
      </c>
      <c r="AL144" s="11">
        <f t="shared" si="78"/>
        <v>4.333023565310624E-10</v>
      </c>
      <c r="AM144" s="11">
        <f t="shared" si="79"/>
        <v>5.1106148591789729E-10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78.812974192989046</v>
      </c>
      <c r="AX144">
        <f t="shared" si="87"/>
        <v>15.215219993965071</v>
      </c>
      <c r="AY144" t="e">
        <f t="shared" si="88"/>
        <v>#VALUE!</v>
      </c>
    </row>
    <row r="145" spans="1:51">
      <c r="A145" s="51"/>
      <c r="B145" s="49"/>
      <c r="C145" s="49"/>
      <c r="D145" s="36"/>
      <c r="E145" s="49"/>
      <c r="F145" s="49"/>
      <c r="H145" s="5">
        <v>20</v>
      </c>
      <c r="I145" s="5">
        <v>30</v>
      </c>
      <c r="J145" s="5">
        <v>1</v>
      </c>
      <c r="K145" s="5">
        <v>1</v>
      </c>
      <c r="L145" s="5" t="s">
        <v>88</v>
      </c>
      <c r="M145" s="6">
        <f t="shared" si="64"/>
        <v>5.1728162884310709E-3</v>
      </c>
      <c r="N145" s="6">
        <f t="shared" si="63"/>
        <v>2.6794554190270953E-2</v>
      </c>
      <c r="O145" s="6" t="e">
        <f t="shared" si="65"/>
        <v>#VALUE!</v>
      </c>
      <c r="P145">
        <f t="shared" si="66"/>
        <v>8.2765060614897135E-2</v>
      </c>
      <c r="Q145">
        <f t="shared" si="67"/>
        <v>1.1789603843719219</v>
      </c>
      <c r="R145">
        <f t="shared" si="68"/>
        <v>0.14349881432745903</v>
      </c>
      <c r="S145">
        <f t="shared" si="69"/>
        <v>0.74330626535800015</v>
      </c>
      <c r="T145">
        <f t="shared" si="70"/>
        <v>0.74330626535800026</v>
      </c>
      <c r="V145" s="4">
        <f t="shared" si="89"/>
        <v>0.99905510880095516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9.9905510880095509E-7</v>
      </c>
      <c r="AC145">
        <f t="shared" si="73"/>
        <v>7.7759129386834936E-11</v>
      </c>
      <c r="AD145">
        <v>0</v>
      </c>
      <c r="AE145" s="11">
        <f t="shared" si="74"/>
        <v>2.0903724265187424E-11</v>
      </c>
      <c r="AF145" s="11">
        <f t="shared" si="75"/>
        <v>9.8662853652022362E-11</v>
      </c>
      <c r="AG145" s="15">
        <f t="shared" si="76"/>
        <v>1.097002469958351E-3</v>
      </c>
      <c r="AI145">
        <f t="shared" si="91"/>
        <v>9.9905510880095509E-7</v>
      </c>
      <c r="AJ145">
        <f t="shared" si="77"/>
        <v>7.7759129386834936E-11</v>
      </c>
      <c r="AK145">
        <v>0</v>
      </c>
      <c r="AL145" s="11">
        <f t="shared" si="78"/>
        <v>4.333023565310624E-10</v>
      </c>
      <c r="AM145" s="11">
        <f t="shared" si="79"/>
        <v>5.1106148591789729E-10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78.812974192989046</v>
      </c>
      <c r="AX145">
        <f t="shared" si="87"/>
        <v>15.215219993965071</v>
      </c>
      <c r="AY145" t="e">
        <f t="shared" si="88"/>
        <v>#VALUE!</v>
      </c>
    </row>
    <row r="146" spans="1:51">
      <c r="A146" s="51"/>
      <c r="D146" s="36"/>
      <c r="E146" s="49"/>
      <c r="F146" s="49"/>
      <c r="H146" s="5">
        <v>20</v>
      </c>
      <c r="I146" s="5">
        <v>30</v>
      </c>
      <c r="J146" s="5">
        <v>1</v>
      </c>
      <c r="K146" s="5">
        <v>1</v>
      </c>
      <c r="L146" s="5" t="s">
        <v>88</v>
      </c>
      <c r="M146" s="6">
        <f t="shared" si="64"/>
        <v>5.1728162884310709E-3</v>
      </c>
      <c r="N146" s="6">
        <f t="shared" si="63"/>
        <v>2.6794554190270953E-2</v>
      </c>
      <c r="O146" s="6" t="e">
        <f t="shared" si="65"/>
        <v>#VALUE!</v>
      </c>
      <c r="P146">
        <f t="shared" si="66"/>
        <v>8.2765060614897135E-2</v>
      </c>
      <c r="Q146">
        <f t="shared" si="67"/>
        <v>1.1789603843719219</v>
      </c>
      <c r="R146">
        <f t="shared" si="68"/>
        <v>0.14349881432745903</v>
      </c>
      <c r="S146">
        <f t="shared" si="69"/>
        <v>0.74330626535800015</v>
      </c>
      <c r="T146">
        <f t="shared" si="70"/>
        <v>0.74330626535800026</v>
      </c>
      <c r="V146" s="4">
        <f t="shared" si="89"/>
        <v>0.99905510880095516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9.9905510880095509E-7</v>
      </c>
      <c r="AC146">
        <f t="shared" si="73"/>
        <v>7.7759129386834936E-11</v>
      </c>
      <c r="AD146">
        <v>0</v>
      </c>
      <c r="AE146" s="11">
        <f t="shared" si="74"/>
        <v>2.0903724265187424E-11</v>
      </c>
      <c r="AF146" s="11">
        <f t="shared" si="75"/>
        <v>9.8662853652022362E-11</v>
      </c>
      <c r="AG146" s="15">
        <f t="shared" si="76"/>
        <v>1.097002469958351E-3</v>
      </c>
      <c r="AI146">
        <f t="shared" si="91"/>
        <v>9.9905510880095509E-7</v>
      </c>
      <c r="AJ146">
        <f t="shared" si="77"/>
        <v>7.7759129386834936E-11</v>
      </c>
      <c r="AK146">
        <v>0</v>
      </c>
      <c r="AL146" s="11">
        <f t="shared" si="78"/>
        <v>4.333023565310624E-10</v>
      </c>
      <c r="AM146" s="11">
        <f t="shared" si="79"/>
        <v>5.1106148591789729E-10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>
        <f t="shared" si="87"/>
        <v>15.215219993965071</v>
      </c>
      <c r="AY146" t="e">
        <f t="shared" si="88"/>
        <v>#VALUE!</v>
      </c>
    </row>
    <row r="147" spans="1:51">
      <c r="A147" s="51"/>
      <c r="D147" s="36"/>
      <c r="E147" s="49"/>
      <c r="F147" s="49"/>
      <c r="H147" s="5">
        <v>20</v>
      </c>
      <c r="I147" s="5">
        <v>30</v>
      </c>
      <c r="J147" s="5">
        <v>1</v>
      </c>
      <c r="K147" s="5">
        <v>1</v>
      </c>
      <c r="L147" s="5" t="s">
        <v>88</v>
      </c>
      <c r="M147" s="6">
        <f t="shared" si="64"/>
        <v>5.1728162884310709E-3</v>
      </c>
      <c r="N147" s="6">
        <f t="shared" si="63"/>
        <v>2.6794554190270953E-2</v>
      </c>
      <c r="O147" s="6" t="e">
        <f t="shared" si="65"/>
        <v>#VALUE!</v>
      </c>
      <c r="P147">
        <f t="shared" si="66"/>
        <v>8.2765060614897135E-2</v>
      </c>
      <c r="Q147">
        <f t="shared" si="67"/>
        <v>1.1789603843719219</v>
      </c>
      <c r="R147">
        <f t="shared" si="68"/>
        <v>0.14349881432745903</v>
      </c>
      <c r="S147">
        <f t="shared" si="69"/>
        <v>0.74330626535800015</v>
      </c>
      <c r="T147">
        <f t="shared" si="70"/>
        <v>0.74330626535800026</v>
      </c>
      <c r="V147" s="4">
        <f t="shared" si="89"/>
        <v>0.99905510880095516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9.9905510880095509E-7</v>
      </c>
      <c r="AC147">
        <f t="shared" si="73"/>
        <v>7.7759129386834936E-11</v>
      </c>
      <c r="AD147">
        <v>0</v>
      </c>
      <c r="AE147" s="11">
        <f t="shared" si="74"/>
        <v>2.0903724265187424E-11</v>
      </c>
      <c r="AF147" s="11">
        <f t="shared" si="75"/>
        <v>9.8662853652022362E-11</v>
      </c>
      <c r="AG147" s="15">
        <f t="shared" si="76"/>
        <v>1.097002469958351E-3</v>
      </c>
      <c r="AI147">
        <f t="shared" si="91"/>
        <v>9.9905510880095509E-7</v>
      </c>
      <c r="AJ147">
        <f t="shared" si="77"/>
        <v>7.7759129386834936E-11</v>
      </c>
      <c r="AK147">
        <v>0</v>
      </c>
      <c r="AL147" s="11">
        <f t="shared" si="78"/>
        <v>4.333023565310624E-10</v>
      </c>
      <c r="AM147" s="11">
        <f t="shared" si="79"/>
        <v>5.1106148591789729E-10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15.215219993965071</v>
      </c>
      <c r="AY147" t="e">
        <f t="shared" si="88"/>
        <v>#VALUE!</v>
      </c>
    </row>
    <row r="148" spans="1:51">
      <c r="A148" s="51"/>
      <c r="D148" s="36"/>
      <c r="E148" s="49"/>
      <c r="F148" s="49"/>
      <c r="H148" s="5">
        <v>20</v>
      </c>
      <c r="I148" s="5">
        <v>30</v>
      </c>
      <c r="J148" s="5">
        <v>1</v>
      </c>
      <c r="K148" s="5">
        <v>1</v>
      </c>
      <c r="L148" s="5" t="s">
        <v>88</v>
      </c>
      <c r="M148" s="6">
        <f t="shared" si="64"/>
        <v>5.1728162884310709E-3</v>
      </c>
      <c r="N148" s="6">
        <f t="shared" si="63"/>
        <v>2.6794554190270953E-2</v>
      </c>
      <c r="O148" s="6" t="e">
        <f t="shared" si="65"/>
        <v>#VALUE!</v>
      </c>
      <c r="P148">
        <f t="shared" si="66"/>
        <v>8.2765060614897135E-2</v>
      </c>
      <c r="Q148">
        <f t="shared" si="67"/>
        <v>1.1789603843719219</v>
      </c>
      <c r="R148">
        <f t="shared" si="68"/>
        <v>0.14349881432745903</v>
      </c>
      <c r="S148">
        <f t="shared" si="69"/>
        <v>0.74330626535800015</v>
      </c>
      <c r="T148">
        <f t="shared" si="70"/>
        <v>0.74330626535800026</v>
      </c>
      <c r="V148" s="4">
        <f t="shared" si="89"/>
        <v>0.99905510880095516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9.9905510880095509E-7</v>
      </c>
      <c r="AC148">
        <f t="shared" si="73"/>
        <v>7.7759129386834936E-11</v>
      </c>
      <c r="AD148">
        <v>0</v>
      </c>
      <c r="AE148" s="11">
        <f t="shared" si="74"/>
        <v>2.0903724265187424E-11</v>
      </c>
      <c r="AF148" s="11">
        <f t="shared" si="75"/>
        <v>9.8662853652022362E-11</v>
      </c>
      <c r="AG148" s="15">
        <f t="shared" si="76"/>
        <v>1.097002469958351E-3</v>
      </c>
      <c r="AI148">
        <f t="shared" si="91"/>
        <v>9.9905510880095509E-7</v>
      </c>
      <c r="AJ148">
        <f t="shared" si="77"/>
        <v>7.7759129386834936E-11</v>
      </c>
      <c r="AK148">
        <v>0</v>
      </c>
      <c r="AL148" s="11">
        <f t="shared" si="78"/>
        <v>4.333023565310624E-10</v>
      </c>
      <c r="AM148" s="11">
        <f t="shared" si="79"/>
        <v>5.1106148591789729E-10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15.215219993965071</v>
      </c>
      <c r="AY148" t="e">
        <f t="shared" si="88"/>
        <v>#VALUE!</v>
      </c>
    </row>
    <row r="149" spans="1:51">
      <c r="A149" s="17"/>
      <c r="D149" s="36"/>
      <c r="E149" s="51"/>
      <c r="F149" s="49"/>
      <c r="H149" s="5">
        <v>20</v>
      </c>
      <c r="I149" s="5">
        <v>30</v>
      </c>
      <c r="J149" s="5">
        <v>1</v>
      </c>
      <c r="K149" s="5">
        <v>1</v>
      </c>
      <c r="L149" s="5" t="s">
        <v>88</v>
      </c>
      <c r="M149" s="6">
        <f t="shared" si="64"/>
        <v>5.1728162884310709E-3</v>
      </c>
      <c r="N149" s="6">
        <f t="shared" si="63"/>
        <v>2.6794554190270953E-2</v>
      </c>
      <c r="O149" s="6" t="e">
        <f t="shared" si="65"/>
        <v>#VALUE!</v>
      </c>
      <c r="P149">
        <f t="shared" si="66"/>
        <v>8.2765060614897135E-2</v>
      </c>
      <c r="Q149">
        <f t="shared" si="67"/>
        <v>1.1789603843719219</v>
      </c>
      <c r="R149">
        <f t="shared" si="68"/>
        <v>0.14349881432745903</v>
      </c>
      <c r="S149">
        <f t="shared" si="69"/>
        <v>0.74330626535800015</v>
      </c>
      <c r="T149">
        <f t="shared" si="70"/>
        <v>0.74330626535800026</v>
      </c>
      <c r="V149" s="4">
        <f t="shared" si="89"/>
        <v>0.99905510880095516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9.9905510880095509E-7</v>
      </c>
      <c r="AC149">
        <f t="shared" si="73"/>
        <v>7.7759129386834936E-11</v>
      </c>
      <c r="AD149">
        <v>0</v>
      </c>
      <c r="AE149" s="11">
        <f t="shared" si="74"/>
        <v>2.0903724265187424E-11</v>
      </c>
      <c r="AF149" s="11">
        <f t="shared" si="75"/>
        <v>9.8662853652022362E-11</v>
      </c>
      <c r="AG149" s="15">
        <f t="shared" si="76"/>
        <v>1.097002469958351E-3</v>
      </c>
      <c r="AI149">
        <f t="shared" si="91"/>
        <v>9.9905510880095509E-7</v>
      </c>
      <c r="AJ149">
        <f t="shared" si="77"/>
        <v>7.7759129386834936E-11</v>
      </c>
      <c r="AK149">
        <v>0</v>
      </c>
      <c r="AL149" s="11">
        <f t="shared" si="78"/>
        <v>4.333023565310624E-10</v>
      </c>
      <c r="AM149" s="11">
        <f t="shared" si="79"/>
        <v>5.1106148591789729E-10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78.812974192989046</v>
      </c>
      <c r="AX149">
        <f t="shared" si="87"/>
        <v>15.215219993965071</v>
      </c>
      <c r="AY149" t="e">
        <f t="shared" si="88"/>
        <v>#VALUE!</v>
      </c>
    </row>
    <row r="150" spans="1:51">
      <c r="A150" s="17"/>
      <c r="D150" s="36"/>
      <c r="E150" s="2"/>
      <c r="H150" s="5">
        <v>20</v>
      </c>
      <c r="I150" s="5">
        <v>30</v>
      </c>
      <c r="J150" s="5">
        <v>1</v>
      </c>
      <c r="K150" s="5">
        <v>1</v>
      </c>
      <c r="L150" s="5" t="s">
        <v>88</v>
      </c>
      <c r="M150" s="6">
        <f t="shared" si="64"/>
        <v>5.1728162884310709E-3</v>
      </c>
      <c r="N150" s="6">
        <f t="shared" si="63"/>
        <v>2.6794554190270953E-2</v>
      </c>
      <c r="O150" s="6" t="e">
        <f t="shared" si="65"/>
        <v>#VALUE!</v>
      </c>
      <c r="P150">
        <f t="shared" si="66"/>
        <v>8.2765060614897135E-2</v>
      </c>
      <c r="Q150">
        <f t="shared" si="67"/>
        <v>1.1789603843719219</v>
      </c>
      <c r="R150">
        <f t="shared" si="68"/>
        <v>0.14349881432745903</v>
      </c>
      <c r="S150">
        <f t="shared" si="69"/>
        <v>0.74330626535800015</v>
      </c>
      <c r="T150">
        <f t="shared" si="70"/>
        <v>0.74330626535800026</v>
      </c>
      <c r="V150" s="4">
        <f t="shared" si="89"/>
        <v>0.99905510880095516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9.9905510880095509E-7</v>
      </c>
      <c r="AC150">
        <f t="shared" si="73"/>
        <v>7.7759129386834936E-11</v>
      </c>
      <c r="AD150">
        <v>0</v>
      </c>
      <c r="AE150" s="11">
        <f t="shared" si="74"/>
        <v>2.0903724265187424E-11</v>
      </c>
      <c r="AF150" s="11">
        <f t="shared" si="75"/>
        <v>9.8662853652022362E-11</v>
      </c>
      <c r="AG150" s="15">
        <f t="shared" si="76"/>
        <v>1.097002469958351E-3</v>
      </c>
      <c r="AI150">
        <f t="shared" si="91"/>
        <v>9.9905510880095509E-7</v>
      </c>
      <c r="AJ150">
        <f t="shared" si="77"/>
        <v>7.7759129386834936E-11</v>
      </c>
      <c r="AK150">
        <v>0</v>
      </c>
      <c r="AL150" s="11">
        <f t="shared" si="78"/>
        <v>4.333023565310624E-10</v>
      </c>
      <c r="AM150" s="11">
        <f t="shared" si="79"/>
        <v>5.1106148591789729E-10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>
        <f t="shared" si="87"/>
        <v>15.215219993965071</v>
      </c>
      <c r="AY150" t="e">
        <f t="shared" si="88"/>
        <v>#VALUE!</v>
      </c>
    </row>
    <row r="151" spans="1:51">
      <c r="A151" s="17"/>
      <c r="D151" s="36"/>
      <c r="E151" s="2"/>
      <c r="H151" s="5">
        <v>20</v>
      </c>
      <c r="I151" s="5">
        <v>30</v>
      </c>
      <c r="J151" s="5">
        <v>1</v>
      </c>
      <c r="K151" s="5">
        <v>1</v>
      </c>
      <c r="L151" s="5" t="s">
        <v>88</v>
      </c>
      <c r="M151" s="6">
        <f t="shared" si="64"/>
        <v>5.1728162884310709E-3</v>
      </c>
      <c r="N151" s="6">
        <f t="shared" si="63"/>
        <v>2.6794554190270953E-2</v>
      </c>
      <c r="O151" s="6" t="e">
        <f t="shared" si="65"/>
        <v>#VALUE!</v>
      </c>
      <c r="P151">
        <f t="shared" si="66"/>
        <v>8.2765060614897135E-2</v>
      </c>
      <c r="Q151">
        <f t="shared" si="67"/>
        <v>1.1789603843719219</v>
      </c>
      <c r="R151">
        <f t="shared" si="68"/>
        <v>0.14349881432745903</v>
      </c>
      <c r="S151">
        <f t="shared" si="69"/>
        <v>0.74330626535800015</v>
      </c>
      <c r="T151">
        <f t="shared" si="70"/>
        <v>0.74330626535800026</v>
      </c>
      <c r="V151" s="4">
        <f t="shared" si="89"/>
        <v>0.99905510880095516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9.9905510880095509E-7</v>
      </c>
      <c r="AC151">
        <f t="shared" si="73"/>
        <v>7.7759129386834936E-11</v>
      </c>
      <c r="AD151">
        <v>0</v>
      </c>
      <c r="AE151" s="11">
        <f t="shared" si="74"/>
        <v>2.0903724265187424E-11</v>
      </c>
      <c r="AF151" s="11">
        <f t="shared" si="75"/>
        <v>9.8662853652022362E-11</v>
      </c>
      <c r="AG151" s="15">
        <f t="shared" si="76"/>
        <v>1.097002469958351E-3</v>
      </c>
      <c r="AI151">
        <f t="shared" si="91"/>
        <v>9.9905510880095509E-7</v>
      </c>
      <c r="AJ151">
        <f t="shared" si="77"/>
        <v>7.7759129386834936E-11</v>
      </c>
      <c r="AK151">
        <v>0</v>
      </c>
      <c r="AL151" s="11">
        <f t="shared" si="78"/>
        <v>4.333023565310624E-10</v>
      </c>
      <c r="AM151" s="11">
        <f t="shared" si="79"/>
        <v>5.1106148591789729E-10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15.215219993965071</v>
      </c>
      <c r="AY151" t="e">
        <f t="shared" si="88"/>
        <v>#VALUE!</v>
      </c>
    </row>
    <row r="152" spans="1:51">
      <c r="A152" s="17"/>
      <c r="D152" s="36"/>
      <c r="E152" s="2"/>
      <c r="H152" s="5">
        <v>20</v>
      </c>
      <c r="I152" s="5">
        <v>30</v>
      </c>
      <c r="J152" s="5">
        <v>1</v>
      </c>
      <c r="K152" s="5">
        <v>1</v>
      </c>
      <c r="L152" s="5" t="s">
        <v>88</v>
      </c>
      <c r="M152" s="6">
        <f t="shared" si="64"/>
        <v>5.1728162884310709E-3</v>
      </c>
      <c r="N152" s="6">
        <f t="shared" si="63"/>
        <v>2.6794554190270953E-2</v>
      </c>
      <c r="O152" s="6" t="e">
        <f t="shared" si="65"/>
        <v>#VALUE!</v>
      </c>
      <c r="P152">
        <f t="shared" si="66"/>
        <v>8.2765060614897135E-2</v>
      </c>
      <c r="Q152">
        <f t="shared" si="67"/>
        <v>1.1789603843719219</v>
      </c>
      <c r="R152">
        <f t="shared" si="68"/>
        <v>0.14349881432745903</v>
      </c>
      <c r="S152">
        <f t="shared" si="69"/>
        <v>0.74330626535800015</v>
      </c>
      <c r="T152">
        <f t="shared" si="70"/>
        <v>0.74330626535800026</v>
      </c>
      <c r="V152" s="4">
        <f t="shared" si="89"/>
        <v>0.99905510880095516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9.9905510880095509E-7</v>
      </c>
      <c r="AC152">
        <f t="shared" si="73"/>
        <v>7.7759129386834936E-11</v>
      </c>
      <c r="AD152">
        <v>0</v>
      </c>
      <c r="AE152" s="11">
        <f t="shared" si="74"/>
        <v>2.0903724265187424E-11</v>
      </c>
      <c r="AF152" s="11">
        <f t="shared" si="75"/>
        <v>9.8662853652022362E-11</v>
      </c>
      <c r="AG152" s="15">
        <f t="shared" si="76"/>
        <v>1.097002469958351E-3</v>
      </c>
      <c r="AI152">
        <f t="shared" si="91"/>
        <v>9.9905510880095509E-7</v>
      </c>
      <c r="AJ152">
        <f t="shared" si="77"/>
        <v>7.7759129386834936E-11</v>
      </c>
      <c r="AK152">
        <v>0</v>
      </c>
      <c r="AL152" s="11">
        <f t="shared" si="78"/>
        <v>4.333023565310624E-10</v>
      </c>
      <c r="AM152" s="11">
        <f t="shared" si="79"/>
        <v>5.1106148591789729E-10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15.215219993965071</v>
      </c>
      <c r="AY152" t="e">
        <f t="shared" si="88"/>
        <v>#VALUE!</v>
      </c>
    </row>
    <row r="153" spans="1:51">
      <c r="A153" s="17"/>
      <c r="D153" s="36"/>
      <c r="E153" s="2"/>
      <c r="H153" s="5">
        <v>20</v>
      </c>
      <c r="I153" s="5">
        <v>30</v>
      </c>
      <c r="J153" s="5">
        <v>1</v>
      </c>
      <c r="K153" s="5">
        <v>1</v>
      </c>
      <c r="L153" s="5" t="s">
        <v>88</v>
      </c>
      <c r="M153" s="6">
        <f t="shared" si="64"/>
        <v>5.1728162884310709E-3</v>
      </c>
      <c r="N153" s="6">
        <f t="shared" si="63"/>
        <v>2.6794554190270953E-2</v>
      </c>
      <c r="O153" s="6" t="e">
        <f t="shared" si="65"/>
        <v>#VALUE!</v>
      </c>
      <c r="P153">
        <f t="shared" si="66"/>
        <v>8.2765060614897135E-2</v>
      </c>
      <c r="Q153">
        <f t="shared" si="67"/>
        <v>1.1789603843719219</v>
      </c>
      <c r="R153">
        <f t="shared" si="68"/>
        <v>0.14349881432745903</v>
      </c>
      <c r="S153">
        <f t="shared" si="69"/>
        <v>0.74330626535800015</v>
      </c>
      <c r="T153">
        <f t="shared" si="70"/>
        <v>0.74330626535800026</v>
      </c>
      <c r="V153" s="4">
        <f t="shared" si="89"/>
        <v>0.99905510880095516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9.9905510880095509E-7</v>
      </c>
      <c r="AC153">
        <f t="shared" si="73"/>
        <v>7.7759129386834936E-11</v>
      </c>
      <c r="AD153">
        <v>0</v>
      </c>
      <c r="AE153" s="11">
        <f t="shared" si="74"/>
        <v>2.0903724265187424E-11</v>
      </c>
      <c r="AF153" s="11">
        <f t="shared" si="75"/>
        <v>9.8662853652022362E-11</v>
      </c>
      <c r="AG153" s="15">
        <f t="shared" si="76"/>
        <v>1.097002469958351E-3</v>
      </c>
      <c r="AI153">
        <f t="shared" si="91"/>
        <v>9.9905510880095509E-7</v>
      </c>
      <c r="AJ153">
        <f t="shared" si="77"/>
        <v>7.7759129386834936E-11</v>
      </c>
      <c r="AK153">
        <v>0</v>
      </c>
      <c r="AL153" s="11">
        <f t="shared" si="78"/>
        <v>4.333023565310624E-10</v>
      </c>
      <c r="AM153" s="11">
        <f t="shared" si="79"/>
        <v>5.1106148591789729E-10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15.215219993965071</v>
      </c>
      <c r="AY153" t="e">
        <f t="shared" si="88"/>
        <v>#VALUE!</v>
      </c>
    </row>
    <row r="154" spans="1:51">
      <c r="A154" s="17"/>
      <c r="D154" s="36"/>
      <c r="E154" s="2"/>
      <c r="H154" s="5">
        <v>20</v>
      </c>
      <c r="I154" s="5">
        <v>30</v>
      </c>
      <c r="J154" s="5">
        <v>1</v>
      </c>
      <c r="K154" s="5">
        <v>1</v>
      </c>
      <c r="L154" s="5" t="s">
        <v>88</v>
      </c>
      <c r="M154" s="6">
        <f t="shared" si="64"/>
        <v>5.1728162884310709E-3</v>
      </c>
      <c r="N154" s="6">
        <f t="shared" si="63"/>
        <v>2.6794554190270953E-2</v>
      </c>
      <c r="O154" s="6" t="e">
        <f t="shared" si="65"/>
        <v>#VALUE!</v>
      </c>
      <c r="P154">
        <f t="shared" si="66"/>
        <v>8.2765060614897135E-2</v>
      </c>
      <c r="Q154">
        <f t="shared" si="67"/>
        <v>1.1789603843719219</v>
      </c>
      <c r="R154">
        <f t="shared" si="68"/>
        <v>0.14349881432745903</v>
      </c>
      <c r="S154">
        <f t="shared" si="69"/>
        <v>0.74330626535800015</v>
      </c>
      <c r="T154">
        <f t="shared" si="70"/>
        <v>0.74330626535800026</v>
      </c>
      <c r="V154" s="4">
        <f t="shared" si="89"/>
        <v>0.99905510880095516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9.9905510880095509E-7</v>
      </c>
      <c r="AC154">
        <f t="shared" si="73"/>
        <v>7.7759129386834936E-11</v>
      </c>
      <c r="AD154">
        <v>0</v>
      </c>
      <c r="AE154" s="11">
        <f t="shared" si="74"/>
        <v>2.0903724265187424E-11</v>
      </c>
      <c r="AF154" s="11">
        <f t="shared" si="75"/>
        <v>9.8662853652022362E-11</v>
      </c>
      <c r="AG154" s="15">
        <f t="shared" si="76"/>
        <v>1.097002469958351E-3</v>
      </c>
      <c r="AI154">
        <f t="shared" si="91"/>
        <v>9.9905510880095509E-7</v>
      </c>
      <c r="AJ154">
        <f t="shared" si="77"/>
        <v>7.7759129386834936E-11</v>
      </c>
      <c r="AK154">
        <v>0</v>
      </c>
      <c r="AL154" s="11">
        <f t="shared" si="78"/>
        <v>4.333023565310624E-10</v>
      </c>
      <c r="AM154" s="11">
        <f t="shared" si="79"/>
        <v>5.1106148591789729E-10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15.215219993965071</v>
      </c>
      <c r="AY154" t="e">
        <f t="shared" si="88"/>
        <v>#VALUE!</v>
      </c>
    </row>
    <row r="155" spans="1:51">
      <c r="A155" s="17"/>
      <c r="D155" s="36"/>
      <c r="E155" s="2"/>
      <c r="H155" s="5">
        <v>20</v>
      </c>
      <c r="I155" s="5">
        <v>30</v>
      </c>
      <c r="J155" s="5">
        <v>1</v>
      </c>
      <c r="K155" s="5">
        <v>1</v>
      </c>
      <c r="L155" s="5" t="s">
        <v>88</v>
      </c>
      <c r="M155" s="6">
        <f t="shared" si="64"/>
        <v>5.1728162884310709E-3</v>
      </c>
      <c r="N155" s="6">
        <f t="shared" si="63"/>
        <v>2.6794554190270953E-2</v>
      </c>
      <c r="O155" s="6" t="e">
        <f t="shared" si="65"/>
        <v>#VALUE!</v>
      </c>
      <c r="P155">
        <f t="shared" si="66"/>
        <v>8.2765060614897135E-2</v>
      </c>
      <c r="Q155">
        <f t="shared" si="67"/>
        <v>1.1789603843719219</v>
      </c>
      <c r="R155">
        <f t="shared" si="68"/>
        <v>0.14349881432745903</v>
      </c>
      <c r="S155">
        <f t="shared" si="69"/>
        <v>0.74330626535800015</v>
      </c>
      <c r="T155">
        <f t="shared" si="70"/>
        <v>0.74330626535800026</v>
      </c>
      <c r="V155" s="4">
        <f t="shared" si="89"/>
        <v>0.99905510880095516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9.9905510880095509E-7</v>
      </c>
      <c r="AC155">
        <f t="shared" si="73"/>
        <v>7.7759129386834936E-11</v>
      </c>
      <c r="AD155">
        <v>0</v>
      </c>
      <c r="AE155" s="11">
        <f t="shared" si="74"/>
        <v>2.0903724265187424E-11</v>
      </c>
      <c r="AF155" s="11">
        <f t="shared" si="75"/>
        <v>9.8662853652022362E-11</v>
      </c>
      <c r="AG155" s="15">
        <f t="shared" si="76"/>
        <v>1.097002469958351E-3</v>
      </c>
      <c r="AI155">
        <f t="shared" si="91"/>
        <v>9.9905510880095509E-7</v>
      </c>
      <c r="AJ155">
        <f t="shared" si="77"/>
        <v>7.7759129386834936E-11</v>
      </c>
      <c r="AK155">
        <v>0</v>
      </c>
      <c r="AL155" s="11">
        <f t="shared" si="78"/>
        <v>4.333023565310624E-10</v>
      </c>
      <c r="AM155" s="11">
        <f t="shared" si="79"/>
        <v>5.1106148591789729E-10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15.215219993965071</v>
      </c>
      <c r="AY155" t="e">
        <f t="shared" si="88"/>
        <v>#VALUE!</v>
      </c>
    </row>
    <row r="156" spans="1:51">
      <c r="A156" s="17"/>
      <c r="D156" s="36"/>
      <c r="E156" s="2"/>
      <c r="H156" s="5">
        <v>20</v>
      </c>
      <c r="I156" s="5">
        <v>30</v>
      </c>
      <c r="J156" s="5">
        <v>1</v>
      </c>
      <c r="K156" s="5">
        <v>1</v>
      </c>
      <c r="L156" s="5" t="s">
        <v>88</v>
      </c>
      <c r="M156" s="6">
        <f t="shared" si="64"/>
        <v>5.1728162884310709E-3</v>
      </c>
      <c r="N156" s="6">
        <f t="shared" si="63"/>
        <v>2.6794554190270953E-2</v>
      </c>
      <c r="O156" s="6" t="e">
        <f t="shared" si="65"/>
        <v>#VALUE!</v>
      </c>
      <c r="P156">
        <f t="shared" si="66"/>
        <v>8.2765060614897135E-2</v>
      </c>
      <c r="Q156">
        <f t="shared" si="67"/>
        <v>1.1789603843719219</v>
      </c>
      <c r="R156">
        <f t="shared" si="68"/>
        <v>0.14349881432745903</v>
      </c>
      <c r="S156">
        <f t="shared" si="69"/>
        <v>0.74330626535800015</v>
      </c>
      <c r="T156">
        <f t="shared" si="70"/>
        <v>0.74330626535800026</v>
      </c>
      <c r="V156" s="4">
        <f t="shared" si="89"/>
        <v>0.99905510880095516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9.9905510880095509E-7</v>
      </c>
      <c r="AC156">
        <f t="shared" si="73"/>
        <v>7.7759129386834936E-11</v>
      </c>
      <c r="AD156">
        <v>0</v>
      </c>
      <c r="AE156" s="11">
        <f t="shared" si="74"/>
        <v>2.0903724265187424E-11</v>
      </c>
      <c r="AF156" s="11">
        <f t="shared" si="75"/>
        <v>9.8662853652022362E-11</v>
      </c>
      <c r="AG156" s="15">
        <f t="shared" si="76"/>
        <v>1.097002469958351E-3</v>
      </c>
      <c r="AI156">
        <f t="shared" si="91"/>
        <v>9.9905510880095509E-7</v>
      </c>
      <c r="AJ156">
        <f t="shared" si="77"/>
        <v>7.7759129386834936E-11</v>
      </c>
      <c r="AK156">
        <v>0</v>
      </c>
      <c r="AL156" s="11">
        <f t="shared" si="78"/>
        <v>4.333023565310624E-10</v>
      </c>
      <c r="AM156" s="11">
        <f t="shared" si="79"/>
        <v>5.1106148591789729E-10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15.215219993965071</v>
      </c>
      <c r="AY156" t="e">
        <f t="shared" si="88"/>
        <v>#VALUE!</v>
      </c>
    </row>
    <row r="157" spans="1:51">
      <c r="A157" s="17"/>
      <c r="D157" s="36"/>
      <c r="E157" s="2"/>
      <c r="H157" s="5">
        <v>20</v>
      </c>
      <c r="I157" s="5">
        <v>30</v>
      </c>
      <c r="J157" s="5">
        <v>1</v>
      </c>
      <c r="K157" s="5">
        <v>1</v>
      </c>
      <c r="L157" s="5" t="s">
        <v>88</v>
      </c>
      <c r="M157" s="6">
        <f t="shared" si="64"/>
        <v>5.1728162884310709E-3</v>
      </c>
      <c r="N157" s="6">
        <f t="shared" si="63"/>
        <v>2.6794554190270953E-2</v>
      </c>
      <c r="O157" s="6" t="e">
        <f t="shared" si="65"/>
        <v>#VALUE!</v>
      </c>
      <c r="P157">
        <f t="shared" si="66"/>
        <v>8.2765060614897135E-2</v>
      </c>
      <c r="Q157">
        <f t="shared" si="67"/>
        <v>1.1789603843719219</v>
      </c>
      <c r="R157">
        <f t="shared" si="68"/>
        <v>0.14349881432745903</v>
      </c>
      <c r="S157">
        <f t="shared" si="69"/>
        <v>0.74330626535800015</v>
      </c>
      <c r="T157">
        <f t="shared" si="70"/>
        <v>0.74330626535800026</v>
      </c>
      <c r="V157" s="4">
        <f t="shared" si="89"/>
        <v>0.99905510880095516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9.9905510880095509E-7</v>
      </c>
      <c r="AC157">
        <f t="shared" si="73"/>
        <v>7.7759129386834936E-11</v>
      </c>
      <c r="AD157">
        <v>0</v>
      </c>
      <c r="AE157" s="11">
        <f t="shared" si="74"/>
        <v>2.0903724265187424E-11</v>
      </c>
      <c r="AF157" s="11">
        <f t="shared" si="75"/>
        <v>9.8662853652022362E-11</v>
      </c>
      <c r="AG157" s="15">
        <f t="shared" si="76"/>
        <v>1.097002469958351E-3</v>
      </c>
      <c r="AI157">
        <f t="shared" si="91"/>
        <v>9.9905510880095509E-7</v>
      </c>
      <c r="AJ157">
        <f t="shared" si="77"/>
        <v>7.7759129386834936E-11</v>
      </c>
      <c r="AK157">
        <v>0</v>
      </c>
      <c r="AL157" s="11">
        <f t="shared" si="78"/>
        <v>4.333023565310624E-10</v>
      </c>
      <c r="AM157" s="11">
        <f t="shared" si="79"/>
        <v>5.1106148591789729E-10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15.215219993965071</v>
      </c>
      <c r="AY157" t="e">
        <f t="shared" si="88"/>
        <v>#VALUE!</v>
      </c>
    </row>
    <row r="158" spans="1:51">
      <c r="A158" s="17"/>
      <c r="D158" s="36"/>
      <c r="E158" s="39"/>
      <c r="F158" s="38"/>
      <c r="H158" s="5">
        <v>20</v>
      </c>
      <c r="I158" s="5">
        <v>30</v>
      </c>
      <c r="J158" s="5">
        <v>1</v>
      </c>
      <c r="K158" s="5">
        <v>1</v>
      </c>
      <c r="L158" s="5" t="s">
        <v>88</v>
      </c>
      <c r="M158" s="6">
        <f t="shared" si="64"/>
        <v>5.1728162884310709E-3</v>
      </c>
      <c r="N158" s="6">
        <v>0</v>
      </c>
      <c r="O158" s="6" t="e">
        <f t="shared" si="65"/>
        <v>#VALUE!</v>
      </c>
      <c r="P158">
        <f t="shared" si="66"/>
        <v>8.2765060614897135E-2</v>
      </c>
      <c r="Q158">
        <f t="shared" si="67"/>
        <v>0</v>
      </c>
      <c r="R158">
        <f t="shared" si="68"/>
        <v>0.14349881432745903</v>
      </c>
      <c r="S158">
        <f t="shared" si="69"/>
        <v>0.74330626535800015</v>
      </c>
      <c r="T158">
        <f t="shared" si="70"/>
        <v>0</v>
      </c>
      <c r="V158" s="4">
        <f t="shared" si="89"/>
        <v>0.99905510880095516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9.9905510880095509E-7</v>
      </c>
      <c r="AC158">
        <f t="shared" si="73"/>
        <v>7.7759129386834936E-11</v>
      </c>
      <c r="AD158">
        <v>0</v>
      </c>
      <c r="AE158" s="11">
        <f t="shared" si="74"/>
        <v>2.0903724265187424E-11</v>
      </c>
      <c r="AF158" s="11">
        <f t="shared" si="75"/>
        <v>9.8662853652022362E-11</v>
      </c>
      <c r="AG158" s="15">
        <f t="shared" si="76"/>
        <v>1.097002469958351E-3</v>
      </c>
      <c r="AI158">
        <f t="shared" si="91"/>
        <v>9.9905510880095509E-7</v>
      </c>
      <c r="AJ158">
        <f t="shared" si="77"/>
        <v>7.7759129386834936E-11</v>
      </c>
      <c r="AK158">
        <v>0</v>
      </c>
      <c r="AL158" s="11">
        <f t="shared" si="78"/>
        <v>4.333023565310624E-10</v>
      </c>
      <c r="AM158" s="11">
        <f t="shared" si="79"/>
        <v>5.1106148591789729E-10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15.215219993965071</v>
      </c>
      <c r="AY158" t="e">
        <f t="shared" si="88"/>
        <v>#VALUE!</v>
      </c>
    </row>
    <row r="159" spans="1:51">
      <c r="A159" s="17"/>
      <c r="D159" s="36"/>
      <c r="E159" s="39"/>
      <c r="F159" s="38"/>
      <c r="H159" s="5">
        <v>20</v>
      </c>
      <c r="I159" s="5">
        <v>30</v>
      </c>
      <c r="J159" s="5">
        <v>1</v>
      </c>
      <c r="K159" s="5">
        <v>1</v>
      </c>
      <c r="L159" s="5" t="s">
        <v>88</v>
      </c>
      <c r="M159" s="6">
        <f t="shared" si="64"/>
        <v>5.1728162884310709E-3</v>
      </c>
      <c r="N159" s="6">
        <v>0</v>
      </c>
      <c r="O159" s="6" t="e">
        <f t="shared" si="65"/>
        <v>#VALUE!</v>
      </c>
      <c r="P159">
        <f t="shared" si="66"/>
        <v>8.2765060614897135E-2</v>
      </c>
      <c r="Q159">
        <f t="shared" si="67"/>
        <v>0</v>
      </c>
      <c r="R159">
        <f t="shared" si="68"/>
        <v>0.14349881432745903</v>
      </c>
      <c r="S159">
        <f t="shared" si="69"/>
        <v>0.74330626535800015</v>
      </c>
      <c r="T159">
        <f t="shared" si="70"/>
        <v>0</v>
      </c>
      <c r="V159" s="4">
        <f t="shared" si="89"/>
        <v>0.99905510880095516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9.9905510880095509E-7</v>
      </c>
      <c r="AC159">
        <f t="shared" si="73"/>
        <v>7.7759129386834936E-11</v>
      </c>
      <c r="AD159">
        <v>0</v>
      </c>
      <c r="AE159" s="11">
        <f t="shared" si="74"/>
        <v>2.0903724265187424E-11</v>
      </c>
      <c r="AF159" s="11">
        <f t="shared" si="75"/>
        <v>9.8662853652022362E-11</v>
      </c>
      <c r="AG159" s="15">
        <f t="shared" si="76"/>
        <v>1.097002469958351E-3</v>
      </c>
      <c r="AI159">
        <f t="shared" si="91"/>
        <v>9.9905510880095509E-7</v>
      </c>
      <c r="AJ159">
        <f t="shared" si="77"/>
        <v>7.7759129386834936E-11</v>
      </c>
      <c r="AK159">
        <v>0</v>
      </c>
      <c r="AL159" s="11">
        <f t="shared" si="78"/>
        <v>4.333023565310624E-10</v>
      </c>
      <c r="AM159" s="11">
        <f t="shared" si="79"/>
        <v>5.1106148591789729E-10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78.812974192989046</v>
      </c>
      <c r="AX159">
        <f t="shared" si="87"/>
        <v>15.215219993965071</v>
      </c>
      <c r="AY159" t="e">
        <f t="shared" si="88"/>
        <v>#VALUE!</v>
      </c>
    </row>
    <row r="160" spans="1:51">
      <c r="A160" s="17"/>
      <c r="D160" s="36"/>
      <c r="E160" s="39"/>
      <c r="F160" s="38"/>
      <c r="H160" s="5">
        <v>20</v>
      </c>
      <c r="I160" s="5">
        <v>30</v>
      </c>
      <c r="J160" s="5">
        <v>1</v>
      </c>
      <c r="K160" s="5">
        <v>1</v>
      </c>
      <c r="L160" s="5" t="s">
        <v>88</v>
      </c>
      <c r="M160" s="6">
        <f t="shared" si="64"/>
        <v>5.1728162884310709E-3</v>
      </c>
      <c r="N160" s="6">
        <f t="shared" ref="N160:N177" si="92">1000000*(AM160-AK160)/X160</f>
        <v>2.6794554190270953E-2</v>
      </c>
      <c r="O160" s="6" t="e">
        <f t="shared" si="65"/>
        <v>#VALUE!</v>
      </c>
      <c r="P160">
        <f t="shared" si="66"/>
        <v>8.2765060614897135E-2</v>
      </c>
      <c r="Q160">
        <f t="shared" si="67"/>
        <v>1.1789603843719219</v>
      </c>
      <c r="R160">
        <f t="shared" si="68"/>
        <v>0.14349881432745903</v>
      </c>
      <c r="S160">
        <f t="shared" si="69"/>
        <v>0.74330626535800015</v>
      </c>
      <c r="T160">
        <f t="shared" si="70"/>
        <v>0.74330626535800026</v>
      </c>
      <c r="V160" s="4">
        <f t="shared" si="89"/>
        <v>0.99905510880095516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9.9905510880095509E-7</v>
      </c>
      <c r="AC160">
        <f t="shared" si="73"/>
        <v>7.7759129386834936E-11</v>
      </c>
      <c r="AD160">
        <v>0</v>
      </c>
      <c r="AE160" s="11">
        <f t="shared" si="74"/>
        <v>2.0903724265187424E-11</v>
      </c>
      <c r="AF160" s="11">
        <f t="shared" si="75"/>
        <v>9.8662853652022362E-11</v>
      </c>
      <c r="AG160" s="15">
        <f t="shared" si="76"/>
        <v>1.097002469958351E-3</v>
      </c>
      <c r="AI160">
        <f t="shared" si="91"/>
        <v>9.9905510880095509E-7</v>
      </c>
      <c r="AJ160">
        <f t="shared" si="77"/>
        <v>7.7759129386834936E-11</v>
      </c>
      <c r="AK160">
        <v>0</v>
      </c>
      <c r="AL160" s="11">
        <f t="shared" si="78"/>
        <v>4.333023565310624E-10</v>
      </c>
      <c r="AM160" s="11">
        <f t="shared" si="79"/>
        <v>5.1106148591789729E-10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15.215219993965071</v>
      </c>
      <c r="AY160" t="e">
        <f t="shared" si="88"/>
        <v>#VALUE!</v>
      </c>
    </row>
    <row r="161" spans="1:51">
      <c r="A161" s="17"/>
      <c r="D161" s="36"/>
      <c r="E161" s="39"/>
      <c r="F161" s="38"/>
      <c r="H161" s="5">
        <v>20</v>
      </c>
      <c r="I161" s="5">
        <v>30</v>
      </c>
      <c r="J161" s="5">
        <v>1</v>
      </c>
      <c r="K161" s="5">
        <v>1</v>
      </c>
      <c r="L161" s="5" t="s">
        <v>88</v>
      </c>
      <c r="M161" s="6">
        <f t="shared" si="64"/>
        <v>5.1728162884310709E-3</v>
      </c>
      <c r="N161" s="6">
        <f t="shared" si="92"/>
        <v>2.6794554190270953E-2</v>
      </c>
      <c r="O161" s="6" t="e">
        <f t="shared" si="65"/>
        <v>#VALUE!</v>
      </c>
      <c r="P161">
        <f t="shared" si="66"/>
        <v>8.2765060614897135E-2</v>
      </c>
      <c r="Q161">
        <f t="shared" si="67"/>
        <v>1.1789603843719219</v>
      </c>
      <c r="R161">
        <f t="shared" si="68"/>
        <v>0.14349881432745903</v>
      </c>
      <c r="S161">
        <f t="shared" si="69"/>
        <v>0.74330626535800015</v>
      </c>
      <c r="T161">
        <f t="shared" si="70"/>
        <v>0.74330626535800026</v>
      </c>
      <c r="V161" s="4">
        <f t="shared" si="89"/>
        <v>0.99905510880095516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9.9905510880095509E-7</v>
      </c>
      <c r="AC161">
        <f t="shared" si="73"/>
        <v>7.7759129386834936E-11</v>
      </c>
      <c r="AD161">
        <v>0</v>
      </c>
      <c r="AE161" s="11">
        <f t="shared" si="74"/>
        <v>2.0903724265187424E-11</v>
      </c>
      <c r="AF161" s="11">
        <f t="shared" si="75"/>
        <v>9.8662853652022362E-11</v>
      </c>
      <c r="AG161" s="15">
        <f t="shared" si="76"/>
        <v>1.097002469958351E-3</v>
      </c>
      <c r="AI161">
        <f t="shared" si="91"/>
        <v>9.9905510880095509E-7</v>
      </c>
      <c r="AJ161">
        <f t="shared" si="77"/>
        <v>7.7759129386834936E-11</v>
      </c>
      <c r="AK161">
        <v>0</v>
      </c>
      <c r="AL161" s="11">
        <f t="shared" si="78"/>
        <v>4.333023565310624E-10</v>
      </c>
      <c r="AM161" s="11">
        <f t="shared" si="79"/>
        <v>5.1106148591789729E-10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78.812974192989046</v>
      </c>
      <c r="AX161">
        <f t="shared" si="87"/>
        <v>15.215219993965071</v>
      </c>
      <c r="AY161" t="e">
        <f t="shared" si="88"/>
        <v>#VALUE!</v>
      </c>
    </row>
    <row r="162" spans="1:51">
      <c r="A162" s="17"/>
      <c r="D162" s="36"/>
      <c r="E162" s="39"/>
      <c r="F162" s="38"/>
      <c r="H162" s="5">
        <v>20</v>
      </c>
      <c r="I162" s="5">
        <v>30</v>
      </c>
      <c r="J162" s="5">
        <v>1</v>
      </c>
      <c r="K162" s="5">
        <v>1</v>
      </c>
      <c r="L162" s="5" t="s">
        <v>88</v>
      </c>
      <c r="M162" s="6">
        <f t="shared" si="64"/>
        <v>5.1728162884310709E-3</v>
      </c>
      <c r="N162" s="6">
        <f t="shared" si="92"/>
        <v>2.6794554190270953E-2</v>
      </c>
      <c r="O162" s="6" t="e">
        <f t="shared" si="65"/>
        <v>#VALUE!</v>
      </c>
      <c r="P162">
        <f t="shared" si="66"/>
        <v>8.2765060614897135E-2</v>
      </c>
      <c r="Q162">
        <f t="shared" si="67"/>
        <v>1.1789603843719219</v>
      </c>
      <c r="R162">
        <f t="shared" si="68"/>
        <v>0.14349881432745903</v>
      </c>
      <c r="S162">
        <f t="shared" si="69"/>
        <v>0.74330626535800015</v>
      </c>
      <c r="T162">
        <f t="shared" si="70"/>
        <v>0.74330626535800026</v>
      </c>
      <c r="V162" s="4">
        <f t="shared" si="89"/>
        <v>0.99905510880095516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9.9905510880095509E-7</v>
      </c>
      <c r="AC162">
        <f t="shared" si="73"/>
        <v>7.7759129386834936E-11</v>
      </c>
      <c r="AD162">
        <v>0</v>
      </c>
      <c r="AE162" s="11">
        <f t="shared" si="74"/>
        <v>2.0903724265187424E-11</v>
      </c>
      <c r="AF162" s="11">
        <f t="shared" si="75"/>
        <v>9.8662853652022362E-11</v>
      </c>
      <c r="AG162" s="15">
        <f t="shared" si="76"/>
        <v>1.097002469958351E-3</v>
      </c>
      <c r="AI162">
        <f t="shared" si="91"/>
        <v>9.9905510880095509E-7</v>
      </c>
      <c r="AJ162">
        <f t="shared" si="77"/>
        <v>7.7759129386834936E-11</v>
      </c>
      <c r="AK162">
        <v>0</v>
      </c>
      <c r="AL162" s="11">
        <f t="shared" si="78"/>
        <v>4.333023565310624E-10</v>
      </c>
      <c r="AM162" s="11">
        <f t="shared" si="79"/>
        <v>5.1106148591789729E-10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15.215219993965071</v>
      </c>
      <c r="AY162" t="e">
        <f t="shared" si="88"/>
        <v>#VALUE!</v>
      </c>
    </row>
    <row r="163" spans="1:51">
      <c r="A163" s="17"/>
      <c r="D163" s="36"/>
      <c r="E163" s="39"/>
      <c r="F163" s="38"/>
      <c r="H163" s="5">
        <v>20</v>
      </c>
      <c r="I163" s="5">
        <v>30</v>
      </c>
      <c r="J163" s="5">
        <v>1</v>
      </c>
      <c r="K163" s="5">
        <v>1</v>
      </c>
      <c r="L163" s="5" t="s">
        <v>88</v>
      </c>
      <c r="M163" s="6">
        <f t="shared" si="64"/>
        <v>5.1728162884310709E-3</v>
      </c>
      <c r="N163" s="6">
        <f t="shared" si="92"/>
        <v>2.6794554190270953E-2</v>
      </c>
      <c r="O163" s="6" t="e">
        <f t="shared" si="65"/>
        <v>#VALUE!</v>
      </c>
      <c r="P163">
        <f t="shared" si="66"/>
        <v>8.2765060614897135E-2</v>
      </c>
      <c r="Q163">
        <f t="shared" si="67"/>
        <v>1.1789603843719219</v>
      </c>
      <c r="R163">
        <f t="shared" si="68"/>
        <v>0.14349881432745903</v>
      </c>
      <c r="S163">
        <f t="shared" si="69"/>
        <v>0.74330626535800015</v>
      </c>
      <c r="T163">
        <f t="shared" si="70"/>
        <v>0.74330626535800026</v>
      </c>
      <c r="V163" s="4">
        <f t="shared" si="89"/>
        <v>0.99905510880095516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9.9905510880095509E-7</v>
      </c>
      <c r="AC163">
        <f t="shared" si="73"/>
        <v>7.7759129386834936E-11</v>
      </c>
      <c r="AD163">
        <v>0</v>
      </c>
      <c r="AE163" s="11">
        <f t="shared" si="74"/>
        <v>2.0903724265187424E-11</v>
      </c>
      <c r="AF163" s="11">
        <f t="shared" si="75"/>
        <v>9.8662853652022362E-11</v>
      </c>
      <c r="AG163" s="15">
        <f t="shared" si="76"/>
        <v>1.097002469958351E-3</v>
      </c>
      <c r="AI163">
        <f t="shared" si="91"/>
        <v>9.9905510880095509E-7</v>
      </c>
      <c r="AJ163">
        <f t="shared" si="77"/>
        <v>7.7759129386834936E-11</v>
      </c>
      <c r="AK163">
        <v>0</v>
      </c>
      <c r="AL163" s="11">
        <f t="shared" si="78"/>
        <v>4.333023565310624E-10</v>
      </c>
      <c r="AM163" s="11">
        <f t="shared" si="79"/>
        <v>5.1106148591789729E-10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78.812974192989046</v>
      </c>
      <c r="AX163">
        <f t="shared" si="87"/>
        <v>15.215219993965071</v>
      </c>
      <c r="AY163" t="e">
        <f t="shared" si="88"/>
        <v>#VALUE!</v>
      </c>
    </row>
    <row r="164" spans="1:51">
      <c r="A164" s="17"/>
      <c r="D164" s="36"/>
      <c r="E164" s="39"/>
      <c r="F164" s="38"/>
      <c r="H164" s="5">
        <v>20</v>
      </c>
      <c r="I164" s="5">
        <v>30</v>
      </c>
      <c r="J164" s="5">
        <v>1</v>
      </c>
      <c r="K164" s="5">
        <v>1</v>
      </c>
      <c r="L164" s="5" t="s">
        <v>88</v>
      </c>
      <c r="M164" s="6">
        <f t="shared" si="64"/>
        <v>5.1728162884310709E-3</v>
      </c>
      <c r="N164" s="6">
        <f t="shared" si="92"/>
        <v>2.6794554190270953E-2</v>
      </c>
      <c r="O164" s="6" t="e">
        <f t="shared" si="65"/>
        <v>#VALUE!</v>
      </c>
      <c r="P164">
        <f t="shared" si="66"/>
        <v>8.2765060614897135E-2</v>
      </c>
      <c r="Q164">
        <f t="shared" si="67"/>
        <v>1.1789603843719219</v>
      </c>
      <c r="R164">
        <f t="shared" si="68"/>
        <v>0.14349881432745903</v>
      </c>
      <c r="S164">
        <f t="shared" si="69"/>
        <v>0.74330626535800015</v>
      </c>
      <c r="T164">
        <f t="shared" si="70"/>
        <v>0.74330626535800026</v>
      </c>
      <c r="V164" s="4">
        <f t="shared" si="89"/>
        <v>0.99905510880095516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9.9905510880095509E-7</v>
      </c>
      <c r="AC164">
        <f t="shared" si="73"/>
        <v>7.7759129386834936E-11</v>
      </c>
      <c r="AD164">
        <v>0</v>
      </c>
      <c r="AE164" s="11">
        <f t="shared" si="74"/>
        <v>2.0903724265187424E-11</v>
      </c>
      <c r="AF164" s="11">
        <f t="shared" si="75"/>
        <v>9.8662853652022362E-11</v>
      </c>
      <c r="AG164" s="15">
        <f t="shared" si="76"/>
        <v>1.097002469958351E-3</v>
      </c>
      <c r="AI164">
        <f t="shared" si="91"/>
        <v>9.9905510880095509E-7</v>
      </c>
      <c r="AJ164">
        <f t="shared" si="77"/>
        <v>7.7759129386834936E-11</v>
      </c>
      <c r="AK164">
        <v>0</v>
      </c>
      <c r="AL164" s="11">
        <f t="shared" si="78"/>
        <v>4.333023565310624E-10</v>
      </c>
      <c r="AM164" s="11">
        <f t="shared" si="79"/>
        <v>5.1106148591789729E-10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>
        <f t="shared" si="87"/>
        <v>15.215219993965071</v>
      </c>
      <c r="AY164" t="e">
        <f t="shared" si="88"/>
        <v>#VALUE!</v>
      </c>
    </row>
    <row r="165" spans="1:51">
      <c r="A165" s="17"/>
      <c r="D165" s="36"/>
      <c r="E165" s="39"/>
      <c r="F165" s="38"/>
      <c r="H165" s="5">
        <v>20</v>
      </c>
      <c r="I165" s="5">
        <v>30</v>
      </c>
      <c r="J165" s="5">
        <v>1</v>
      </c>
      <c r="K165" s="5">
        <v>1</v>
      </c>
      <c r="L165" s="5" t="s">
        <v>88</v>
      </c>
      <c r="M165" s="6">
        <f t="shared" si="64"/>
        <v>5.1728162884310709E-3</v>
      </c>
      <c r="N165" s="6">
        <f t="shared" si="92"/>
        <v>2.6794554190270953E-2</v>
      </c>
      <c r="O165" s="6" t="e">
        <f t="shared" si="65"/>
        <v>#VALUE!</v>
      </c>
      <c r="P165">
        <f t="shared" si="66"/>
        <v>8.2765060614897135E-2</v>
      </c>
      <c r="Q165">
        <f t="shared" si="67"/>
        <v>1.1789603843719219</v>
      </c>
      <c r="R165">
        <f t="shared" si="68"/>
        <v>0.14349881432745903</v>
      </c>
      <c r="S165">
        <f t="shared" si="69"/>
        <v>0.74330626535800015</v>
      </c>
      <c r="T165">
        <f t="shared" si="70"/>
        <v>0.74330626535800026</v>
      </c>
      <c r="V165" s="4">
        <f t="shared" si="89"/>
        <v>0.99905510880095516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9.9905510880095509E-7</v>
      </c>
      <c r="AC165">
        <f t="shared" si="73"/>
        <v>7.7759129386834936E-11</v>
      </c>
      <c r="AD165">
        <v>0</v>
      </c>
      <c r="AE165" s="11">
        <f t="shared" si="74"/>
        <v>2.0903724265187424E-11</v>
      </c>
      <c r="AF165" s="11">
        <f t="shared" si="75"/>
        <v>9.8662853652022362E-11</v>
      </c>
      <c r="AG165" s="15">
        <f t="shared" si="76"/>
        <v>1.097002469958351E-3</v>
      </c>
      <c r="AI165">
        <f t="shared" si="91"/>
        <v>9.9905510880095509E-7</v>
      </c>
      <c r="AJ165">
        <f t="shared" si="77"/>
        <v>7.7759129386834936E-11</v>
      </c>
      <c r="AK165">
        <v>0</v>
      </c>
      <c r="AL165" s="11">
        <f t="shared" si="78"/>
        <v>4.333023565310624E-10</v>
      </c>
      <c r="AM165" s="11">
        <f t="shared" si="79"/>
        <v>5.1106148591789729E-10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15.215219993965071</v>
      </c>
      <c r="AY165" t="e">
        <f t="shared" si="88"/>
        <v>#VALUE!</v>
      </c>
    </row>
    <row r="166" spans="1:51">
      <c r="A166" s="17"/>
      <c r="D166" s="36"/>
      <c r="E166" s="39"/>
      <c r="F166" s="38"/>
      <c r="H166" s="5">
        <v>20</v>
      </c>
      <c r="I166" s="5">
        <v>30</v>
      </c>
      <c r="J166" s="5">
        <v>1</v>
      </c>
      <c r="K166" s="5">
        <v>1</v>
      </c>
      <c r="L166" s="5" t="s">
        <v>88</v>
      </c>
      <c r="M166" s="6">
        <f t="shared" si="64"/>
        <v>5.1728162884310709E-3</v>
      </c>
      <c r="N166" s="6">
        <f t="shared" si="92"/>
        <v>2.6794554190270953E-2</v>
      </c>
      <c r="O166" s="6" t="e">
        <f t="shared" si="65"/>
        <v>#VALUE!</v>
      </c>
      <c r="P166">
        <f t="shared" si="66"/>
        <v>8.2765060614897135E-2</v>
      </c>
      <c r="Q166">
        <f t="shared" si="67"/>
        <v>1.1789603843719219</v>
      </c>
      <c r="R166">
        <f t="shared" si="68"/>
        <v>0.14349881432745903</v>
      </c>
      <c r="S166">
        <f t="shared" si="69"/>
        <v>0.74330626535800015</v>
      </c>
      <c r="T166">
        <f t="shared" si="70"/>
        <v>0.74330626535800026</v>
      </c>
      <c r="V166" s="4">
        <f t="shared" si="89"/>
        <v>0.99905510880095516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9.9905510880095509E-7</v>
      </c>
      <c r="AC166">
        <f t="shared" si="73"/>
        <v>7.7759129386834936E-11</v>
      </c>
      <c r="AD166">
        <v>0</v>
      </c>
      <c r="AE166" s="11">
        <f t="shared" si="74"/>
        <v>2.0903724265187424E-11</v>
      </c>
      <c r="AF166" s="11">
        <f t="shared" si="75"/>
        <v>9.8662853652022362E-11</v>
      </c>
      <c r="AG166" s="15">
        <f t="shared" si="76"/>
        <v>1.097002469958351E-3</v>
      </c>
      <c r="AI166">
        <f t="shared" si="91"/>
        <v>9.9905510880095509E-7</v>
      </c>
      <c r="AJ166">
        <f t="shared" si="77"/>
        <v>7.7759129386834936E-11</v>
      </c>
      <c r="AK166">
        <v>0</v>
      </c>
      <c r="AL166" s="11">
        <f t="shared" si="78"/>
        <v>4.333023565310624E-10</v>
      </c>
      <c r="AM166" s="11">
        <f t="shared" si="79"/>
        <v>5.1106148591789729E-10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78.812974192989046</v>
      </c>
      <c r="AX166">
        <f t="shared" si="87"/>
        <v>15.215219993965071</v>
      </c>
      <c r="AY166" t="e">
        <f t="shared" si="88"/>
        <v>#VALUE!</v>
      </c>
    </row>
    <row r="167" spans="1:51">
      <c r="A167" s="17"/>
      <c r="D167" s="36"/>
      <c r="E167" s="39"/>
      <c r="F167" s="38"/>
      <c r="H167" s="5">
        <v>20</v>
      </c>
      <c r="I167" s="5">
        <v>30</v>
      </c>
      <c r="J167" s="5">
        <v>1</v>
      </c>
      <c r="K167" s="5">
        <v>1</v>
      </c>
      <c r="L167" s="5" t="s">
        <v>88</v>
      </c>
      <c r="M167" s="6">
        <f t="shared" si="64"/>
        <v>5.1728162884310709E-3</v>
      </c>
      <c r="N167" s="6">
        <f t="shared" si="92"/>
        <v>2.6794554190270953E-2</v>
      </c>
      <c r="O167" s="6" t="e">
        <f t="shared" si="65"/>
        <v>#VALUE!</v>
      </c>
      <c r="P167">
        <f t="shared" si="66"/>
        <v>8.2765060614897135E-2</v>
      </c>
      <c r="Q167">
        <f t="shared" si="67"/>
        <v>1.1789603843719219</v>
      </c>
      <c r="R167">
        <f t="shared" si="68"/>
        <v>0.14349881432745903</v>
      </c>
      <c r="S167">
        <f t="shared" si="69"/>
        <v>0.74330626535800015</v>
      </c>
      <c r="T167">
        <f t="shared" si="70"/>
        <v>0.74330626535800026</v>
      </c>
      <c r="V167" s="4">
        <f t="shared" si="89"/>
        <v>0.99905510880095516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9.9905510880095509E-7</v>
      </c>
      <c r="AC167">
        <f t="shared" si="73"/>
        <v>7.7759129386834936E-11</v>
      </c>
      <c r="AD167">
        <v>0</v>
      </c>
      <c r="AE167" s="11">
        <f t="shared" si="74"/>
        <v>2.0903724265187424E-11</v>
      </c>
      <c r="AF167" s="11">
        <f t="shared" si="75"/>
        <v>9.8662853652022362E-11</v>
      </c>
      <c r="AG167" s="15">
        <f t="shared" si="76"/>
        <v>1.097002469958351E-3</v>
      </c>
      <c r="AI167">
        <f t="shared" si="91"/>
        <v>9.9905510880095509E-7</v>
      </c>
      <c r="AJ167">
        <f t="shared" si="77"/>
        <v>7.7759129386834936E-11</v>
      </c>
      <c r="AK167">
        <v>0</v>
      </c>
      <c r="AL167" s="11">
        <f t="shared" si="78"/>
        <v>4.333023565310624E-10</v>
      </c>
      <c r="AM167" s="11">
        <f t="shared" si="79"/>
        <v>5.1106148591789729E-10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17"/>
      <c r="D168" s="36"/>
      <c r="E168" s="2"/>
      <c r="H168" s="5">
        <v>20</v>
      </c>
      <c r="I168" s="5">
        <v>30</v>
      </c>
      <c r="J168" s="5">
        <v>1</v>
      </c>
      <c r="K168" s="5">
        <v>1</v>
      </c>
      <c r="L168" s="5" t="s">
        <v>88</v>
      </c>
      <c r="M168" s="6">
        <f t="shared" si="64"/>
        <v>5.1728162884310709E-3</v>
      </c>
      <c r="N168" s="6">
        <f t="shared" si="92"/>
        <v>2.6794554190270953E-2</v>
      </c>
      <c r="O168" s="6" t="e">
        <f t="shared" si="65"/>
        <v>#VALUE!</v>
      </c>
      <c r="P168">
        <f t="shared" si="66"/>
        <v>8.2765060614897135E-2</v>
      </c>
      <c r="Q168">
        <f t="shared" si="67"/>
        <v>1.1789603843719219</v>
      </c>
      <c r="R168">
        <f t="shared" si="68"/>
        <v>0.14349881432745903</v>
      </c>
      <c r="S168">
        <f t="shared" si="69"/>
        <v>0.74330626535800015</v>
      </c>
      <c r="T168">
        <f t="shared" si="70"/>
        <v>0.74330626535800026</v>
      </c>
      <c r="V168" s="4">
        <f t="shared" si="89"/>
        <v>0.99905510880095516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9.9905510880095509E-7</v>
      </c>
      <c r="AC168">
        <f t="shared" si="73"/>
        <v>7.7759129386834936E-11</v>
      </c>
      <c r="AD168">
        <v>0</v>
      </c>
      <c r="AE168" s="11">
        <f t="shared" si="74"/>
        <v>2.0903724265187424E-11</v>
      </c>
      <c r="AF168" s="11">
        <f t="shared" si="75"/>
        <v>9.8662853652022362E-11</v>
      </c>
      <c r="AG168" s="15">
        <f t="shared" si="76"/>
        <v>1.097002469958351E-3</v>
      </c>
      <c r="AI168">
        <f t="shared" si="91"/>
        <v>9.9905510880095509E-7</v>
      </c>
      <c r="AJ168">
        <f t="shared" si="77"/>
        <v>7.7759129386834936E-11</v>
      </c>
      <c r="AK168">
        <v>0</v>
      </c>
      <c r="AL168" s="11">
        <f t="shared" si="78"/>
        <v>4.333023565310624E-10</v>
      </c>
      <c r="AM168" s="11">
        <f t="shared" si="79"/>
        <v>5.1106148591789729E-10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15.215219993965071</v>
      </c>
      <c r="AY168" t="e">
        <f t="shared" si="88"/>
        <v>#VALUE!</v>
      </c>
    </row>
    <row r="169" spans="1:51">
      <c r="A169" s="17"/>
      <c r="D169" s="36"/>
      <c r="E169" s="2"/>
      <c r="H169" s="5">
        <v>20</v>
      </c>
      <c r="I169" s="5">
        <v>30</v>
      </c>
      <c r="J169" s="5">
        <v>1</v>
      </c>
      <c r="K169" s="5">
        <v>1</v>
      </c>
      <c r="L169" s="5" t="s">
        <v>88</v>
      </c>
      <c r="M169" s="6">
        <f t="shared" si="64"/>
        <v>5.1728162884310709E-3</v>
      </c>
      <c r="N169" s="6">
        <f t="shared" si="92"/>
        <v>2.6794554190270953E-2</v>
      </c>
      <c r="O169" s="6" t="e">
        <f t="shared" si="65"/>
        <v>#VALUE!</v>
      </c>
      <c r="P169">
        <f t="shared" si="66"/>
        <v>8.2765060614897135E-2</v>
      </c>
      <c r="Q169">
        <f t="shared" si="67"/>
        <v>1.1789603843719219</v>
      </c>
      <c r="R169">
        <f t="shared" si="68"/>
        <v>0.14349881432745903</v>
      </c>
      <c r="S169">
        <f t="shared" si="69"/>
        <v>0.74330626535800015</v>
      </c>
      <c r="T169">
        <f t="shared" si="70"/>
        <v>0.74330626535800026</v>
      </c>
      <c r="V169" s="4">
        <f t="shared" si="89"/>
        <v>0.99905510880095516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9.9905510880095509E-7</v>
      </c>
      <c r="AC169">
        <f t="shared" si="73"/>
        <v>7.7759129386834936E-11</v>
      </c>
      <c r="AD169">
        <v>0</v>
      </c>
      <c r="AE169" s="11">
        <f t="shared" si="74"/>
        <v>2.0903724265187424E-11</v>
      </c>
      <c r="AF169" s="11">
        <f t="shared" si="75"/>
        <v>9.8662853652022362E-11</v>
      </c>
      <c r="AG169" s="15">
        <f t="shared" si="76"/>
        <v>1.097002469958351E-3</v>
      </c>
      <c r="AI169">
        <f t="shared" si="91"/>
        <v>9.9905510880095509E-7</v>
      </c>
      <c r="AJ169">
        <f t="shared" si="77"/>
        <v>7.7759129386834936E-11</v>
      </c>
      <c r="AK169">
        <v>0</v>
      </c>
      <c r="AL169" s="11">
        <f t="shared" si="78"/>
        <v>4.333023565310624E-10</v>
      </c>
      <c r="AM169" s="11">
        <f t="shared" si="79"/>
        <v>5.1106148591789729E-10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78.812974192989046</v>
      </c>
      <c r="AX169">
        <f t="shared" si="87"/>
        <v>15.215219993965071</v>
      </c>
      <c r="AY169" t="e">
        <f t="shared" si="88"/>
        <v>#VALUE!</v>
      </c>
    </row>
    <row r="170" spans="1:51">
      <c r="A170" s="17"/>
      <c r="D170" s="36"/>
      <c r="E170" s="2"/>
      <c r="H170" s="5">
        <v>20</v>
      </c>
      <c r="I170" s="5">
        <v>30</v>
      </c>
      <c r="J170" s="5">
        <v>1</v>
      </c>
      <c r="K170" s="5">
        <v>1</v>
      </c>
      <c r="L170" s="5" t="s">
        <v>88</v>
      </c>
      <c r="M170" s="6">
        <f t="shared" si="64"/>
        <v>5.1728162884310709E-3</v>
      </c>
      <c r="N170" s="6">
        <f t="shared" si="92"/>
        <v>2.6794554190270953E-2</v>
      </c>
      <c r="O170" s="6" t="e">
        <f t="shared" si="65"/>
        <v>#VALUE!</v>
      </c>
      <c r="P170">
        <f t="shared" si="66"/>
        <v>8.2765060614897135E-2</v>
      </c>
      <c r="Q170">
        <f t="shared" si="67"/>
        <v>1.1789603843719219</v>
      </c>
      <c r="R170">
        <f t="shared" si="68"/>
        <v>0.14349881432745903</v>
      </c>
      <c r="S170">
        <f t="shared" si="69"/>
        <v>0.74330626535800015</v>
      </c>
      <c r="T170">
        <f t="shared" si="70"/>
        <v>0.74330626535800026</v>
      </c>
      <c r="V170" s="4">
        <f t="shared" si="89"/>
        <v>0.99905510880095516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9.9905510880095509E-7</v>
      </c>
      <c r="AC170">
        <f t="shared" si="73"/>
        <v>7.7759129386834936E-11</v>
      </c>
      <c r="AD170">
        <v>0</v>
      </c>
      <c r="AE170" s="11">
        <f t="shared" si="74"/>
        <v>2.0903724265187424E-11</v>
      </c>
      <c r="AF170" s="11">
        <f t="shared" si="75"/>
        <v>9.8662853652022362E-11</v>
      </c>
      <c r="AG170" s="15">
        <f t="shared" si="76"/>
        <v>1.097002469958351E-3</v>
      </c>
      <c r="AI170">
        <f t="shared" si="91"/>
        <v>9.9905510880095509E-7</v>
      </c>
      <c r="AJ170">
        <f t="shared" si="77"/>
        <v>7.7759129386834936E-11</v>
      </c>
      <c r="AK170">
        <v>0</v>
      </c>
      <c r="AL170" s="11">
        <f t="shared" si="78"/>
        <v>4.333023565310624E-10</v>
      </c>
      <c r="AM170" s="11">
        <f t="shared" si="79"/>
        <v>5.1106148591789729E-10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78.812974192989046</v>
      </c>
      <c r="AX170">
        <f t="shared" si="87"/>
        <v>15.215219993965071</v>
      </c>
      <c r="AY170" t="e">
        <f t="shared" si="88"/>
        <v>#VALUE!</v>
      </c>
    </row>
    <row r="171" spans="1:51">
      <c r="A171" s="17"/>
      <c r="D171" s="36"/>
      <c r="E171" s="2"/>
      <c r="H171" s="5">
        <v>20</v>
      </c>
      <c r="I171" s="5">
        <v>30</v>
      </c>
      <c r="J171" s="5">
        <v>1</v>
      </c>
      <c r="K171" s="5">
        <v>1</v>
      </c>
      <c r="L171" s="5" t="s">
        <v>88</v>
      </c>
      <c r="M171" s="6">
        <f t="shared" si="64"/>
        <v>5.1728162884310709E-3</v>
      </c>
      <c r="N171" s="6">
        <f t="shared" si="92"/>
        <v>2.6794554190270953E-2</v>
      </c>
      <c r="O171" s="6" t="e">
        <f t="shared" si="65"/>
        <v>#VALUE!</v>
      </c>
      <c r="P171">
        <f t="shared" si="66"/>
        <v>8.2765060614897135E-2</v>
      </c>
      <c r="Q171">
        <f t="shared" si="67"/>
        <v>1.1789603843719219</v>
      </c>
      <c r="R171">
        <f t="shared" si="68"/>
        <v>0.14349881432745903</v>
      </c>
      <c r="S171">
        <f t="shared" si="69"/>
        <v>0.74330626535800015</v>
      </c>
      <c r="T171">
        <f t="shared" si="70"/>
        <v>0.74330626535800026</v>
      </c>
      <c r="V171" s="4">
        <f t="shared" si="89"/>
        <v>0.99905510880095516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9.9905510880095509E-7</v>
      </c>
      <c r="AC171">
        <f t="shared" si="73"/>
        <v>7.7759129386834936E-11</v>
      </c>
      <c r="AD171">
        <v>0</v>
      </c>
      <c r="AE171" s="11">
        <f t="shared" si="74"/>
        <v>2.0903724265187424E-11</v>
      </c>
      <c r="AF171" s="11">
        <f t="shared" si="75"/>
        <v>9.8662853652022362E-11</v>
      </c>
      <c r="AG171" s="15">
        <f t="shared" si="76"/>
        <v>1.097002469958351E-3</v>
      </c>
      <c r="AI171">
        <f t="shared" si="91"/>
        <v>9.9905510880095509E-7</v>
      </c>
      <c r="AJ171">
        <f t="shared" si="77"/>
        <v>7.7759129386834936E-11</v>
      </c>
      <c r="AK171">
        <v>0</v>
      </c>
      <c r="AL171" s="11">
        <f t="shared" si="78"/>
        <v>4.333023565310624E-10</v>
      </c>
      <c r="AM171" s="11">
        <f t="shared" si="79"/>
        <v>5.1106148591789729E-10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15.215219993965071</v>
      </c>
      <c r="AY171" t="e">
        <f t="shared" si="88"/>
        <v>#VALUE!</v>
      </c>
    </row>
    <row r="172" spans="1:51">
      <c r="A172" s="17"/>
      <c r="D172" s="36"/>
      <c r="E172" s="2"/>
      <c r="H172" s="5">
        <v>20</v>
      </c>
      <c r="I172" s="5">
        <v>30</v>
      </c>
      <c r="J172" s="5">
        <v>1</v>
      </c>
      <c r="K172" s="5">
        <v>1</v>
      </c>
      <c r="L172" s="5" t="s">
        <v>88</v>
      </c>
      <c r="M172" s="6">
        <f t="shared" si="64"/>
        <v>5.1728162884310709E-3</v>
      </c>
      <c r="N172" s="6">
        <f t="shared" si="92"/>
        <v>2.6794554190270953E-2</v>
      </c>
      <c r="O172" s="6" t="e">
        <f t="shared" si="65"/>
        <v>#VALUE!</v>
      </c>
      <c r="P172">
        <f t="shared" si="66"/>
        <v>8.2765060614897135E-2</v>
      </c>
      <c r="Q172">
        <f t="shared" si="67"/>
        <v>1.1789603843719219</v>
      </c>
      <c r="R172">
        <f t="shared" si="68"/>
        <v>0.14349881432745903</v>
      </c>
      <c r="S172">
        <f t="shared" si="69"/>
        <v>0.74330626535800015</v>
      </c>
      <c r="T172">
        <f t="shared" si="70"/>
        <v>0.74330626535800026</v>
      </c>
      <c r="V172" s="4">
        <f t="shared" si="89"/>
        <v>0.99905510880095516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9.9905510880095509E-7</v>
      </c>
      <c r="AC172">
        <f t="shared" si="73"/>
        <v>7.7759129386834936E-11</v>
      </c>
      <c r="AD172">
        <v>0</v>
      </c>
      <c r="AE172" s="11">
        <f t="shared" si="74"/>
        <v>2.0903724265187424E-11</v>
      </c>
      <c r="AF172" s="11">
        <f t="shared" si="75"/>
        <v>9.8662853652022362E-11</v>
      </c>
      <c r="AG172" s="15">
        <f t="shared" si="76"/>
        <v>1.097002469958351E-3</v>
      </c>
      <c r="AI172">
        <f t="shared" si="91"/>
        <v>9.9905510880095509E-7</v>
      </c>
      <c r="AJ172">
        <f t="shared" si="77"/>
        <v>7.7759129386834936E-11</v>
      </c>
      <c r="AK172">
        <v>0</v>
      </c>
      <c r="AL172" s="11">
        <f t="shared" si="78"/>
        <v>4.333023565310624E-10</v>
      </c>
      <c r="AM172" s="11">
        <f t="shared" si="79"/>
        <v>5.1106148591789729E-10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15.215219993965071</v>
      </c>
      <c r="AY172" t="e">
        <f t="shared" si="88"/>
        <v>#VALUE!</v>
      </c>
    </row>
    <row r="173" spans="1:51">
      <c r="A173" s="17"/>
      <c r="D173" s="36"/>
      <c r="E173" s="2"/>
      <c r="H173" s="5">
        <v>20</v>
      </c>
      <c r="I173" s="5">
        <v>30</v>
      </c>
      <c r="J173" s="5">
        <v>1</v>
      </c>
      <c r="K173" s="5">
        <v>1</v>
      </c>
      <c r="L173" s="5" t="s">
        <v>88</v>
      </c>
      <c r="M173" s="6">
        <f t="shared" si="64"/>
        <v>5.1728162884310709E-3</v>
      </c>
      <c r="N173" s="6">
        <f t="shared" si="92"/>
        <v>2.6794554190270953E-2</v>
      </c>
      <c r="O173" s="6" t="e">
        <f t="shared" si="65"/>
        <v>#VALUE!</v>
      </c>
      <c r="P173">
        <f t="shared" si="66"/>
        <v>8.2765060614897135E-2</v>
      </c>
      <c r="Q173">
        <f t="shared" si="67"/>
        <v>1.1789603843719219</v>
      </c>
      <c r="R173">
        <f t="shared" si="68"/>
        <v>0.14349881432745903</v>
      </c>
      <c r="S173">
        <f t="shared" si="69"/>
        <v>0.74330626535800015</v>
      </c>
      <c r="T173">
        <f t="shared" si="70"/>
        <v>0.74330626535800026</v>
      </c>
      <c r="V173" s="4">
        <f t="shared" si="89"/>
        <v>0.99905510880095516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9.9905510880095509E-7</v>
      </c>
      <c r="AC173">
        <f t="shared" si="73"/>
        <v>7.7759129386834936E-11</v>
      </c>
      <c r="AD173">
        <v>0</v>
      </c>
      <c r="AE173" s="11">
        <f t="shared" si="74"/>
        <v>2.0903724265187424E-11</v>
      </c>
      <c r="AF173" s="11">
        <f t="shared" si="75"/>
        <v>9.8662853652022362E-11</v>
      </c>
      <c r="AG173" s="15">
        <f t="shared" si="76"/>
        <v>1.097002469958351E-3</v>
      </c>
      <c r="AI173">
        <f t="shared" si="91"/>
        <v>9.9905510880095509E-7</v>
      </c>
      <c r="AJ173">
        <f t="shared" si="77"/>
        <v>7.7759129386834936E-11</v>
      </c>
      <c r="AK173">
        <v>0</v>
      </c>
      <c r="AL173" s="11">
        <f t="shared" si="78"/>
        <v>4.333023565310624E-10</v>
      </c>
      <c r="AM173" s="11">
        <f t="shared" si="79"/>
        <v>5.1106148591789729E-10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15.215219993965071</v>
      </c>
      <c r="AY173" t="e">
        <f t="shared" si="88"/>
        <v>#VALUE!</v>
      </c>
    </row>
    <row r="174" spans="1:51">
      <c r="A174" s="17"/>
      <c r="D174" s="36"/>
      <c r="E174" s="2"/>
      <c r="H174" s="5">
        <v>20</v>
      </c>
      <c r="I174" s="5">
        <v>30</v>
      </c>
      <c r="J174" s="5">
        <v>1</v>
      </c>
      <c r="K174" s="5">
        <v>1</v>
      </c>
      <c r="L174" s="5" t="s">
        <v>88</v>
      </c>
      <c r="M174" s="6">
        <f t="shared" si="64"/>
        <v>5.1728162884310709E-3</v>
      </c>
      <c r="N174" s="6">
        <f t="shared" si="92"/>
        <v>2.6794554190270953E-2</v>
      </c>
      <c r="O174" s="6" t="e">
        <f t="shared" si="65"/>
        <v>#VALUE!</v>
      </c>
      <c r="P174">
        <f t="shared" si="66"/>
        <v>8.2765060614897135E-2</v>
      </c>
      <c r="Q174">
        <f t="shared" si="67"/>
        <v>1.1789603843719219</v>
      </c>
      <c r="R174">
        <f t="shared" si="68"/>
        <v>0.14349881432745903</v>
      </c>
      <c r="S174">
        <f t="shared" si="69"/>
        <v>0.74330626535800015</v>
      </c>
      <c r="T174">
        <f t="shared" si="70"/>
        <v>0.74330626535800026</v>
      </c>
      <c r="V174" s="4">
        <f t="shared" si="89"/>
        <v>0.99905510880095516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9.9905510880095509E-7</v>
      </c>
      <c r="AC174">
        <f t="shared" si="73"/>
        <v>7.7759129386834936E-11</v>
      </c>
      <c r="AD174">
        <v>0</v>
      </c>
      <c r="AE174" s="11">
        <f t="shared" si="74"/>
        <v>2.0903724265187424E-11</v>
      </c>
      <c r="AF174" s="11">
        <f t="shared" si="75"/>
        <v>9.8662853652022362E-11</v>
      </c>
      <c r="AG174" s="15">
        <f t="shared" si="76"/>
        <v>1.097002469958351E-3</v>
      </c>
      <c r="AI174">
        <f t="shared" si="91"/>
        <v>9.9905510880095509E-7</v>
      </c>
      <c r="AJ174">
        <f t="shared" si="77"/>
        <v>7.7759129386834936E-11</v>
      </c>
      <c r="AK174">
        <v>0</v>
      </c>
      <c r="AL174" s="11">
        <f t="shared" si="78"/>
        <v>4.333023565310624E-10</v>
      </c>
      <c r="AM174" s="11">
        <f t="shared" si="79"/>
        <v>5.1106148591789729E-10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15.215219993965071</v>
      </c>
      <c r="AY174" t="e">
        <f t="shared" si="88"/>
        <v>#VALUE!</v>
      </c>
    </row>
    <row r="175" spans="1:51">
      <c r="A175" s="17"/>
      <c r="D175" s="36"/>
      <c r="E175" s="2"/>
      <c r="H175" s="5">
        <v>20</v>
      </c>
      <c r="I175" s="5">
        <v>30</v>
      </c>
      <c r="J175" s="5">
        <v>1</v>
      </c>
      <c r="K175" s="5">
        <v>1</v>
      </c>
      <c r="L175" s="5" t="s">
        <v>88</v>
      </c>
      <c r="M175" s="6">
        <f t="shared" si="64"/>
        <v>5.1728162884310709E-3</v>
      </c>
      <c r="N175" s="6">
        <f t="shared" si="92"/>
        <v>2.6794554190270953E-2</v>
      </c>
      <c r="O175" s="6" t="e">
        <f t="shared" si="65"/>
        <v>#VALUE!</v>
      </c>
      <c r="P175">
        <f t="shared" si="66"/>
        <v>8.2765060614897135E-2</v>
      </c>
      <c r="Q175">
        <f t="shared" si="67"/>
        <v>1.1789603843719219</v>
      </c>
      <c r="R175">
        <f t="shared" si="68"/>
        <v>0.14349881432745903</v>
      </c>
      <c r="S175">
        <f t="shared" si="69"/>
        <v>0.74330626535800015</v>
      </c>
      <c r="T175">
        <f t="shared" si="70"/>
        <v>0.74330626535800026</v>
      </c>
      <c r="V175" s="4">
        <f t="shared" si="89"/>
        <v>0.99905510880095516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9.9905510880095509E-7</v>
      </c>
      <c r="AC175">
        <f t="shared" si="73"/>
        <v>7.7759129386834936E-11</v>
      </c>
      <c r="AD175">
        <v>0</v>
      </c>
      <c r="AE175" s="11">
        <f t="shared" si="74"/>
        <v>2.0903724265187424E-11</v>
      </c>
      <c r="AF175" s="11">
        <f t="shared" si="75"/>
        <v>9.8662853652022362E-11</v>
      </c>
      <c r="AG175" s="15">
        <f t="shared" si="76"/>
        <v>1.097002469958351E-3</v>
      </c>
      <c r="AI175">
        <f t="shared" si="91"/>
        <v>9.9905510880095509E-7</v>
      </c>
      <c r="AJ175">
        <f t="shared" si="77"/>
        <v>7.7759129386834936E-11</v>
      </c>
      <c r="AK175">
        <v>0</v>
      </c>
      <c r="AL175" s="11">
        <f t="shared" si="78"/>
        <v>4.333023565310624E-10</v>
      </c>
      <c r="AM175" s="11">
        <f t="shared" si="79"/>
        <v>5.1106148591789729E-10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78.812974192989046</v>
      </c>
      <c r="AX175">
        <f t="shared" si="87"/>
        <v>15.215219993965071</v>
      </c>
      <c r="AY175" t="e">
        <f t="shared" si="88"/>
        <v>#VALUE!</v>
      </c>
    </row>
    <row r="176" spans="1:51">
      <c r="A176" s="17"/>
      <c r="B176" s="49"/>
      <c r="C176" s="49"/>
      <c r="D176" s="36"/>
      <c r="E176" s="51"/>
      <c r="F176" s="49"/>
      <c r="H176" s="5">
        <v>20</v>
      </c>
      <c r="I176" s="5">
        <v>30</v>
      </c>
      <c r="J176" s="5">
        <v>1</v>
      </c>
      <c r="K176" s="5">
        <v>1</v>
      </c>
      <c r="L176" s="5" t="s">
        <v>88</v>
      </c>
      <c r="M176" s="6">
        <f t="shared" si="64"/>
        <v>5.1728162884310709E-3</v>
      </c>
      <c r="N176" s="6">
        <f t="shared" si="92"/>
        <v>2.6794554190270953E-2</v>
      </c>
      <c r="O176" s="6" t="e">
        <f t="shared" si="65"/>
        <v>#VALUE!</v>
      </c>
      <c r="P176">
        <f t="shared" si="66"/>
        <v>8.2765060614897135E-2</v>
      </c>
      <c r="Q176">
        <f t="shared" si="67"/>
        <v>1.1789603843719219</v>
      </c>
      <c r="R176">
        <f t="shared" si="68"/>
        <v>0.14349881432745903</v>
      </c>
      <c r="S176">
        <f t="shared" si="69"/>
        <v>0.74330626535800015</v>
      </c>
      <c r="T176">
        <f t="shared" si="70"/>
        <v>0.74330626535800026</v>
      </c>
      <c r="V176" s="4">
        <f t="shared" si="89"/>
        <v>0.99905510880095516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9.9905510880095509E-7</v>
      </c>
      <c r="AC176">
        <f t="shared" si="73"/>
        <v>7.7759129386834936E-11</v>
      </c>
      <c r="AD176">
        <v>0</v>
      </c>
      <c r="AE176" s="11">
        <f t="shared" si="74"/>
        <v>2.0903724265187424E-11</v>
      </c>
      <c r="AF176" s="11">
        <f t="shared" si="75"/>
        <v>9.8662853652022362E-11</v>
      </c>
      <c r="AG176" s="15">
        <f t="shared" si="76"/>
        <v>1.097002469958351E-3</v>
      </c>
      <c r="AI176">
        <f t="shared" si="91"/>
        <v>9.9905510880095509E-7</v>
      </c>
      <c r="AJ176">
        <f t="shared" si="77"/>
        <v>7.7759129386834936E-11</v>
      </c>
      <c r="AK176">
        <v>0</v>
      </c>
      <c r="AL176" s="11">
        <f t="shared" si="78"/>
        <v>4.333023565310624E-10</v>
      </c>
      <c r="AM176" s="11">
        <f t="shared" si="79"/>
        <v>5.1106148591789729E-10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78.812974192989046</v>
      </c>
      <c r="AX176">
        <f t="shared" si="87"/>
        <v>15.215219993965071</v>
      </c>
      <c r="AY176" t="e">
        <f t="shared" si="88"/>
        <v>#VALUE!</v>
      </c>
    </row>
    <row r="177" spans="1:51">
      <c r="A177" s="17"/>
      <c r="D177" s="36"/>
      <c r="E177" s="2"/>
      <c r="H177" s="5">
        <v>20</v>
      </c>
      <c r="I177" s="5">
        <v>30</v>
      </c>
      <c r="J177" s="5">
        <v>1</v>
      </c>
      <c r="K177" s="5">
        <v>1</v>
      </c>
      <c r="L177" s="5" t="s">
        <v>88</v>
      </c>
      <c r="M177" s="6">
        <f t="shared" si="64"/>
        <v>5.1728162884310709E-3</v>
      </c>
      <c r="N177" s="6">
        <f t="shared" si="92"/>
        <v>2.6794554190270953E-2</v>
      </c>
      <c r="O177" s="6" t="e">
        <f t="shared" si="65"/>
        <v>#VALUE!</v>
      </c>
      <c r="P177">
        <f t="shared" si="66"/>
        <v>8.2765060614897135E-2</v>
      </c>
      <c r="Q177">
        <f t="shared" si="67"/>
        <v>1.1789603843719219</v>
      </c>
      <c r="R177">
        <f t="shared" si="68"/>
        <v>0.14349881432745903</v>
      </c>
      <c r="S177">
        <f t="shared" si="69"/>
        <v>0.74330626535800015</v>
      </c>
      <c r="T177">
        <f t="shared" si="70"/>
        <v>0.74330626535800026</v>
      </c>
      <c r="V177" s="4">
        <f t="shared" si="89"/>
        <v>0.99905510880095516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9.9905510880095509E-7</v>
      </c>
      <c r="AC177">
        <f t="shared" si="73"/>
        <v>7.7759129386834936E-11</v>
      </c>
      <c r="AD177">
        <v>0</v>
      </c>
      <c r="AE177" s="11">
        <f t="shared" si="74"/>
        <v>2.0903724265187424E-11</v>
      </c>
      <c r="AF177" s="11">
        <f t="shared" si="75"/>
        <v>9.8662853652022362E-11</v>
      </c>
      <c r="AG177" s="15">
        <f t="shared" si="76"/>
        <v>1.097002469958351E-3</v>
      </c>
      <c r="AI177">
        <f t="shared" si="91"/>
        <v>9.9905510880095509E-7</v>
      </c>
      <c r="AJ177">
        <f t="shared" si="77"/>
        <v>7.7759129386834936E-11</v>
      </c>
      <c r="AK177">
        <v>0</v>
      </c>
      <c r="AL177" s="11">
        <f t="shared" si="78"/>
        <v>4.333023565310624E-10</v>
      </c>
      <c r="AM177" s="11">
        <f t="shared" si="79"/>
        <v>5.1106148591789729E-10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78.812974192989046</v>
      </c>
      <c r="AX177">
        <f t="shared" si="87"/>
        <v>15.215219993965071</v>
      </c>
      <c r="AY177" t="e">
        <f t="shared" si="88"/>
        <v>#VALUE!</v>
      </c>
    </row>
    <row r="178" spans="1:51">
      <c r="A178" s="17"/>
      <c r="B178" s="49"/>
      <c r="C178" s="49"/>
      <c r="D178" s="36"/>
      <c r="E178" s="51"/>
      <c r="F178" s="49"/>
      <c r="H178" s="5">
        <v>20</v>
      </c>
      <c r="I178" s="5">
        <v>30</v>
      </c>
      <c r="J178" s="5">
        <v>1</v>
      </c>
      <c r="K178" s="5">
        <v>1</v>
      </c>
      <c r="L178" s="5" t="s">
        <v>88</v>
      </c>
      <c r="M178" s="6">
        <f t="shared" si="64"/>
        <v>5.1728162884310709E-3</v>
      </c>
      <c r="N178" s="6">
        <v>0</v>
      </c>
      <c r="O178" s="6" t="e">
        <f t="shared" si="65"/>
        <v>#VALUE!</v>
      </c>
      <c r="P178">
        <f t="shared" si="66"/>
        <v>8.2765060614897135E-2</v>
      </c>
      <c r="Q178">
        <f t="shared" si="67"/>
        <v>0</v>
      </c>
      <c r="R178">
        <f t="shared" si="68"/>
        <v>0.14349881432745903</v>
      </c>
      <c r="S178">
        <f t="shared" si="69"/>
        <v>0.74330626535800015</v>
      </c>
      <c r="T178">
        <f t="shared" si="70"/>
        <v>0</v>
      </c>
      <c r="V178" s="4">
        <f t="shared" si="89"/>
        <v>0.99905510880095516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9.9905510880095509E-7</v>
      </c>
      <c r="AC178">
        <f t="shared" si="73"/>
        <v>7.7759129386834936E-11</v>
      </c>
      <c r="AD178">
        <v>0</v>
      </c>
      <c r="AE178" s="11">
        <f t="shared" si="74"/>
        <v>2.0903724265187424E-11</v>
      </c>
      <c r="AF178" s="11">
        <f t="shared" si="75"/>
        <v>9.8662853652022362E-11</v>
      </c>
      <c r="AG178" s="15">
        <f t="shared" si="76"/>
        <v>1.097002469958351E-3</v>
      </c>
      <c r="AI178">
        <f t="shared" si="91"/>
        <v>9.9905510880095509E-7</v>
      </c>
      <c r="AJ178">
        <f t="shared" si="77"/>
        <v>7.7759129386834936E-11</v>
      </c>
      <c r="AK178">
        <v>0</v>
      </c>
      <c r="AL178" s="11">
        <f t="shared" si="78"/>
        <v>4.333023565310624E-10</v>
      </c>
      <c r="AM178" s="11">
        <f t="shared" si="79"/>
        <v>5.1106148591789729E-10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78.812974192989046</v>
      </c>
      <c r="AX178">
        <f t="shared" si="87"/>
        <v>15.215219993965071</v>
      </c>
      <c r="AY178" t="e">
        <f t="shared" si="88"/>
        <v>#VALUE!</v>
      </c>
    </row>
    <row r="179" spans="1:51">
      <c r="A179" s="17"/>
      <c r="D179" s="36"/>
      <c r="E179" s="2"/>
      <c r="H179" s="5">
        <v>20</v>
      </c>
      <c r="I179" s="5">
        <v>30</v>
      </c>
      <c r="J179" s="5">
        <v>1</v>
      </c>
      <c r="K179" s="5">
        <v>1</v>
      </c>
      <c r="L179" s="5" t="s">
        <v>88</v>
      </c>
      <c r="M179" s="6">
        <f t="shared" si="64"/>
        <v>5.1728162884310709E-3</v>
      </c>
      <c r="N179" s="6">
        <v>0</v>
      </c>
      <c r="O179" s="6" t="e">
        <f t="shared" si="65"/>
        <v>#VALUE!</v>
      </c>
      <c r="P179">
        <f t="shared" si="66"/>
        <v>8.2765060614897135E-2</v>
      </c>
      <c r="Q179">
        <f t="shared" si="67"/>
        <v>0</v>
      </c>
      <c r="R179">
        <f t="shared" si="68"/>
        <v>0.14349881432745903</v>
      </c>
      <c r="S179">
        <f t="shared" si="69"/>
        <v>0.74330626535800015</v>
      </c>
      <c r="T179">
        <f t="shared" si="70"/>
        <v>0</v>
      </c>
      <c r="V179" s="4">
        <f t="shared" si="89"/>
        <v>0.99905510880095516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9.9905510880095509E-7</v>
      </c>
      <c r="AC179">
        <f t="shared" si="73"/>
        <v>7.7759129386834936E-11</v>
      </c>
      <c r="AD179">
        <v>0</v>
      </c>
      <c r="AE179" s="11">
        <f t="shared" si="74"/>
        <v>2.0903724265187424E-11</v>
      </c>
      <c r="AF179" s="11">
        <f t="shared" si="75"/>
        <v>9.8662853652022362E-11</v>
      </c>
      <c r="AG179" s="15">
        <f t="shared" si="76"/>
        <v>1.097002469958351E-3</v>
      </c>
      <c r="AI179">
        <f t="shared" si="91"/>
        <v>9.9905510880095509E-7</v>
      </c>
      <c r="AJ179">
        <f t="shared" si="77"/>
        <v>7.7759129386834936E-11</v>
      </c>
      <c r="AK179">
        <v>0</v>
      </c>
      <c r="AL179" s="11">
        <f t="shared" si="78"/>
        <v>4.333023565310624E-10</v>
      </c>
      <c r="AM179" s="11">
        <f t="shared" si="79"/>
        <v>5.1106148591789729E-10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15.215219993965071</v>
      </c>
      <c r="AY179" t="e">
        <f t="shared" si="88"/>
        <v>#VALUE!</v>
      </c>
    </row>
    <row r="180" spans="1:51">
      <c r="A180" s="17"/>
      <c r="D180" s="36"/>
      <c r="E180" s="2"/>
      <c r="H180" s="5">
        <v>20</v>
      </c>
      <c r="I180" s="5">
        <v>30</v>
      </c>
      <c r="J180" s="5">
        <v>1</v>
      </c>
      <c r="K180" s="5">
        <v>1</v>
      </c>
      <c r="L180" s="5" t="s">
        <v>88</v>
      </c>
      <c r="M180" s="6">
        <f t="shared" si="64"/>
        <v>5.1728162884310709E-3</v>
      </c>
      <c r="N180" s="6">
        <f t="shared" ref="N180:N206" si="93">1000000*(AM180-AK180)/X180</f>
        <v>2.6794554190270953E-2</v>
      </c>
      <c r="O180" s="6" t="e">
        <f t="shared" si="65"/>
        <v>#VALUE!</v>
      </c>
      <c r="P180">
        <f t="shared" si="66"/>
        <v>8.2765060614897135E-2</v>
      </c>
      <c r="Q180">
        <f t="shared" si="67"/>
        <v>1.1789603843719219</v>
      </c>
      <c r="R180">
        <f t="shared" si="68"/>
        <v>0.14349881432745903</v>
      </c>
      <c r="S180">
        <f t="shared" si="69"/>
        <v>0.74330626535800015</v>
      </c>
      <c r="T180">
        <f t="shared" si="70"/>
        <v>0.74330626535800026</v>
      </c>
      <c r="V180" s="4">
        <f t="shared" si="89"/>
        <v>0.99905510880095516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9.9905510880095509E-7</v>
      </c>
      <c r="AC180">
        <f t="shared" si="73"/>
        <v>7.7759129386834936E-11</v>
      </c>
      <c r="AD180">
        <v>0</v>
      </c>
      <c r="AE180" s="11">
        <f t="shared" si="74"/>
        <v>2.0903724265187424E-11</v>
      </c>
      <c r="AF180" s="11">
        <f t="shared" si="75"/>
        <v>9.8662853652022362E-11</v>
      </c>
      <c r="AG180" s="15">
        <f t="shared" si="76"/>
        <v>1.097002469958351E-3</v>
      </c>
      <c r="AI180">
        <f t="shared" si="91"/>
        <v>9.9905510880095509E-7</v>
      </c>
      <c r="AJ180">
        <f t="shared" si="77"/>
        <v>7.7759129386834936E-11</v>
      </c>
      <c r="AK180">
        <v>0</v>
      </c>
      <c r="AL180" s="11">
        <f t="shared" si="78"/>
        <v>4.333023565310624E-10</v>
      </c>
      <c r="AM180" s="11">
        <f t="shared" si="79"/>
        <v>5.1106148591789729E-10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15.215219993965071</v>
      </c>
      <c r="AY180" t="e">
        <f t="shared" si="88"/>
        <v>#VALUE!</v>
      </c>
    </row>
    <row r="181" spans="1:51">
      <c r="A181" s="17"/>
      <c r="D181" s="36"/>
      <c r="E181" s="2"/>
      <c r="H181" s="5">
        <v>20</v>
      </c>
      <c r="I181" s="5">
        <v>30</v>
      </c>
      <c r="J181" s="5">
        <v>1</v>
      </c>
      <c r="K181" s="5">
        <v>1</v>
      </c>
      <c r="L181" s="5" t="s">
        <v>88</v>
      </c>
      <c r="M181" s="6">
        <f t="shared" si="64"/>
        <v>5.1728162884310709E-3</v>
      </c>
      <c r="N181" s="6">
        <f t="shared" si="93"/>
        <v>2.6794554190270953E-2</v>
      </c>
      <c r="O181" s="6" t="e">
        <f t="shared" si="65"/>
        <v>#VALUE!</v>
      </c>
      <c r="P181">
        <f t="shared" si="66"/>
        <v>8.2765060614897135E-2</v>
      </c>
      <c r="Q181">
        <f t="shared" si="67"/>
        <v>1.1789603843719219</v>
      </c>
      <c r="R181">
        <f t="shared" si="68"/>
        <v>0.14349881432745903</v>
      </c>
      <c r="S181">
        <f t="shared" si="69"/>
        <v>0.74330626535800015</v>
      </c>
      <c r="T181">
        <f t="shared" si="70"/>
        <v>0.74330626535800026</v>
      </c>
      <c r="V181" s="4">
        <f t="shared" si="89"/>
        <v>0.99905510880095516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9.9905510880095509E-7</v>
      </c>
      <c r="AC181">
        <f t="shared" si="73"/>
        <v>7.7759129386834936E-11</v>
      </c>
      <c r="AD181">
        <v>0</v>
      </c>
      <c r="AE181" s="11">
        <f t="shared" si="74"/>
        <v>2.0903724265187424E-11</v>
      </c>
      <c r="AF181" s="11">
        <f t="shared" si="75"/>
        <v>9.8662853652022362E-11</v>
      </c>
      <c r="AG181" s="15">
        <f t="shared" si="76"/>
        <v>1.097002469958351E-3</v>
      </c>
      <c r="AI181">
        <f t="shared" si="91"/>
        <v>9.9905510880095509E-7</v>
      </c>
      <c r="AJ181">
        <f t="shared" si="77"/>
        <v>7.7759129386834936E-11</v>
      </c>
      <c r="AK181">
        <v>0</v>
      </c>
      <c r="AL181" s="11">
        <f t="shared" si="78"/>
        <v>4.333023565310624E-10</v>
      </c>
      <c r="AM181" s="11">
        <f t="shared" si="79"/>
        <v>5.1106148591789729E-10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15.215219993965071</v>
      </c>
      <c r="AY181" t="e">
        <f t="shared" si="88"/>
        <v>#VALUE!</v>
      </c>
    </row>
    <row r="182" spans="1:51">
      <c r="A182" s="17"/>
      <c r="D182" s="36"/>
      <c r="E182" s="2"/>
      <c r="H182" s="5">
        <v>20</v>
      </c>
      <c r="I182" s="5">
        <v>30</v>
      </c>
      <c r="J182" s="5">
        <v>1</v>
      </c>
      <c r="K182" s="5">
        <v>1</v>
      </c>
      <c r="L182" s="5" t="s">
        <v>88</v>
      </c>
      <c r="M182" s="6">
        <f t="shared" si="64"/>
        <v>5.1728162884310709E-3</v>
      </c>
      <c r="N182" s="6">
        <f t="shared" si="93"/>
        <v>2.6794554190270953E-2</v>
      </c>
      <c r="O182" s="6" t="e">
        <f t="shared" si="65"/>
        <v>#VALUE!</v>
      </c>
      <c r="P182">
        <f t="shared" si="66"/>
        <v>8.2765060614897135E-2</v>
      </c>
      <c r="Q182">
        <f t="shared" si="67"/>
        <v>1.1789603843719219</v>
      </c>
      <c r="R182">
        <f t="shared" si="68"/>
        <v>0.14349881432745903</v>
      </c>
      <c r="S182">
        <f t="shared" si="69"/>
        <v>0.74330626535800015</v>
      </c>
      <c r="T182">
        <f t="shared" si="70"/>
        <v>0.74330626535800026</v>
      </c>
      <c r="V182" s="4">
        <f t="shared" si="89"/>
        <v>0.99905510880095516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9.9905510880095509E-7</v>
      </c>
      <c r="AC182">
        <f t="shared" si="73"/>
        <v>7.7759129386834936E-11</v>
      </c>
      <c r="AD182">
        <v>0</v>
      </c>
      <c r="AE182" s="11">
        <f t="shared" si="74"/>
        <v>2.0903724265187424E-11</v>
      </c>
      <c r="AF182" s="11">
        <f t="shared" si="75"/>
        <v>9.8662853652022362E-11</v>
      </c>
      <c r="AG182" s="15">
        <f t="shared" si="76"/>
        <v>1.097002469958351E-3</v>
      </c>
      <c r="AI182">
        <f t="shared" si="91"/>
        <v>9.9905510880095509E-7</v>
      </c>
      <c r="AJ182">
        <f t="shared" si="77"/>
        <v>7.7759129386834936E-11</v>
      </c>
      <c r="AK182">
        <v>0</v>
      </c>
      <c r="AL182" s="11">
        <f t="shared" si="78"/>
        <v>4.333023565310624E-10</v>
      </c>
      <c r="AM182" s="11">
        <f t="shared" si="79"/>
        <v>5.1106148591789729E-10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15.215219993965071</v>
      </c>
      <c r="AY182" t="e">
        <f t="shared" si="88"/>
        <v>#VALUE!</v>
      </c>
    </row>
    <row r="183" spans="1:51">
      <c r="A183" s="17"/>
      <c r="B183" s="49"/>
      <c r="C183" s="49"/>
      <c r="D183" s="36"/>
      <c r="E183" s="51"/>
      <c r="F183" s="49"/>
      <c r="H183" s="5">
        <v>20</v>
      </c>
      <c r="I183" s="5">
        <v>30</v>
      </c>
      <c r="J183" s="5">
        <v>1</v>
      </c>
      <c r="K183" s="5">
        <v>1</v>
      </c>
      <c r="L183" s="5" t="s">
        <v>88</v>
      </c>
      <c r="M183" s="6">
        <f t="shared" si="64"/>
        <v>5.1728162884310709E-3</v>
      </c>
      <c r="N183" s="6">
        <f t="shared" si="93"/>
        <v>2.6794554190270953E-2</v>
      </c>
      <c r="O183" s="6" t="e">
        <f t="shared" si="65"/>
        <v>#VALUE!</v>
      </c>
      <c r="P183">
        <f t="shared" si="66"/>
        <v>8.2765060614897135E-2</v>
      </c>
      <c r="Q183">
        <f t="shared" si="67"/>
        <v>1.1789603843719219</v>
      </c>
      <c r="R183">
        <f t="shared" si="68"/>
        <v>0.14349881432745903</v>
      </c>
      <c r="S183">
        <f t="shared" si="69"/>
        <v>0.74330626535800015</v>
      </c>
      <c r="T183">
        <f t="shared" si="70"/>
        <v>0.74330626535800026</v>
      </c>
      <c r="V183" s="4">
        <f t="shared" si="89"/>
        <v>0.99905510880095516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9.9905510880095509E-7</v>
      </c>
      <c r="AC183">
        <f t="shared" si="73"/>
        <v>7.7759129386834936E-11</v>
      </c>
      <c r="AD183">
        <v>0</v>
      </c>
      <c r="AE183" s="11">
        <f t="shared" si="74"/>
        <v>2.0903724265187424E-11</v>
      </c>
      <c r="AF183" s="11">
        <f t="shared" si="75"/>
        <v>9.8662853652022362E-11</v>
      </c>
      <c r="AG183" s="15">
        <f t="shared" si="76"/>
        <v>1.097002469958351E-3</v>
      </c>
      <c r="AI183">
        <f t="shared" si="91"/>
        <v>9.9905510880095509E-7</v>
      </c>
      <c r="AJ183">
        <f t="shared" si="77"/>
        <v>7.7759129386834936E-11</v>
      </c>
      <c r="AK183">
        <v>0</v>
      </c>
      <c r="AL183" s="11">
        <f t="shared" si="78"/>
        <v>4.333023565310624E-10</v>
      </c>
      <c r="AM183" s="11">
        <f t="shared" si="79"/>
        <v>5.1106148591789729E-10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15.215219993965071</v>
      </c>
      <c r="AY183" t="e">
        <f t="shared" si="88"/>
        <v>#VALUE!</v>
      </c>
    </row>
    <row r="184" spans="1:51">
      <c r="A184" s="17"/>
      <c r="D184" s="36"/>
      <c r="E184" s="2"/>
      <c r="H184" s="5">
        <v>20</v>
      </c>
      <c r="I184" s="5">
        <v>30</v>
      </c>
      <c r="J184" s="5">
        <v>1</v>
      </c>
      <c r="K184" s="5">
        <v>1</v>
      </c>
      <c r="L184" s="5" t="s">
        <v>88</v>
      </c>
      <c r="M184" s="6">
        <f t="shared" si="64"/>
        <v>5.1728162884310709E-3</v>
      </c>
      <c r="N184" s="6">
        <f t="shared" si="93"/>
        <v>2.6794554190270953E-2</v>
      </c>
      <c r="O184" s="6" t="e">
        <f t="shared" si="65"/>
        <v>#VALUE!</v>
      </c>
      <c r="P184">
        <f t="shared" si="66"/>
        <v>8.2765060614897135E-2</v>
      </c>
      <c r="Q184">
        <f t="shared" si="67"/>
        <v>1.1789603843719219</v>
      </c>
      <c r="R184">
        <f t="shared" si="68"/>
        <v>0.14349881432745903</v>
      </c>
      <c r="S184">
        <f t="shared" si="69"/>
        <v>0.74330626535800015</v>
      </c>
      <c r="T184">
        <f t="shared" si="70"/>
        <v>0.74330626535800026</v>
      </c>
      <c r="V184" s="4">
        <f t="shared" si="89"/>
        <v>0.99905510880095516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9.9905510880095509E-7</v>
      </c>
      <c r="AC184">
        <f t="shared" si="73"/>
        <v>7.7759129386834936E-11</v>
      </c>
      <c r="AD184">
        <v>0</v>
      </c>
      <c r="AE184" s="11">
        <f t="shared" si="74"/>
        <v>2.0903724265187424E-11</v>
      </c>
      <c r="AF184" s="11">
        <f t="shared" si="75"/>
        <v>9.8662853652022362E-11</v>
      </c>
      <c r="AG184" s="15">
        <f t="shared" si="76"/>
        <v>1.097002469958351E-3</v>
      </c>
      <c r="AI184">
        <f t="shared" si="91"/>
        <v>9.9905510880095509E-7</v>
      </c>
      <c r="AJ184">
        <f t="shared" si="77"/>
        <v>7.7759129386834936E-11</v>
      </c>
      <c r="AK184">
        <v>0</v>
      </c>
      <c r="AL184" s="11">
        <f t="shared" si="78"/>
        <v>4.333023565310624E-10</v>
      </c>
      <c r="AM184" s="11">
        <f t="shared" si="79"/>
        <v>5.1106148591789729E-10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17"/>
      <c r="D185" s="36"/>
      <c r="E185" s="2"/>
      <c r="H185" s="5">
        <v>20</v>
      </c>
      <c r="I185" s="5">
        <v>30</v>
      </c>
      <c r="J185" s="5">
        <v>1</v>
      </c>
      <c r="K185" s="5">
        <v>1</v>
      </c>
      <c r="L185" s="5" t="s">
        <v>88</v>
      </c>
      <c r="M185" s="6">
        <f t="shared" si="64"/>
        <v>5.1728162884310709E-3</v>
      </c>
      <c r="N185" s="6">
        <f t="shared" si="93"/>
        <v>2.6794554190270953E-2</v>
      </c>
      <c r="O185" s="6" t="e">
        <f t="shared" si="65"/>
        <v>#VALUE!</v>
      </c>
      <c r="P185">
        <f t="shared" si="66"/>
        <v>8.2765060614897135E-2</v>
      </c>
      <c r="Q185">
        <f t="shared" si="67"/>
        <v>1.1789603843719219</v>
      </c>
      <c r="R185">
        <f t="shared" si="68"/>
        <v>0.14349881432745903</v>
      </c>
      <c r="S185">
        <f t="shared" si="69"/>
        <v>0.74330626535800015</v>
      </c>
      <c r="T185">
        <f t="shared" si="70"/>
        <v>0.74330626535800026</v>
      </c>
      <c r="V185" s="4">
        <f t="shared" si="89"/>
        <v>0.99905510880095516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9.9905510880095509E-7</v>
      </c>
      <c r="AC185">
        <f t="shared" si="73"/>
        <v>7.7759129386834936E-11</v>
      </c>
      <c r="AD185">
        <v>0</v>
      </c>
      <c r="AE185" s="11">
        <f t="shared" si="74"/>
        <v>2.0903724265187424E-11</v>
      </c>
      <c r="AF185" s="11">
        <f t="shared" si="75"/>
        <v>9.8662853652022362E-11</v>
      </c>
      <c r="AG185" s="15">
        <f t="shared" si="76"/>
        <v>1.097002469958351E-3</v>
      </c>
      <c r="AI185">
        <f t="shared" si="91"/>
        <v>9.9905510880095509E-7</v>
      </c>
      <c r="AJ185">
        <f t="shared" si="77"/>
        <v>7.7759129386834936E-11</v>
      </c>
      <c r="AK185">
        <v>0</v>
      </c>
      <c r="AL185" s="11">
        <f t="shared" si="78"/>
        <v>4.333023565310624E-10</v>
      </c>
      <c r="AM185" s="11">
        <f t="shared" si="79"/>
        <v>5.1106148591789729E-10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>
        <f t="shared" si="87"/>
        <v>15.215219993965071</v>
      </c>
      <c r="AY185" t="e">
        <f t="shared" si="88"/>
        <v>#VALUE!</v>
      </c>
    </row>
    <row r="186" spans="1:51">
      <c r="A186" s="17"/>
      <c r="D186" s="36"/>
      <c r="E186" s="2"/>
      <c r="H186" s="5">
        <v>20</v>
      </c>
      <c r="I186" s="5">
        <v>30</v>
      </c>
      <c r="J186" s="5">
        <v>1</v>
      </c>
      <c r="K186" s="5">
        <v>1</v>
      </c>
      <c r="L186" s="5" t="s">
        <v>88</v>
      </c>
      <c r="M186" s="6">
        <f t="shared" si="64"/>
        <v>5.1728162884310709E-3</v>
      </c>
      <c r="N186" s="6">
        <f t="shared" si="93"/>
        <v>2.6794554190270953E-2</v>
      </c>
      <c r="O186" s="6" t="e">
        <f t="shared" si="65"/>
        <v>#VALUE!</v>
      </c>
      <c r="P186">
        <f t="shared" si="66"/>
        <v>8.2765060614897135E-2</v>
      </c>
      <c r="Q186">
        <f t="shared" si="67"/>
        <v>1.1789603843719219</v>
      </c>
      <c r="R186">
        <f t="shared" si="68"/>
        <v>0.14349881432745903</v>
      </c>
      <c r="S186">
        <f t="shared" si="69"/>
        <v>0.74330626535800015</v>
      </c>
      <c r="T186">
        <f t="shared" si="70"/>
        <v>0.74330626535800026</v>
      </c>
      <c r="V186" s="4">
        <f t="shared" si="89"/>
        <v>0.99905510880095516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9.9905510880095509E-7</v>
      </c>
      <c r="AC186">
        <f t="shared" si="73"/>
        <v>7.7759129386834936E-11</v>
      </c>
      <c r="AD186">
        <v>0</v>
      </c>
      <c r="AE186" s="11">
        <f t="shared" si="74"/>
        <v>2.0903724265187424E-11</v>
      </c>
      <c r="AF186" s="11">
        <f t="shared" si="75"/>
        <v>9.8662853652022362E-11</v>
      </c>
      <c r="AG186" s="15">
        <f t="shared" si="76"/>
        <v>1.097002469958351E-3</v>
      </c>
      <c r="AI186">
        <f t="shared" si="91"/>
        <v>9.9905510880095509E-7</v>
      </c>
      <c r="AJ186">
        <f t="shared" si="77"/>
        <v>7.7759129386834936E-11</v>
      </c>
      <c r="AK186">
        <v>0</v>
      </c>
      <c r="AL186" s="11">
        <f t="shared" si="78"/>
        <v>4.333023565310624E-10</v>
      </c>
      <c r="AM186" s="11">
        <f t="shared" si="79"/>
        <v>5.1106148591789729E-10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15.215219993965071</v>
      </c>
      <c r="AY186" t="e">
        <f t="shared" si="88"/>
        <v>#VALUE!</v>
      </c>
    </row>
    <row r="187" spans="1:51">
      <c r="A187" s="17"/>
      <c r="D187" s="36"/>
      <c r="E187" s="2"/>
      <c r="H187" s="5">
        <v>20</v>
      </c>
      <c r="I187" s="5">
        <v>30</v>
      </c>
      <c r="J187" s="5">
        <v>1</v>
      </c>
      <c r="K187" s="5">
        <v>1</v>
      </c>
      <c r="L187" s="5" t="s">
        <v>88</v>
      </c>
      <c r="M187" s="6">
        <f t="shared" si="64"/>
        <v>5.1728162884310709E-3</v>
      </c>
      <c r="N187" s="6">
        <f t="shared" si="93"/>
        <v>2.6794554190270953E-2</v>
      </c>
      <c r="O187" s="6" t="e">
        <f t="shared" si="65"/>
        <v>#VALUE!</v>
      </c>
      <c r="P187">
        <f t="shared" si="66"/>
        <v>8.2765060614897135E-2</v>
      </c>
      <c r="Q187">
        <f t="shared" si="67"/>
        <v>1.1789603843719219</v>
      </c>
      <c r="R187">
        <f t="shared" si="68"/>
        <v>0.14349881432745903</v>
      </c>
      <c r="S187">
        <f t="shared" si="69"/>
        <v>0.74330626535800015</v>
      </c>
      <c r="T187">
        <f t="shared" si="70"/>
        <v>0.74330626535800026</v>
      </c>
      <c r="V187" s="4">
        <f t="shared" si="89"/>
        <v>0.99905510880095516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9.9905510880095509E-7</v>
      </c>
      <c r="AC187">
        <f t="shared" si="73"/>
        <v>7.7759129386834936E-11</v>
      </c>
      <c r="AD187">
        <v>0</v>
      </c>
      <c r="AE187" s="11">
        <f t="shared" si="74"/>
        <v>2.0903724265187424E-11</v>
      </c>
      <c r="AF187" s="11">
        <f t="shared" si="75"/>
        <v>9.8662853652022362E-11</v>
      </c>
      <c r="AG187" s="15">
        <f t="shared" si="76"/>
        <v>1.097002469958351E-3</v>
      </c>
      <c r="AI187">
        <f t="shared" si="91"/>
        <v>9.9905510880095509E-7</v>
      </c>
      <c r="AJ187">
        <f t="shared" si="77"/>
        <v>7.7759129386834936E-11</v>
      </c>
      <c r="AK187">
        <v>0</v>
      </c>
      <c r="AL187" s="11">
        <f t="shared" si="78"/>
        <v>4.333023565310624E-10</v>
      </c>
      <c r="AM187" s="11">
        <f t="shared" si="79"/>
        <v>5.1106148591789729E-10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17"/>
      <c r="D188" s="36"/>
      <c r="E188" s="2"/>
      <c r="H188" s="5">
        <v>20</v>
      </c>
      <c r="I188" s="5">
        <v>30</v>
      </c>
      <c r="J188" s="5">
        <v>1</v>
      </c>
      <c r="K188" s="5">
        <v>1</v>
      </c>
      <c r="L188" s="5" t="s">
        <v>88</v>
      </c>
      <c r="M188" s="6">
        <f t="shared" si="64"/>
        <v>5.1728162884310709E-3</v>
      </c>
      <c r="N188" s="6">
        <f t="shared" si="93"/>
        <v>2.6794554190270953E-2</v>
      </c>
      <c r="O188" s="6" t="e">
        <f t="shared" si="65"/>
        <v>#VALUE!</v>
      </c>
      <c r="P188">
        <f t="shared" si="66"/>
        <v>8.2765060614897135E-2</v>
      </c>
      <c r="Q188">
        <f t="shared" si="67"/>
        <v>1.1789603843719219</v>
      </c>
      <c r="R188">
        <f t="shared" si="68"/>
        <v>0.14349881432745903</v>
      </c>
      <c r="S188">
        <f t="shared" si="69"/>
        <v>0.74330626535800015</v>
      </c>
      <c r="T188">
        <f t="shared" si="70"/>
        <v>0.74330626535800026</v>
      </c>
      <c r="V188" s="4">
        <f t="shared" si="89"/>
        <v>0.99905510880095516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9.9905510880095509E-7</v>
      </c>
      <c r="AC188">
        <f t="shared" si="73"/>
        <v>7.7759129386834936E-11</v>
      </c>
      <c r="AD188">
        <v>0</v>
      </c>
      <c r="AE188" s="11">
        <f t="shared" si="74"/>
        <v>2.0903724265187424E-11</v>
      </c>
      <c r="AF188" s="11">
        <f t="shared" si="75"/>
        <v>9.8662853652022362E-11</v>
      </c>
      <c r="AG188" s="15">
        <f t="shared" si="76"/>
        <v>1.097002469958351E-3</v>
      </c>
      <c r="AI188">
        <f t="shared" si="91"/>
        <v>9.9905510880095509E-7</v>
      </c>
      <c r="AJ188">
        <f t="shared" si="77"/>
        <v>7.7759129386834936E-11</v>
      </c>
      <c r="AK188">
        <v>0</v>
      </c>
      <c r="AL188" s="11">
        <f t="shared" si="78"/>
        <v>4.333023565310624E-10</v>
      </c>
      <c r="AM188" s="11">
        <f t="shared" si="79"/>
        <v>5.1106148591789729E-10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78.812974192989046</v>
      </c>
      <c r="AX188">
        <f t="shared" si="87"/>
        <v>15.215219993965071</v>
      </c>
      <c r="AY188" t="e">
        <f t="shared" si="88"/>
        <v>#VALUE!</v>
      </c>
    </row>
    <row r="189" spans="1:51">
      <c r="A189" s="17"/>
      <c r="D189" s="36"/>
      <c r="E189" s="2"/>
      <c r="H189" s="5">
        <v>20</v>
      </c>
      <c r="I189" s="5">
        <v>30</v>
      </c>
      <c r="J189" s="5">
        <v>1</v>
      </c>
      <c r="K189" s="5">
        <v>1</v>
      </c>
      <c r="L189" s="5" t="s">
        <v>88</v>
      </c>
      <c r="M189" s="6">
        <f t="shared" si="64"/>
        <v>5.1728162884310709E-3</v>
      </c>
      <c r="N189" s="6">
        <f t="shared" si="93"/>
        <v>2.6794554190270953E-2</v>
      </c>
      <c r="O189" s="6" t="e">
        <f t="shared" si="65"/>
        <v>#VALUE!</v>
      </c>
      <c r="P189">
        <f t="shared" si="66"/>
        <v>8.2765060614897135E-2</v>
      </c>
      <c r="Q189">
        <f t="shared" si="67"/>
        <v>1.1789603843719219</v>
      </c>
      <c r="R189">
        <f t="shared" si="68"/>
        <v>0.14349881432745903</v>
      </c>
      <c r="S189">
        <f t="shared" si="69"/>
        <v>0.74330626535800015</v>
      </c>
      <c r="T189">
        <f t="shared" si="70"/>
        <v>0.74330626535800026</v>
      </c>
      <c r="V189" s="4">
        <f t="shared" si="89"/>
        <v>0.99905510880095516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9.9905510880095509E-7</v>
      </c>
      <c r="AC189">
        <f t="shared" si="73"/>
        <v>7.7759129386834936E-11</v>
      </c>
      <c r="AD189">
        <v>0</v>
      </c>
      <c r="AE189" s="11">
        <f t="shared" si="74"/>
        <v>2.0903724265187424E-11</v>
      </c>
      <c r="AF189" s="11">
        <f t="shared" si="75"/>
        <v>9.8662853652022362E-11</v>
      </c>
      <c r="AG189" s="15">
        <f t="shared" si="76"/>
        <v>1.097002469958351E-3</v>
      </c>
      <c r="AI189">
        <f t="shared" si="91"/>
        <v>9.9905510880095509E-7</v>
      </c>
      <c r="AJ189">
        <f t="shared" si="77"/>
        <v>7.7759129386834936E-11</v>
      </c>
      <c r="AK189">
        <v>0</v>
      </c>
      <c r="AL189" s="11">
        <f t="shared" si="78"/>
        <v>4.333023565310624E-10</v>
      </c>
      <c r="AM189" s="11">
        <f t="shared" si="79"/>
        <v>5.1106148591789729E-10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15.215219993965071</v>
      </c>
      <c r="AY189" t="e">
        <f t="shared" si="88"/>
        <v>#VALUE!</v>
      </c>
    </row>
    <row r="190" spans="1:51">
      <c r="A190" s="17"/>
      <c r="D190" s="36"/>
      <c r="E190" s="2"/>
      <c r="H190" s="5">
        <v>20</v>
      </c>
      <c r="I190" s="5">
        <v>30</v>
      </c>
      <c r="J190" s="5">
        <v>1</v>
      </c>
      <c r="K190" s="5">
        <v>1</v>
      </c>
      <c r="L190" s="5" t="s">
        <v>88</v>
      </c>
      <c r="M190" s="6">
        <f t="shared" si="64"/>
        <v>5.1728162884310709E-3</v>
      </c>
      <c r="N190" s="6">
        <f t="shared" si="93"/>
        <v>2.6794554190270953E-2</v>
      </c>
      <c r="O190" s="6" t="e">
        <f t="shared" si="65"/>
        <v>#VALUE!</v>
      </c>
      <c r="P190">
        <f t="shared" si="66"/>
        <v>8.2765060614897135E-2</v>
      </c>
      <c r="Q190">
        <f t="shared" si="67"/>
        <v>1.1789603843719219</v>
      </c>
      <c r="R190">
        <f t="shared" si="68"/>
        <v>0.14349881432745903</v>
      </c>
      <c r="S190">
        <f t="shared" si="69"/>
        <v>0.74330626535800015</v>
      </c>
      <c r="T190">
        <f t="shared" si="70"/>
        <v>0.74330626535800026</v>
      </c>
      <c r="V190" s="4">
        <f t="shared" si="89"/>
        <v>0.99905510880095516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9.9905510880095509E-7</v>
      </c>
      <c r="AC190">
        <f t="shared" si="73"/>
        <v>7.7759129386834936E-11</v>
      </c>
      <c r="AD190">
        <v>0</v>
      </c>
      <c r="AE190" s="11">
        <f t="shared" si="74"/>
        <v>2.0903724265187424E-11</v>
      </c>
      <c r="AF190" s="11">
        <f t="shared" si="75"/>
        <v>9.8662853652022362E-11</v>
      </c>
      <c r="AG190" s="15">
        <f t="shared" si="76"/>
        <v>1.097002469958351E-3</v>
      </c>
      <c r="AI190">
        <f t="shared" si="91"/>
        <v>9.9905510880095509E-7</v>
      </c>
      <c r="AJ190">
        <f t="shared" si="77"/>
        <v>7.7759129386834936E-11</v>
      </c>
      <c r="AK190">
        <v>0</v>
      </c>
      <c r="AL190" s="11">
        <f t="shared" si="78"/>
        <v>4.333023565310624E-10</v>
      </c>
      <c r="AM190" s="11">
        <f t="shared" si="79"/>
        <v>5.1106148591789729E-10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17"/>
      <c r="D191" s="36"/>
      <c r="E191" s="2"/>
      <c r="H191" s="5">
        <v>20</v>
      </c>
      <c r="I191" s="5">
        <v>30</v>
      </c>
      <c r="J191" s="5">
        <v>1</v>
      </c>
      <c r="K191" s="5">
        <v>1</v>
      </c>
      <c r="L191" s="5" t="s">
        <v>88</v>
      </c>
      <c r="M191" s="6">
        <f t="shared" si="64"/>
        <v>5.1728162884310709E-3</v>
      </c>
      <c r="N191" s="6">
        <f t="shared" si="93"/>
        <v>2.6794554190270953E-2</v>
      </c>
      <c r="O191" s="6" t="e">
        <f t="shared" si="65"/>
        <v>#VALUE!</v>
      </c>
      <c r="P191">
        <f t="shared" si="66"/>
        <v>8.2765060614897135E-2</v>
      </c>
      <c r="Q191">
        <f t="shared" si="67"/>
        <v>1.1789603843719219</v>
      </c>
      <c r="R191">
        <f t="shared" si="68"/>
        <v>0.14349881432745903</v>
      </c>
      <c r="S191">
        <f t="shared" si="69"/>
        <v>0.74330626535800015</v>
      </c>
      <c r="T191">
        <f t="shared" si="70"/>
        <v>0.74330626535800026</v>
      </c>
      <c r="V191" s="4">
        <f t="shared" si="89"/>
        <v>0.99905510880095516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9.9905510880095509E-7</v>
      </c>
      <c r="AC191">
        <f t="shared" si="73"/>
        <v>7.7759129386834936E-11</v>
      </c>
      <c r="AD191">
        <v>0</v>
      </c>
      <c r="AE191" s="11">
        <f t="shared" si="74"/>
        <v>2.0903724265187424E-11</v>
      </c>
      <c r="AF191" s="11">
        <f t="shared" si="75"/>
        <v>9.8662853652022362E-11</v>
      </c>
      <c r="AG191" s="15">
        <f t="shared" si="76"/>
        <v>1.097002469958351E-3</v>
      </c>
      <c r="AI191">
        <f t="shared" si="91"/>
        <v>9.9905510880095509E-7</v>
      </c>
      <c r="AJ191">
        <f t="shared" si="77"/>
        <v>7.7759129386834936E-11</v>
      </c>
      <c r="AK191">
        <v>0</v>
      </c>
      <c r="AL191" s="11">
        <f t="shared" si="78"/>
        <v>4.333023565310624E-10</v>
      </c>
      <c r="AM191" s="11">
        <f t="shared" si="79"/>
        <v>5.1106148591789729E-10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78.812974192989046</v>
      </c>
      <c r="AX191">
        <f t="shared" si="87"/>
        <v>15.215219993965071</v>
      </c>
      <c r="AY191" t="e">
        <f t="shared" si="88"/>
        <v>#VALUE!</v>
      </c>
    </row>
    <row r="192" spans="1:51">
      <c r="A192" s="17"/>
      <c r="D192" s="36"/>
      <c r="E192" s="2"/>
      <c r="H192" s="5">
        <v>20</v>
      </c>
      <c r="I192" s="5">
        <v>30</v>
      </c>
      <c r="J192" s="5">
        <v>1</v>
      </c>
      <c r="K192" s="5">
        <v>1</v>
      </c>
      <c r="L192" s="5" t="s">
        <v>88</v>
      </c>
      <c r="M192" s="6">
        <f t="shared" si="64"/>
        <v>5.1728162884310709E-3</v>
      </c>
      <c r="N192" s="6">
        <f t="shared" si="93"/>
        <v>2.6794554190270953E-2</v>
      </c>
      <c r="O192" s="6" t="e">
        <f t="shared" si="65"/>
        <v>#VALUE!</v>
      </c>
      <c r="P192">
        <f t="shared" si="66"/>
        <v>8.2765060614897135E-2</v>
      </c>
      <c r="Q192">
        <f t="shared" si="67"/>
        <v>1.1789603843719219</v>
      </c>
      <c r="R192">
        <f t="shared" si="68"/>
        <v>0.14349881432745903</v>
      </c>
      <c r="S192">
        <f t="shared" si="69"/>
        <v>0.74330626535800015</v>
      </c>
      <c r="T192">
        <f t="shared" si="70"/>
        <v>0.74330626535800026</v>
      </c>
      <c r="V192" s="4">
        <f t="shared" si="89"/>
        <v>0.99905510880095516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9.9905510880095509E-7</v>
      </c>
      <c r="AC192">
        <f t="shared" si="73"/>
        <v>7.7759129386834936E-11</v>
      </c>
      <c r="AD192">
        <v>0</v>
      </c>
      <c r="AE192" s="11">
        <f t="shared" si="74"/>
        <v>2.0903724265187424E-11</v>
      </c>
      <c r="AF192" s="11">
        <f t="shared" si="75"/>
        <v>9.8662853652022362E-11</v>
      </c>
      <c r="AG192" s="15">
        <f t="shared" si="76"/>
        <v>1.097002469958351E-3</v>
      </c>
      <c r="AI192">
        <f t="shared" si="91"/>
        <v>9.9905510880095509E-7</v>
      </c>
      <c r="AJ192">
        <f t="shared" si="77"/>
        <v>7.7759129386834936E-11</v>
      </c>
      <c r="AK192">
        <v>0</v>
      </c>
      <c r="AL192" s="11">
        <f t="shared" si="78"/>
        <v>4.333023565310624E-10</v>
      </c>
      <c r="AM192" s="11">
        <f t="shared" si="79"/>
        <v>5.1106148591789729E-10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15.215219993965071</v>
      </c>
      <c r="AY192" t="e">
        <f t="shared" si="88"/>
        <v>#VALUE!</v>
      </c>
    </row>
    <row r="193" spans="1:51">
      <c r="A193" s="17"/>
      <c r="D193" s="36"/>
      <c r="E193" s="2"/>
      <c r="H193" s="5">
        <v>20</v>
      </c>
      <c r="I193" s="5">
        <v>30</v>
      </c>
      <c r="J193" s="5">
        <v>1</v>
      </c>
      <c r="K193" s="5">
        <v>1</v>
      </c>
      <c r="L193" s="5" t="s">
        <v>88</v>
      </c>
      <c r="M193" s="6">
        <f t="shared" si="64"/>
        <v>5.1728162884310709E-3</v>
      </c>
      <c r="N193" s="6">
        <f t="shared" si="93"/>
        <v>2.6794554190270953E-2</v>
      </c>
      <c r="O193" s="6" t="e">
        <f t="shared" si="65"/>
        <v>#VALUE!</v>
      </c>
      <c r="P193">
        <f t="shared" si="66"/>
        <v>8.2765060614897135E-2</v>
      </c>
      <c r="Q193">
        <f t="shared" si="67"/>
        <v>1.1789603843719219</v>
      </c>
      <c r="R193">
        <f t="shared" si="68"/>
        <v>0.14349881432745903</v>
      </c>
      <c r="S193">
        <f t="shared" si="69"/>
        <v>0.74330626535800015</v>
      </c>
      <c r="T193">
        <f t="shared" si="70"/>
        <v>0.74330626535800026</v>
      </c>
      <c r="V193" s="4">
        <f t="shared" si="89"/>
        <v>0.99905510880095516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9.9905510880095509E-7</v>
      </c>
      <c r="AC193">
        <f t="shared" si="73"/>
        <v>7.7759129386834936E-11</v>
      </c>
      <c r="AD193">
        <v>0</v>
      </c>
      <c r="AE193" s="11">
        <f t="shared" si="74"/>
        <v>2.0903724265187424E-11</v>
      </c>
      <c r="AF193" s="11">
        <f t="shared" si="75"/>
        <v>9.8662853652022362E-11</v>
      </c>
      <c r="AG193" s="15">
        <f t="shared" si="76"/>
        <v>1.097002469958351E-3</v>
      </c>
      <c r="AI193">
        <f t="shared" si="91"/>
        <v>9.9905510880095509E-7</v>
      </c>
      <c r="AJ193">
        <f t="shared" si="77"/>
        <v>7.7759129386834936E-11</v>
      </c>
      <c r="AK193">
        <v>0</v>
      </c>
      <c r="AL193" s="11">
        <f t="shared" si="78"/>
        <v>4.333023565310624E-10</v>
      </c>
      <c r="AM193" s="11">
        <f t="shared" si="79"/>
        <v>5.1106148591789729E-10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78.812974192989046</v>
      </c>
      <c r="AX193">
        <f t="shared" si="87"/>
        <v>15.215219993965071</v>
      </c>
      <c r="AY193" t="e">
        <f t="shared" si="88"/>
        <v>#VALUE!</v>
      </c>
    </row>
    <row r="194" spans="1:51">
      <c r="A194" s="46"/>
      <c r="B194" s="4"/>
      <c r="C194" s="4"/>
      <c r="D194" s="36"/>
      <c r="E194" s="47"/>
      <c r="F194" s="4"/>
      <c r="H194" s="5">
        <v>20</v>
      </c>
      <c r="I194" s="5">
        <v>30</v>
      </c>
      <c r="J194" s="5">
        <v>1</v>
      </c>
      <c r="K194" s="5">
        <v>1</v>
      </c>
      <c r="L194" s="5" t="s">
        <v>88</v>
      </c>
      <c r="M194" s="6">
        <f t="shared" si="64"/>
        <v>5.1728162884310709E-3</v>
      </c>
      <c r="N194" s="6">
        <f t="shared" si="93"/>
        <v>2.6794554190270953E-2</v>
      </c>
      <c r="O194" s="6" t="e">
        <f t="shared" si="65"/>
        <v>#VALUE!</v>
      </c>
      <c r="P194">
        <f t="shared" si="66"/>
        <v>8.2765060614897135E-2</v>
      </c>
      <c r="Q194">
        <f t="shared" si="67"/>
        <v>1.1789603843719219</v>
      </c>
      <c r="R194">
        <f t="shared" si="68"/>
        <v>0.14349881432745903</v>
      </c>
      <c r="S194">
        <f t="shared" si="69"/>
        <v>0.74330626535800015</v>
      </c>
      <c r="T194">
        <f t="shared" si="70"/>
        <v>0.74330626535800026</v>
      </c>
      <c r="V194" s="4">
        <f t="shared" si="89"/>
        <v>0.99905510880095516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9.9905510880095509E-7</v>
      </c>
      <c r="AC194">
        <f t="shared" si="73"/>
        <v>7.7759129386834936E-11</v>
      </c>
      <c r="AD194">
        <v>0</v>
      </c>
      <c r="AE194" s="11">
        <f t="shared" si="74"/>
        <v>2.0903724265187424E-11</v>
      </c>
      <c r="AF194" s="11">
        <f t="shared" si="75"/>
        <v>9.8662853652022362E-11</v>
      </c>
      <c r="AG194" s="15">
        <f t="shared" si="76"/>
        <v>1.097002469958351E-3</v>
      </c>
      <c r="AI194">
        <f t="shared" si="91"/>
        <v>9.9905510880095509E-7</v>
      </c>
      <c r="AJ194">
        <f t="shared" si="77"/>
        <v>7.7759129386834936E-11</v>
      </c>
      <c r="AK194">
        <v>0</v>
      </c>
      <c r="AL194" s="11">
        <f t="shared" si="78"/>
        <v>4.333023565310624E-10</v>
      </c>
      <c r="AM194" s="11">
        <f t="shared" si="79"/>
        <v>5.1106148591789729E-10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78.812974192989046</v>
      </c>
      <c r="AX194">
        <f t="shared" si="87"/>
        <v>15.215219993965071</v>
      </c>
      <c r="AY194" t="e">
        <f t="shared" si="88"/>
        <v>#VALUE!</v>
      </c>
    </row>
    <row r="195" spans="1:51">
      <c r="A195" s="17"/>
      <c r="D195" s="36"/>
      <c r="E195" s="2"/>
      <c r="H195" s="5">
        <v>20</v>
      </c>
      <c r="I195" s="5">
        <v>30</v>
      </c>
      <c r="J195" s="5">
        <v>1</v>
      </c>
      <c r="K195" s="5">
        <v>1</v>
      </c>
      <c r="L195" s="5" t="s">
        <v>88</v>
      </c>
      <c r="M195" s="6">
        <f t="shared" si="64"/>
        <v>5.1728162884310709E-3</v>
      </c>
      <c r="N195" s="6">
        <f t="shared" si="93"/>
        <v>2.6794554190270953E-2</v>
      </c>
      <c r="O195" s="6" t="e">
        <f t="shared" si="65"/>
        <v>#VALUE!</v>
      </c>
      <c r="P195">
        <f t="shared" si="66"/>
        <v>8.2765060614897135E-2</v>
      </c>
      <c r="Q195">
        <f t="shared" si="67"/>
        <v>1.1789603843719219</v>
      </c>
      <c r="R195">
        <f t="shared" si="68"/>
        <v>0.14349881432745903</v>
      </c>
      <c r="S195">
        <f t="shared" si="69"/>
        <v>0.74330626535800015</v>
      </c>
      <c r="T195">
        <f t="shared" si="70"/>
        <v>0.74330626535800026</v>
      </c>
      <c r="V195" s="4">
        <f t="shared" si="89"/>
        <v>0.99905510880095516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9.9905510880095509E-7</v>
      </c>
      <c r="AC195">
        <f t="shared" si="73"/>
        <v>7.7759129386834936E-11</v>
      </c>
      <c r="AD195">
        <v>0</v>
      </c>
      <c r="AE195" s="11">
        <f t="shared" si="74"/>
        <v>2.0903724265187424E-11</v>
      </c>
      <c r="AF195" s="11">
        <f t="shared" si="75"/>
        <v>9.8662853652022362E-11</v>
      </c>
      <c r="AG195" s="15">
        <f t="shared" si="76"/>
        <v>1.097002469958351E-3</v>
      </c>
      <c r="AI195">
        <f t="shared" si="91"/>
        <v>9.9905510880095509E-7</v>
      </c>
      <c r="AJ195">
        <f t="shared" si="77"/>
        <v>7.7759129386834936E-11</v>
      </c>
      <c r="AK195">
        <v>0</v>
      </c>
      <c r="AL195" s="11">
        <f t="shared" si="78"/>
        <v>4.333023565310624E-10</v>
      </c>
      <c r="AM195" s="11">
        <f t="shared" si="79"/>
        <v>5.1106148591789729E-10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78.812974192989046</v>
      </c>
      <c r="AX195">
        <f t="shared" si="87"/>
        <v>15.215219993965071</v>
      </c>
      <c r="AY195" t="e">
        <f t="shared" si="88"/>
        <v>#VALUE!</v>
      </c>
    </row>
    <row r="196" spans="1:51">
      <c r="A196" s="46"/>
      <c r="B196" s="4"/>
      <c r="C196" s="4"/>
      <c r="D196" s="4"/>
      <c r="E196" s="47"/>
      <c r="F196" s="4"/>
      <c r="H196" s="5">
        <v>20</v>
      </c>
      <c r="I196" s="5">
        <v>30</v>
      </c>
      <c r="J196" s="5">
        <v>1</v>
      </c>
      <c r="K196" s="5">
        <v>1</v>
      </c>
      <c r="L196" s="5" t="s">
        <v>88</v>
      </c>
      <c r="M196" s="6">
        <f t="shared" si="64"/>
        <v>5.1728162884310709E-3</v>
      </c>
      <c r="N196" s="6">
        <f t="shared" si="93"/>
        <v>2.6794554190270953E-2</v>
      </c>
      <c r="O196" s="6" t="e">
        <f t="shared" si="65"/>
        <v>#VALUE!</v>
      </c>
      <c r="P196">
        <f t="shared" si="66"/>
        <v>8.2765060614897135E-2</v>
      </c>
      <c r="Q196">
        <f t="shared" si="67"/>
        <v>1.1789603843719219</v>
      </c>
      <c r="R196">
        <f t="shared" si="68"/>
        <v>0.14349881432745903</v>
      </c>
      <c r="S196">
        <f t="shared" si="69"/>
        <v>0.74330626535800015</v>
      </c>
      <c r="T196">
        <f t="shared" si="70"/>
        <v>0.74330626535800026</v>
      </c>
      <c r="V196" s="4">
        <f t="shared" si="89"/>
        <v>0.99905510880095516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9.9905510880095509E-7</v>
      </c>
      <c r="AC196">
        <f t="shared" si="73"/>
        <v>7.7759129386834936E-11</v>
      </c>
      <c r="AD196">
        <v>0</v>
      </c>
      <c r="AE196" s="11">
        <f t="shared" si="74"/>
        <v>2.0903724265187424E-11</v>
      </c>
      <c r="AF196" s="11">
        <f t="shared" si="75"/>
        <v>9.8662853652022362E-11</v>
      </c>
      <c r="AG196" s="15">
        <f t="shared" si="76"/>
        <v>1.097002469958351E-3</v>
      </c>
      <c r="AI196">
        <f t="shared" si="91"/>
        <v>9.9905510880095509E-7</v>
      </c>
      <c r="AJ196">
        <f t="shared" si="77"/>
        <v>7.7759129386834936E-11</v>
      </c>
      <c r="AK196">
        <v>0</v>
      </c>
      <c r="AL196" s="11">
        <f t="shared" si="78"/>
        <v>4.333023565310624E-10</v>
      </c>
      <c r="AM196" s="11">
        <f t="shared" si="79"/>
        <v>5.1106148591789729E-10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78.812974192989046</v>
      </c>
      <c r="AX196">
        <f t="shared" si="87"/>
        <v>15.215219993965071</v>
      </c>
      <c r="AY196" t="e">
        <f t="shared" si="88"/>
        <v>#VALUE!</v>
      </c>
    </row>
    <row r="197" spans="1:51">
      <c r="A197" s="17"/>
      <c r="D197" s="36"/>
      <c r="E197" s="2"/>
      <c r="H197" s="5">
        <v>20</v>
      </c>
      <c r="I197" s="5">
        <v>30</v>
      </c>
      <c r="J197" s="5">
        <v>1</v>
      </c>
      <c r="K197" s="5">
        <v>1</v>
      </c>
      <c r="L197" s="5" t="s">
        <v>88</v>
      </c>
      <c r="M197" s="6">
        <f t="shared" si="64"/>
        <v>5.1728162884310709E-3</v>
      </c>
      <c r="N197" s="6">
        <f t="shared" si="93"/>
        <v>2.6794554190270953E-2</v>
      </c>
      <c r="O197" s="6" t="e">
        <f t="shared" si="65"/>
        <v>#VALUE!</v>
      </c>
      <c r="P197">
        <f t="shared" si="66"/>
        <v>8.2765060614897135E-2</v>
      </c>
      <c r="Q197">
        <f t="shared" si="67"/>
        <v>1.1789603843719219</v>
      </c>
      <c r="R197">
        <f t="shared" si="68"/>
        <v>0.14349881432745903</v>
      </c>
      <c r="S197">
        <f t="shared" si="69"/>
        <v>0.74330626535800015</v>
      </c>
      <c r="T197">
        <f t="shared" si="70"/>
        <v>0.74330626535800026</v>
      </c>
      <c r="V197" s="4">
        <f t="shared" si="89"/>
        <v>0.99905510880095516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9.9905510880095509E-7</v>
      </c>
      <c r="AC197">
        <f t="shared" si="73"/>
        <v>7.7759129386834936E-11</v>
      </c>
      <c r="AD197">
        <v>0</v>
      </c>
      <c r="AE197" s="11">
        <f t="shared" si="74"/>
        <v>2.0903724265187424E-11</v>
      </c>
      <c r="AF197" s="11">
        <f t="shared" si="75"/>
        <v>9.8662853652022362E-11</v>
      </c>
      <c r="AG197" s="15">
        <f t="shared" si="76"/>
        <v>1.097002469958351E-3</v>
      </c>
      <c r="AI197">
        <f t="shared" si="91"/>
        <v>9.9905510880095509E-7</v>
      </c>
      <c r="AJ197">
        <f t="shared" si="77"/>
        <v>7.7759129386834936E-11</v>
      </c>
      <c r="AK197">
        <v>0</v>
      </c>
      <c r="AL197" s="11">
        <f t="shared" si="78"/>
        <v>4.333023565310624E-10</v>
      </c>
      <c r="AM197" s="11">
        <f t="shared" si="79"/>
        <v>5.1106148591789729E-10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15.215219993965071</v>
      </c>
      <c r="AY197" t="e">
        <f t="shared" si="88"/>
        <v>#VALUE!</v>
      </c>
    </row>
    <row r="198" spans="1:51">
      <c r="A198" s="17"/>
      <c r="D198" s="36"/>
      <c r="E198" s="2"/>
      <c r="H198" s="5">
        <v>20</v>
      </c>
      <c r="I198" s="5">
        <v>30</v>
      </c>
      <c r="J198" s="5">
        <v>1</v>
      </c>
      <c r="K198" s="5">
        <v>1</v>
      </c>
      <c r="L198" s="5" t="s">
        <v>88</v>
      </c>
      <c r="M198" s="6">
        <f t="shared" si="64"/>
        <v>5.1728162884310709E-3</v>
      </c>
      <c r="N198" s="6">
        <f t="shared" si="93"/>
        <v>2.6794554190270953E-2</v>
      </c>
      <c r="O198" s="6" t="e">
        <f t="shared" si="65"/>
        <v>#VALUE!</v>
      </c>
      <c r="P198">
        <f t="shared" si="66"/>
        <v>8.2765060614897135E-2</v>
      </c>
      <c r="Q198">
        <f t="shared" si="67"/>
        <v>1.1789603843719219</v>
      </c>
      <c r="R198">
        <f t="shared" si="68"/>
        <v>0.14349881432745903</v>
      </c>
      <c r="S198">
        <f t="shared" si="69"/>
        <v>0.74330626535800015</v>
      </c>
      <c r="T198">
        <f t="shared" si="70"/>
        <v>0.74330626535800026</v>
      </c>
      <c r="V198" s="4">
        <f t="shared" si="89"/>
        <v>0.99905510880095516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9.9905510880095509E-7</v>
      </c>
      <c r="AC198">
        <f t="shared" si="73"/>
        <v>7.7759129386834936E-11</v>
      </c>
      <c r="AD198">
        <v>0</v>
      </c>
      <c r="AE198" s="11">
        <f t="shared" si="74"/>
        <v>2.0903724265187424E-11</v>
      </c>
      <c r="AF198" s="11">
        <f t="shared" si="75"/>
        <v>9.8662853652022362E-11</v>
      </c>
      <c r="AG198" s="15">
        <f t="shared" si="76"/>
        <v>1.097002469958351E-3</v>
      </c>
      <c r="AI198">
        <f t="shared" si="91"/>
        <v>9.9905510880095509E-7</v>
      </c>
      <c r="AJ198">
        <f t="shared" si="77"/>
        <v>7.7759129386834936E-11</v>
      </c>
      <c r="AK198">
        <v>0</v>
      </c>
      <c r="AL198" s="11">
        <f t="shared" si="78"/>
        <v>4.333023565310624E-10</v>
      </c>
      <c r="AM198" s="11">
        <f t="shared" si="79"/>
        <v>5.1106148591789729E-10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15.215219993965071</v>
      </c>
      <c r="AY198" t="e">
        <f t="shared" si="88"/>
        <v>#VALUE!</v>
      </c>
    </row>
    <row r="199" spans="1:51">
      <c r="A199" s="17"/>
      <c r="D199" s="36"/>
      <c r="E199" s="2"/>
      <c r="H199" s="5">
        <v>20</v>
      </c>
      <c r="I199" s="5">
        <v>30</v>
      </c>
      <c r="J199" s="5">
        <v>1</v>
      </c>
      <c r="K199" s="5">
        <v>1</v>
      </c>
      <c r="L199" s="5" t="s">
        <v>88</v>
      </c>
      <c r="M199" s="6">
        <f t="shared" si="64"/>
        <v>5.1728162884310709E-3</v>
      </c>
      <c r="N199" s="6">
        <f t="shared" si="93"/>
        <v>2.6794554190270953E-2</v>
      </c>
      <c r="O199" s="6" t="e">
        <f t="shared" si="65"/>
        <v>#VALUE!</v>
      </c>
      <c r="P199">
        <f t="shared" si="66"/>
        <v>8.2765060614897135E-2</v>
      </c>
      <c r="Q199">
        <f t="shared" si="67"/>
        <v>1.1789603843719219</v>
      </c>
      <c r="R199">
        <f t="shared" si="68"/>
        <v>0.14349881432745903</v>
      </c>
      <c r="S199">
        <f t="shared" si="69"/>
        <v>0.74330626535800015</v>
      </c>
      <c r="T199">
        <f t="shared" si="70"/>
        <v>0.74330626535800026</v>
      </c>
      <c r="V199" s="4">
        <f t="shared" si="89"/>
        <v>0.99905510880095516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9.9905510880095509E-7</v>
      </c>
      <c r="AC199">
        <f t="shared" si="73"/>
        <v>7.7759129386834936E-11</v>
      </c>
      <c r="AD199">
        <v>0</v>
      </c>
      <c r="AE199" s="11">
        <f t="shared" si="74"/>
        <v>2.0903724265187424E-11</v>
      </c>
      <c r="AF199" s="11">
        <f t="shared" si="75"/>
        <v>9.8662853652022362E-11</v>
      </c>
      <c r="AG199" s="15">
        <f t="shared" si="76"/>
        <v>1.097002469958351E-3</v>
      </c>
      <c r="AI199">
        <f t="shared" si="91"/>
        <v>9.9905510880095509E-7</v>
      </c>
      <c r="AJ199">
        <f t="shared" si="77"/>
        <v>7.7759129386834936E-11</v>
      </c>
      <c r="AK199">
        <v>0</v>
      </c>
      <c r="AL199" s="11">
        <f t="shared" si="78"/>
        <v>4.333023565310624E-10</v>
      </c>
      <c r="AM199" s="11">
        <f t="shared" si="79"/>
        <v>5.1106148591789729E-10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78.812974192989046</v>
      </c>
      <c r="AX199">
        <f t="shared" si="87"/>
        <v>15.215219993965071</v>
      </c>
      <c r="AY199" t="e">
        <f t="shared" si="88"/>
        <v>#VALUE!</v>
      </c>
    </row>
    <row r="200" spans="1:51">
      <c r="A200" s="17"/>
      <c r="D200" s="36"/>
      <c r="E200" s="2"/>
      <c r="H200" s="5">
        <v>20</v>
      </c>
      <c r="I200" s="5">
        <v>30</v>
      </c>
      <c r="J200" s="5">
        <v>1</v>
      </c>
      <c r="K200" s="5">
        <v>1</v>
      </c>
      <c r="L200" s="5" t="s">
        <v>88</v>
      </c>
      <c r="M200" s="6">
        <f t="shared" si="64"/>
        <v>5.1728162884310709E-3</v>
      </c>
      <c r="N200" s="6">
        <f t="shared" si="93"/>
        <v>2.6794554190270953E-2</v>
      </c>
      <c r="O200" s="6" t="e">
        <f t="shared" si="65"/>
        <v>#VALUE!</v>
      </c>
      <c r="P200">
        <f t="shared" si="66"/>
        <v>8.2765060614897135E-2</v>
      </c>
      <c r="Q200">
        <f t="shared" si="67"/>
        <v>1.1789603843719219</v>
      </c>
      <c r="R200">
        <f t="shared" si="68"/>
        <v>0.14349881432745903</v>
      </c>
      <c r="S200">
        <f t="shared" si="69"/>
        <v>0.74330626535800015</v>
      </c>
      <c r="T200">
        <f t="shared" si="70"/>
        <v>0.74330626535800026</v>
      </c>
      <c r="V200" s="4">
        <f t="shared" si="89"/>
        <v>0.99905510880095516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9.9905510880095509E-7</v>
      </c>
      <c r="AC200">
        <f t="shared" si="73"/>
        <v>7.7759129386834936E-11</v>
      </c>
      <c r="AD200">
        <v>0</v>
      </c>
      <c r="AE200" s="11">
        <f t="shared" si="74"/>
        <v>2.0903724265187424E-11</v>
      </c>
      <c r="AF200" s="11">
        <f t="shared" si="75"/>
        <v>9.8662853652022362E-11</v>
      </c>
      <c r="AG200" s="15">
        <f t="shared" si="76"/>
        <v>1.097002469958351E-3</v>
      </c>
      <c r="AI200">
        <f t="shared" si="91"/>
        <v>9.9905510880095509E-7</v>
      </c>
      <c r="AJ200">
        <f t="shared" si="77"/>
        <v>7.7759129386834936E-11</v>
      </c>
      <c r="AK200">
        <v>0</v>
      </c>
      <c r="AL200" s="11">
        <f t="shared" si="78"/>
        <v>4.333023565310624E-10</v>
      </c>
      <c r="AM200" s="11">
        <f t="shared" si="79"/>
        <v>5.1106148591789729E-10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78.812974192989046</v>
      </c>
      <c r="AX200">
        <f t="shared" si="87"/>
        <v>15.215219993965071</v>
      </c>
      <c r="AY200" t="e">
        <f t="shared" si="88"/>
        <v>#VALUE!</v>
      </c>
    </row>
    <row r="201" spans="1:51">
      <c r="A201" s="46"/>
      <c r="B201" s="4"/>
      <c r="C201" s="4"/>
      <c r="D201" s="36"/>
      <c r="E201" s="47"/>
      <c r="F201" s="4"/>
      <c r="H201" s="5">
        <v>20</v>
      </c>
      <c r="I201" s="5">
        <v>30</v>
      </c>
      <c r="J201" s="5">
        <v>1</v>
      </c>
      <c r="K201" s="5">
        <v>1</v>
      </c>
      <c r="L201" s="5" t="s">
        <v>88</v>
      </c>
      <c r="M201" s="6">
        <f t="shared" si="64"/>
        <v>5.1728162884310709E-3</v>
      </c>
      <c r="N201" s="6">
        <f t="shared" si="93"/>
        <v>2.6794554190270953E-2</v>
      </c>
      <c r="O201" s="6" t="e">
        <f t="shared" si="65"/>
        <v>#VALUE!</v>
      </c>
      <c r="P201">
        <f t="shared" si="66"/>
        <v>8.2765060614897135E-2</v>
      </c>
      <c r="Q201">
        <f t="shared" si="67"/>
        <v>1.1789603843719219</v>
      </c>
      <c r="R201">
        <f t="shared" si="68"/>
        <v>0.14349881432745903</v>
      </c>
      <c r="S201">
        <f t="shared" si="69"/>
        <v>0.74330626535800015</v>
      </c>
      <c r="T201">
        <f t="shared" si="70"/>
        <v>0.74330626535800026</v>
      </c>
      <c r="V201" s="4">
        <f t="shared" si="89"/>
        <v>0.99905510880095516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9.9905510880095509E-7</v>
      </c>
      <c r="AC201">
        <f t="shared" si="73"/>
        <v>7.7759129386834936E-11</v>
      </c>
      <c r="AD201">
        <v>0</v>
      </c>
      <c r="AE201" s="11">
        <f t="shared" si="74"/>
        <v>2.0903724265187424E-11</v>
      </c>
      <c r="AF201" s="11">
        <f t="shared" si="75"/>
        <v>9.8662853652022362E-11</v>
      </c>
      <c r="AG201" s="15">
        <f t="shared" si="76"/>
        <v>1.097002469958351E-3</v>
      </c>
      <c r="AI201">
        <f t="shared" si="91"/>
        <v>9.9905510880095509E-7</v>
      </c>
      <c r="AJ201">
        <f t="shared" si="77"/>
        <v>7.7759129386834936E-11</v>
      </c>
      <c r="AK201">
        <v>0</v>
      </c>
      <c r="AL201" s="11">
        <f t="shared" si="78"/>
        <v>4.333023565310624E-10</v>
      </c>
      <c r="AM201" s="11">
        <f t="shared" si="79"/>
        <v>5.1106148591789729E-10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15.215219993965071</v>
      </c>
      <c r="AY201" t="e">
        <f t="shared" si="88"/>
        <v>#VALUE!</v>
      </c>
    </row>
    <row r="202" spans="1:51">
      <c r="A202" s="17"/>
      <c r="D202" s="36"/>
      <c r="E202" s="2"/>
      <c r="H202" s="5">
        <v>20</v>
      </c>
      <c r="I202" s="5">
        <v>30</v>
      </c>
      <c r="J202" s="5">
        <v>1</v>
      </c>
      <c r="K202" s="5">
        <v>1</v>
      </c>
      <c r="L202" s="5" t="s">
        <v>88</v>
      </c>
      <c r="M202" s="6">
        <f t="shared" si="64"/>
        <v>5.1728162884310709E-3</v>
      </c>
      <c r="N202" s="6">
        <f t="shared" si="93"/>
        <v>2.6794554190270953E-2</v>
      </c>
      <c r="O202" s="6" t="e">
        <f t="shared" si="65"/>
        <v>#VALUE!</v>
      </c>
      <c r="P202">
        <f t="shared" si="66"/>
        <v>8.2765060614897135E-2</v>
      </c>
      <c r="Q202">
        <f t="shared" si="67"/>
        <v>1.1789603843719219</v>
      </c>
      <c r="R202">
        <f t="shared" si="68"/>
        <v>0.14349881432745903</v>
      </c>
      <c r="S202">
        <f t="shared" si="69"/>
        <v>0.74330626535800015</v>
      </c>
      <c r="T202">
        <f t="shared" si="70"/>
        <v>0.74330626535800026</v>
      </c>
      <c r="V202" s="4">
        <f t="shared" si="89"/>
        <v>0.99905510880095516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9.9905510880095509E-7</v>
      </c>
      <c r="AC202">
        <f t="shared" si="73"/>
        <v>7.7759129386834936E-11</v>
      </c>
      <c r="AD202">
        <v>0</v>
      </c>
      <c r="AE202" s="11">
        <f t="shared" si="74"/>
        <v>2.0903724265187424E-11</v>
      </c>
      <c r="AF202" s="11">
        <f t="shared" si="75"/>
        <v>9.8662853652022362E-11</v>
      </c>
      <c r="AG202" s="15">
        <f t="shared" si="76"/>
        <v>1.097002469958351E-3</v>
      </c>
      <c r="AI202">
        <f t="shared" si="91"/>
        <v>9.9905510880095509E-7</v>
      </c>
      <c r="AJ202">
        <f t="shared" si="77"/>
        <v>7.7759129386834936E-11</v>
      </c>
      <c r="AK202">
        <v>0</v>
      </c>
      <c r="AL202" s="11">
        <f t="shared" si="78"/>
        <v>4.333023565310624E-10</v>
      </c>
      <c r="AM202" s="11">
        <f t="shared" si="79"/>
        <v>5.1106148591789729E-10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78.812974192989046</v>
      </c>
      <c r="AX202">
        <f t="shared" si="87"/>
        <v>15.215219993965071</v>
      </c>
      <c r="AY202" t="e">
        <f t="shared" si="88"/>
        <v>#VALUE!</v>
      </c>
    </row>
    <row r="203" spans="1:51">
      <c r="A203" s="17"/>
      <c r="D203" s="36"/>
      <c r="E203" s="2"/>
      <c r="H203" s="5">
        <v>20</v>
      </c>
      <c r="I203" s="5">
        <v>30</v>
      </c>
      <c r="J203" s="5">
        <v>1</v>
      </c>
      <c r="K203" s="5">
        <v>1</v>
      </c>
      <c r="L203" s="5" t="s">
        <v>88</v>
      </c>
      <c r="M203" s="6">
        <f t="shared" ref="M203:M266" si="94">1000000*(AF203-AD203)/X203</f>
        <v>5.1728162884310709E-3</v>
      </c>
      <c r="N203" s="6">
        <f t="shared" si="93"/>
        <v>2.6794554190270953E-2</v>
      </c>
      <c r="O203" s="6" t="e">
        <f t="shared" ref="O203:O266" si="95">1000000*(AT203-AR203)/X203</f>
        <v>#VALUE!</v>
      </c>
      <c r="P203">
        <f t="shared" ref="P203:P266" si="96">(M203*16)</f>
        <v>8.2765060614897135E-2</v>
      </c>
      <c r="Q203">
        <f t="shared" ref="Q203:Q266" si="97">(N203*44)</f>
        <v>1.1789603843719219</v>
      </c>
      <c r="R203">
        <f t="shared" ref="R203:R266" si="98">1000000*(((AF203-AD203)*0.082057*W203)/(V203-Z203))/X203</f>
        <v>0.14349881432745903</v>
      </c>
      <c r="S203">
        <f t="shared" ref="S203:S266" si="99">1000000*(((AM203-AK203)*0.082057*W203)/(V203-Z203))/X203</f>
        <v>0.74330626535800015</v>
      </c>
      <c r="T203">
        <f t="shared" ref="T203:T266" si="100">N203*((1*0.082057*W203)/(V203-Z203))</f>
        <v>0.74330626535800026</v>
      </c>
      <c r="V203" s="4">
        <f t="shared" si="89"/>
        <v>0.99905510880095516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9.9905510880095509E-7</v>
      </c>
      <c r="AC203">
        <f t="shared" ref="AC203:AC266" si="103">(AB203*Y203)/(0.082057*W203)</f>
        <v>7.7759129386834936E-11</v>
      </c>
      <c r="AD203">
        <v>0</v>
      </c>
      <c r="AE203" s="11">
        <f t="shared" ref="AE203:AE266" si="104">AB203*AG203*X203</f>
        <v>2.0903724265187424E-11</v>
      </c>
      <c r="AF203" s="11">
        <f t="shared" ref="AF203:AF266" si="105">AC203+AE203</f>
        <v>9.8662853652022362E-11</v>
      </c>
      <c r="AG203" s="15">
        <f t="shared" ref="AG203:AG266" si="106">101.325*(0.000014*EXP(1600*((1/W203)-(1/298.15))))</f>
        <v>1.097002469958351E-3</v>
      </c>
      <c r="AI203">
        <f t="shared" si="91"/>
        <v>9.9905510880095509E-7</v>
      </c>
      <c r="AJ203">
        <f t="shared" ref="AJ203:AJ266" si="107">(AI203*Y203)/(0.082057*W203)</f>
        <v>7.7759129386834936E-11</v>
      </c>
      <c r="AK203">
        <v>0</v>
      </c>
      <c r="AL203" s="11">
        <f t="shared" ref="AL203:AL266" si="108">AI203*AN203*X203</f>
        <v>4.333023565310624E-10</v>
      </c>
      <c r="AM203" s="11">
        <f t="shared" ref="AM203:AM266" si="109">AJ203+AL203</f>
        <v>5.1106148591789729E-10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15.215219993965071</v>
      </c>
      <c r="AY203" t="e">
        <f t="shared" ref="AY203:AY266" si="118">100*(AT203-AS203)/AT203</f>
        <v>#VALUE!</v>
      </c>
    </row>
    <row r="204" spans="1:51">
      <c r="A204" s="17"/>
      <c r="D204" s="36"/>
      <c r="E204" s="2"/>
      <c r="H204" s="5">
        <v>20</v>
      </c>
      <c r="I204" s="5">
        <v>30</v>
      </c>
      <c r="J204" s="5">
        <v>1</v>
      </c>
      <c r="K204" s="5">
        <v>1</v>
      </c>
      <c r="L204" s="5" t="s">
        <v>88</v>
      </c>
      <c r="M204" s="6">
        <f t="shared" si="94"/>
        <v>5.1728162884310709E-3</v>
      </c>
      <c r="N204" s="6">
        <f t="shared" si="93"/>
        <v>2.6794554190270953E-2</v>
      </c>
      <c r="O204" s="6" t="e">
        <f t="shared" si="95"/>
        <v>#VALUE!</v>
      </c>
      <c r="P204">
        <f t="shared" si="96"/>
        <v>8.2765060614897135E-2</v>
      </c>
      <c r="Q204">
        <f t="shared" si="97"/>
        <v>1.1789603843719219</v>
      </c>
      <c r="R204">
        <f t="shared" si="98"/>
        <v>0.14349881432745903</v>
      </c>
      <c r="S204">
        <f t="shared" si="99"/>
        <v>0.74330626535800015</v>
      </c>
      <c r="T204">
        <f t="shared" si="100"/>
        <v>0.74330626535800026</v>
      </c>
      <c r="V204" s="4">
        <f t="shared" si="89"/>
        <v>0.99905510880095516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9.9905510880095509E-7</v>
      </c>
      <c r="AC204">
        <f t="shared" si="103"/>
        <v>7.7759129386834936E-11</v>
      </c>
      <c r="AD204">
        <v>0</v>
      </c>
      <c r="AE204" s="11">
        <f t="shared" si="104"/>
        <v>2.0903724265187424E-11</v>
      </c>
      <c r="AF204" s="11">
        <f t="shared" si="105"/>
        <v>9.8662853652022362E-11</v>
      </c>
      <c r="AG204" s="15">
        <f t="shared" si="106"/>
        <v>1.097002469958351E-3</v>
      </c>
      <c r="AI204">
        <f t="shared" si="91"/>
        <v>9.9905510880095509E-7</v>
      </c>
      <c r="AJ204">
        <f t="shared" si="107"/>
        <v>7.7759129386834936E-11</v>
      </c>
      <c r="AK204">
        <v>0</v>
      </c>
      <c r="AL204" s="11">
        <f t="shared" si="108"/>
        <v>4.333023565310624E-10</v>
      </c>
      <c r="AM204" s="11">
        <f t="shared" si="109"/>
        <v>5.1106148591789729E-10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15.215219993965071</v>
      </c>
      <c r="AY204" t="e">
        <f t="shared" si="118"/>
        <v>#VALUE!</v>
      </c>
    </row>
    <row r="205" spans="1:51">
      <c r="A205" s="17"/>
      <c r="D205" s="36"/>
      <c r="E205" s="2"/>
      <c r="H205" s="5">
        <v>20</v>
      </c>
      <c r="I205" s="5">
        <v>30</v>
      </c>
      <c r="J205" s="5">
        <v>1</v>
      </c>
      <c r="K205" s="5">
        <v>1</v>
      </c>
      <c r="L205" s="5" t="s">
        <v>88</v>
      </c>
      <c r="M205" s="6">
        <f t="shared" si="94"/>
        <v>5.1728162884310709E-3</v>
      </c>
      <c r="N205" s="6">
        <f t="shared" si="93"/>
        <v>2.6794554190270953E-2</v>
      </c>
      <c r="O205" s="6" t="e">
        <f t="shared" si="95"/>
        <v>#VALUE!</v>
      </c>
      <c r="P205">
        <f t="shared" si="96"/>
        <v>8.2765060614897135E-2</v>
      </c>
      <c r="Q205">
        <f t="shared" si="97"/>
        <v>1.1789603843719219</v>
      </c>
      <c r="R205">
        <f t="shared" si="98"/>
        <v>0.14349881432745903</v>
      </c>
      <c r="S205">
        <f t="shared" si="99"/>
        <v>0.74330626535800015</v>
      </c>
      <c r="T205">
        <f t="shared" si="100"/>
        <v>0.74330626535800026</v>
      </c>
      <c r="V205" s="4">
        <f t="shared" ref="V205:V268" si="119">((0.001316*((I205*25.4)-(2.5*2053/100)))*(273.15+40))/(273.15+H205)</f>
        <v>0.99905510880095516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9.9905510880095509E-7</v>
      </c>
      <c r="AC205">
        <f t="shared" si="103"/>
        <v>7.7759129386834936E-11</v>
      </c>
      <c r="AD205">
        <v>0</v>
      </c>
      <c r="AE205" s="11">
        <f t="shared" si="104"/>
        <v>2.0903724265187424E-11</v>
      </c>
      <c r="AF205" s="11">
        <f t="shared" si="105"/>
        <v>9.8662853652022362E-11</v>
      </c>
      <c r="AG205" s="15">
        <f t="shared" si="106"/>
        <v>1.097002469958351E-3</v>
      </c>
      <c r="AI205">
        <f t="shared" ref="AI205:AI268" si="121">V205*(K205/10^6)</f>
        <v>9.9905510880095509E-7</v>
      </c>
      <c r="AJ205">
        <f t="shared" si="107"/>
        <v>7.7759129386834936E-11</v>
      </c>
      <c r="AK205">
        <v>0</v>
      </c>
      <c r="AL205" s="11">
        <f t="shared" si="108"/>
        <v>4.333023565310624E-10</v>
      </c>
      <c r="AM205" s="11">
        <f t="shared" si="109"/>
        <v>5.1106148591789729E-10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15.215219993965071</v>
      </c>
      <c r="AY205" t="e">
        <f t="shared" si="118"/>
        <v>#VALUE!</v>
      </c>
    </row>
    <row r="206" spans="1:51">
      <c r="A206" s="17"/>
      <c r="D206" s="36"/>
      <c r="E206" s="2"/>
      <c r="H206" s="5">
        <v>20</v>
      </c>
      <c r="I206" s="5">
        <v>30</v>
      </c>
      <c r="J206" s="5">
        <v>1</v>
      </c>
      <c r="K206" s="5">
        <v>1</v>
      </c>
      <c r="L206" s="5" t="s">
        <v>88</v>
      </c>
      <c r="M206" s="6">
        <f t="shared" si="94"/>
        <v>5.1728162884310709E-3</v>
      </c>
      <c r="N206" s="6">
        <f t="shared" si="93"/>
        <v>2.6794554190270953E-2</v>
      </c>
      <c r="O206" s="6" t="e">
        <f t="shared" si="95"/>
        <v>#VALUE!</v>
      </c>
      <c r="P206">
        <f t="shared" si="96"/>
        <v>8.2765060614897135E-2</v>
      </c>
      <c r="Q206">
        <f t="shared" si="97"/>
        <v>1.1789603843719219</v>
      </c>
      <c r="R206">
        <f t="shared" si="98"/>
        <v>0.14349881432745903</v>
      </c>
      <c r="S206">
        <f t="shared" si="99"/>
        <v>0.74330626535800015</v>
      </c>
      <c r="T206">
        <f t="shared" si="100"/>
        <v>0.74330626535800026</v>
      </c>
      <c r="V206" s="4">
        <f t="shared" si="119"/>
        <v>0.99905510880095516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9.9905510880095509E-7</v>
      </c>
      <c r="AC206">
        <f t="shared" si="103"/>
        <v>7.7759129386834936E-11</v>
      </c>
      <c r="AD206">
        <v>0</v>
      </c>
      <c r="AE206" s="11">
        <f t="shared" si="104"/>
        <v>2.0903724265187424E-11</v>
      </c>
      <c r="AF206" s="11">
        <f t="shared" si="105"/>
        <v>9.8662853652022362E-11</v>
      </c>
      <c r="AG206" s="15">
        <f t="shared" si="106"/>
        <v>1.097002469958351E-3</v>
      </c>
      <c r="AI206">
        <f t="shared" si="121"/>
        <v>9.9905510880095509E-7</v>
      </c>
      <c r="AJ206">
        <f t="shared" si="107"/>
        <v>7.7759129386834936E-11</v>
      </c>
      <c r="AK206">
        <v>0</v>
      </c>
      <c r="AL206" s="11">
        <f t="shared" si="108"/>
        <v>4.333023565310624E-10</v>
      </c>
      <c r="AM206" s="11">
        <f t="shared" si="109"/>
        <v>5.1106148591789729E-10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15.215219993965071</v>
      </c>
      <c r="AY206" t="e">
        <f t="shared" si="118"/>
        <v>#VALUE!</v>
      </c>
    </row>
    <row r="207" spans="1:51">
      <c r="A207" s="17"/>
      <c r="D207" s="36"/>
      <c r="E207" s="2"/>
      <c r="H207" s="5">
        <v>20</v>
      </c>
      <c r="I207" s="5">
        <v>30</v>
      </c>
      <c r="J207" s="5">
        <v>1</v>
      </c>
      <c r="K207" s="5">
        <v>1</v>
      </c>
      <c r="L207" s="5" t="s">
        <v>88</v>
      </c>
      <c r="M207" s="6">
        <f t="shared" si="94"/>
        <v>5.1728162884310709E-3</v>
      </c>
      <c r="N207" s="6">
        <v>0</v>
      </c>
      <c r="O207" s="6" t="e">
        <f t="shared" si="95"/>
        <v>#VALUE!</v>
      </c>
      <c r="P207">
        <f t="shared" si="96"/>
        <v>8.2765060614897135E-2</v>
      </c>
      <c r="Q207">
        <f t="shared" si="97"/>
        <v>0</v>
      </c>
      <c r="R207">
        <f t="shared" si="98"/>
        <v>0.14349881432745903</v>
      </c>
      <c r="S207">
        <f t="shared" si="99"/>
        <v>0.74330626535800015</v>
      </c>
      <c r="T207">
        <f t="shared" si="100"/>
        <v>0</v>
      </c>
      <c r="V207" s="4">
        <f t="shared" si="119"/>
        <v>0.99905510880095516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9.9905510880095509E-7</v>
      </c>
      <c r="AC207">
        <f t="shared" si="103"/>
        <v>7.7759129386834936E-11</v>
      </c>
      <c r="AD207">
        <v>0</v>
      </c>
      <c r="AE207" s="11">
        <f t="shared" si="104"/>
        <v>2.0903724265187424E-11</v>
      </c>
      <c r="AF207" s="11">
        <f t="shared" si="105"/>
        <v>9.8662853652022362E-11</v>
      </c>
      <c r="AG207" s="15">
        <f t="shared" si="106"/>
        <v>1.097002469958351E-3</v>
      </c>
      <c r="AI207">
        <f t="shared" si="121"/>
        <v>9.9905510880095509E-7</v>
      </c>
      <c r="AJ207">
        <f t="shared" si="107"/>
        <v>7.7759129386834936E-11</v>
      </c>
      <c r="AK207">
        <v>0</v>
      </c>
      <c r="AL207" s="11">
        <f t="shared" si="108"/>
        <v>4.333023565310624E-10</v>
      </c>
      <c r="AM207" s="11">
        <f t="shared" si="109"/>
        <v>5.1106148591789729E-10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15.215219993965071</v>
      </c>
      <c r="AY207" t="e">
        <f t="shared" si="118"/>
        <v>#VALUE!</v>
      </c>
    </row>
    <row r="208" spans="1:51">
      <c r="A208" s="17"/>
      <c r="D208" s="36"/>
      <c r="E208" s="2"/>
      <c r="H208" s="5">
        <v>20</v>
      </c>
      <c r="I208" s="5">
        <v>30</v>
      </c>
      <c r="J208" s="5">
        <v>1</v>
      </c>
      <c r="K208" s="5">
        <v>1</v>
      </c>
      <c r="L208" s="5" t="s">
        <v>88</v>
      </c>
      <c r="M208" s="6">
        <f t="shared" si="94"/>
        <v>5.1728162884310709E-3</v>
      </c>
      <c r="N208" s="6">
        <f t="shared" ref="N208:N249" si="122">1000000*(AM208-AK208)/X208</f>
        <v>2.6794554190270953E-2</v>
      </c>
      <c r="O208" s="6" t="e">
        <f t="shared" si="95"/>
        <v>#VALUE!</v>
      </c>
      <c r="P208">
        <f t="shared" si="96"/>
        <v>8.2765060614897135E-2</v>
      </c>
      <c r="Q208">
        <f t="shared" si="97"/>
        <v>1.1789603843719219</v>
      </c>
      <c r="R208">
        <f t="shared" si="98"/>
        <v>0.14349881432745903</v>
      </c>
      <c r="S208">
        <f t="shared" si="99"/>
        <v>0.74330626535800015</v>
      </c>
      <c r="T208">
        <f t="shared" si="100"/>
        <v>0.74330626535800026</v>
      </c>
      <c r="V208" s="4">
        <f t="shared" si="119"/>
        <v>0.99905510880095516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9.9905510880095509E-7</v>
      </c>
      <c r="AC208">
        <f t="shared" si="103"/>
        <v>7.7759129386834936E-11</v>
      </c>
      <c r="AD208">
        <v>0</v>
      </c>
      <c r="AE208" s="11">
        <f t="shared" si="104"/>
        <v>2.0903724265187424E-11</v>
      </c>
      <c r="AF208" s="11">
        <f t="shared" si="105"/>
        <v>9.8662853652022362E-11</v>
      </c>
      <c r="AG208" s="15">
        <f t="shared" si="106"/>
        <v>1.097002469958351E-3</v>
      </c>
      <c r="AI208">
        <f t="shared" si="121"/>
        <v>9.9905510880095509E-7</v>
      </c>
      <c r="AJ208">
        <f t="shared" si="107"/>
        <v>7.7759129386834936E-11</v>
      </c>
      <c r="AK208">
        <v>0</v>
      </c>
      <c r="AL208" s="11">
        <f t="shared" si="108"/>
        <v>4.333023565310624E-10</v>
      </c>
      <c r="AM208" s="11">
        <f t="shared" si="109"/>
        <v>5.1106148591789729E-10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15.215219993965071</v>
      </c>
      <c r="AY208" t="e">
        <f t="shared" si="118"/>
        <v>#VALUE!</v>
      </c>
    </row>
    <row r="209" spans="1:51">
      <c r="A209" s="17"/>
      <c r="D209" s="36"/>
      <c r="E209" s="2"/>
      <c r="H209" s="5">
        <v>20</v>
      </c>
      <c r="I209" s="5">
        <v>30</v>
      </c>
      <c r="J209" s="5">
        <v>1</v>
      </c>
      <c r="K209" s="5">
        <v>1</v>
      </c>
      <c r="L209" s="5" t="s">
        <v>88</v>
      </c>
      <c r="M209" s="6">
        <f t="shared" si="94"/>
        <v>5.1728162884310709E-3</v>
      </c>
      <c r="N209" s="6">
        <f t="shared" si="122"/>
        <v>2.6794554190270953E-2</v>
      </c>
      <c r="O209" s="6" t="e">
        <f t="shared" si="95"/>
        <v>#VALUE!</v>
      </c>
      <c r="P209">
        <f t="shared" si="96"/>
        <v>8.2765060614897135E-2</v>
      </c>
      <c r="Q209">
        <f t="shared" si="97"/>
        <v>1.1789603843719219</v>
      </c>
      <c r="R209">
        <f t="shared" si="98"/>
        <v>0.14349881432745903</v>
      </c>
      <c r="S209">
        <f t="shared" si="99"/>
        <v>0.74330626535800015</v>
      </c>
      <c r="T209">
        <f t="shared" si="100"/>
        <v>0.74330626535800026</v>
      </c>
      <c r="V209" s="4">
        <f t="shared" si="119"/>
        <v>0.99905510880095516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9.9905510880095509E-7</v>
      </c>
      <c r="AC209">
        <f t="shared" si="103"/>
        <v>7.7759129386834936E-11</v>
      </c>
      <c r="AD209">
        <v>0</v>
      </c>
      <c r="AE209" s="11">
        <f t="shared" si="104"/>
        <v>2.0903724265187424E-11</v>
      </c>
      <c r="AF209" s="11">
        <f t="shared" si="105"/>
        <v>9.8662853652022362E-11</v>
      </c>
      <c r="AG209" s="15">
        <f t="shared" si="106"/>
        <v>1.097002469958351E-3</v>
      </c>
      <c r="AI209">
        <f t="shared" si="121"/>
        <v>9.9905510880095509E-7</v>
      </c>
      <c r="AJ209">
        <f t="shared" si="107"/>
        <v>7.7759129386834936E-11</v>
      </c>
      <c r="AK209">
        <v>0</v>
      </c>
      <c r="AL209" s="11">
        <f t="shared" si="108"/>
        <v>4.333023565310624E-10</v>
      </c>
      <c r="AM209" s="11">
        <f t="shared" si="109"/>
        <v>5.1106148591789729E-10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15.215219993965071</v>
      </c>
      <c r="AY209" t="e">
        <f t="shared" si="118"/>
        <v>#VALUE!</v>
      </c>
    </row>
    <row r="210" spans="1:51">
      <c r="A210" s="17"/>
      <c r="D210" s="36"/>
      <c r="E210" s="2"/>
      <c r="H210" s="5">
        <v>20</v>
      </c>
      <c r="I210" s="5">
        <v>30</v>
      </c>
      <c r="J210" s="5">
        <v>1</v>
      </c>
      <c r="K210" s="5">
        <v>1</v>
      </c>
      <c r="L210" s="5" t="s">
        <v>88</v>
      </c>
      <c r="M210" s="6">
        <f t="shared" si="94"/>
        <v>5.1728162884310709E-3</v>
      </c>
      <c r="N210" s="6">
        <f t="shared" si="122"/>
        <v>2.6794554190270953E-2</v>
      </c>
      <c r="O210" s="6" t="e">
        <f t="shared" si="95"/>
        <v>#VALUE!</v>
      </c>
      <c r="P210">
        <f t="shared" si="96"/>
        <v>8.2765060614897135E-2</v>
      </c>
      <c r="Q210">
        <f t="shared" si="97"/>
        <v>1.1789603843719219</v>
      </c>
      <c r="R210">
        <f t="shared" si="98"/>
        <v>0.14349881432745903</v>
      </c>
      <c r="S210">
        <f t="shared" si="99"/>
        <v>0.74330626535800015</v>
      </c>
      <c r="T210">
        <f t="shared" si="100"/>
        <v>0.74330626535800026</v>
      </c>
      <c r="V210" s="4">
        <f t="shared" si="119"/>
        <v>0.99905510880095516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9.9905510880095509E-7</v>
      </c>
      <c r="AC210">
        <f t="shared" si="103"/>
        <v>7.7759129386834936E-11</v>
      </c>
      <c r="AD210">
        <v>0</v>
      </c>
      <c r="AE210" s="11">
        <f t="shared" si="104"/>
        <v>2.0903724265187424E-11</v>
      </c>
      <c r="AF210" s="11">
        <f t="shared" si="105"/>
        <v>9.8662853652022362E-11</v>
      </c>
      <c r="AG210" s="15">
        <f t="shared" si="106"/>
        <v>1.097002469958351E-3</v>
      </c>
      <c r="AI210">
        <f t="shared" si="121"/>
        <v>9.9905510880095509E-7</v>
      </c>
      <c r="AJ210">
        <f t="shared" si="107"/>
        <v>7.7759129386834936E-11</v>
      </c>
      <c r="AK210">
        <v>0</v>
      </c>
      <c r="AL210" s="11">
        <f t="shared" si="108"/>
        <v>4.333023565310624E-10</v>
      </c>
      <c r="AM210" s="11">
        <f t="shared" si="109"/>
        <v>5.1106148591789729E-10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15.215219993965071</v>
      </c>
      <c r="AY210" t="e">
        <f t="shared" si="118"/>
        <v>#VALUE!</v>
      </c>
    </row>
    <row r="211" spans="1:51">
      <c r="A211" s="17"/>
      <c r="D211" s="36"/>
      <c r="E211" s="2"/>
      <c r="H211" s="5">
        <v>20</v>
      </c>
      <c r="I211" s="5">
        <v>30</v>
      </c>
      <c r="J211" s="5">
        <v>1</v>
      </c>
      <c r="K211" s="5">
        <v>1</v>
      </c>
      <c r="L211" s="5" t="s">
        <v>88</v>
      </c>
      <c r="M211" s="6">
        <f t="shared" si="94"/>
        <v>5.1728162884310709E-3</v>
      </c>
      <c r="N211" s="6">
        <f t="shared" si="122"/>
        <v>2.6794554190270953E-2</v>
      </c>
      <c r="O211" s="6" t="e">
        <f t="shared" si="95"/>
        <v>#VALUE!</v>
      </c>
      <c r="P211">
        <f t="shared" si="96"/>
        <v>8.2765060614897135E-2</v>
      </c>
      <c r="Q211">
        <f t="shared" si="97"/>
        <v>1.1789603843719219</v>
      </c>
      <c r="R211">
        <f t="shared" si="98"/>
        <v>0.14349881432745903</v>
      </c>
      <c r="S211">
        <f t="shared" si="99"/>
        <v>0.74330626535800015</v>
      </c>
      <c r="T211">
        <f t="shared" si="100"/>
        <v>0.74330626535800026</v>
      </c>
      <c r="V211" s="4">
        <f t="shared" si="119"/>
        <v>0.99905510880095516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9.9905510880095509E-7</v>
      </c>
      <c r="AC211">
        <f t="shared" si="103"/>
        <v>7.7759129386834936E-11</v>
      </c>
      <c r="AD211">
        <v>0</v>
      </c>
      <c r="AE211" s="11">
        <f t="shared" si="104"/>
        <v>2.0903724265187424E-11</v>
      </c>
      <c r="AF211" s="11">
        <f t="shared" si="105"/>
        <v>9.8662853652022362E-11</v>
      </c>
      <c r="AG211" s="15">
        <f t="shared" si="106"/>
        <v>1.097002469958351E-3</v>
      </c>
      <c r="AI211">
        <f t="shared" si="121"/>
        <v>9.9905510880095509E-7</v>
      </c>
      <c r="AJ211">
        <f t="shared" si="107"/>
        <v>7.7759129386834936E-11</v>
      </c>
      <c r="AK211">
        <v>0</v>
      </c>
      <c r="AL211" s="11">
        <f t="shared" si="108"/>
        <v>4.333023565310624E-10</v>
      </c>
      <c r="AM211" s="11">
        <f t="shared" si="109"/>
        <v>5.1106148591789729E-10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15.215219993965071</v>
      </c>
      <c r="AY211" t="e">
        <f t="shared" si="118"/>
        <v>#VALUE!</v>
      </c>
    </row>
    <row r="212" spans="1:51">
      <c r="A212" s="17"/>
      <c r="D212" s="36"/>
      <c r="E212" s="2"/>
      <c r="H212" s="5">
        <v>20</v>
      </c>
      <c r="I212" s="5">
        <v>30</v>
      </c>
      <c r="J212" s="5">
        <v>1</v>
      </c>
      <c r="K212" s="5">
        <v>1</v>
      </c>
      <c r="L212" s="5" t="s">
        <v>88</v>
      </c>
      <c r="M212" s="6">
        <f t="shared" si="94"/>
        <v>5.1728162884310709E-3</v>
      </c>
      <c r="N212" s="6">
        <f t="shared" si="122"/>
        <v>2.6794554190270953E-2</v>
      </c>
      <c r="O212" s="6" t="e">
        <f t="shared" si="95"/>
        <v>#VALUE!</v>
      </c>
      <c r="P212">
        <f t="shared" si="96"/>
        <v>8.2765060614897135E-2</v>
      </c>
      <c r="Q212">
        <f t="shared" si="97"/>
        <v>1.1789603843719219</v>
      </c>
      <c r="R212">
        <f t="shared" si="98"/>
        <v>0.14349881432745903</v>
      </c>
      <c r="S212">
        <f t="shared" si="99"/>
        <v>0.74330626535800015</v>
      </c>
      <c r="T212">
        <f t="shared" si="100"/>
        <v>0.74330626535800026</v>
      </c>
      <c r="V212" s="4">
        <f t="shared" si="119"/>
        <v>0.99905510880095516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9.9905510880095509E-7</v>
      </c>
      <c r="AC212">
        <f t="shared" si="103"/>
        <v>7.7759129386834936E-11</v>
      </c>
      <c r="AD212">
        <v>0</v>
      </c>
      <c r="AE212" s="11">
        <f t="shared" si="104"/>
        <v>2.0903724265187424E-11</v>
      </c>
      <c r="AF212" s="11">
        <f t="shared" si="105"/>
        <v>9.8662853652022362E-11</v>
      </c>
      <c r="AG212" s="15">
        <f t="shared" si="106"/>
        <v>1.097002469958351E-3</v>
      </c>
      <c r="AI212">
        <f t="shared" si="121"/>
        <v>9.9905510880095509E-7</v>
      </c>
      <c r="AJ212">
        <f t="shared" si="107"/>
        <v>7.7759129386834936E-11</v>
      </c>
      <c r="AK212">
        <v>0</v>
      </c>
      <c r="AL212" s="11">
        <f t="shared" si="108"/>
        <v>4.333023565310624E-10</v>
      </c>
      <c r="AM212" s="11">
        <f t="shared" si="109"/>
        <v>5.1106148591789729E-10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>
        <f t="shared" si="117"/>
        <v>15.215219993965071</v>
      </c>
      <c r="AY212" t="e">
        <f t="shared" si="118"/>
        <v>#VALUE!</v>
      </c>
    </row>
    <row r="213" spans="1:51">
      <c r="A213" s="17"/>
      <c r="D213" s="36"/>
      <c r="E213" s="2"/>
      <c r="H213" s="5">
        <v>20</v>
      </c>
      <c r="I213" s="5">
        <v>30</v>
      </c>
      <c r="J213" s="5">
        <v>1</v>
      </c>
      <c r="K213" s="5">
        <v>1</v>
      </c>
      <c r="L213" s="5" t="s">
        <v>88</v>
      </c>
      <c r="M213" s="6">
        <f t="shared" si="94"/>
        <v>5.1728162884310709E-3</v>
      </c>
      <c r="N213" s="6">
        <f t="shared" si="122"/>
        <v>2.6794554190270953E-2</v>
      </c>
      <c r="O213" s="6" t="e">
        <f t="shared" si="95"/>
        <v>#VALUE!</v>
      </c>
      <c r="P213">
        <f t="shared" si="96"/>
        <v>8.2765060614897135E-2</v>
      </c>
      <c r="Q213">
        <f t="shared" si="97"/>
        <v>1.1789603843719219</v>
      </c>
      <c r="R213">
        <f t="shared" si="98"/>
        <v>0.14349881432745903</v>
      </c>
      <c r="S213">
        <f t="shared" si="99"/>
        <v>0.74330626535800015</v>
      </c>
      <c r="T213">
        <f t="shared" si="100"/>
        <v>0.74330626535800026</v>
      </c>
      <c r="V213" s="4">
        <f t="shared" si="119"/>
        <v>0.99905510880095516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9.9905510880095509E-7</v>
      </c>
      <c r="AC213">
        <f t="shared" si="103"/>
        <v>7.7759129386834936E-11</v>
      </c>
      <c r="AD213">
        <v>0</v>
      </c>
      <c r="AE213" s="11">
        <f t="shared" si="104"/>
        <v>2.0903724265187424E-11</v>
      </c>
      <c r="AF213" s="11">
        <f t="shared" si="105"/>
        <v>9.8662853652022362E-11</v>
      </c>
      <c r="AG213" s="15">
        <f t="shared" si="106"/>
        <v>1.097002469958351E-3</v>
      </c>
      <c r="AI213">
        <f t="shared" si="121"/>
        <v>9.9905510880095509E-7</v>
      </c>
      <c r="AJ213">
        <f t="shared" si="107"/>
        <v>7.7759129386834936E-11</v>
      </c>
      <c r="AK213">
        <v>0</v>
      </c>
      <c r="AL213" s="11">
        <f t="shared" si="108"/>
        <v>4.333023565310624E-10</v>
      </c>
      <c r="AM213" s="11">
        <f t="shared" si="109"/>
        <v>5.1106148591789729E-10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>
        <f t="shared" si="117"/>
        <v>15.215219993965071</v>
      </c>
      <c r="AY213" t="e">
        <f t="shared" si="118"/>
        <v>#VALUE!</v>
      </c>
    </row>
    <row r="214" spans="1:51">
      <c r="A214" s="17"/>
      <c r="D214" s="36"/>
      <c r="E214" s="2"/>
      <c r="H214" s="5">
        <v>20</v>
      </c>
      <c r="I214" s="5">
        <v>30</v>
      </c>
      <c r="J214" s="5">
        <v>1</v>
      </c>
      <c r="K214" s="5">
        <v>1</v>
      </c>
      <c r="L214" s="5" t="s">
        <v>88</v>
      </c>
      <c r="M214" s="6">
        <f t="shared" si="94"/>
        <v>5.1728162884310709E-3</v>
      </c>
      <c r="N214" s="6">
        <f t="shared" si="122"/>
        <v>2.6794554190270953E-2</v>
      </c>
      <c r="O214" s="6" t="e">
        <f t="shared" si="95"/>
        <v>#VALUE!</v>
      </c>
      <c r="P214">
        <f t="shared" si="96"/>
        <v>8.2765060614897135E-2</v>
      </c>
      <c r="Q214">
        <f t="shared" si="97"/>
        <v>1.1789603843719219</v>
      </c>
      <c r="R214">
        <f t="shared" si="98"/>
        <v>0.14349881432745903</v>
      </c>
      <c r="S214">
        <f t="shared" si="99"/>
        <v>0.74330626535800015</v>
      </c>
      <c r="T214">
        <f t="shared" si="100"/>
        <v>0.74330626535800026</v>
      </c>
      <c r="V214" s="4">
        <f t="shared" si="119"/>
        <v>0.99905510880095516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9.9905510880095509E-7</v>
      </c>
      <c r="AC214">
        <f t="shared" si="103"/>
        <v>7.7759129386834936E-11</v>
      </c>
      <c r="AD214">
        <v>0</v>
      </c>
      <c r="AE214" s="11">
        <f t="shared" si="104"/>
        <v>2.0903724265187424E-11</v>
      </c>
      <c r="AF214" s="11">
        <f t="shared" si="105"/>
        <v>9.8662853652022362E-11</v>
      </c>
      <c r="AG214" s="15">
        <f t="shared" si="106"/>
        <v>1.097002469958351E-3</v>
      </c>
      <c r="AI214">
        <f t="shared" si="121"/>
        <v>9.9905510880095509E-7</v>
      </c>
      <c r="AJ214">
        <f t="shared" si="107"/>
        <v>7.7759129386834936E-11</v>
      </c>
      <c r="AK214">
        <v>0</v>
      </c>
      <c r="AL214" s="11">
        <f t="shared" si="108"/>
        <v>4.333023565310624E-10</v>
      </c>
      <c r="AM214" s="11">
        <f t="shared" si="109"/>
        <v>5.1106148591789729E-10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78.812974192989046</v>
      </c>
      <c r="AX214">
        <f t="shared" si="117"/>
        <v>15.215219993965071</v>
      </c>
      <c r="AY214" t="e">
        <f t="shared" si="118"/>
        <v>#VALUE!</v>
      </c>
    </row>
    <row r="215" spans="1:51">
      <c r="A215" s="17"/>
      <c r="D215" s="36"/>
      <c r="E215" s="2"/>
      <c r="H215" s="5">
        <v>20</v>
      </c>
      <c r="I215" s="5">
        <v>30</v>
      </c>
      <c r="J215" s="5">
        <v>1</v>
      </c>
      <c r="K215" s="5">
        <v>1</v>
      </c>
      <c r="L215" s="5" t="s">
        <v>88</v>
      </c>
      <c r="M215" s="6">
        <f t="shared" si="94"/>
        <v>5.1728162884310709E-3</v>
      </c>
      <c r="N215" s="6">
        <f t="shared" si="122"/>
        <v>2.6794554190270953E-2</v>
      </c>
      <c r="O215" s="6" t="e">
        <f t="shared" si="95"/>
        <v>#VALUE!</v>
      </c>
      <c r="P215">
        <f t="shared" si="96"/>
        <v>8.2765060614897135E-2</v>
      </c>
      <c r="Q215">
        <f t="shared" si="97"/>
        <v>1.1789603843719219</v>
      </c>
      <c r="R215">
        <f t="shared" si="98"/>
        <v>0.14349881432745903</v>
      </c>
      <c r="S215">
        <f t="shared" si="99"/>
        <v>0.74330626535800015</v>
      </c>
      <c r="T215">
        <f t="shared" si="100"/>
        <v>0.74330626535800026</v>
      </c>
      <c r="V215" s="4">
        <f t="shared" si="119"/>
        <v>0.99905510880095516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9.9905510880095509E-7</v>
      </c>
      <c r="AC215">
        <f t="shared" si="103"/>
        <v>7.7759129386834936E-11</v>
      </c>
      <c r="AD215">
        <v>0</v>
      </c>
      <c r="AE215" s="11">
        <f t="shared" si="104"/>
        <v>2.0903724265187424E-11</v>
      </c>
      <c r="AF215" s="11">
        <f t="shared" si="105"/>
        <v>9.8662853652022362E-11</v>
      </c>
      <c r="AG215" s="15">
        <f t="shared" si="106"/>
        <v>1.097002469958351E-3</v>
      </c>
      <c r="AI215">
        <f t="shared" si="121"/>
        <v>9.9905510880095509E-7</v>
      </c>
      <c r="AJ215">
        <f t="shared" si="107"/>
        <v>7.7759129386834936E-11</v>
      </c>
      <c r="AK215">
        <v>0</v>
      </c>
      <c r="AL215" s="11">
        <f t="shared" si="108"/>
        <v>4.333023565310624E-10</v>
      </c>
      <c r="AM215" s="11">
        <f t="shared" si="109"/>
        <v>5.1106148591789729E-10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15.215219993965071</v>
      </c>
      <c r="AY215" t="e">
        <f t="shared" si="118"/>
        <v>#VALUE!</v>
      </c>
    </row>
    <row r="216" spans="1:51">
      <c r="A216" s="17"/>
      <c r="D216" s="36"/>
      <c r="E216" s="2"/>
      <c r="H216" s="5">
        <v>20</v>
      </c>
      <c r="I216" s="5">
        <v>30</v>
      </c>
      <c r="J216" s="5">
        <v>1</v>
      </c>
      <c r="K216" s="5">
        <v>1</v>
      </c>
      <c r="L216" s="5" t="s">
        <v>88</v>
      </c>
      <c r="M216" s="6">
        <f t="shared" si="94"/>
        <v>5.1728162884310709E-3</v>
      </c>
      <c r="N216" s="6">
        <f t="shared" si="122"/>
        <v>2.6794554190270953E-2</v>
      </c>
      <c r="O216" s="6" t="e">
        <f t="shared" si="95"/>
        <v>#VALUE!</v>
      </c>
      <c r="P216">
        <f t="shared" si="96"/>
        <v>8.2765060614897135E-2</v>
      </c>
      <c r="Q216">
        <f t="shared" si="97"/>
        <v>1.1789603843719219</v>
      </c>
      <c r="R216">
        <f t="shared" si="98"/>
        <v>0.14349881432745903</v>
      </c>
      <c r="S216">
        <f t="shared" si="99"/>
        <v>0.74330626535800015</v>
      </c>
      <c r="T216">
        <f t="shared" si="100"/>
        <v>0.74330626535800026</v>
      </c>
      <c r="V216" s="4">
        <f t="shared" si="119"/>
        <v>0.99905510880095516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9.9905510880095509E-7</v>
      </c>
      <c r="AC216">
        <f t="shared" si="103"/>
        <v>7.7759129386834936E-11</v>
      </c>
      <c r="AD216">
        <v>0</v>
      </c>
      <c r="AE216" s="11">
        <f t="shared" si="104"/>
        <v>2.0903724265187424E-11</v>
      </c>
      <c r="AF216" s="11">
        <f t="shared" si="105"/>
        <v>9.8662853652022362E-11</v>
      </c>
      <c r="AG216" s="15">
        <f t="shared" si="106"/>
        <v>1.097002469958351E-3</v>
      </c>
      <c r="AI216">
        <f t="shared" si="121"/>
        <v>9.9905510880095509E-7</v>
      </c>
      <c r="AJ216">
        <f t="shared" si="107"/>
        <v>7.7759129386834936E-11</v>
      </c>
      <c r="AK216">
        <v>0</v>
      </c>
      <c r="AL216" s="11">
        <f t="shared" si="108"/>
        <v>4.333023565310624E-10</v>
      </c>
      <c r="AM216" s="11">
        <f t="shared" si="109"/>
        <v>5.1106148591789729E-10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>
        <f t="shared" si="117"/>
        <v>15.215219993965071</v>
      </c>
      <c r="AY216" t="e">
        <f t="shared" si="118"/>
        <v>#VALUE!</v>
      </c>
    </row>
    <row r="217" spans="1:51">
      <c r="A217" s="17"/>
      <c r="D217" s="36"/>
      <c r="E217" s="2"/>
      <c r="H217" s="5">
        <v>20</v>
      </c>
      <c r="I217" s="5">
        <v>30</v>
      </c>
      <c r="J217" s="5">
        <v>1</v>
      </c>
      <c r="K217" s="5">
        <v>1</v>
      </c>
      <c r="L217" s="5" t="s">
        <v>88</v>
      </c>
      <c r="M217" s="6">
        <f t="shared" si="94"/>
        <v>5.1728162884310709E-3</v>
      </c>
      <c r="N217" s="6">
        <f t="shared" si="122"/>
        <v>2.6794554190270953E-2</v>
      </c>
      <c r="O217" s="6" t="e">
        <f t="shared" si="95"/>
        <v>#VALUE!</v>
      </c>
      <c r="P217">
        <f t="shared" si="96"/>
        <v>8.2765060614897135E-2</v>
      </c>
      <c r="Q217">
        <f t="shared" si="97"/>
        <v>1.1789603843719219</v>
      </c>
      <c r="R217">
        <f t="shared" si="98"/>
        <v>0.14349881432745903</v>
      </c>
      <c r="S217">
        <f t="shared" si="99"/>
        <v>0.74330626535800015</v>
      </c>
      <c r="T217">
        <f t="shared" si="100"/>
        <v>0.74330626535800026</v>
      </c>
      <c r="V217" s="4">
        <f t="shared" si="119"/>
        <v>0.99905510880095516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9.9905510880095509E-7</v>
      </c>
      <c r="AC217">
        <f t="shared" si="103"/>
        <v>7.7759129386834936E-11</v>
      </c>
      <c r="AD217">
        <v>0</v>
      </c>
      <c r="AE217" s="11">
        <f t="shared" si="104"/>
        <v>2.0903724265187424E-11</v>
      </c>
      <c r="AF217" s="11">
        <f t="shared" si="105"/>
        <v>9.8662853652022362E-11</v>
      </c>
      <c r="AG217" s="15">
        <f t="shared" si="106"/>
        <v>1.097002469958351E-3</v>
      </c>
      <c r="AI217">
        <f t="shared" si="121"/>
        <v>9.9905510880095509E-7</v>
      </c>
      <c r="AJ217">
        <f t="shared" si="107"/>
        <v>7.7759129386834936E-11</v>
      </c>
      <c r="AK217">
        <v>0</v>
      </c>
      <c r="AL217" s="11">
        <f t="shared" si="108"/>
        <v>4.333023565310624E-10</v>
      </c>
      <c r="AM217" s="11">
        <f t="shared" si="109"/>
        <v>5.1106148591789729E-10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15.215219993965071</v>
      </c>
      <c r="AY217" t="e">
        <f t="shared" si="118"/>
        <v>#VALUE!</v>
      </c>
    </row>
    <row r="218" spans="1:51">
      <c r="A218" s="17"/>
      <c r="D218" s="36"/>
      <c r="E218" s="2"/>
      <c r="H218" s="5">
        <v>20</v>
      </c>
      <c r="I218" s="5">
        <v>30</v>
      </c>
      <c r="J218" s="5">
        <v>1</v>
      </c>
      <c r="K218" s="5">
        <v>1</v>
      </c>
      <c r="L218" s="5" t="s">
        <v>88</v>
      </c>
      <c r="M218" s="6">
        <f t="shared" si="94"/>
        <v>5.1728162884310709E-3</v>
      </c>
      <c r="N218" s="6">
        <f t="shared" si="122"/>
        <v>2.6794554190270953E-2</v>
      </c>
      <c r="O218" s="6" t="e">
        <f t="shared" si="95"/>
        <v>#VALUE!</v>
      </c>
      <c r="P218">
        <f t="shared" si="96"/>
        <v>8.2765060614897135E-2</v>
      </c>
      <c r="Q218">
        <f t="shared" si="97"/>
        <v>1.1789603843719219</v>
      </c>
      <c r="R218">
        <f t="shared" si="98"/>
        <v>0.14349881432745903</v>
      </c>
      <c r="S218">
        <f t="shared" si="99"/>
        <v>0.74330626535800015</v>
      </c>
      <c r="T218">
        <f t="shared" si="100"/>
        <v>0.74330626535800026</v>
      </c>
      <c r="V218" s="4">
        <f t="shared" si="119"/>
        <v>0.99905510880095516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9.9905510880095509E-7</v>
      </c>
      <c r="AC218">
        <f t="shared" si="103"/>
        <v>7.7759129386834936E-11</v>
      </c>
      <c r="AD218">
        <v>0</v>
      </c>
      <c r="AE218" s="11">
        <f t="shared" si="104"/>
        <v>2.0903724265187424E-11</v>
      </c>
      <c r="AF218" s="11">
        <f t="shared" si="105"/>
        <v>9.8662853652022362E-11</v>
      </c>
      <c r="AG218" s="15">
        <f t="shared" si="106"/>
        <v>1.097002469958351E-3</v>
      </c>
      <c r="AI218">
        <f t="shared" si="121"/>
        <v>9.9905510880095509E-7</v>
      </c>
      <c r="AJ218">
        <f t="shared" si="107"/>
        <v>7.7759129386834936E-11</v>
      </c>
      <c r="AK218">
        <v>0</v>
      </c>
      <c r="AL218" s="11">
        <f t="shared" si="108"/>
        <v>4.333023565310624E-10</v>
      </c>
      <c r="AM218" s="11">
        <f t="shared" si="109"/>
        <v>5.1106148591789729E-10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15.215219993965071</v>
      </c>
      <c r="AY218" t="e">
        <f t="shared" si="118"/>
        <v>#VALUE!</v>
      </c>
    </row>
    <row r="219" spans="1:51">
      <c r="A219" s="17"/>
      <c r="D219" s="36"/>
      <c r="E219" s="2"/>
      <c r="H219" s="5">
        <v>20</v>
      </c>
      <c r="I219" s="5">
        <v>30</v>
      </c>
      <c r="J219" s="5">
        <v>1</v>
      </c>
      <c r="K219" s="5">
        <v>1</v>
      </c>
      <c r="L219" s="5" t="s">
        <v>88</v>
      </c>
      <c r="M219" s="6">
        <f t="shared" si="94"/>
        <v>5.1728162884310709E-3</v>
      </c>
      <c r="N219" s="6">
        <f t="shared" si="122"/>
        <v>2.6794554190270953E-2</v>
      </c>
      <c r="O219" s="6" t="e">
        <f t="shared" si="95"/>
        <v>#VALUE!</v>
      </c>
      <c r="P219">
        <f t="shared" si="96"/>
        <v>8.2765060614897135E-2</v>
      </c>
      <c r="Q219">
        <f t="shared" si="97"/>
        <v>1.1789603843719219</v>
      </c>
      <c r="R219">
        <f t="shared" si="98"/>
        <v>0.14349881432745903</v>
      </c>
      <c r="S219">
        <f t="shared" si="99"/>
        <v>0.74330626535800015</v>
      </c>
      <c r="T219">
        <f t="shared" si="100"/>
        <v>0.74330626535800026</v>
      </c>
      <c r="V219" s="4">
        <f t="shared" si="119"/>
        <v>0.99905510880095516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9.9905510880095509E-7</v>
      </c>
      <c r="AC219">
        <f t="shared" si="103"/>
        <v>7.7759129386834936E-11</v>
      </c>
      <c r="AD219">
        <v>0</v>
      </c>
      <c r="AE219" s="11">
        <f t="shared" si="104"/>
        <v>2.0903724265187424E-11</v>
      </c>
      <c r="AF219" s="11">
        <f t="shared" si="105"/>
        <v>9.8662853652022362E-11</v>
      </c>
      <c r="AG219" s="15">
        <f t="shared" si="106"/>
        <v>1.097002469958351E-3</v>
      </c>
      <c r="AI219">
        <f t="shared" si="121"/>
        <v>9.9905510880095509E-7</v>
      </c>
      <c r="AJ219">
        <f t="shared" si="107"/>
        <v>7.7759129386834936E-11</v>
      </c>
      <c r="AK219">
        <v>0</v>
      </c>
      <c r="AL219" s="11">
        <f t="shared" si="108"/>
        <v>4.333023565310624E-10</v>
      </c>
      <c r="AM219" s="11">
        <f t="shared" si="109"/>
        <v>5.1106148591789729E-10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15.215219993965071</v>
      </c>
      <c r="AY219" t="e">
        <f t="shared" si="118"/>
        <v>#VALUE!</v>
      </c>
    </row>
    <row r="220" spans="1:51">
      <c r="A220" s="17"/>
      <c r="B220" s="49"/>
      <c r="C220" s="49"/>
      <c r="D220" s="36"/>
      <c r="E220" s="51"/>
      <c r="F220" s="49"/>
      <c r="H220" s="5">
        <v>20</v>
      </c>
      <c r="I220" s="5">
        <v>30</v>
      </c>
      <c r="J220" s="5">
        <v>1</v>
      </c>
      <c r="K220" s="5">
        <v>1</v>
      </c>
      <c r="L220" s="5" t="s">
        <v>88</v>
      </c>
      <c r="M220" s="6">
        <f t="shared" si="94"/>
        <v>5.1728162884310709E-3</v>
      </c>
      <c r="N220" s="6">
        <f t="shared" si="122"/>
        <v>2.6794554190270953E-2</v>
      </c>
      <c r="O220" s="6" t="e">
        <f t="shared" si="95"/>
        <v>#VALUE!</v>
      </c>
      <c r="P220">
        <f t="shared" si="96"/>
        <v>8.2765060614897135E-2</v>
      </c>
      <c r="Q220">
        <f t="shared" si="97"/>
        <v>1.1789603843719219</v>
      </c>
      <c r="R220">
        <f t="shared" si="98"/>
        <v>0.14349881432745903</v>
      </c>
      <c r="S220">
        <f t="shared" si="99"/>
        <v>0.74330626535800015</v>
      </c>
      <c r="T220">
        <f t="shared" si="100"/>
        <v>0.74330626535800026</v>
      </c>
      <c r="V220" s="4">
        <f t="shared" si="119"/>
        <v>0.99905510880095516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9.9905510880095509E-7</v>
      </c>
      <c r="AC220">
        <f t="shared" si="103"/>
        <v>7.7759129386834936E-11</v>
      </c>
      <c r="AD220">
        <v>0</v>
      </c>
      <c r="AE220" s="11">
        <f t="shared" si="104"/>
        <v>2.0903724265187424E-11</v>
      </c>
      <c r="AF220" s="11">
        <f t="shared" si="105"/>
        <v>9.8662853652022362E-11</v>
      </c>
      <c r="AG220" s="15">
        <f t="shared" si="106"/>
        <v>1.097002469958351E-3</v>
      </c>
      <c r="AI220">
        <f t="shared" si="121"/>
        <v>9.9905510880095509E-7</v>
      </c>
      <c r="AJ220">
        <f t="shared" si="107"/>
        <v>7.7759129386834936E-11</v>
      </c>
      <c r="AK220">
        <v>0</v>
      </c>
      <c r="AL220" s="11">
        <f t="shared" si="108"/>
        <v>4.333023565310624E-10</v>
      </c>
      <c r="AM220" s="11">
        <f t="shared" si="109"/>
        <v>5.1106148591789729E-10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78.812974192989046</v>
      </c>
      <c r="AX220">
        <f t="shared" si="117"/>
        <v>15.215219993965071</v>
      </c>
      <c r="AY220" t="e">
        <f t="shared" si="118"/>
        <v>#VALUE!</v>
      </c>
    </row>
    <row r="221" spans="1:51">
      <c r="A221" s="17"/>
      <c r="B221" s="49"/>
      <c r="C221" s="49"/>
      <c r="D221" s="36"/>
      <c r="E221" s="51"/>
      <c r="F221" s="49"/>
      <c r="H221" s="5">
        <v>20</v>
      </c>
      <c r="I221" s="5">
        <v>30</v>
      </c>
      <c r="J221" s="5">
        <v>1</v>
      </c>
      <c r="K221" s="5">
        <v>1</v>
      </c>
      <c r="L221" s="5" t="s">
        <v>88</v>
      </c>
      <c r="M221" s="6">
        <f t="shared" si="94"/>
        <v>5.1728162884310709E-3</v>
      </c>
      <c r="N221" s="6">
        <f t="shared" si="122"/>
        <v>2.6794554190270953E-2</v>
      </c>
      <c r="O221" s="6" t="e">
        <f t="shared" si="95"/>
        <v>#VALUE!</v>
      </c>
      <c r="P221">
        <f t="shared" si="96"/>
        <v>8.2765060614897135E-2</v>
      </c>
      <c r="Q221">
        <f t="shared" si="97"/>
        <v>1.1789603843719219</v>
      </c>
      <c r="R221">
        <f t="shared" si="98"/>
        <v>0.14349881432745903</v>
      </c>
      <c r="S221">
        <f t="shared" si="99"/>
        <v>0.74330626535800015</v>
      </c>
      <c r="T221">
        <f t="shared" si="100"/>
        <v>0.74330626535800026</v>
      </c>
      <c r="V221" s="4">
        <f t="shared" si="119"/>
        <v>0.99905510880095516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9.9905510880095509E-7</v>
      </c>
      <c r="AC221">
        <f t="shared" si="103"/>
        <v>7.7759129386834936E-11</v>
      </c>
      <c r="AD221">
        <v>0</v>
      </c>
      <c r="AE221" s="11">
        <f t="shared" si="104"/>
        <v>2.0903724265187424E-11</v>
      </c>
      <c r="AF221" s="11">
        <f t="shared" si="105"/>
        <v>9.8662853652022362E-11</v>
      </c>
      <c r="AG221" s="15">
        <f t="shared" si="106"/>
        <v>1.097002469958351E-3</v>
      </c>
      <c r="AI221">
        <f t="shared" si="121"/>
        <v>9.9905510880095509E-7</v>
      </c>
      <c r="AJ221">
        <f t="shared" si="107"/>
        <v>7.7759129386834936E-11</v>
      </c>
      <c r="AK221">
        <v>0</v>
      </c>
      <c r="AL221" s="11">
        <f t="shared" si="108"/>
        <v>4.333023565310624E-10</v>
      </c>
      <c r="AM221" s="11">
        <f t="shared" si="109"/>
        <v>5.1106148591789729E-10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15.215219993965071</v>
      </c>
      <c r="AY221" t="e">
        <f t="shared" si="118"/>
        <v>#VALUE!</v>
      </c>
    </row>
    <row r="222" spans="1:51">
      <c r="A222" s="17"/>
      <c r="D222" s="36"/>
      <c r="E222" s="2"/>
      <c r="H222" s="5">
        <v>20</v>
      </c>
      <c r="I222" s="5">
        <v>30</v>
      </c>
      <c r="J222" s="5">
        <v>1</v>
      </c>
      <c r="K222" s="5">
        <v>1</v>
      </c>
      <c r="L222" s="5" t="s">
        <v>88</v>
      </c>
      <c r="M222" s="6">
        <f t="shared" si="94"/>
        <v>5.1728162884310709E-3</v>
      </c>
      <c r="N222" s="6">
        <f t="shared" si="122"/>
        <v>2.6794554190270953E-2</v>
      </c>
      <c r="O222" s="6" t="e">
        <f t="shared" si="95"/>
        <v>#VALUE!</v>
      </c>
      <c r="P222">
        <f t="shared" si="96"/>
        <v>8.2765060614897135E-2</v>
      </c>
      <c r="Q222">
        <f t="shared" si="97"/>
        <v>1.1789603843719219</v>
      </c>
      <c r="R222">
        <f t="shared" si="98"/>
        <v>0.14349881432745903</v>
      </c>
      <c r="S222">
        <f t="shared" si="99"/>
        <v>0.74330626535800015</v>
      </c>
      <c r="T222">
        <f t="shared" si="100"/>
        <v>0.74330626535800026</v>
      </c>
      <c r="V222" s="4">
        <f t="shared" si="119"/>
        <v>0.99905510880095516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9.9905510880095509E-7</v>
      </c>
      <c r="AC222">
        <f t="shared" si="103"/>
        <v>7.7759129386834936E-11</v>
      </c>
      <c r="AD222">
        <v>0</v>
      </c>
      <c r="AE222" s="11">
        <f t="shared" si="104"/>
        <v>2.0903724265187424E-11</v>
      </c>
      <c r="AF222" s="11">
        <f t="shared" si="105"/>
        <v>9.8662853652022362E-11</v>
      </c>
      <c r="AG222" s="15">
        <f t="shared" si="106"/>
        <v>1.097002469958351E-3</v>
      </c>
      <c r="AI222">
        <f t="shared" si="121"/>
        <v>9.9905510880095509E-7</v>
      </c>
      <c r="AJ222">
        <f t="shared" si="107"/>
        <v>7.7759129386834936E-11</v>
      </c>
      <c r="AK222">
        <v>0</v>
      </c>
      <c r="AL222" s="11">
        <f t="shared" si="108"/>
        <v>4.333023565310624E-10</v>
      </c>
      <c r="AM222" s="11">
        <f t="shared" si="109"/>
        <v>5.1106148591789729E-10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15.215219993965071</v>
      </c>
      <c r="AY222" t="e">
        <f t="shared" si="118"/>
        <v>#VALUE!</v>
      </c>
    </row>
    <row r="223" spans="1:51">
      <c r="A223" s="17"/>
      <c r="D223" s="36"/>
      <c r="E223" s="2"/>
      <c r="H223" s="5">
        <v>20</v>
      </c>
      <c r="I223" s="5">
        <v>30</v>
      </c>
      <c r="J223" s="5">
        <v>1</v>
      </c>
      <c r="K223" s="5">
        <v>1</v>
      </c>
      <c r="L223" s="5" t="s">
        <v>88</v>
      </c>
      <c r="M223" s="6">
        <f t="shared" si="94"/>
        <v>5.1728162884310709E-3</v>
      </c>
      <c r="N223" s="6">
        <f t="shared" si="122"/>
        <v>2.6794554190270953E-2</v>
      </c>
      <c r="O223" s="6" t="e">
        <f t="shared" si="95"/>
        <v>#VALUE!</v>
      </c>
      <c r="P223">
        <f t="shared" si="96"/>
        <v>8.2765060614897135E-2</v>
      </c>
      <c r="Q223">
        <f t="shared" si="97"/>
        <v>1.1789603843719219</v>
      </c>
      <c r="R223">
        <f t="shared" si="98"/>
        <v>0.14349881432745903</v>
      </c>
      <c r="S223">
        <f t="shared" si="99"/>
        <v>0.74330626535800015</v>
      </c>
      <c r="T223">
        <f t="shared" si="100"/>
        <v>0.74330626535800026</v>
      </c>
      <c r="V223" s="4">
        <f t="shared" si="119"/>
        <v>0.99905510880095516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9.9905510880095509E-7</v>
      </c>
      <c r="AC223">
        <f t="shared" si="103"/>
        <v>7.7759129386834936E-11</v>
      </c>
      <c r="AD223">
        <v>0</v>
      </c>
      <c r="AE223" s="11">
        <f t="shared" si="104"/>
        <v>2.0903724265187424E-11</v>
      </c>
      <c r="AF223" s="11">
        <f t="shared" si="105"/>
        <v>9.8662853652022362E-11</v>
      </c>
      <c r="AG223" s="15">
        <f t="shared" si="106"/>
        <v>1.097002469958351E-3</v>
      </c>
      <c r="AI223">
        <f t="shared" si="121"/>
        <v>9.9905510880095509E-7</v>
      </c>
      <c r="AJ223">
        <f t="shared" si="107"/>
        <v>7.7759129386834936E-11</v>
      </c>
      <c r="AK223">
        <v>0</v>
      </c>
      <c r="AL223" s="11">
        <f t="shared" si="108"/>
        <v>4.333023565310624E-10</v>
      </c>
      <c r="AM223" s="11">
        <f t="shared" si="109"/>
        <v>5.1106148591789729E-10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15.215219993965071</v>
      </c>
      <c r="AY223" t="e">
        <f t="shared" si="118"/>
        <v>#VALUE!</v>
      </c>
    </row>
    <row r="224" spans="1:51">
      <c r="A224" s="17"/>
      <c r="D224" s="36"/>
      <c r="E224" s="2"/>
      <c r="H224" s="5">
        <v>20</v>
      </c>
      <c r="I224" s="5">
        <v>30</v>
      </c>
      <c r="J224" s="5">
        <v>1</v>
      </c>
      <c r="K224" s="5">
        <v>1</v>
      </c>
      <c r="L224" s="5" t="s">
        <v>88</v>
      </c>
      <c r="M224" s="6">
        <f t="shared" si="94"/>
        <v>5.1728162884310709E-3</v>
      </c>
      <c r="N224" s="6">
        <f t="shared" si="122"/>
        <v>2.6794554190270953E-2</v>
      </c>
      <c r="O224" s="6" t="e">
        <f t="shared" si="95"/>
        <v>#VALUE!</v>
      </c>
      <c r="P224">
        <f t="shared" si="96"/>
        <v>8.2765060614897135E-2</v>
      </c>
      <c r="Q224">
        <f t="shared" si="97"/>
        <v>1.1789603843719219</v>
      </c>
      <c r="R224">
        <f t="shared" si="98"/>
        <v>0.14349881432745903</v>
      </c>
      <c r="S224">
        <f t="shared" si="99"/>
        <v>0.74330626535800015</v>
      </c>
      <c r="T224">
        <f t="shared" si="100"/>
        <v>0.74330626535800026</v>
      </c>
      <c r="V224" s="4">
        <f t="shared" si="119"/>
        <v>0.99905510880095516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9.9905510880095509E-7</v>
      </c>
      <c r="AC224">
        <f t="shared" si="103"/>
        <v>7.7759129386834936E-11</v>
      </c>
      <c r="AD224">
        <v>0</v>
      </c>
      <c r="AE224" s="11">
        <f t="shared" si="104"/>
        <v>2.0903724265187424E-11</v>
      </c>
      <c r="AF224" s="11">
        <f t="shared" si="105"/>
        <v>9.8662853652022362E-11</v>
      </c>
      <c r="AG224" s="15">
        <f t="shared" si="106"/>
        <v>1.097002469958351E-3</v>
      </c>
      <c r="AI224">
        <f t="shared" si="121"/>
        <v>9.9905510880095509E-7</v>
      </c>
      <c r="AJ224">
        <f t="shared" si="107"/>
        <v>7.7759129386834936E-11</v>
      </c>
      <c r="AK224">
        <v>0</v>
      </c>
      <c r="AL224" s="11">
        <f t="shared" si="108"/>
        <v>4.333023565310624E-10</v>
      </c>
      <c r="AM224" s="11">
        <f t="shared" si="109"/>
        <v>5.1106148591789729E-10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15.215219993965071</v>
      </c>
      <c r="AY224" t="e">
        <f t="shared" si="118"/>
        <v>#VALUE!</v>
      </c>
    </row>
    <row r="225" spans="1:51">
      <c r="A225" s="17"/>
      <c r="D225" s="36"/>
      <c r="E225" s="2"/>
      <c r="H225" s="5">
        <v>20</v>
      </c>
      <c r="I225" s="5">
        <v>30</v>
      </c>
      <c r="J225" s="5">
        <v>1</v>
      </c>
      <c r="K225" s="5">
        <v>1</v>
      </c>
      <c r="L225" s="5" t="s">
        <v>88</v>
      </c>
      <c r="M225" s="6">
        <f t="shared" si="94"/>
        <v>5.1728162884310709E-3</v>
      </c>
      <c r="N225" s="6">
        <f t="shared" si="122"/>
        <v>2.6794554190270953E-2</v>
      </c>
      <c r="O225" s="6" t="e">
        <f t="shared" si="95"/>
        <v>#VALUE!</v>
      </c>
      <c r="P225">
        <f t="shared" si="96"/>
        <v>8.2765060614897135E-2</v>
      </c>
      <c r="Q225">
        <f t="shared" si="97"/>
        <v>1.1789603843719219</v>
      </c>
      <c r="R225">
        <f t="shared" si="98"/>
        <v>0.14349881432745903</v>
      </c>
      <c r="S225">
        <f t="shared" si="99"/>
        <v>0.74330626535800015</v>
      </c>
      <c r="T225">
        <f t="shared" si="100"/>
        <v>0.74330626535800026</v>
      </c>
      <c r="V225" s="4">
        <f t="shared" si="119"/>
        <v>0.99905510880095516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9.9905510880095509E-7</v>
      </c>
      <c r="AC225">
        <f t="shared" si="103"/>
        <v>7.7759129386834936E-11</v>
      </c>
      <c r="AD225">
        <v>0</v>
      </c>
      <c r="AE225" s="11">
        <f t="shared" si="104"/>
        <v>2.0903724265187424E-11</v>
      </c>
      <c r="AF225" s="11">
        <f t="shared" si="105"/>
        <v>9.8662853652022362E-11</v>
      </c>
      <c r="AG225" s="15">
        <f t="shared" si="106"/>
        <v>1.097002469958351E-3</v>
      </c>
      <c r="AI225">
        <f t="shared" si="121"/>
        <v>9.9905510880095509E-7</v>
      </c>
      <c r="AJ225">
        <f t="shared" si="107"/>
        <v>7.7759129386834936E-11</v>
      </c>
      <c r="AK225">
        <v>0</v>
      </c>
      <c r="AL225" s="11">
        <f t="shared" si="108"/>
        <v>4.333023565310624E-10</v>
      </c>
      <c r="AM225" s="11">
        <f t="shared" si="109"/>
        <v>5.1106148591789729E-10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15.215219993965071</v>
      </c>
      <c r="AY225" t="e">
        <f t="shared" si="118"/>
        <v>#VALUE!</v>
      </c>
    </row>
    <row r="226" spans="1:51">
      <c r="A226" s="17"/>
      <c r="B226" s="49"/>
      <c r="C226" s="49"/>
      <c r="D226" s="36"/>
      <c r="E226" s="51"/>
      <c r="F226" s="49"/>
      <c r="H226" s="5">
        <v>20</v>
      </c>
      <c r="I226" s="5">
        <v>30</v>
      </c>
      <c r="J226" s="5">
        <v>1</v>
      </c>
      <c r="K226" s="5">
        <v>1</v>
      </c>
      <c r="L226" s="5" t="s">
        <v>88</v>
      </c>
      <c r="M226" s="6">
        <f t="shared" si="94"/>
        <v>5.1728162884310709E-3</v>
      </c>
      <c r="N226" s="6">
        <f t="shared" si="122"/>
        <v>2.6794554190270953E-2</v>
      </c>
      <c r="O226" s="6" t="e">
        <f t="shared" si="95"/>
        <v>#VALUE!</v>
      </c>
      <c r="P226">
        <f t="shared" si="96"/>
        <v>8.2765060614897135E-2</v>
      </c>
      <c r="Q226">
        <f t="shared" si="97"/>
        <v>1.1789603843719219</v>
      </c>
      <c r="R226">
        <f t="shared" si="98"/>
        <v>0.14349881432745903</v>
      </c>
      <c r="S226">
        <f t="shared" si="99"/>
        <v>0.74330626535800015</v>
      </c>
      <c r="T226">
        <f t="shared" si="100"/>
        <v>0.74330626535800026</v>
      </c>
      <c r="V226" s="4">
        <f t="shared" si="119"/>
        <v>0.99905510880095516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9.9905510880095509E-7</v>
      </c>
      <c r="AC226">
        <f t="shared" si="103"/>
        <v>7.7759129386834936E-11</v>
      </c>
      <c r="AD226">
        <v>0</v>
      </c>
      <c r="AE226" s="11">
        <f t="shared" si="104"/>
        <v>2.0903724265187424E-11</v>
      </c>
      <c r="AF226" s="11">
        <f t="shared" si="105"/>
        <v>9.8662853652022362E-11</v>
      </c>
      <c r="AG226" s="15">
        <f t="shared" si="106"/>
        <v>1.097002469958351E-3</v>
      </c>
      <c r="AI226">
        <f t="shared" si="121"/>
        <v>9.9905510880095509E-7</v>
      </c>
      <c r="AJ226">
        <f t="shared" si="107"/>
        <v>7.7759129386834936E-11</v>
      </c>
      <c r="AK226">
        <v>0</v>
      </c>
      <c r="AL226" s="11">
        <f t="shared" si="108"/>
        <v>4.333023565310624E-10</v>
      </c>
      <c r="AM226" s="11">
        <f t="shared" si="109"/>
        <v>5.1106148591789729E-10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78.812974192989046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/>
      <c r="E227" s="2"/>
      <c r="H227" s="5">
        <v>20</v>
      </c>
      <c r="I227" s="5">
        <v>30</v>
      </c>
      <c r="J227" s="5">
        <v>1</v>
      </c>
      <c r="K227" s="5">
        <v>1</v>
      </c>
      <c r="L227" s="5" t="s">
        <v>88</v>
      </c>
      <c r="M227" s="6">
        <f t="shared" si="94"/>
        <v>5.1728162884310709E-3</v>
      </c>
      <c r="N227" s="6">
        <f t="shared" si="122"/>
        <v>2.6794554190270953E-2</v>
      </c>
      <c r="O227" s="6" t="e">
        <f t="shared" si="95"/>
        <v>#VALUE!</v>
      </c>
      <c r="P227">
        <f t="shared" si="96"/>
        <v>8.2765060614897135E-2</v>
      </c>
      <c r="Q227">
        <f t="shared" si="97"/>
        <v>1.1789603843719219</v>
      </c>
      <c r="R227">
        <f t="shared" si="98"/>
        <v>0.14349881432745903</v>
      </c>
      <c r="S227">
        <f t="shared" si="99"/>
        <v>0.74330626535800015</v>
      </c>
      <c r="T227">
        <f t="shared" si="100"/>
        <v>0.74330626535800026</v>
      </c>
      <c r="V227" s="4">
        <f t="shared" si="119"/>
        <v>0.99905510880095516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9.9905510880095509E-7</v>
      </c>
      <c r="AC227">
        <f t="shared" si="103"/>
        <v>7.7759129386834936E-11</v>
      </c>
      <c r="AD227">
        <v>0</v>
      </c>
      <c r="AE227" s="11">
        <f t="shared" si="104"/>
        <v>2.0903724265187424E-11</v>
      </c>
      <c r="AF227" s="11">
        <f t="shared" si="105"/>
        <v>9.8662853652022362E-11</v>
      </c>
      <c r="AG227" s="15">
        <f t="shared" si="106"/>
        <v>1.097002469958351E-3</v>
      </c>
      <c r="AI227">
        <f t="shared" si="121"/>
        <v>9.9905510880095509E-7</v>
      </c>
      <c r="AJ227">
        <f t="shared" si="107"/>
        <v>7.7759129386834936E-11</v>
      </c>
      <c r="AK227">
        <v>0</v>
      </c>
      <c r="AL227" s="11">
        <f t="shared" si="108"/>
        <v>4.333023565310624E-10</v>
      </c>
      <c r="AM227" s="11">
        <f t="shared" si="109"/>
        <v>5.1106148591789729E-10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15.215219993965071</v>
      </c>
      <c r="AY227" t="e">
        <f t="shared" si="118"/>
        <v>#VALUE!</v>
      </c>
    </row>
    <row r="228" spans="1:51">
      <c r="A228" s="17"/>
      <c r="D228" s="36"/>
      <c r="E228" s="2"/>
      <c r="H228" s="5">
        <v>20</v>
      </c>
      <c r="I228" s="5">
        <v>30</v>
      </c>
      <c r="J228" s="5">
        <v>1</v>
      </c>
      <c r="K228" s="5">
        <v>1</v>
      </c>
      <c r="L228" s="5" t="s">
        <v>88</v>
      </c>
      <c r="M228" s="6">
        <f t="shared" si="94"/>
        <v>5.1728162884310709E-3</v>
      </c>
      <c r="N228" s="6">
        <f t="shared" si="122"/>
        <v>2.6794554190270953E-2</v>
      </c>
      <c r="O228" s="6" t="e">
        <f t="shared" si="95"/>
        <v>#VALUE!</v>
      </c>
      <c r="P228">
        <f t="shared" si="96"/>
        <v>8.2765060614897135E-2</v>
      </c>
      <c r="Q228">
        <f t="shared" si="97"/>
        <v>1.1789603843719219</v>
      </c>
      <c r="R228">
        <f t="shared" si="98"/>
        <v>0.14349881432745903</v>
      </c>
      <c r="S228">
        <f t="shared" si="99"/>
        <v>0.74330626535800015</v>
      </c>
      <c r="T228">
        <f t="shared" si="100"/>
        <v>0.74330626535800026</v>
      </c>
      <c r="V228" s="4">
        <f t="shared" si="119"/>
        <v>0.99905510880095516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9.9905510880095509E-7</v>
      </c>
      <c r="AC228">
        <f t="shared" si="103"/>
        <v>7.7759129386834936E-11</v>
      </c>
      <c r="AD228">
        <v>0</v>
      </c>
      <c r="AE228" s="11">
        <f t="shared" si="104"/>
        <v>2.0903724265187424E-11</v>
      </c>
      <c r="AF228" s="11">
        <f t="shared" si="105"/>
        <v>9.8662853652022362E-11</v>
      </c>
      <c r="AG228" s="15">
        <f t="shared" si="106"/>
        <v>1.097002469958351E-3</v>
      </c>
      <c r="AI228">
        <f t="shared" si="121"/>
        <v>9.9905510880095509E-7</v>
      </c>
      <c r="AJ228">
        <f t="shared" si="107"/>
        <v>7.7759129386834936E-11</v>
      </c>
      <c r="AK228">
        <v>0</v>
      </c>
      <c r="AL228" s="11">
        <f t="shared" si="108"/>
        <v>4.333023565310624E-10</v>
      </c>
      <c r="AM228" s="11">
        <f t="shared" si="109"/>
        <v>5.1106148591789729E-10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>
        <f t="shared" si="117"/>
        <v>15.215219993965071</v>
      </c>
      <c r="AY228" t="e">
        <f t="shared" si="118"/>
        <v>#VALUE!</v>
      </c>
    </row>
    <row r="229" spans="1:51">
      <c r="A229" s="17"/>
      <c r="D229" s="36"/>
      <c r="E229" s="2"/>
      <c r="H229" s="5">
        <v>20</v>
      </c>
      <c r="I229" s="5">
        <v>30</v>
      </c>
      <c r="J229" s="5">
        <v>1</v>
      </c>
      <c r="K229" s="5">
        <v>1</v>
      </c>
      <c r="L229" s="5" t="s">
        <v>88</v>
      </c>
      <c r="M229" s="6">
        <f t="shared" si="94"/>
        <v>5.1728162884310709E-3</v>
      </c>
      <c r="N229" s="6">
        <f t="shared" si="122"/>
        <v>2.6794554190270953E-2</v>
      </c>
      <c r="O229" s="6" t="e">
        <f t="shared" si="95"/>
        <v>#VALUE!</v>
      </c>
      <c r="P229">
        <f t="shared" si="96"/>
        <v>8.2765060614897135E-2</v>
      </c>
      <c r="Q229">
        <f t="shared" si="97"/>
        <v>1.1789603843719219</v>
      </c>
      <c r="R229">
        <f t="shared" si="98"/>
        <v>0.14349881432745903</v>
      </c>
      <c r="S229">
        <f t="shared" si="99"/>
        <v>0.74330626535800015</v>
      </c>
      <c r="T229">
        <f t="shared" si="100"/>
        <v>0.74330626535800026</v>
      </c>
      <c r="V229" s="4">
        <f t="shared" si="119"/>
        <v>0.99905510880095516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9.9905510880095509E-7</v>
      </c>
      <c r="AC229">
        <f t="shared" si="103"/>
        <v>7.7759129386834936E-11</v>
      </c>
      <c r="AD229">
        <v>0</v>
      </c>
      <c r="AE229" s="11">
        <f t="shared" si="104"/>
        <v>2.0903724265187424E-11</v>
      </c>
      <c r="AF229" s="11">
        <f t="shared" si="105"/>
        <v>9.8662853652022362E-11</v>
      </c>
      <c r="AG229" s="15">
        <f t="shared" si="106"/>
        <v>1.097002469958351E-3</v>
      </c>
      <c r="AI229">
        <f t="shared" si="121"/>
        <v>9.9905510880095509E-7</v>
      </c>
      <c r="AJ229">
        <f t="shared" si="107"/>
        <v>7.7759129386834936E-11</v>
      </c>
      <c r="AK229">
        <v>0</v>
      </c>
      <c r="AL229" s="11">
        <f t="shared" si="108"/>
        <v>4.333023565310624E-10</v>
      </c>
      <c r="AM229" s="11">
        <f t="shared" si="109"/>
        <v>5.1106148591789729E-10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>
        <f t="shared" si="117"/>
        <v>15.215219993965071</v>
      </c>
      <c r="AY229" t="e">
        <f t="shared" si="118"/>
        <v>#VALUE!</v>
      </c>
    </row>
    <row r="230" spans="1:51">
      <c r="A230" s="17"/>
      <c r="D230" s="36"/>
      <c r="E230" s="2"/>
      <c r="H230" s="5">
        <v>20</v>
      </c>
      <c r="I230" s="5">
        <v>30</v>
      </c>
      <c r="J230" s="5">
        <v>1</v>
      </c>
      <c r="K230" s="5">
        <v>1</v>
      </c>
      <c r="L230" s="5" t="s">
        <v>88</v>
      </c>
      <c r="M230" s="6">
        <f t="shared" si="94"/>
        <v>5.1728162884310709E-3</v>
      </c>
      <c r="N230" s="6">
        <f t="shared" si="122"/>
        <v>2.6794554190270953E-2</v>
      </c>
      <c r="O230" s="6" t="e">
        <f t="shared" si="95"/>
        <v>#VALUE!</v>
      </c>
      <c r="P230">
        <f t="shared" si="96"/>
        <v>8.2765060614897135E-2</v>
      </c>
      <c r="Q230">
        <f t="shared" si="97"/>
        <v>1.1789603843719219</v>
      </c>
      <c r="R230">
        <f t="shared" si="98"/>
        <v>0.14349881432745903</v>
      </c>
      <c r="S230">
        <f t="shared" si="99"/>
        <v>0.74330626535800015</v>
      </c>
      <c r="T230">
        <f t="shared" si="100"/>
        <v>0.74330626535800026</v>
      </c>
      <c r="V230" s="4">
        <f t="shared" si="119"/>
        <v>0.99905510880095516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9.9905510880095509E-7</v>
      </c>
      <c r="AC230">
        <f t="shared" si="103"/>
        <v>7.7759129386834936E-11</v>
      </c>
      <c r="AD230">
        <v>0</v>
      </c>
      <c r="AE230" s="11">
        <f t="shared" si="104"/>
        <v>2.0903724265187424E-11</v>
      </c>
      <c r="AF230" s="11">
        <f t="shared" si="105"/>
        <v>9.8662853652022362E-11</v>
      </c>
      <c r="AG230" s="15">
        <f t="shared" si="106"/>
        <v>1.097002469958351E-3</v>
      </c>
      <c r="AI230">
        <f t="shared" si="121"/>
        <v>9.9905510880095509E-7</v>
      </c>
      <c r="AJ230">
        <f t="shared" si="107"/>
        <v>7.7759129386834936E-11</v>
      </c>
      <c r="AK230">
        <v>0</v>
      </c>
      <c r="AL230" s="11">
        <f t="shared" si="108"/>
        <v>4.333023565310624E-10</v>
      </c>
      <c r="AM230" s="11">
        <f t="shared" si="109"/>
        <v>5.1106148591789729E-10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15.215219993965071</v>
      </c>
      <c r="AY230" t="e">
        <f t="shared" si="118"/>
        <v>#VALUE!</v>
      </c>
    </row>
    <row r="231" spans="1:51">
      <c r="A231" s="17"/>
      <c r="D231" s="36"/>
      <c r="E231" s="2"/>
      <c r="H231" s="5">
        <v>20</v>
      </c>
      <c r="I231" s="5">
        <v>30</v>
      </c>
      <c r="J231" s="5">
        <v>1</v>
      </c>
      <c r="K231" s="5">
        <v>1</v>
      </c>
      <c r="L231" s="5" t="s">
        <v>88</v>
      </c>
      <c r="M231" s="6">
        <f t="shared" si="94"/>
        <v>5.1728162884310709E-3</v>
      </c>
      <c r="N231" s="6">
        <f t="shared" si="122"/>
        <v>2.6794554190270953E-2</v>
      </c>
      <c r="O231" s="6" t="e">
        <f t="shared" si="95"/>
        <v>#VALUE!</v>
      </c>
      <c r="P231">
        <f t="shared" si="96"/>
        <v>8.2765060614897135E-2</v>
      </c>
      <c r="Q231">
        <f t="shared" si="97"/>
        <v>1.1789603843719219</v>
      </c>
      <c r="R231">
        <f t="shared" si="98"/>
        <v>0.14349881432745903</v>
      </c>
      <c r="S231">
        <f t="shared" si="99"/>
        <v>0.74330626535800015</v>
      </c>
      <c r="T231">
        <f t="shared" si="100"/>
        <v>0.74330626535800026</v>
      </c>
      <c r="V231" s="4">
        <f t="shared" si="119"/>
        <v>0.99905510880095516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9.9905510880095509E-7</v>
      </c>
      <c r="AC231">
        <f t="shared" si="103"/>
        <v>7.7759129386834936E-11</v>
      </c>
      <c r="AD231">
        <v>0</v>
      </c>
      <c r="AE231" s="11">
        <f t="shared" si="104"/>
        <v>2.0903724265187424E-11</v>
      </c>
      <c r="AF231" s="11">
        <f t="shared" si="105"/>
        <v>9.8662853652022362E-11</v>
      </c>
      <c r="AG231" s="15">
        <f t="shared" si="106"/>
        <v>1.097002469958351E-3</v>
      </c>
      <c r="AI231">
        <f t="shared" si="121"/>
        <v>9.9905510880095509E-7</v>
      </c>
      <c r="AJ231">
        <f t="shared" si="107"/>
        <v>7.7759129386834936E-11</v>
      </c>
      <c r="AK231">
        <v>0</v>
      </c>
      <c r="AL231" s="11">
        <f t="shared" si="108"/>
        <v>4.333023565310624E-10</v>
      </c>
      <c r="AM231" s="11">
        <f t="shared" si="109"/>
        <v>5.1106148591789729E-10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15.215219993965071</v>
      </c>
      <c r="AY231" t="e">
        <f t="shared" si="118"/>
        <v>#VALUE!</v>
      </c>
    </row>
    <row r="232" spans="1:51">
      <c r="A232" s="17"/>
      <c r="D232" s="36"/>
      <c r="E232" s="2"/>
      <c r="H232" s="5">
        <v>20</v>
      </c>
      <c r="I232" s="5">
        <v>30</v>
      </c>
      <c r="J232" s="5">
        <v>1</v>
      </c>
      <c r="K232" s="5">
        <v>1</v>
      </c>
      <c r="L232" s="5" t="s">
        <v>88</v>
      </c>
      <c r="M232" s="6">
        <f t="shared" si="94"/>
        <v>5.1728162884310709E-3</v>
      </c>
      <c r="N232" s="6">
        <f t="shared" si="122"/>
        <v>2.6794554190270953E-2</v>
      </c>
      <c r="O232" s="6" t="e">
        <f t="shared" si="95"/>
        <v>#VALUE!</v>
      </c>
      <c r="P232">
        <f t="shared" si="96"/>
        <v>8.2765060614897135E-2</v>
      </c>
      <c r="Q232">
        <f t="shared" si="97"/>
        <v>1.1789603843719219</v>
      </c>
      <c r="R232">
        <f t="shared" si="98"/>
        <v>0.14349881432745903</v>
      </c>
      <c r="S232">
        <f t="shared" si="99"/>
        <v>0.74330626535800015</v>
      </c>
      <c r="T232">
        <f t="shared" si="100"/>
        <v>0.74330626535800026</v>
      </c>
      <c r="V232" s="4">
        <f t="shared" si="119"/>
        <v>0.99905510880095516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9.9905510880095509E-7</v>
      </c>
      <c r="AC232">
        <f t="shared" si="103"/>
        <v>7.7759129386834936E-11</v>
      </c>
      <c r="AD232">
        <v>0</v>
      </c>
      <c r="AE232" s="11">
        <f t="shared" si="104"/>
        <v>2.0903724265187424E-11</v>
      </c>
      <c r="AF232" s="11">
        <f t="shared" si="105"/>
        <v>9.8662853652022362E-11</v>
      </c>
      <c r="AG232" s="15">
        <f t="shared" si="106"/>
        <v>1.097002469958351E-3</v>
      </c>
      <c r="AI232">
        <f t="shared" si="121"/>
        <v>9.9905510880095509E-7</v>
      </c>
      <c r="AJ232">
        <f t="shared" si="107"/>
        <v>7.7759129386834936E-11</v>
      </c>
      <c r="AK232">
        <v>0</v>
      </c>
      <c r="AL232" s="11">
        <f t="shared" si="108"/>
        <v>4.333023565310624E-10</v>
      </c>
      <c r="AM232" s="11">
        <f t="shared" si="109"/>
        <v>5.1106148591789729E-10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15.215219993965071</v>
      </c>
      <c r="AY232" t="e">
        <f t="shared" si="118"/>
        <v>#VALUE!</v>
      </c>
    </row>
    <row r="233" spans="1:51">
      <c r="A233" s="17"/>
      <c r="D233" s="36"/>
      <c r="E233" s="2"/>
      <c r="H233" s="5">
        <v>20</v>
      </c>
      <c r="I233" s="5">
        <v>30</v>
      </c>
      <c r="J233" s="5">
        <v>1</v>
      </c>
      <c r="K233" s="5">
        <v>1</v>
      </c>
      <c r="L233" s="5" t="s">
        <v>88</v>
      </c>
      <c r="M233" s="6">
        <f t="shared" si="94"/>
        <v>5.1728162884310709E-3</v>
      </c>
      <c r="N233" s="6">
        <f t="shared" si="122"/>
        <v>2.6794554190270953E-2</v>
      </c>
      <c r="O233" s="6" t="e">
        <f t="shared" si="95"/>
        <v>#VALUE!</v>
      </c>
      <c r="P233">
        <f t="shared" si="96"/>
        <v>8.2765060614897135E-2</v>
      </c>
      <c r="Q233">
        <f t="shared" si="97"/>
        <v>1.1789603843719219</v>
      </c>
      <c r="R233">
        <f t="shared" si="98"/>
        <v>0.14349881432745903</v>
      </c>
      <c r="S233">
        <f t="shared" si="99"/>
        <v>0.74330626535800015</v>
      </c>
      <c r="T233">
        <f t="shared" si="100"/>
        <v>0.74330626535800026</v>
      </c>
      <c r="V233" s="4">
        <f t="shared" si="119"/>
        <v>0.99905510880095516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9.9905510880095509E-7</v>
      </c>
      <c r="AC233">
        <f t="shared" si="103"/>
        <v>7.7759129386834936E-11</v>
      </c>
      <c r="AD233">
        <v>0</v>
      </c>
      <c r="AE233" s="11">
        <f t="shared" si="104"/>
        <v>2.0903724265187424E-11</v>
      </c>
      <c r="AF233" s="11">
        <f t="shared" si="105"/>
        <v>9.8662853652022362E-11</v>
      </c>
      <c r="AG233" s="15">
        <f t="shared" si="106"/>
        <v>1.097002469958351E-3</v>
      </c>
      <c r="AI233">
        <f t="shared" si="121"/>
        <v>9.9905510880095509E-7</v>
      </c>
      <c r="AJ233">
        <f t="shared" si="107"/>
        <v>7.7759129386834936E-11</v>
      </c>
      <c r="AK233">
        <v>0</v>
      </c>
      <c r="AL233" s="11">
        <f t="shared" si="108"/>
        <v>4.333023565310624E-10</v>
      </c>
      <c r="AM233" s="11">
        <f t="shared" si="109"/>
        <v>5.1106148591789729E-10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15.215219993965071</v>
      </c>
      <c r="AY233" t="e">
        <f t="shared" si="118"/>
        <v>#VALUE!</v>
      </c>
    </row>
    <row r="234" spans="1:51">
      <c r="A234" s="17"/>
      <c r="D234" s="36"/>
      <c r="E234" s="2"/>
      <c r="H234" s="5">
        <v>20</v>
      </c>
      <c r="I234" s="5">
        <v>30</v>
      </c>
      <c r="J234" s="5">
        <v>1</v>
      </c>
      <c r="K234" s="5">
        <v>1</v>
      </c>
      <c r="L234" s="5" t="s">
        <v>88</v>
      </c>
      <c r="M234" s="6">
        <f t="shared" si="94"/>
        <v>5.1728162884310709E-3</v>
      </c>
      <c r="N234" s="6">
        <f t="shared" si="122"/>
        <v>2.6794554190270953E-2</v>
      </c>
      <c r="O234" s="6" t="e">
        <f t="shared" si="95"/>
        <v>#VALUE!</v>
      </c>
      <c r="P234">
        <f t="shared" si="96"/>
        <v>8.2765060614897135E-2</v>
      </c>
      <c r="Q234">
        <f t="shared" si="97"/>
        <v>1.1789603843719219</v>
      </c>
      <c r="R234">
        <f t="shared" si="98"/>
        <v>0.14349881432745903</v>
      </c>
      <c r="S234">
        <f t="shared" si="99"/>
        <v>0.74330626535800015</v>
      </c>
      <c r="T234">
        <f t="shared" si="100"/>
        <v>0.74330626535800026</v>
      </c>
      <c r="V234" s="4">
        <f t="shared" si="119"/>
        <v>0.99905510880095516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9.9905510880095509E-7</v>
      </c>
      <c r="AC234">
        <f t="shared" si="103"/>
        <v>7.7759129386834936E-11</v>
      </c>
      <c r="AD234">
        <v>0</v>
      </c>
      <c r="AE234" s="11">
        <f t="shared" si="104"/>
        <v>2.0903724265187424E-11</v>
      </c>
      <c r="AF234" s="11">
        <f t="shared" si="105"/>
        <v>9.8662853652022362E-11</v>
      </c>
      <c r="AG234" s="15">
        <f t="shared" si="106"/>
        <v>1.097002469958351E-3</v>
      </c>
      <c r="AI234">
        <f t="shared" si="121"/>
        <v>9.9905510880095509E-7</v>
      </c>
      <c r="AJ234">
        <f t="shared" si="107"/>
        <v>7.7759129386834936E-11</v>
      </c>
      <c r="AK234">
        <v>0</v>
      </c>
      <c r="AL234" s="11">
        <f t="shared" si="108"/>
        <v>4.333023565310624E-10</v>
      </c>
      <c r="AM234" s="11">
        <f t="shared" si="109"/>
        <v>5.1106148591789729E-10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15.215219993965071</v>
      </c>
      <c r="AY234" t="e">
        <f t="shared" si="118"/>
        <v>#VALUE!</v>
      </c>
    </row>
    <row r="235" spans="1:51">
      <c r="A235" s="17"/>
      <c r="D235" s="36"/>
      <c r="E235" s="2"/>
      <c r="H235" s="5">
        <v>20</v>
      </c>
      <c r="I235" s="5">
        <v>30</v>
      </c>
      <c r="J235" s="5">
        <v>1</v>
      </c>
      <c r="K235" s="5">
        <v>1</v>
      </c>
      <c r="L235" s="5" t="s">
        <v>88</v>
      </c>
      <c r="M235" s="6">
        <f t="shared" si="94"/>
        <v>5.1728162884310709E-3</v>
      </c>
      <c r="N235" s="6">
        <f t="shared" si="122"/>
        <v>2.6794554190270953E-2</v>
      </c>
      <c r="O235" s="6" t="e">
        <f t="shared" si="95"/>
        <v>#VALUE!</v>
      </c>
      <c r="P235">
        <f t="shared" si="96"/>
        <v>8.2765060614897135E-2</v>
      </c>
      <c r="Q235">
        <f t="shared" si="97"/>
        <v>1.1789603843719219</v>
      </c>
      <c r="R235">
        <f t="shared" si="98"/>
        <v>0.14349881432745903</v>
      </c>
      <c r="S235">
        <f t="shared" si="99"/>
        <v>0.74330626535800015</v>
      </c>
      <c r="T235">
        <f t="shared" si="100"/>
        <v>0.74330626535800026</v>
      </c>
      <c r="V235" s="4">
        <f t="shared" si="119"/>
        <v>0.99905510880095516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9.9905510880095509E-7</v>
      </c>
      <c r="AC235">
        <f t="shared" si="103"/>
        <v>7.7759129386834936E-11</v>
      </c>
      <c r="AD235">
        <v>0</v>
      </c>
      <c r="AE235" s="11">
        <f t="shared" si="104"/>
        <v>2.0903724265187424E-11</v>
      </c>
      <c r="AF235" s="11">
        <f t="shared" si="105"/>
        <v>9.8662853652022362E-11</v>
      </c>
      <c r="AG235" s="15">
        <f t="shared" si="106"/>
        <v>1.097002469958351E-3</v>
      </c>
      <c r="AI235">
        <f t="shared" si="121"/>
        <v>9.9905510880095509E-7</v>
      </c>
      <c r="AJ235">
        <f t="shared" si="107"/>
        <v>7.7759129386834936E-11</v>
      </c>
      <c r="AK235">
        <v>0</v>
      </c>
      <c r="AL235" s="11">
        <f t="shared" si="108"/>
        <v>4.333023565310624E-10</v>
      </c>
      <c r="AM235" s="11">
        <f t="shared" si="109"/>
        <v>5.1106148591789729E-10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15.215219993965071</v>
      </c>
      <c r="AY235" t="e">
        <f t="shared" si="118"/>
        <v>#VALUE!</v>
      </c>
    </row>
    <row r="236" spans="1:51">
      <c r="A236" s="17"/>
      <c r="D236" s="36"/>
      <c r="E236" s="2"/>
      <c r="H236" s="5">
        <v>20</v>
      </c>
      <c r="I236" s="5">
        <v>30</v>
      </c>
      <c r="J236" s="5">
        <v>1</v>
      </c>
      <c r="K236" s="5">
        <v>1</v>
      </c>
      <c r="L236" s="5" t="s">
        <v>88</v>
      </c>
      <c r="M236" s="6">
        <f t="shared" si="94"/>
        <v>5.1728162884310709E-3</v>
      </c>
      <c r="N236" s="6">
        <f t="shared" si="122"/>
        <v>2.6794554190270953E-2</v>
      </c>
      <c r="O236" s="6" t="e">
        <f t="shared" si="95"/>
        <v>#VALUE!</v>
      </c>
      <c r="P236">
        <f t="shared" si="96"/>
        <v>8.2765060614897135E-2</v>
      </c>
      <c r="Q236">
        <f t="shared" si="97"/>
        <v>1.1789603843719219</v>
      </c>
      <c r="R236">
        <f t="shared" si="98"/>
        <v>0.14349881432745903</v>
      </c>
      <c r="S236">
        <f t="shared" si="99"/>
        <v>0.74330626535800015</v>
      </c>
      <c r="T236">
        <f t="shared" si="100"/>
        <v>0.74330626535800026</v>
      </c>
      <c r="V236" s="4">
        <f t="shared" si="119"/>
        <v>0.99905510880095516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9.9905510880095509E-7</v>
      </c>
      <c r="AC236">
        <f t="shared" si="103"/>
        <v>7.7759129386834936E-11</v>
      </c>
      <c r="AD236">
        <v>0</v>
      </c>
      <c r="AE236" s="11">
        <f t="shared" si="104"/>
        <v>2.0903724265187424E-11</v>
      </c>
      <c r="AF236" s="11">
        <f t="shared" si="105"/>
        <v>9.8662853652022362E-11</v>
      </c>
      <c r="AG236" s="15">
        <f t="shared" si="106"/>
        <v>1.097002469958351E-3</v>
      </c>
      <c r="AI236">
        <f t="shared" si="121"/>
        <v>9.9905510880095509E-7</v>
      </c>
      <c r="AJ236">
        <f t="shared" si="107"/>
        <v>7.7759129386834936E-11</v>
      </c>
      <c r="AK236">
        <v>0</v>
      </c>
      <c r="AL236" s="11">
        <f t="shared" si="108"/>
        <v>4.333023565310624E-10</v>
      </c>
      <c r="AM236" s="11">
        <f t="shared" si="109"/>
        <v>5.1106148591789729E-10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15.215219993965071</v>
      </c>
      <c r="AY236" t="e">
        <f t="shared" si="118"/>
        <v>#VALUE!</v>
      </c>
    </row>
    <row r="237" spans="1:51">
      <c r="A237" s="17"/>
      <c r="D237" s="36"/>
      <c r="E237" s="2"/>
      <c r="H237" s="5">
        <v>20</v>
      </c>
      <c r="I237" s="5">
        <v>30</v>
      </c>
      <c r="J237" s="5">
        <v>1</v>
      </c>
      <c r="K237" s="5">
        <v>1</v>
      </c>
      <c r="L237" s="5" t="s">
        <v>88</v>
      </c>
      <c r="M237" s="6">
        <f t="shared" si="94"/>
        <v>5.1728162884310709E-3</v>
      </c>
      <c r="N237" s="6">
        <f t="shared" si="122"/>
        <v>2.6794554190270953E-2</v>
      </c>
      <c r="O237" s="6" t="e">
        <f t="shared" si="95"/>
        <v>#VALUE!</v>
      </c>
      <c r="P237">
        <f t="shared" si="96"/>
        <v>8.2765060614897135E-2</v>
      </c>
      <c r="Q237">
        <f t="shared" si="97"/>
        <v>1.1789603843719219</v>
      </c>
      <c r="R237">
        <f t="shared" si="98"/>
        <v>0.14349881432745903</v>
      </c>
      <c r="S237">
        <f t="shared" si="99"/>
        <v>0.74330626535800015</v>
      </c>
      <c r="T237">
        <f t="shared" si="100"/>
        <v>0.74330626535800026</v>
      </c>
      <c r="V237" s="4">
        <f t="shared" si="119"/>
        <v>0.99905510880095516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9.9905510880095509E-7</v>
      </c>
      <c r="AC237">
        <f t="shared" si="103"/>
        <v>7.7759129386834936E-11</v>
      </c>
      <c r="AD237">
        <v>0</v>
      </c>
      <c r="AE237" s="11">
        <f t="shared" si="104"/>
        <v>2.0903724265187424E-11</v>
      </c>
      <c r="AF237" s="11">
        <f t="shared" si="105"/>
        <v>9.8662853652022362E-11</v>
      </c>
      <c r="AG237" s="15">
        <f t="shared" si="106"/>
        <v>1.097002469958351E-3</v>
      </c>
      <c r="AI237">
        <f t="shared" si="121"/>
        <v>9.9905510880095509E-7</v>
      </c>
      <c r="AJ237">
        <f t="shared" si="107"/>
        <v>7.7759129386834936E-11</v>
      </c>
      <c r="AK237">
        <v>0</v>
      </c>
      <c r="AL237" s="11">
        <f t="shared" si="108"/>
        <v>4.333023565310624E-10</v>
      </c>
      <c r="AM237" s="11">
        <f t="shared" si="109"/>
        <v>5.1106148591789729E-10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78.812974192989046</v>
      </c>
      <c r="AX237">
        <f t="shared" si="117"/>
        <v>15.215219993965071</v>
      </c>
      <c r="AY237" t="e">
        <f t="shared" si="118"/>
        <v>#VALUE!</v>
      </c>
    </row>
    <row r="238" spans="1:51">
      <c r="A238" s="46"/>
      <c r="B238" s="4"/>
      <c r="C238" s="4"/>
      <c r="D238" s="4"/>
      <c r="E238" s="47"/>
      <c r="F238" s="4"/>
      <c r="H238" s="5">
        <v>20</v>
      </c>
      <c r="I238" s="5">
        <v>30</v>
      </c>
      <c r="J238" s="5">
        <v>1</v>
      </c>
      <c r="K238" s="5">
        <v>1</v>
      </c>
      <c r="L238" s="5" t="s">
        <v>88</v>
      </c>
      <c r="M238" s="6">
        <f t="shared" si="94"/>
        <v>5.1728162884310709E-3</v>
      </c>
      <c r="N238" s="6">
        <f t="shared" si="122"/>
        <v>2.6794554190270953E-2</v>
      </c>
      <c r="O238" s="6" t="e">
        <f t="shared" si="95"/>
        <v>#VALUE!</v>
      </c>
      <c r="P238">
        <f t="shared" si="96"/>
        <v>8.2765060614897135E-2</v>
      </c>
      <c r="Q238">
        <f t="shared" si="97"/>
        <v>1.1789603843719219</v>
      </c>
      <c r="R238">
        <f t="shared" si="98"/>
        <v>0.14349881432745903</v>
      </c>
      <c r="S238">
        <f t="shared" si="99"/>
        <v>0.74330626535800015</v>
      </c>
      <c r="T238">
        <f t="shared" si="100"/>
        <v>0.74330626535800026</v>
      </c>
      <c r="V238" s="4">
        <f t="shared" si="119"/>
        <v>0.99905510880095516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9.9905510880095509E-7</v>
      </c>
      <c r="AC238">
        <f t="shared" si="103"/>
        <v>7.7759129386834936E-11</v>
      </c>
      <c r="AD238">
        <v>0</v>
      </c>
      <c r="AE238" s="11">
        <f t="shared" si="104"/>
        <v>2.0903724265187424E-11</v>
      </c>
      <c r="AF238" s="11">
        <f t="shared" si="105"/>
        <v>9.8662853652022362E-11</v>
      </c>
      <c r="AG238" s="15">
        <f t="shared" si="106"/>
        <v>1.097002469958351E-3</v>
      </c>
      <c r="AI238">
        <f t="shared" si="121"/>
        <v>9.9905510880095509E-7</v>
      </c>
      <c r="AJ238">
        <f t="shared" si="107"/>
        <v>7.7759129386834936E-11</v>
      </c>
      <c r="AK238">
        <v>0</v>
      </c>
      <c r="AL238" s="11">
        <f t="shared" si="108"/>
        <v>4.333023565310624E-10</v>
      </c>
      <c r="AM238" s="11">
        <f t="shared" si="109"/>
        <v>5.1106148591789729E-10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15.215219993965071</v>
      </c>
      <c r="AY238" t="e">
        <f t="shared" si="118"/>
        <v>#VALUE!</v>
      </c>
    </row>
    <row r="239" spans="1:51">
      <c r="A239" s="46"/>
      <c r="B239" s="4"/>
      <c r="C239" s="4"/>
      <c r="D239" s="36"/>
      <c r="E239" s="47"/>
      <c r="F239" s="4"/>
      <c r="H239" s="5">
        <v>20</v>
      </c>
      <c r="I239" s="5">
        <v>30</v>
      </c>
      <c r="J239" s="5">
        <v>1</v>
      </c>
      <c r="K239" s="5">
        <v>1</v>
      </c>
      <c r="L239" s="5" t="s">
        <v>88</v>
      </c>
      <c r="M239" s="6">
        <f t="shared" si="94"/>
        <v>5.1728162884310709E-3</v>
      </c>
      <c r="N239" s="6">
        <f t="shared" si="122"/>
        <v>2.6794554190270953E-2</v>
      </c>
      <c r="O239" s="6" t="e">
        <f t="shared" si="95"/>
        <v>#VALUE!</v>
      </c>
      <c r="P239">
        <f t="shared" si="96"/>
        <v>8.2765060614897135E-2</v>
      </c>
      <c r="Q239">
        <f t="shared" si="97"/>
        <v>1.1789603843719219</v>
      </c>
      <c r="R239">
        <f t="shared" si="98"/>
        <v>0.14349881432745903</v>
      </c>
      <c r="S239">
        <f t="shared" si="99"/>
        <v>0.74330626535800015</v>
      </c>
      <c r="T239">
        <f t="shared" si="100"/>
        <v>0.74330626535800026</v>
      </c>
      <c r="V239" s="4">
        <f t="shared" si="119"/>
        <v>0.99905510880095516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9.9905510880095509E-7</v>
      </c>
      <c r="AC239">
        <f t="shared" si="103"/>
        <v>7.7759129386834936E-11</v>
      </c>
      <c r="AD239">
        <v>0</v>
      </c>
      <c r="AE239" s="11">
        <f t="shared" si="104"/>
        <v>2.0903724265187424E-11</v>
      </c>
      <c r="AF239" s="11">
        <f t="shared" si="105"/>
        <v>9.8662853652022362E-11</v>
      </c>
      <c r="AG239" s="15">
        <f t="shared" si="106"/>
        <v>1.097002469958351E-3</v>
      </c>
      <c r="AI239">
        <f t="shared" si="121"/>
        <v>9.9905510880095509E-7</v>
      </c>
      <c r="AJ239">
        <f t="shared" si="107"/>
        <v>7.7759129386834936E-11</v>
      </c>
      <c r="AK239">
        <v>0</v>
      </c>
      <c r="AL239" s="11">
        <f t="shared" si="108"/>
        <v>4.333023565310624E-10</v>
      </c>
      <c r="AM239" s="11">
        <f t="shared" si="109"/>
        <v>5.1106148591789729E-10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15.215219993965071</v>
      </c>
      <c r="AY239" t="e">
        <f t="shared" si="118"/>
        <v>#VALUE!</v>
      </c>
    </row>
    <row r="240" spans="1:51">
      <c r="A240" s="17"/>
      <c r="D240" s="36"/>
      <c r="E240" s="2"/>
      <c r="H240" s="5">
        <v>20</v>
      </c>
      <c r="I240" s="5">
        <v>30</v>
      </c>
      <c r="J240" s="5">
        <v>1</v>
      </c>
      <c r="K240" s="5">
        <v>1</v>
      </c>
      <c r="L240" s="5" t="s">
        <v>88</v>
      </c>
      <c r="M240" s="6">
        <f t="shared" si="94"/>
        <v>5.1728162884310709E-3</v>
      </c>
      <c r="N240" s="6">
        <f t="shared" si="122"/>
        <v>2.6794554190270953E-2</v>
      </c>
      <c r="O240" s="6" t="e">
        <f t="shared" si="95"/>
        <v>#VALUE!</v>
      </c>
      <c r="P240">
        <f t="shared" si="96"/>
        <v>8.2765060614897135E-2</v>
      </c>
      <c r="Q240">
        <f t="shared" si="97"/>
        <v>1.1789603843719219</v>
      </c>
      <c r="R240">
        <f t="shared" si="98"/>
        <v>0.14349881432745903</v>
      </c>
      <c r="S240">
        <f t="shared" si="99"/>
        <v>0.74330626535800015</v>
      </c>
      <c r="T240">
        <f t="shared" si="100"/>
        <v>0.74330626535800026</v>
      </c>
      <c r="V240" s="4">
        <f t="shared" si="119"/>
        <v>0.99905510880095516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9.9905510880095509E-7</v>
      </c>
      <c r="AC240">
        <f t="shared" si="103"/>
        <v>7.7759129386834936E-11</v>
      </c>
      <c r="AD240">
        <v>0</v>
      </c>
      <c r="AE240" s="11">
        <f t="shared" si="104"/>
        <v>2.0903724265187424E-11</v>
      </c>
      <c r="AF240" s="11">
        <f t="shared" si="105"/>
        <v>9.8662853652022362E-11</v>
      </c>
      <c r="AG240" s="15">
        <f t="shared" si="106"/>
        <v>1.097002469958351E-3</v>
      </c>
      <c r="AI240">
        <f t="shared" si="121"/>
        <v>9.9905510880095509E-7</v>
      </c>
      <c r="AJ240">
        <f t="shared" si="107"/>
        <v>7.7759129386834936E-11</v>
      </c>
      <c r="AK240">
        <v>0</v>
      </c>
      <c r="AL240" s="11">
        <f t="shared" si="108"/>
        <v>4.333023565310624E-10</v>
      </c>
      <c r="AM240" s="11">
        <f t="shared" si="109"/>
        <v>5.1106148591789729E-10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15.215219993965071</v>
      </c>
      <c r="AY240" t="e">
        <f t="shared" si="118"/>
        <v>#VALUE!</v>
      </c>
    </row>
    <row r="241" spans="1:51">
      <c r="A241" s="17"/>
      <c r="D241" s="36"/>
      <c r="E241" s="2"/>
      <c r="H241" s="5">
        <v>20</v>
      </c>
      <c r="I241" s="5">
        <v>30</v>
      </c>
      <c r="J241" s="5">
        <v>1</v>
      </c>
      <c r="K241" s="5">
        <v>1</v>
      </c>
      <c r="L241" s="5" t="s">
        <v>88</v>
      </c>
      <c r="M241" s="6">
        <f t="shared" si="94"/>
        <v>5.1728162884310709E-3</v>
      </c>
      <c r="N241" s="6">
        <f t="shared" si="122"/>
        <v>2.6794554190270953E-2</v>
      </c>
      <c r="O241" s="6" t="e">
        <f t="shared" si="95"/>
        <v>#VALUE!</v>
      </c>
      <c r="P241">
        <f t="shared" si="96"/>
        <v>8.2765060614897135E-2</v>
      </c>
      <c r="Q241">
        <f t="shared" si="97"/>
        <v>1.1789603843719219</v>
      </c>
      <c r="R241">
        <f t="shared" si="98"/>
        <v>0.14349881432745903</v>
      </c>
      <c r="S241">
        <f t="shared" si="99"/>
        <v>0.74330626535800015</v>
      </c>
      <c r="T241">
        <f t="shared" si="100"/>
        <v>0.74330626535800026</v>
      </c>
      <c r="V241" s="4">
        <f t="shared" si="119"/>
        <v>0.99905510880095516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9.9905510880095509E-7</v>
      </c>
      <c r="AC241">
        <f t="shared" si="103"/>
        <v>7.7759129386834936E-11</v>
      </c>
      <c r="AD241">
        <v>0</v>
      </c>
      <c r="AE241" s="11">
        <f t="shared" si="104"/>
        <v>2.0903724265187424E-11</v>
      </c>
      <c r="AF241" s="11">
        <f t="shared" si="105"/>
        <v>9.8662853652022362E-11</v>
      </c>
      <c r="AG241" s="15">
        <f t="shared" si="106"/>
        <v>1.097002469958351E-3</v>
      </c>
      <c r="AI241">
        <f t="shared" si="121"/>
        <v>9.9905510880095509E-7</v>
      </c>
      <c r="AJ241">
        <f t="shared" si="107"/>
        <v>7.7759129386834936E-11</v>
      </c>
      <c r="AK241">
        <v>0</v>
      </c>
      <c r="AL241" s="11">
        <f t="shared" si="108"/>
        <v>4.333023565310624E-10</v>
      </c>
      <c r="AM241" s="11">
        <f t="shared" si="109"/>
        <v>5.1106148591789729E-10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15.215219993965071</v>
      </c>
      <c r="AY241" t="e">
        <f t="shared" si="118"/>
        <v>#VALUE!</v>
      </c>
    </row>
    <row r="242" spans="1:51">
      <c r="A242" s="17"/>
      <c r="D242" s="36"/>
      <c r="E242" s="2"/>
      <c r="H242" s="5">
        <v>20</v>
      </c>
      <c r="I242" s="5">
        <v>30</v>
      </c>
      <c r="J242" s="5">
        <v>1</v>
      </c>
      <c r="K242" s="5">
        <v>1</v>
      </c>
      <c r="L242" s="5" t="s">
        <v>88</v>
      </c>
      <c r="M242" s="6">
        <f t="shared" si="94"/>
        <v>5.1728162884310709E-3</v>
      </c>
      <c r="N242" s="6">
        <f t="shared" si="122"/>
        <v>2.6794554190270953E-2</v>
      </c>
      <c r="O242" s="6" t="e">
        <f t="shared" si="95"/>
        <v>#VALUE!</v>
      </c>
      <c r="P242">
        <f t="shared" si="96"/>
        <v>8.2765060614897135E-2</v>
      </c>
      <c r="Q242">
        <f t="shared" si="97"/>
        <v>1.1789603843719219</v>
      </c>
      <c r="R242">
        <f t="shared" si="98"/>
        <v>0.14349881432745903</v>
      </c>
      <c r="S242">
        <f t="shared" si="99"/>
        <v>0.74330626535800015</v>
      </c>
      <c r="T242">
        <f t="shared" si="100"/>
        <v>0.74330626535800026</v>
      </c>
      <c r="V242" s="4">
        <f t="shared" si="119"/>
        <v>0.99905510880095516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9.9905510880095509E-7</v>
      </c>
      <c r="AC242">
        <f t="shared" si="103"/>
        <v>7.7759129386834936E-11</v>
      </c>
      <c r="AD242">
        <v>0</v>
      </c>
      <c r="AE242" s="11">
        <f t="shared" si="104"/>
        <v>2.0903724265187424E-11</v>
      </c>
      <c r="AF242" s="11">
        <f t="shared" si="105"/>
        <v>9.8662853652022362E-11</v>
      </c>
      <c r="AG242" s="15">
        <f t="shared" si="106"/>
        <v>1.097002469958351E-3</v>
      </c>
      <c r="AI242">
        <f t="shared" si="121"/>
        <v>9.9905510880095509E-7</v>
      </c>
      <c r="AJ242">
        <f t="shared" si="107"/>
        <v>7.7759129386834936E-11</v>
      </c>
      <c r="AK242">
        <v>0</v>
      </c>
      <c r="AL242" s="11">
        <f t="shared" si="108"/>
        <v>4.333023565310624E-10</v>
      </c>
      <c r="AM242" s="11">
        <f t="shared" si="109"/>
        <v>5.1106148591789729E-10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/>
      <c r="E243" s="2"/>
      <c r="H243" s="5">
        <v>20</v>
      </c>
      <c r="I243" s="5">
        <v>30</v>
      </c>
      <c r="J243" s="5">
        <v>1</v>
      </c>
      <c r="K243" s="5">
        <v>1</v>
      </c>
      <c r="L243" s="5" t="s">
        <v>88</v>
      </c>
      <c r="M243" s="6">
        <f t="shared" si="94"/>
        <v>5.1728162884310709E-3</v>
      </c>
      <c r="N243" s="6">
        <f t="shared" si="122"/>
        <v>2.6794554190270953E-2</v>
      </c>
      <c r="O243" s="6" t="e">
        <f t="shared" si="95"/>
        <v>#VALUE!</v>
      </c>
      <c r="P243">
        <f t="shared" si="96"/>
        <v>8.2765060614897135E-2</v>
      </c>
      <c r="Q243">
        <f t="shared" si="97"/>
        <v>1.1789603843719219</v>
      </c>
      <c r="R243">
        <f t="shared" si="98"/>
        <v>0.14349881432745903</v>
      </c>
      <c r="S243">
        <f t="shared" si="99"/>
        <v>0.74330626535800015</v>
      </c>
      <c r="T243">
        <f t="shared" si="100"/>
        <v>0.74330626535800026</v>
      </c>
      <c r="V243" s="4">
        <f t="shared" si="119"/>
        <v>0.99905510880095516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9.9905510880095509E-7</v>
      </c>
      <c r="AC243">
        <f t="shared" si="103"/>
        <v>7.7759129386834936E-11</v>
      </c>
      <c r="AD243">
        <v>0</v>
      </c>
      <c r="AE243" s="11">
        <f t="shared" si="104"/>
        <v>2.0903724265187424E-11</v>
      </c>
      <c r="AF243" s="11">
        <f t="shared" si="105"/>
        <v>9.8662853652022362E-11</v>
      </c>
      <c r="AG243" s="15">
        <f t="shared" si="106"/>
        <v>1.097002469958351E-3</v>
      </c>
      <c r="AI243">
        <f t="shared" si="121"/>
        <v>9.9905510880095509E-7</v>
      </c>
      <c r="AJ243">
        <f t="shared" si="107"/>
        <v>7.7759129386834936E-11</v>
      </c>
      <c r="AK243">
        <v>0</v>
      </c>
      <c r="AL243" s="11">
        <f t="shared" si="108"/>
        <v>4.333023565310624E-10</v>
      </c>
      <c r="AM243" s="11">
        <f t="shared" si="109"/>
        <v>5.1106148591789729E-10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15.215219993965071</v>
      </c>
      <c r="AY243" t="e">
        <f t="shared" si="118"/>
        <v>#VALUE!</v>
      </c>
    </row>
    <row r="244" spans="1:51">
      <c r="A244" s="46"/>
      <c r="B244" s="4"/>
      <c r="C244" s="4"/>
      <c r="D244" s="36"/>
      <c r="E244" s="47"/>
      <c r="F244" s="4"/>
      <c r="H244" s="5">
        <v>20</v>
      </c>
      <c r="I244" s="5">
        <v>30</v>
      </c>
      <c r="J244" s="5">
        <v>1</v>
      </c>
      <c r="K244" s="5">
        <v>1</v>
      </c>
      <c r="L244" s="5" t="s">
        <v>88</v>
      </c>
      <c r="M244" s="6">
        <f t="shared" si="94"/>
        <v>5.1728162884310709E-3</v>
      </c>
      <c r="N244" s="6">
        <f t="shared" si="122"/>
        <v>2.6794554190270953E-2</v>
      </c>
      <c r="O244" s="6" t="e">
        <f t="shared" si="95"/>
        <v>#VALUE!</v>
      </c>
      <c r="P244">
        <f t="shared" si="96"/>
        <v>8.2765060614897135E-2</v>
      </c>
      <c r="Q244">
        <f t="shared" si="97"/>
        <v>1.1789603843719219</v>
      </c>
      <c r="R244">
        <f t="shared" si="98"/>
        <v>0.14349881432745903</v>
      </c>
      <c r="S244">
        <f t="shared" si="99"/>
        <v>0.74330626535800015</v>
      </c>
      <c r="T244">
        <f t="shared" si="100"/>
        <v>0.74330626535800026</v>
      </c>
      <c r="V244" s="4">
        <f t="shared" si="119"/>
        <v>0.99905510880095516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9.9905510880095509E-7</v>
      </c>
      <c r="AC244">
        <f t="shared" si="103"/>
        <v>7.7759129386834936E-11</v>
      </c>
      <c r="AD244">
        <v>0</v>
      </c>
      <c r="AE244" s="11">
        <f t="shared" si="104"/>
        <v>2.0903724265187424E-11</v>
      </c>
      <c r="AF244" s="11">
        <f t="shared" si="105"/>
        <v>9.8662853652022362E-11</v>
      </c>
      <c r="AG244" s="15">
        <f t="shared" si="106"/>
        <v>1.097002469958351E-3</v>
      </c>
      <c r="AI244">
        <f t="shared" si="121"/>
        <v>9.9905510880095509E-7</v>
      </c>
      <c r="AJ244">
        <f t="shared" si="107"/>
        <v>7.7759129386834936E-11</v>
      </c>
      <c r="AK244">
        <v>0</v>
      </c>
      <c r="AL244" s="11">
        <f t="shared" si="108"/>
        <v>4.333023565310624E-10</v>
      </c>
      <c r="AM244" s="11">
        <f t="shared" si="109"/>
        <v>5.1106148591789729E-10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15.215219993965071</v>
      </c>
      <c r="AY244" t="e">
        <f t="shared" si="118"/>
        <v>#VALUE!</v>
      </c>
    </row>
    <row r="245" spans="1:51">
      <c r="A245" s="17"/>
      <c r="D245" s="36"/>
      <c r="E245" s="2"/>
      <c r="H245" s="5">
        <v>20</v>
      </c>
      <c r="I245" s="5">
        <v>30</v>
      </c>
      <c r="J245" s="5">
        <v>1</v>
      </c>
      <c r="K245" s="5">
        <v>1</v>
      </c>
      <c r="L245" s="5" t="s">
        <v>88</v>
      </c>
      <c r="M245" s="6">
        <f t="shared" si="94"/>
        <v>5.1728162884310709E-3</v>
      </c>
      <c r="N245" s="6">
        <f t="shared" si="122"/>
        <v>2.6794554190270953E-2</v>
      </c>
      <c r="O245" s="6" t="e">
        <f t="shared" si="95"/>
        <v>#VALUE!</v>
      </c>
      <c r="P245">
        <f t="shared" si="96"/>
        <v>8.2765060614897135E-2</v>
      </c>
      <c r="Q245">
        <f t="shared" si="97"/>
        <v>1.1789603843719219</v>
      </c>
      <c r="R245">
        <f t="shared" si="98"/>
        <v>0.14349881432745903</v>
      </c>
      <c r="S245">
        <f t="shared" si="99"/>
        <v>0.74330626535800015</v>
      </c>
      <c r="T245">
        <f t="shared" si="100"/>
        <v>0.74330626535800026</v>
      </c>
      <c r="V245" s="4">
        <f t="shared" si="119"/>
        <v>0.99905510880095516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9.9905510880095509E-7</v>
      </c>
      <c r="AC245">
        <f t="shared" si="103"/>
        <v>7.7759129386834936E-11</v>
      </c>
      <c r="AD245">
        <v>0</v>
      </c>
      <c r="AE245" s="11">
        <f t="shared" si="104"/>
        <v>2.0903724265187424E-11</v>
      </c>
      <c r="AF245" s="11">
        <f t="shared" si="105"/>
        <v>9.8662853652022362E-11</v>
      </c>
      <c r="AG245" s="15">
        <f t="shared" si="106"/>
        <v>1.097002469958351E-3</v>
      </c>
      <c r="AI245">
        <f t="shared" si="121"/>
        <v>9.9905510880095509E-7</v>
      </c>
      <c r="AJ245">
        <f t="shared" si="107"/>
        <v>7.7759129386834936E-11</v>
      </c>
      <c r="AK245">
        <v>0</v>
      </c>
      <c r="AL245" s="11">
        <f t="shared" si="108"/>
        <v>4.333023565310624E-10</v>
      </c>
      <c r="AM245" s="11">
        <f t="shared" si="109"/>
        <v>5.1106148591789729E-10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15.215219993965071</v>
      </c>
      <c r="AY245" t="e">
        <f t="shared" si="118"/>
        <v>#VALUE!</v>
      </c>
    </row>
    <row r="246" spans="1:51">
      <c r="A246" s="17"/>
      <c r="D246" s="36"/>
      <c r="E246" s="2"/>
      <c r="H246" s="5">
        <v>20</v>
      </c>
      <c r="I246" s="5">
        <v>30</v>
      </c>
      <c r="J246" s="5">
        <v>1</v>
      </c>
      <c r="K246" s="5">
        <v>1</v>
      </c>
      <c r="L246" s="5" t="s">
        <v>88</v>
      </c>
      <c r="M246" s="6">
        <f t="shared" si="94"/>
        <v>5.1728162884310709E-3</v>
      </c>
      <c r="N246" s="6">
        <f t="shared" si="122"/>
        <v>2.6794554190270953E-2</v>
      </c>
      <c r="O246" s="6" t="e">
        <f t="shared" si="95"/>
        <v>#VALUE!</v>
      </c>
      <c r="P246">
        <f t="shared" si="96"/>
        <v>8.2765060614897135E-2</v>
      </c>
      <c r="Q246">
        <f t="shared" si="97"/>
        <v>1.1789603843719219</v>
      </c>
      <c r="R246">
        <f t="shared" si="98"/>
        <v>0.14349881432745903</v>
      </c>
      <c r="S246">
        <f t="shared" si="99"/>
        <v>0.74330626535800015</v>
      </c>
      <c r="T246">
        <f t="shared" si="100"/>
        <v>0.74330626535800026</v>
      </c>
      <c r="V246" s="4">
        <f t="shared" si="119"/>
        <v>0.99905510880095516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9.9905510880095509E-7</v>
      </c>
      <c r="AC246">
        <f t="shared" si="103"/>
        <v>7.7759129386834936E-11</v>
      </c>
      <c r="AD246">
        <v>0</v>
      </c>
      <c r="AE246" s="11">
        <f t="shared" si="104"/>
        <v>2.0903724265187424E-11</v>
      </c>
      <c r="AF246" s="11">
        <f t="shared" si="105"/>
        <v>9.8662853652022362E-11</v>
      </c>
      <c r="AG246" s="15">
        <f t="shared" si="106"/>
        <v>1.097002469958351E-3</v>
      </c>
      <c r="AI246">
        <f t="shared" si="121"/>
        <v>9.9905510880095509E-7</v>
      </c>
      <c r="AJ246">
        <f t="shared" si="107"/>
        <v>7.7759129386834936E-11</v>
      </c>
      <c r="AK246">
        <v>0</v>
      </c>
      <c r="AL246" s="11">
        <f t="shared" si="108"/>
        <v>4.333023565310624E-10</v>
      </c>
      <c r="AM246" s="11">
        <f t="shared" si="109"/>
        <v>5.1106148591789729E-10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15.215219993965071</v>
      </c>
      <c r="AY246" t="e">
        <f t="shared" si="118"/>
        <v>#VALUE!</v>
      </c>
    </row>
    <row r="247" spans="1:51">
      <c r="A247" s="17"/>
      <c r="D247" s="36"/>
      <c r="E247" s="2"/>
      <c r="H247" s="5">
        <v>20</v>
      </c>
      <c r="I247" s="5">
        <v>30</v>
      </c>
      <c r="J247" s="5">
        <v>1</v>
      </c>
      <c r="K247" s="5">
        <v>1</v>
      </c>
      <c r="L247" s="5" t="s">
        <v>88</v>
      </c>
      <c r="M247" s="6">
        <f t="shared" si="94"/>
        <v>5.1728162884310709E-3</v>
      </c>
      <c r="N247" s="6">
        <f t="shared" si="122"/>
        <v>2.6794554190270953E-2</v>
      </c>
      <c r="O247" s="6" t="e">
        <f t="shared" si="95"/>
        <v>#VALUE!</v>
      </c>
      <c r="P247">
        <f t="shared" si="96"/>
        <v>8.2765060614897135E-2</v>
      </c>
      <c r="Q247">
        <f t="shared" si="97"/>
        <v>1.1789603843719219</v>
      </c>
      <c r="R247">
        <f t="shared" si="98"/>
        <v>0.14349881432745903</v>
      </c>
      <c r="S247">
        <f t="shared" si="99"/>
        <v>0.74330626535800015</v>
      </c>
      <c r="T247">
        <f t="shared" si="100"/>
        <v>0.74330626535800026</v>
      </c>
      <c r="V247" s="4">
        <f t="shared" si="119"/>
        <v>0.99905510880095516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9.9905510880095509E-7</v>
      </c>
      <c r="AC247">
        <f t="shared" si="103"/>
        <v>7.7759129386834936E-11</v>
      </c>
      <c r="AD247">
        <v>0</v>
      </c>
      <c r="AE247" s="11">
        <f t="shared" si="104"/>
        <v>2.0903724265187424E-11</v>
      </c>
      <c r="AF247" s="11">
        <f t="shared" si="105"/>
        <v>9.8662853652022362E-11</v>
      </c>
      <c r="AG247" s="15">
        <f t="shared" si="106"/>
        <v>1.097002469958351E-3</v>
      </c>
      <c r="AI247">
        <f t="shared" si="121"/>
        <v>9.9905510880095509E-7</v>
      </c>
      <c r="AJ247">
        <f t="shared" si="107"/>
        <v>7.7759129386834936E-11</v>
      </c>
      <c r="AK247">
        <v>0</v>
      </c>
      <c r="AL247" s="11">
        <f t="shared" si="108"/>
        <v>4.333023565310624E-10</v>
      </c>
      <c r="AM247" s="11">
        <f t="shared" si="109"/>
        <v>5.1106148591789729E-10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15.215219993965071</v>
      </c>
      <c r="AY247" t="e">
        <f t="shared" si="118"/>
        <v>#VALUE!</v>
      </c>
    </row>
    <row r="248" spans="1:51">
      <c r="A248" s="17"/>
      <c r="B248" s="49"/>
      <c r="C248" s="49"/>
      <c r="D248" s="36"/>
      <c r="E248" s="51"/>
      <c r="F248" s="49"/>
      <c r="H248" s="5">
        <v>20</v>
      </c>
      <c r="I248" s="5">
        <v>30</v>
      </c>
      <c r="J248" s="5">
        <v>1</v>
      </c>
      <c r="K248" s="5">
        <v>1</v>
      </c>
      <c r="L248" s="5" t="s">
        <v>88</v>
      </c>
      <c r="M248" s="6">
        <f t="shared" si="94"/>
        <v>5.1728162884310709E-3</v>
      </c>
      <c r="N248" s="6">
        <f t="shared" si="122"/>
        <v>2.6794554190270953E-2</v>
      </c>
      <c r="O248" s="6" t="e">
        <f t="shared" si="95"/>
        <v>#VALUE!</v>
      </c>
      <c r="P248">
        <f t="shared" si="96"/>
        <v>8.2765060614897135E-2</v>
      </c>
      <c r="Q248">
        <f t="shared" si="97"/>
        <v>1.1789603843719219</v>
      </c>
      <c r="R248">
        <f t="shared" si="98"/>
        <v>0.14349881432745903</v>
      </c>
      <c r="S248">
        <f t="shared" si="99"/>
        <v>0.74330626535800015</v>
      </c>
      <c r="T248">
        <f t="shared" si="100"/>
        <v>0.74330626535800026</v>
      </c>
      <c r="V248" s="4">
        <f t="shared" si="119"/>
        <v>0.99905510880095516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9.9905510880095509E-7</v>
      </c>
      <c r="AC248">
        <f t="shared" si="103"/>
        <v>7.7759129386834936E-11</v>
      </c>
      <c r="AD248">
        <v>0</v>
      </c>
      <c r="AE248" s="11">
        <f t="shared" si="104"/>
        <v>2.0903724265187424E-11</v>
      </c>
      <c r="AF248" s="11">
        <f t="shared" si="105"/>
        <v>9.8662853652022362E-11</v>
      </c>
      <c r="AG248" s="15">
        <f t="shared" si="106"/>
        <v>1.097002469958351E-3</v>
      </c>
      <c r="AI248">
        <f t="shared" si="121"/>
        <v>9.9905510880095509E-7</v>
      </c>
      <c r="AJ248">
        <f t="shared" si="107"/>
        <v>7.7759129386834936E-11</v>
      </c>
      <c r="AK248">
        <v>0</v>
      </c>
      <c r="AL248" s="11">
        <f t="shared" si="108"/>
        <v>4.333023565310624E-10</v>
      </c>
      <c r="AM248" s="11">
        <f t="shared" si="109"/>
        <v>5.1106148591789729E-10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15.215219993965071</v>
      </c>
      <c r="AY248" t="e">
        <f t="shared" si="118"/>
        <v>#VALUE!</v>
      </c>
    </row>
    <row r="249" spans="1:51">
      <c r="A249" s="17"/>
      <c r="D249" s="36"/>
      <c r="E249" s="2"/>
      <c r="H249" s="5">
        <v>20</v>
      </c>
      <c r="I249" s="5">
        <v>30</v>
      </c>
      <c r="J249" s="5">
        <v>1</v>
      </c>
      <c r="K249" s="5">
        <v>1</v>
      </c>
      <c r="L249" s="5" t="s">
        <v>88</v>
      </c>
      <c r="M249" s="6">
        <f t="shared" si="94"/>
        <v>5.1728162884310709E-3</v>
      </c>
      <c r="N249" s="6">
        <f t="shared" si="122"/>
        <v>2.6794554190270953E-2</v>
      </c>
      <c r="O249" s="6" t="e">
        <f t="shared" si="95"/>
        <v>#VALUE!</v>
      </c>
      <c r="P249">
        <f t="shared" si="96"/>
        <v>8.2765060614897135E-2</v>
      </c>
      <c r="Q249">
        <f t="shared" si="97"/>
        <v>1.1789603843719219</v>
      </c>
      <c r="R249">
        <f t="shared" si="98"/>
        <v>0.14349881432745903</v>
      </c>
      <c r="S249">
        <f t="shared" si="99"/>
        <v>0.74330626535800015</v>
      </c>
      <c r="T249">
        <f t="shared" si="100"/>
        <v>0.74330626535800026</v>
      </c>
      <c r="V249" s="4">
        <f t="shared" si="119"/>
        <v>0.99905510880095516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9.9905510880095509E-7</v>
      </c>
      <c r="AC249">
        <f t="shared" si="103"/>
        <v>7.7759129386834936E-11</v>
      </c>
      <c r="AD249">
        <v>0</v>
      </c>
      <c r="AE249" s="11">
        <f t="shared" si="104"/>
        <v>2.0903724265187424E-11</v>
      </c>
      <c r="AF249" s="11">
        <f t="shared" si="105"/>
        <v>9.8662853652022362E-11</v>
      </c>
      <c r="AG249" s="15">
        <f t="shared" si="106"/>
        <v>1.097002469958351E-3</v>
      </c>
      <c r="AI249">
        <f t="shared" si="121"/>
        <v>9.9905510880095509E-7</v>
      </c>
      <c r="AJ249">
        <f t="shared" si="107"/>
        <v>7.7759129386834936E-11</v>
      </c>
      <c r="AK249">
        <v>0</v>
      </c>
      <c r="AL249" s="11">
        <f t="shared" si="108"/>
        <v>4.333023565310624E-10</v>
      </c>
      <c r="AM249" s="11">
        <f t="shared" si="109"/>
        <v>5.1106148591789729E-10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15.215219993965071</v>
      </c>
      <c r="AY249" t="e">
        <f t="shared" si="118"/>
        <v>#VALUE!</v>
      </c>
    </row>
    <row r="250" spans="1:51">
      <c r="A250" s="17"/>
      <c r="D250" s="36"/>
      <c r="E250" s="2"/>
      <c r="H250" s="5">
        <v>20</v>
      </c>
      <c r="I250" s="5">
        <v>30</v>
      </c>
      <c r="J250" s="5">
        <v>1</v>
      </c>
      <c r="K250" s="5">
        <v>1</v>
      </c>
      <c r="L250" s="5" t="s">
        <v>88</v>
      </c>
      <c r="M250" s="6">
        <f t="shared" si="94"/>
        <v>5.1728162884310709E-3</v>
      </c>
      <c r="N250" s="6">
        <v>0</v>
      </c>
      <c r="O250" s="6" t="e">
        <f t="shared" si="95"/>
        <v>#VALUE!</v>
      </c>
      <c r="P250">
        <f t="shared" si="96"/>
        <v>8.2765060614897135E-2</v>
      </c>
      <c r="Q250">
        <f t="shared" si="97"/>
        <v>0</v>
      </c>
      <c r="R250">
        <f t="shared" si="98"/>
        <v>0.14349881432745903</v>
      </c>
      <c r="S250">
        <f t="shared" si="99"/>
        <v>0.74330626535800015</v>
      </c>
      <c r="T250">
        <f t="shared" si="100"/>
        <v>0</v>
      </c>
      <c r="V250" s="4">
        <f t="shared" si="119"/>
        <v>0.99905510880095516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9.9905510880095509E-7</v>
      </c>
      <c r="AC250">
        <f t="shared" si="103"/>
        <v>7.7759129386834936E-11</v>
      </c>
      <c r="AD250">
        <v>0</v>
      </c>
      <c r="AE250" s="11">
        <f t="shared" si="104"/>
        <v>2.0903724265187424E-11</v>
      </c>
      <c r="AF250" s="11">
        <f t="shared" si="105"/>
        <v>9.8662853652022362E-11</v>
      </c>
      <c r="AG250" s="15">
        <f t="shared" si="106"/>
        <v>1.097002469958351E-3</v>
      </c>
      <c r="AI250">
        <f t="shared" si="121"/>
        <v>9.9905510880095509E-7</v>
      </c>
      <c r="AJ250">
        <f t="shared" si="107"/>
        <v>7.7759129386834936E-11</v>
      </c>
      <c r="AK250">
        <v>0</v>
      </c>
      <c r="AL250" s="11">
        <f t="shared" si="108"/>
        <v>4.333023565310624E-10</v>
      </c>
      <c r="AM250" s="11">
        <f t="shared" si="109"/>
        <v>5.1106148591789729E-10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>
        <f t="shared" si="117"/>
        <v>15.215219993965071</v>
      </c>
      <c r="AY250" t="e">
        <f t="shared" si="118"/>
        <v>#VALUE!</v>
      </c>
    </row>
    <row r="251" spans="1:51">
      <c r="A251" s="17"/>
      <c r="D251" s="36"/>
      <c r="E251" s="2"/>
      <c r="H251" s="5">
        <v>20</v>
      </c>
      <c r="I251" s="5">
        <v>30</v>
      </c>
      <c r="J251" s="5">
        <v>1</v>
      </c>
      <c r="K251" s="5">
        <v>1</v>
      </c>
      <c r="L251" s="5" t="s">
        <v>88</v>
      </c>
      <c r="M251" s="6">
        <f t="shared" si="94"/>
        <v>5.1728162884310709E-3</v>
      </c>
      <c r="N251" s="6">
        <f t="shared" ref="N251:N259" si="123">1000000*(AM251-AK251)/X251</f>
        <v>2.6794554190270953E-2</v>
      </c>
      <c r="O251" s="6" t="e">
        <f t="shared" si="95"/>
        <v>#VALUE!</v>
      </c>
      <c r="P251">
        <f t="shared" si="96"/>
        <v>8.2765060614897135E-2</v>
      </c>
      <c r="Q251">
        <f t="shared" si="97"/>
        <v>1.1789603843719219</v>
      </c>
      <c r="R251">
        <f t="shared" si="98"/>
        <v>0.14349881432745903</v>
      </c>
      <c r="S251">
        <f t="shared" si="99"/>
        <v>0.74330626535800015</v>
      </c>
      <c r="T251">
        <f t="shared" si="100"/>
        <v>0.74330626535800026</v>
      </c>
      <c r="V251" s="4">
        <f t="shared" si="119"/>
        <v>0.99905510880095516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9.9905510880095509E-7</v>
      </c>
      <c r="AC251">
        <f t="shared" si="103"/>
        <v>7.7759129386834936E-11</v>
      </c>
      <c r="AD251">
        <v>0</v>
      </c>
      <c r="AE251" s="11">
        <f t="shared" si="104"/>
        <v>2.0903724265187424E-11</v>
      </c>
      <c r="AF251" s="11">
        <f t="shared" si="105"/>
        <v>9.8662853652022362E-11</v>
      </c>
      <c r="AG251" s="15">
        <f t="shared" si="106"/>
        <v>1.097002469958351E-3</v>
      </c>
      <c r="AI251">
        <f t="shared" si="121"/>
        <v>9.9905510880095509E-7</v>
      </c>
      <c r="AJ251">
        <f t="shared" si="107"/>
        <v>7.7759129386834936E-11</v>
      </c>
      <c r="AK251">
        <v>0</v>
      </c>
      <c r="AL251" s="11">
        <f t="shared" si="108"/>
        <v>4.333023565310624E-10</v>
      </c>
      <c r="AM251" s="11">
        <f t="shared" si="109"/>
        <v>5.1106148591789729E-10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15.215219993965071</v>
      </c>
      <c r="AY251" t="e">
        <f t="shared" si="118"/>
        <v>#VALUE!</v>
      </c>
    </row>
    <row r="252" spans="1:51">
      <c r="A252" s="17"/>
      <c r="D252" s="36"/>
      <c r="E252" s="2"/>
      <c r="H252" s="5">
        <v>20</v>
      </c>
      <c r="I252" s="5">
        <v>30</v>
      </c>
      <c r="J252" s="5">
        <v>1</v>
      </c>
      <c r="K252" s="5">
        <v>1</v>
      </c>
      <c r="L252" s="5" t="s">
        <v>88</v>
      </c>
      <c r="M252" s="6">
        <f t="shared" si="94"/>
        <v>5.1728162884310709E-3</v>
      </c>
      <c r="N252" s="6">
        <f t="shared" si="123"/>
        <v>2.6794554190270953E-2</v>
      </c>
      <c r="O252" s="6" t="e">
        <f t="shared" si="95"/>
        <v>#VALUE!</v>
      </c>
      <c r="P252">
        <f t="shared" si="96"/>
        <v>8.2765060614897135E-2</v>
      </c>
      <c r="Q252">
        <f t="shared" si="97"/>
        <v>1.1789603843719219</v>
      </c>
      <c r="R252">
        <f t="shared" si="98"/>
        <v>0.14349881432745903</v>
      </c>
      <c r="S252">
        <f t="shared" si="99"/>
        <v>0.74330626535800015</v>
      </c>
      <c r="T252">
        <f t="shared" si="100"/>
        <v>0.74330626535800026</v>
      </c>
      <c r="V252" s="4">
        <f t="shared" si="119"/>
        <v>0.99905510880095516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9.9905510880095509E-7</v>
      </c>
      <c r="AC252">
        <f t="shared" si="103"/>
        <v>7.7759129386834936E-11</v>
      </c>
      <c r="AD252">
        <v>0</v>
      </c>
      <c r="AE252" s="11">
        <f t="shared" si="104"/>
        <v>2.0903724265187424E-11</v>
      </c>
      <c r="AF252" s="11">
        <f t="shared" si="105"/>
        <v>9.8662853652022362E-11</v>
      </c>
      <c r="AG252" s="15">
        <f t="shared" si="106"/>
        <v>1.097002469958351E-3</v>
      </c>
      <c r="AI252">
        <f t="shared" si="121"/>
        <v>9.9905510880095509E-7</v>
      </c>
      <c r="AJ252">
        <f t="shared" si="107"/>
        <v>7.7759129386834936E-11</v>
      </c>
      <c r="AK252">
        <v>0</v>
      </c>
      <c r="AL252" s="11">
        <f t="shared" si="108"/>
        <v>4.333023565310624E-10</v>
      </c>
      <c r="AM252" s="11">
        <f t="shared" si="109"/>
        <v>5.1106148591789729E-10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15.215219993965071</v>
      </c>
      <c r="AY252" t="e">
        <f t="shared" si="118"/>
        <v>#VALUE!</v>
      </c>
    </row>
    <row r="253" spans="1:51">
      <c r="A253" s="17"/>
      <c r="D253" s="36"/>
      <c r="E253" s="2"/>
      <c r="H253" s="5">
        <v>20</v>
      </c>
      <c r="I253" s="5">
        <v>30</v>
      </c>
      <c r="J253" s="5">
        <v>1</v>
      </c>
      <c r="K253" s="5">
        <v>1</v>
      </c>
      <c r="L253" s="5" t="s">
        <v>88</v>
      </c>
      <c r="M253" s="6">
        <f t="shared" si="94"/>
        <v>5.1728162884310709E-3</v>
      </c>
      <c r="N253" s="6">
        <f t="shared" si="123"/>
        <v>2.6794554190270953E-2</v>
      </c>
      <c r="O253" s="6" t="e">
        <f t="shared" si="95"/>
        <v>#VALUE!</v>
      </c>
      <c r="P253">
        <f t="shared" si="96"/>
        <v>8.2765060614897135E-2</v>
      </c>
      <c r="Q253">
        <f t="shared" si="97"/>
        <v>1.1789603843719219</v>
      </c>
      <c r="R253">
        <f t="shared" si="98"/>
        <v>0.14349881432745903</v>
      </c>
      <c r="S253">
        <f t="shared" si="99"/>
        <v>0.74330626535800015</v>
      </c>
      <c r="T253">
        <f t="shared" si="100"/>
        <v>0.74330626535800026</v>
      </c>
      <c r="V253" s="4">
        <f t="shared" si="119"/>
        <v>0.99905510880095516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9.9905510880095509E-7</v>
      </c>
      <c r="AC253">
        <f t="shared" si="103"/>
        <v>7.7759129386834936E-11</v>
      </c>
      <c r="AD253">
        <v>0</v>
      </c>
      <c r="AE253" s="11">
        <f t="shared" si="104"/>
        <v>2.0903724265187424E-11</v>
      </c>
      <c r="AF253" s="11">
        <f t="shared" si="105"/>
        <v>9.8662853652022362E-11</v>
      </c>
      <c r="AG253" s="15">
        <f t="shared" si="106"/>
        <v>1.097002469958351E-3</v>
      </c>
      <c r="AI253">
        <f t="shared" si="121"/>
        <v>9.9905510880095509E-7</v>
      </c>
      <c r="AJ253">
        <f t="shared" si="107"/>
        <v>7.7759129386834936E-11</v>
      </c>
      <c r="AK253">
        <v>0</v>
      </c>
      <c r="AL253" s="11">
        <f t="shared" si="108"/>
        <v>4.333023565310624E-10</v>
      </c>
      <c r="AM253" s="11">
        <f t="shared" si="109"/>
        <v>5.1106148591789729E-10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15.215219993965071</v>
      </c>
      <c r="AY253" t="e">
        <f t="shared" si="118"/>
        <v>#VALUE!</v>
      </c>
    </row>
    <row r="254" spans="1:51">
      <c r="A254" s="17"/>
      <c r="D254" s="36"/>
      <c r="E254" s="2"/>
      <c r="H254" s="5">
        <v>20</v>
      </c>
      <c r="I254" s="5">
        <v>30</v>
      </c>
      <c r="J254" s="5">
        <v>1</v>
      </c>
      <c r="K254" s="5">
        <v>1</v>
      </c>
      <c r="L254" s="5" t="s">
        <v>88</v>
      </c>
      <c r="M254" s="6">
        <f t="shared" si="94"/>
        <v>5.1728162884310709E-3</v>
      </c>
      <c r="N254" s="6">
        <f t="shared" si="123"/>
        <v>2.6794554190270953E-2</v>
      </c>
      <c r="O254" s="6" t="e">
        <f t="shared" si="95"/>
        <v>#VALUE!</v>
      </c>
      <c r="P254">
        <f t="shared" si="96"/>
        <v>8.2765060614897135E-2</v>
      </c>
      <c r="Q254">
        <f t="shared" si="97"/>
        <v>1.1789603843719219</v>
      </c>
      <c r="R254">
        <f t="shared" si="98"/>
        <v>0.14349881432745903</v>
      </c>
      <c r="S254">
        <f t="shared" si="99"/>
        <v>0.74330626535800015</v>
      </c>
      <c r="T254">
        <f t="shared" si="100"/>
        <v>0.74330626535800026</v>
      </c>
      <c r="V254" s="4">
        <f t="shared" si="119"/>
        <v>0.99905510880095516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9.9905510880095509E-7</v>
      </c>
      <c r="AC254">
        <f t="shared" si="103"/>
        <v>7.7759129386834936E-11</v>
      </c>
      <c r="AD254">
        <v>0</v>
      </c>
      <c r="AE254" s="11">
        <f t="shared" si="104"/>
        <v>2.0903724265187424E-11</v>
      </c>
      <c r="AF254" s="11">
        <f t="shared" si="105"/>
        <v>9.8662853652022362E-11</v>
      </c>
      <c r="AG254" s="15">
        <f t="shared" si="106"/>
        <v>1.097002469958351E-3</v>
      </c>
      <c r="AI254">
        <f t="shared" si="121"/>
        <v>9.9905510880095509E-7</v>
      </c>
      <c r="AJ254">
        <f t="shared" si="107"/>
        <v>7.7759129386834936E-11</v>
      </c>
      <c r="AK254">
        <v>0</v>
      </c>
      <c r="AL254" s="11">
        <f t="shared" si="108"/>
        <v>4.333023565310624E-10</v>
      </c>
      <c r="AM254" s="11">
        <f t="shared" si="109"/>
        <v>5.1106148591789729E-10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15.215219993965071</v>
      </c>
      <c r="AY254" t="e">
        <f t="shared" si="118"/>
        <v>#VALUE!</v>
      </c>
    </row>
    <row r="255" spans="1:51">
      <c r="A255" s="17"/>
      <c r="B255" s="49"/>
      <c r="C255" s="49"/>
      <c r="D255" s="36"/>
      <c r="E255" s="51"/>
      <c r="F255" s="49"/>
      <c r="H255" s="5">
        <v>20</v>
      </c>
      <c r="I255" s="5">
        <v>30</v>
      </c>
      <c r="J255" s="5">
        <v>1</v>
      </c>
      <c r="K255" s="5">
        <v>1</v>
      </c>
      <c r="L255" s="5" t="s">
        <v>88</v>
      </c>
      <c r="M255" s="6">
        <f t="shared" si="94"/>
        <v>5.1728162884310709E-3</v>
      </c>
      <c r="N255" s="6">
        <f t="shared" si="123"/>
        <v>2.6794554190270953E-2</v>
      </c>
      <c r="O255" s="6" t="e">
        <f t="shared" si="95"/>
        <v>#VALUE!</v>
      </c>
      <c r="P255">
        <f t="shared" si="96"/>
        <v>8.2765060614897135E-2</v>
      </c>
      <c r="Q255">
        <f t="shared" si="97"/>
        <v>1.1789603843719219</v>
      </c>
      <c r="R255">
        <f t="shared" si="98"/>
        <v>0.14349881432745903</v>
      </c>
      <c r="S255">
        <f t="shared" si="99"/>
        <v>0.74330626535800015</v>
      </c>
      <c r="T255">
        <f t="shared" si="100"/>
        <v>0.74330626535800026</v>
      </c>
      <c r="V255" s="4">
        <f t="shared" si="119"/>
        <v>0.99905510880095516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9.9905510880095509E-7</v>
      </c>
      <c r="AC255">
        <f t="shared" si="103"/>
        <v>7.7759129386834936E-11</v>
      </c>
      <c r="AD255">
        <v>0</v>
      </c>
      <c r="AE255" s="11">
        <f t="shared" si="104"/>
        <v>2.0903724265187424E-11</v>
      </c>
      <c r="AF255" s="11">
        <f t="shared" si="105"/>
        <v>9.8662853652022362E-11</v>
      </c>
      <c r="AG255" s="15">
        <f t="shared" si="106"/>
        <v>1.097002469958351E-3</v>
      </c>
      <c r="AI255">
        <f t="shared" si="121"/>
        <v>9.9905510880095509E-7</v>
      </c>
      <c r="AJ255">
        <f t="shared" si="107"/>
        <v>7.7759129386834936E-11</v>
      </c>
      <c r="AK255">
        <v>0</v>
      </c>
      <c r="AL255" s="11">
        <f t="shared" si="108"/>
        <v>4.333023565310624E-10</v>
      </c>
      <c r="AM255" s="11">
        <f t="shared" si="109"/>
        <v>5.1106148591789729E-10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15.215219993965071</v>
      </c>
      <c r="AY255" t="e">
        <f t="shared" si="118"/>
        <v>#VALUE!</v>
      </c>
    </row>
    <row r="256" spans="1:51">
      <c r="A256" s="17"/>
      <c r="D256" s="36"/>
      <c r="E256" s="2"/>
      <c r="H256" s="5">
        <v>20</v>
      </c>
      <c r="I256" s="5">
        <v>30</v>
      </c>
      <c r="J256" s="5">
        <v>1</v>
      </c>
      <c r="K256" s="5">
        <v>1</v>
      </c>
      <c r="L256" s="5" t="s">
        <v>88</v>
      </c>
      <c r="M256" s="6">
        <f t="shared" si="94"/>
        <v>5.1728162884310709E-3</v>
      </c>
      <c r="N256" s="6">
        <f t="shared" si="123"/>
        <v>2.6794554190270953E-2</v>
      </c>
      <c r="O256" s="6" t="e">
        <f t="shared" si="95"/>
        <v>#VALUE!</v>
      </c>
      <c r="P256">
        <f t="shared" si="96"/>
        <v>8.2765060614897135E-2</v>
      </c>
      <c r="Q256">
        <f t="shared" si="97"/>
        <v>1.1789603843719219</v>
      </c>
      <c r="R256">
        <f t="shared" si="98"/>
        <v>0.14349881432745903</v>
      </c>
      <c r="S256">
        <f t="shared" si="99"/>
        <v>0.74330626535800015</v>
      </c>
      <c r="T256">
        <f t="shared" si="100"/>
        <v>0.74330626535800026</v>
      </c>
      <c r="V256" s="4">
        <f t="shared" si="119"/>
        <v>0.99905510880095516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9.9905510880095509E-7</v>
      </c>
      <c r="AC256">
        <f t="shared" si="103"/>
        <v>7.7759129386834936E-11</v>
      </c>
      <c r="AD256">
        <v>0</v>
      </c>
      <c r="AE256" s="11">
        <f t="shared" si="104"/>
        <v>2.0903724265187424E-11</v>
      </c>
      <c r="AF256" s="11">
        <f t="shared" si="105"/>
        <v>9.8662853652022362E-11</v>
      </c>
      <c r="AG256" s="15">
        <f t="shared" si="106"/>
        <v>1.097002469958351E-3</v>
      </c>
      <c r="AI256">
        <f t="shared" si="121"/>
        <v>9.9905510880095509E-7</v>
      </c>
      <c r="AJ256">
        <f t="shared" si="107"/>
        <v>7.7759129386834936E-11</v>
      </c>
      <c r="AK256">
        <v>0</v>
      </c>
      <c r="AL256" s="11">
        <f t="shared" si="108"/>
        <v>4.333023565310624E-10</v>
      </c>
      <c r="AM256" s="11">
        <f t="shared" si="109"/>
        <v>5.1106148591789729E-10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15.215219993965071</v>
      </c>
      <c r="AY256" t="e">
        <f t="shared" si="118"/>
        <v>#VALUE!</v>
      </c>
    </row>
    <row r="257" spans="1:51">
      <c r="A257" s="17"/>
      <c r="D257" s="36"/>
      <c r="E257" s="2"/>
      <c r="H257" s="5">
        <v>20</v>
      </c>
      <c r="I257" s="5">
        <v>30</v>
      </c>
      <c r="J257" s="5">
        <v>1</v>
      </c>
      <c r="K257" s="5">
        <v>1</v>
      </c>
      <c r="L257" s="5" t="s">
        <v>88</v>
      </c>
      <c r="M257" s="6">
        <f t="shared" si="94"/>
        <v>5.1728162884310709E-3</v>
      </c>
      <c r="N257" s="6">
        <f t="shared" si="123"/>
        <v>2.6794554190270953E-2</v>
      </c>
      <c r="O257" s="6" t="e">
        <f t="shared" si="95"/>
        <v>#VALUE!</v>
      </c>
      <c r="P257">
        <f t="shared" si="96"/>
        <v>8.2765060614897135E-2</v>
      </c>
      <c r="Q257">
        <f t="shared" si="97"/>
        <v>1.1789603843719219</v>
      </c>
      <c r="R257">
        <f t="shared" si="98"/>
        <v>0.14349881432745903</v>
      </c>
      <c r="S257">
        <f t="shared" si="99"/>
        <v>0.74330626535800015</v>
      </c>
      <c r="T257">
        <f t="shared" si="100"/>
        <v>0.74330626535800026</v>
      </c>
      <c r="V257" s="4">
        <f t="shared" si="119"/>
        <v>0.99905510880095516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9.9905510880095509E-7</v>
      </c>
      <c r="AC257">
        <f t="shared" si="103"/>
        <v>7.7759129386834936E-11</v>
      </c>
      <c r="AD257">
        <v>0</v>
      </c>
      <c r="AE257" s="11">
        <f t="shared" si="104"/>
        <v>2.0903724265187424E-11</v>
      </c>
      <c r="AF257" s="11">
        <f t="shared" si="105"/>
        <v>9.8662853652022362E-11</v>
      </c>
      <c r="AG257" s="15">
        <f t="shared" si="106"/>
        <v>1.097002469958351E-3</v>
      </c>
      <c r="AI257">
        <f t="shared" si="121"/>
        <v>9.9905510880095509E-7</v>
      </c>
      <c r="AJ257">
        <f t="shared" si="107"/>
        <v>7.7759129386834936E-11</v>
      </c>
      <c r="AK257">
        <v>0</v>
      </c>
      <c r="AL257" s="11">
        <f t="shared" si="108"/>
        <v>4.333023565310624E-10</v>
      </c>
      <c r="AM257" s="11">
        <f t="shared" si="109"/>
        <v>5.1106148591789729E-10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15.215219993965071</v>
      </c>
      <c r="AY257" t="e">
        <f t="shared" si="118"/>
        <v>#VALUE!</v>
      </c>
    </row>
    <row r="258" spans="1:51">
      <c r="A258" s="17"/>
      <c r="D258" s="36"/>
      <c r="E258" s="2"/>
      <c r="H258" s="5">
        <v>20</v>
      </c>
      <c r="I258" s="5">
        <v>30</v>
      </c>
      <c r="J258" s="5">
        <v>1</v>
      </c>
      <c r="K258" s="5">
        <v>1</v>
      </c>
      <c r="L258" s="5" t="s">
        <v>88</v>
      </c>
      <c r="M258" s="6">
        <f t="shared" si="94"/>
        <v>5.1728162884310709E-3</v>
      </c>
      <c r="N258" s="6">
        <f t="shared" si="123"/>
        <v>2.6794554190270953E-2</v>
      </c>
      <c r="O258" s="6" t="e">
        <f t="shared" si="95"/>
        <v>#VALUE!</v>
      </c>
      <c r="P258">
        <f t="shared" si="96"/>
        <v>8.2765060614897135E-2</v>
      </c>
      <c r="Q258">
        <f t="shared" si="97"/>
        <v>1.1789603843719219</v>
      </c>
      <c r="R258">
        <f t="shared" si="98"/>
        <v>0.14349881432745903</v>
      </c>
      <c r="S258">
        <f t="shared" si="99"/>
        <v>0.74330626535800015</v>
      </c>
      <c r="T258">
        <f t="shared" si="100"/>
        <v>0.74330626535800026</v>
      </c>
      <c r="V258" s="4">
        <f t="shared" si="119"/>
        <v>0.99905510880095516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9.9905510880095509E-7</v>
      </c>
      <c r="AC258">
        <f t="shared" si="103"/>
        <v>7.7759129386834936E-11</v>
      </c>
      <c r="AD258">
        <v>0</v>
      </c>
      <c r="AE258" s="11">
        <f t="shared" si="104"/>
        <v>2.0903724265187424E-11</v>
      </c>
      <c r="AF258" s="11">
        <f t="shared" si="105"/>
        <v>9.8662853652022362E-11</v>
      </c>
      <c r="AG258" s="15">
        <f t="shared" si="106"/>
        <v>1.097002469958351E-3</v>
      </c>
      <c r="AI258">
        <f t="shared" si="121"/>
        <v>9.9905510880095509E-7</v>
      </c>
      <c r="AJ258">
        <f t="shared" si="107"/>
        <v>7.7759129386834936E-11</v>
      </c>
      <c r="AK258">
        <v>0</v>
      </c>
      <c r="AL258" s="11">
        <f t="shared" si="108"/>
        <v>4.333023565310624E-10</v>
      </c>
      <c r="AM258" s="11">
        <f t="shared" si="109"/>
        <v>5.1106148591789729E-10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78.812974192989046</v>
      </c>
      <c r="AX258">
        <f t="shared" si="117"/>
        <v>15.215219993965071</v>
      </c>
      <c r="AY258" t="e">
        <f t="shared" si="118"/>
        <v>#VALUE!</v>
      </c>
    </row>
    <row r="259" spans="1:51">
      <c r="A259" s="20"/>
      <c r="D259" s="36"/>
      <c r="E259" s="2"/>
      <c r="H259" s="5">
        <v>20</v>
      </c>
      <c r="I259" s="5">
        <v>30</v>
      </c>
      <c r="J259" s="5">
        <v>1</v>
      </c>
      <c r="K259" s="5">
        <v>1</v>
      </c>
      <c r="L259" s="5" t="s">
        <v>88</v>
      </c>
      <c r="M259" s="6">
        <f t="shared" si="94"/>
        <v>5.1728162884310709E-3</v>
      </c>
      <c r="N259" s="6">
        <f t="shared" si="123"/>
        <v>2.6794554190270953E-2</v>
      </c>
      <c r="O259" s="6" t="e">
        <f t="shared" si="95"/>
        <v>#VALUE!</v>
      </c>
      <c r="P259">
        <f t="shared" si="96"/>
        <v>8.2765060614897135E-2</v>
      </c>
      <c r="Q259">
        <f t="shared" si="97"/>
        <v>1.1789603843719219</v>
      </c>
      <c r="R259">
        <f t="shared" si="98"/>
        <v>0.14349881432745903</v>
      </c>
      <c r="S259">
        <f t="shared" si="99"/>
        <v>0.74330626535800015</v>
      </c>
      <c r="T259">
        <f t="shared" si="100"/>
        <v>0.74330626535800026</v>
      </c>
      <c r="V259" s="4">
        <f t="shared" si="119"/>
        <v>0.99905510880095516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9.9905510880095509E-7</v>
      </c>
      <c r="AC259">
        <f t="shared" si="103"/>
        <v>7.7759129386834936E-11</v>
      </c>
      <c r="AD259">
        <v>0</v>
      </c>
      <c r="AE259" s="11">
        <f t="shared" si="104"/>
        <v>2.0903724265187424E-11</v>
      </c>
      <c r="AF259" s="11">
        <f t="shared" si="105"/>
        <v>9.8662853652022362E-11</v>
      </c>
      <c r="AG259" s="15">
        <f t="shared" si="106"/>
        <v>1.097002469958351E-3</v>
      </c>
      <c r="AI259">
        <f t="shared" si="121"/>
        <v>9.9905510880095509E-7</v>
      </c>
      <c r="AJ259">
        <f t="shared" si="107"/>
        <v>7.7759129386834936E-11</v>
      </c>
      <c r="AK259">
        <v>0</v>
      </c>
      <c r="AL259" s="11">
        <f t="shared" si="108"/>
        <v>4.333023565310624E-10</v>
      </c>
      <c r="AM259" s="11">
        <f t="shared" si="109"/>
        <v>5.1106148591789729E-10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78.812974192989046</v>
      </c>
      <c r="AX259">
        <f t="shared" si="117"/>
        <v>15.215219993965071</v>
      </c>
      <c r="AY259" t="e">
        <f t="shared" si="118"/>
        <v>#VALUE!</v>
      </c>
    </row>
    <row r="260" spans="1:51">
      <c r="A260" s="17"/>
      <c r="D260" s="36"/>
      <c r="E260" s="2"/>
      <c r="H260" s="5">
        <v>20</v>
      </c>
      <c r="I260" s="5">
        <v>30</v>
      </c>
      <c r="J260" s="5">
        <v>1</v>
      </c>
      <c r="K260" s="5">
        <v>1</v>
      </c>
      <c r="L260" s="5" t="s">
        <v>88</v>
      </c>
      <c r="M260" s="6">
        <f t="shared" si="94"/>
        <v>5.1728162884310709E-3</v>
      </c>
      <c r="N260" s="6">
        <v>0</v>
      </c>
      <c r="O260" s="6" t="e">
        <f t="shared" si="95"/>
        <v>#VALUE!</v>
      </c>
      <c r="P260">
        <f t="shared" si="96"/>
        <v>8.2765060614897135E-2</v>
      </c>
      <c r="Q260">
        <f t="shared" si="97"/>
        <v>0</v>
      </c>
      <c r="R260">
        <f t="shared" si="98"/>
        <v>0.14349881432745903</v>
      </c>
      <c r="S260">
        <f t="shared" si="99"/>
        <v>0.74330626535800015</v>
      </c>
      <c r="T260">
        <f t="shared" si="100"/>
        <v>0</v>
      </c>
      <c r="V260" s="4">
        <f t="shared" si="119"/>
        <v>0.99905510880095516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9.9905510880095509E-7</v>
      </c>
      <c r="AC260">
        <f t="shared" si="103"/>
        <v>7.7759129386834936E-11</v>
      </c>
      <c r="AD260">
        <v>0</v>
      </c>
      <c r="AE260" s="11">
        <f t="shared" si="104"/>
        <v>2.0903724265187424E-11</v>
      </c>
      <c r="AF260" s="11">
        <f t="shared" si="105"/>
        <v>9.8662853652022362E-11</v>
      </c>
      <c r="AG260" s="15">
        <f t="shared" si="106"/>
        <v>1.097002469958351E-3</v>
      </c>
      <c r="AI260">
        <f t="shared" si="121"/>
        <v>9.9905510880095509E-7</v>
      </c>
      <c r="AJ260">
        <f t="shared" si="107"/>
        <v>7.7759129386834936E-11</v>
      </c>
      <c r="AK260">
        <v>0</v>
      </c>
      <c r="AL260" s="11">
        <f t="shared" si="108"/>
        <v>4.333023565310624E-10</v>
      </c>
      <c r="AM260" s="11">
        <f t="shared" si="109"/>
        <v>5.1106148591789729E-10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15.215219993965071</v>
      </c>
      <c r="AY260" t="e">
        <f t="shared" si="118"/>
        <v>#VALUE!</v>
      </c>
    </row>
    <row r="261" spans="1:51">
      <c r="A261" s="17"/>
      <c r="D261" s="36"/>
      <c r="E261" s="2"/>
      <c r="H261" s="5">
        <v>20</v>
      </c>
      <c r="I261" s="5">
        <v>30</v>
      </c>
      <c r="J261" s="5">
        <v>1</v>
      </c>
      <c r="K261" s="5">
        <v>1</v>
      </c>
      <c r="L261" s="5" t="s">
        <v>88</v>
      </c>
      <c r="M261" s="6">
        <f t="shared" si="94"/>
        <v>5.1728162884310709E-3</v>
      </c>
      <c r="N261" s="6">
        <v>0</v>
      </c>
      <c r="O261" s="6" t="e">
        <f t="shared" si="95"/>
        <v>#VALUE!</v>
      </c>
      <c r="P261">
        <f t="shared" si="96"/>
        <v>8.2765060614897135E-2</v>
      </c>
      <c r="Q261">
        <f t="shared" si="97"/>
        <v>0</v>
      </c>
      <c r="R261">
        <f t="shared" si="98"/>
        <v>0.14349881432745903</v>
      </c>
      <c r="S261">
        <f t="shared" si="99"/>
        <v>0.74330626535800015</v>
      </c>
      <c r="T261">
        <f t="shared" si="100"/>
        <v>0</v>
      </c>
      <c r="V261" s="4">
        <f t="shared" si="119"/>
        <v>0.99905510880095516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9.9905510880095509E-7</v>
      </c>
      <c r="AC261">
        <f t="shared" si="103"/>
        <v>7.7759129386834936E-11</v>
      </c>
      <c r="AD261">
        <v>0</v>
      </c>
      <c r="AE261" s="11">
        <f t="shared" si="104"/>
        <v>2.0903724265187424E-11</v>
      </c>
      <c r="AF261" s="11">
        <f t="shared" si="105"/>
        <v>9.8662853652022362E-11</v>
      </c>
      <c r="AG261" s="15">
        <f t="shared" si="106"/>
        <v>1.097002469958351E-3</v>
      </c>
      <c r="AI261">
        <f t="shared" si="121"/>
        <v>9.9905510880095509E-7</v>
      </c>
      <c r="AJ261">
        <f t="shared" si="107"/>
        <v>7.7759129386834936E-11</v>
      </c>
      <c r="AK261">
        <v>0</v>
      </c>
      <c r="AL261" s="11">
        <f t="shared" si="108"/>
        <v>4.333023565310624E-10</v>
      </c>
      <c r="AM261" s="11">
        <f t="shared" si="109"/>
        <v>5.1106148591789729E-10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15.215219993965071</v>
      </c>
      <c r="AY261" t="e">
        <f t="shared" si="118"/>
        <v>#VALUE!</v>
      </c>
    </row>
    <row r="262" spans="1:51">
      <c r="A262" s="17"/>
      <c r="D262" s="36"/>
      <c r="E262" s="2"/>
      <c r="H262" s="5">
        <v>20</v>
      </c>
      <c r="I262" s="5">
        <v>30</v>
      </c>
      <c r="J262" s="5">
        <v>1</v>
      </c>
      <c r="K262" s="5">
        <v>1</v>
      </c>
      <c r="L262" s="5" t="s">
        <v>88</v>
      </c>
      <c r="M262" s="6">
        <f t="shared" si="94"/>
        <v>5.1728162884310709E-3</v>
      </c>
      <c r="N262" s="6">
        <v>0</v>
      </c>
      <c r="O262" s="6" t="e">
        <f t="shared" si="95"/>
        <v>#VALUE!</v>
      </c>
      <c r="P262">
        <f t="shared" si="96"/>
        <v>8.2765060614897135E-2</v>
      </c>
      <c r="Q262">
        <f t="shared" si="97"/>
        <v>0</v>
      </c>
      <c r="R262">
        <f t="shared" si="98"/>
        <v>0.14349881432745903</v>
      </c>
      <c r="S262">
        <f t="shared" si="99"/>
        <v>0.74330626535800015</v>
      </c>
      <c r="T262">
        <f t="shared" si="100"/>
        <v>0</v>
      </c>
      <c r="V262" s="4">
        <f t="shared" si="119"/>
        <v>0.99905510880095516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9.9905510880095509E-7</v>
      </c>
      <c r="AC262">
        <f t="shared" si="103"/>
        <v>7.7759129386834936E-11</v>
      </c>
      <c r="AD262">
        <v>0</v>
      </c>
      <c r="AE262" s="11">
        <f t="shared" si="104"/>
        <v>2.0903724265187424E-11</v>
      </c>
      <c r="AF262" s="11">
        <f t="shared" si="105"/>
        <v>9.8662853652022362E-11</v>
      </c>
      <c r="AG262" s="15">
        <f t="shared" si="106"/>
        <v>1.097002469958351E-3</v>
      </c>
      <c r="AI262">
        <f t="shared" si="121"/>
        <v>9.9905510880095509E-7</v>
      </c>
      <c r="AJ262">
        <f t="shared" si="107"/>
        <v>7.7759129386834936E-11</v>
      </c>
      <c r="AK262">
        <v>0</v>
      </c>
      <c r="AL262" s="11">
        <f t="shared" si="108"/>
        <v>4.333023565310624E-10</v>
      </c>
      <c r="AM262" s="11">
        <f t="shared" si="109"/>
        <v>5.1106148591789729E-10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15.215219993965071</v>
      </c>
      <c r="AY262" t="e">
        <f t="shared" si="118"/>
        <v>#VALUE!</v>
      </c>
    </row>
    <row r="263" spans="1:51">
      <c r="A263" s="17"/>
      <c r="D263" s="36"/>
      <c r="E263" s="2"/>
      <c r="H263" s="5">
        <v>20</v>
      </c>
      <c r="I263" s="5">
        <v>30</v>
      </c>
      <c r="J263" s="5">
        <v>1</v>
      </c>
      <c r="K263" s="5">
        <v>1</v>
      </c>
      <c r="L263" s="5" t="s">
        <v>88</v>
      </c>
      <c r="M263" s="6">
        <f t="shared" si="94"/>
        <v>5.1728162884310709E-3</v>
      </c>
      <c r="N263" s="6">
        <f t="shared" ref="N263:N273" si="124">1000000*(AM263-AK263)/X263</f>
        <v>2.6794554190270953E-2</v>
      </c>
      <c r="O263" s="6" t="e">
        <f t="shared" si="95"/>
        <v>#VALUE!</v>
      </c>
      <c r="P263">
        <f t="shared" si="96"/>
        <v>8.2765060614897135E-2</v>
      </c>
      <c r="Q263">
        <f t="shared" si="97"/>
        <v>1.1789603843719219</v>
      </c>
      <c r="R263">
        <f t="shared" si="98"/>
        <v>0.14349881432745903</v>
      </c>
      <c r="S263">
        <f t="shared" si="99"/>
        <v>0.74330626535800015</v>
      </c>
      <c r="T263">
        <f t="shared" si="100"/>
        <v>0.74330626535800026</v>
      </c>
      <c r="V263" s="4">
        <f t="shared" si="119"/>
        <v>0.99905510880095516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9.9905510880095509E-7</v>
      </c>
      <c r="AC263">
        <f t="shared" si="103"/>
        <v>7.7759129386834936E-11</v>
      </c>
      <c r="AD263">
        <v>0</v>
      </c>
      <c r="AE263" s="11">
        <f t="shared" si="104"/>
        <v>2.0903724265187424E-11</v>
      </c>
      <c r="AF263" s="11">
        <f t="shared" si="105"/>
        <v>9.8662853652022362E-11</v>
      </c>
      <c r="AG263" s="15">
        <f t="shared" si="106"/>
        <v>1.097002469958351E-3</v>
      </c>
      <c r="AI263">
        <f t="shared" si="121"/>
        <v>9.9905510880095509E-7</v>
      </c>
      <c r="AJ263">
        <f t="shared" si="107"/>
        <v>7.7759129386834936E-11</v>
      </c>
      <c r="AK263">
        <v>0</v>
      </c>
      <c r="AL263" s="11">
        <f t="shared" si="108"/>
        <v>4.333023565310624E-10</v>
      </c>
      <c r="AM263" s="11">
        <f t="shared" si="109"/>
        <v>5.1106148591789729E-10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15.215219993965071</v>
      </c>
      <c r="AY263" t="e">
        <f t="shared" si="118"/>
        <v>#VALUE!</v>
      </c>
    </row>
    <row r="264" spans="1:51">
      <c r="A264" s="17"/>
      <c r="D264" s="36"/>
      <c r="E264" s="2"/>
      <c r="H264" s="5">
        <v>20</v>
      </c>
      <c r="I264" s="5">
        <v>30</v>
      </c>
      <c r="J264" s="5">
        <v>1</v>
      </c>
      <c r="K264" s="5">
        <v>1</v>
      </c>
      <c r="L264" s="5" t="s">
        <v>88</v>
      </c>
      <c r="M264" s="6">
        <f t="shared" si="94"/>
        <v>5.1728162884310709E-3</v>
      </c>
      <c r="N264" s="6">
        <f t="shared" si="124"/>
        <v>2.6794554190270953E-2</v>
      </c>
      <c r="O264" s="6" t="e">
        <f t="shared" si="95"/>
        <v>#VALUE!</v>
      </c>
      <c r="P264">
        <f t="shared" si="96"/>
        <v>8.2765060614897135E-2</v>
      </c>
      <c r="Q264">
        <f t="shared" si="97"/>
        <v>1.1789603843719219</v>
      </c>
      <c r="R264">
        <f t="shared" si="98"/>
        <v>0.14349881432745903</v>
      </c>
      <c r="S264">
        <f t="shared" si="99"/>
        <v>0.74330626535800015</v>
      </c>
      <c r="T264">
        <f t="shared" si="100"/>
        <v>0.74330626535800026</v>
      </c>
      <c r="V264" s="4">
        <f t="shared" si="119"/>
        <v>0.99905510880095516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9.9905510880095509E-7</v>
      </c>
      <c r="AC264">
        <f t="shared" si="103"/>
        <v>7.7759129386834936E-11</v>
      </c>
      <c r="AD264">
        <v>0</v>
      </c>
      <c r="AE264" s="11">
        <f t="shared" si="104"/>
        <v>2.0903724265187424E-11</v>
      </c>
      <c r="AF264" s="11">
        <f t="shared" si="105"/>
        <v>9.8662853652022362E-11</v>
      </c>
      <c r="AG264" s="15">
        <f t="shared" si="106"/>
        <v>1.097002469958351E-3</v>
      </c>
      <c r="AI264">
        <f t="shared" si="121"/>
        <v>9.9905510880095509E-7</v>
      </c>
      <c r="AJ264">
        <f t="shared" si="107"/>
        <v>7.7759129386834936E-11</v>
      </c>
      <c r="AK264">
        <v>0</v>
      </c>
      <c r="AL264" s="11">
        <f t="shared" si="108"/>
        <v>4.333023565310624E-10</v>
      </c>
      <c r="AM264" s="11">
        <f t="shared" si="109"/>
        <v>5.1106148591789729E-10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15.215219993965071</v>
      </c>
      <c r="AY264" t="e">
        <f t="shared" si="118"/>
        <v>#VALUE!</v>
      </c>
    </row>
    <row r="265" spans="1:51">
      <c r="A265" s="17"/>
      <c r="D265" s="36"/>
      <c r="E265" s="2"/>
      <c r="H265" s="5">
        <v>20</v>
      </c>
      <c r="I265" s="5">
        <v>30</v>
      </c>
      <c r="J265" s="5">
        <v>1</v>
      </c>
      <c r="K265" s="5">
        <v>1</v>
      </c>
      <c r="L265" s="5" t="s">
        <v>88</v>
      </c>
      <c r="M265" s="6">
        <f t="shared" si="94"/>
        <v>5.1728162884310709E-3</v>
      </c>
      <c r="N265" s="6">
        <f t="shared" si="124"/>
        <v>2.6794554190270953E-2</v>
      </c>
      <c r="O265" s="6" t="e">
        <f t="shared" si="95"/>
        <v>#VALUE!</v>
      </c>
      <c r="P265">
        <f t="shared" si="96"/>
        <v>8.2765060614897135E-2</v>
      </c>
      <c r="Q265">
        <f t="shared" si="97"/>
        <v>1.1789603843719219</v>
      </c>
      <c r="R265">
        <f t="shared" si="98"/>
        <v>0.14349881432745903</v>
      </c>
      <c r="S265">
        <f t="shared" si="99"/>
        <v>0.74330626535800015</v>
      </c>
      <c r="T265">
        <f t="shared" si="100"/>
        <v>0.74330626535800026</v>
      </c>
      <c r="V265" s="4">
        <f t="shared" si="119"/>
        <v>0.99905510880095516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9.9905510880095509E-7</v>
      </c>
      <c r="AC265">
        <f t="shared" si="103"/>
        <v>7.7759129386834936E-11</v>
      </c>
      <c r="AD265">
        <v>0</v>
      </c>
      <c r="AE265" s="11">
        <f t="shared" si="104"/>
        <v>2.0903724265187424E-11</v>
      </c>
      <c r="AF265" s="11">
        <f t="shared" si="105"/>
        <v>9.8662853652022362E-11</v>
      </c>
      <c r="AG265" s="15">
        <f t="shared" si="106"/>
        <v>1.097002469958351E-3</v>
      </c>
      <c r="AI265">
        <f t="shared" si="121"/>
        <v>9.9905510880095509E-7</v>
      </c>
      <c r="AJ265">
        <f t="shared" si="107"/>
        <v>7.7759129386834936E-11</v>
      </c>
      <c r="AK265">
        <v>0</v>
      </c>
      <c r="AL265" s="11">
        <f t="shared" si="108"/>
        <v>4.333023565310624E-10</v>
      </c>
      <c r="AM265" s="11">
        <f t="shared" si="109"/>
        <v>5.1106148591789729E-10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15.215219993965071</v>
      </c>
      <c r="AY265" t="e">
        <f t="shared" si="118"/>
        <v>#VALUE!</v>
      </c>
    </row>
    <row r="266" spans="1:51">
      <c r="A266" s="46"/>
      <c r="B266" s="4"/>
      <c r="C266" s="4"/>
      <c r="D266" s="4"/>
      <c r="E266" s="47"/>
      <c r="F266" s="4"/>
      <c r="H266" s="5">
        <v>20</v>
      </c>
      <c r="I266" s="5">
        <v>30</v>
      </c>
      <c r="J266" s="5">
        <v>1</v>
      </c>
      <c r="K266" s="5">
        <v>1</v>
      </c>
      <c r="L266" s="5" t="s">
        <v>88</v>
      </c>
      <c r="M266" s="6">
        <f t="shared" si="94"/>
        <v>5.1728162884310709E-3</v>
      </c>
      <c r="N266" s="6">
        <f t="shared" si="124"/>
        <v>2.6794554190270953E-2</v>
      </c>
      <c r="O266" s="6" t="e">
        <f t="shared" si="95"/>
        <v>#VALUE!</v>
      </c>
      <c r="P266">
        <f t="shared" si="96"/>
        <v>8.2765060614897135E-2</v>
      </c>
      <c r="Q266">
        <f t="shared" si="97"/>
        <v>1.1789603843719219</v>
      </c>
      <c r="R266">
        <f t="shared" si="98"/>
        <v>0.14349881432745903</v>
      </c>
      <c r="S266">
        <f t="shared" si="99"/>
        <v>0.74330626535800015</v>
      </c>
      <c r="T266">
        <f t="shared" si="100"/>
        <v>0.74330626535800026</v>
      </c>
      <c r="V266" s="4">
        <f t="shared" si="119"/>
        <v>0.99905510880095516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9.9905510880095509E-7</v>
      </c>
      <c r="AC266">
        <f t="shared" si="103"/>
        <v>7.7759129386834936E-11</v>
      </c>
      <c r="AD266">
        <v>0</v>
      </c>
      <c r="AE266" s="11">
        <f t="shared" si="104"/>
        <v>2.0903724265187424E-11</v>
      </c>
      <c r="AF266" s="11">
        <f t="shared" si="105"/>
        <v>9.8662853652022362E-11</v>
      </c>
      <c r="AG266" s="15">
        <f t="shared" si="106"/>
        <v>1.097002469958351E-3</v>
      </c>
      <c r="AI266">
        <f t="shared" si="121"/>
        <v>9.9905510880095509E-7</v>
      </c>
      <c r="AJ266">
        <f t="shared" si="107"/>
        <v>7.7759129386834936E-11</v>
      </c>
      <c r="AK266">
        <v>0</v>
      </c>
      <c r="AL266" s="11">
        <f t="shared" si="108"/>
        <v>4.333023565310624E-10</v>
      </c>
      <c r="AM266" s="11">
        <f t="shared" si="109"/>
        <v>5.1106148591789729E-10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15.215219993965071</v>
      </c>
      <c r="AY266" t="e">
        <f t="shared" si="118"/>
        <v>#VALUE!</v>
      </c>
    </row>
    <row r="267" spans="1:51">
      <c r="A267" s="17"/>
      <c r="D267" s="36"/>
      <c r="E267" s="2"/>
      <c r="H267" s="5">
        <v>20</v>
      </c>
      <c r="I267" s="5">
        <v>30</v>
      </c>
      <c r="J267" s="5">
        <v>1</v>
      </c>
      <c r="K267" s="5">
        <v>1</v>
      </c>
      <c r="L267" s="5" t="s">
        <v>88</v>
      </c>
      <c r="M267" s="6">
        <f t="shared" ref="M267:M330" si="125">1000000*(AF267-AD267)/X267</f>
        <v>5.1728162884310709E-3</v>
      </c>
      <c r="N267" s="6">
        <f t="shared" si="124"/>
        <v>2.6794554190270953E-2</v>
      </c>
      <c r="O267" s="6" t="e">
        <f t="shared" ref="O267:O330" si="126">1000000*(AT267-AR267)/X267</f>
        <v>#VALUE!</v>
      </c>
      <c r="P267">
        <f t="shared" ref="P267:P330" si="127">(M267*16)</f>
        <v>8.2765060614897135E-2</v>
      </c>
      <c r="Q267">
        <f t="shared" ref="Q267:Q330" si="128">(N267*44)</f>
        <v>1.1789603843719219</v>
      </c>
      <c r="R267">
        <f t="shared" ref="R267:R330" si="129">1000000*(((AF267-AD267)*0.082057*W267)/(V267-Z267))/X267</f>
        <v>0.14349881432745903</v>
      </c>
      <c r="S267">
        <f t="shared" ref="S267:S330" si="130">1000000*(((AM267-AK267)*0.082057*W267)/(V267-Z267))/X267</f>
        <v>0.74330626535800015</v>
      </c>
      <c r="T267">
        <f t="shared" ref="T267:T330" si="131">N267*((1*0.082057*W267)/(V267-Z267))</f>
        <v>0.74330626535800026</v>
      </c>
      <c r="V267" s="4">
        <f t="shared" si="119"/>
        <v>0.99905510880095516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9.9905510880095509E-7</v>
      </c>
      <c r="AC267">
        <f t="shared" ref="AC267:AC330" si="134">(AB267*Y267)/(0.082057*W267)</f>
        <v>7.7759129386834936E-11</v>
      </c>
      <c r="AD267">
        <v>0</v>
      </c>
      <c r="AE267" s="11">
        <f t="shared" ref="AE267:AE330" si="135">AB267*AG267*X267</f>
        <v>2.0903724265187424E-11</v>
      </c>
      <c r="AF267" s="11">
        <f t="shared" ref="AF267:AF330" si="136">AC267+AE267</f>
        <v>9.8662853652022362E-11</v>
      </c>
      <c r="AG267" s="15">
        <f t="shared" ref="AG267:AG330" si="137">101.325*(0.000014*EXP(1600*((1/W267)-(1/298.15))))</f>
        <v>1.097002469958351E-3</v>
      </c>
      <c r="AI267">
        <f t="shared" si="121"/>
        <v>9.9905510880095509E-7</v>
      </c>
      <c r="AJ267">
        <f t="shared" ref="AJ267:AJ330" si="138">(AI267*Y267)/(0.082057*W267)</f>
        <v>7.7759129386834936E-11</v>
      </c>
      <c r="AK267">
        <v>0</v>
      </c>
      <c r="AL267" s="11">
        <f t="shared" ref="AL267:AL330" si="139">AI267*AN267*X267</f>
        <v>4.333023565310624E-10</v>
      </c>
      <c r="AM267" s="11">
        <f t="shared" ref="AM267:AM330" si="140">AJ267+AL267</f>
        <v>5.1106148591789729E-10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15.215219993965071</v>
      </c>
      <c r="AY267" t="e">
        <f t="shared" ref="AY267:AY330" si="149">100*(AT267-AS267)/AT267</f>
        <v>#VALUE!</v>
      </c>
    </row>
    <row r="268" spans="1:51">
      <c r="A268" s="17"/>
      <c r="D268" s="36"/>
      <c r="E268" s="2"/>
      <c r="H268" s="5">
        <v>20</v>
      </c>
      <c r="I268" s="5">
        <v>30</v>
      </c>
      <c r="J268" s="5">
        <v>1</v>
      </c>
      <c r="K268" s="5">
        <v>1</v>
      </c>
      <c r="L268" s="5" t="s">
        <v>88</v>
      </c>
      <c r="M268" s="6">
        <f t="shared" si="125"/>
        <v>5.1728162884310709E-3</v>
      </c>
      <c r="N268" s="6">
        <f t="shared" si="124"/>
        <v>2.6794554190270953E-2</v>
      </c>
      <c r="O268" s="6" t="e">
        <f t="shared" si="126"/>
        <v>#VALUE!</v>
      </c>
      <c r="P268">
        <f t="shared" si="127"/>
        <v>8.2765060614897135E-2</v>
      </c>
      <c r="Q268">
        <f t="shared" si="128"/>
        <v>1.1789603843719219</v>
      </c>
      <c r="R268">
        <f t="shared" si="129"/>
        <v>0.14349881432745903</v>
      </c>
      <c r="S268">
        <f t="shared" si="130"/>
        <v>0.74330626535800015</v>
      </c>
      <c r="T268">
        <f t="shared" si="131"/>
        <v>0.74330626535800026</v>
      </c>
      <c r="V268" s="4">
        <f t="shared" si="119"/>
        <v>0.99905510880095516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9.9905510880095509E-7</v>
      </c>
      <c r="AC268">
        <f t="shared" si="134"/>
        <v>7.7759129386834936E-11</v>
      </c>
      <c r="AD268">
        <v>0</v>
      </c>
      <c r="AE268" s="11">
        <f t="shared" si="135"/>
        <v>2.0903724265187424E-11</v>
      </c>
      <c r="AF268" s="11">
        <f t="shared" si="136"/>
        <v>9.8662853652022362E-11</v>
      </c>
      <c r="AG268" s="15">
        <f t="shared" si="137"/>
        <v>1.097002469958351E-3</v>
      </c>
      <c r="AI268">
        <f t="shared" si="121"/>
        <v>9.9905510880095509E-7</v>
      </c>
      <c r="AJ268">
        <f t="shared" si="138"/>
        <v>7.7759129386834936E-11</v>
      </c>
      <c r="AK268">
        <v>0</v>
      </c>
      <c r="AL268" s="11">
        <f t="shared" si="139"/>
        <v>4.333023565310624E-10</v>
      </c>
      <c r="AM268" s="11">
        <f t="shared" si="140"/>
        <v>5.1106148591789729E-10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15.215219993965071</v>
      </c>
      <c r="AY268" t="e">
        <f t="shared" si="149"/>
        <v>#VALUE!</v>
      </c>
    </row>
    <row r="269" spans="1:51">
      <c r="A269" s="17"/>
      <c r="D269" s="36"/>
      <c r="E269" s="2"/>
      <c r="H269" s="5">
        <v>20</v>
      </c>
      <c r="I269" s="5">
        <v>30</v>
      </c>
      <c r="J269" s="5">
        <v>1</v>
      </c>
      <c r="K269" s="5">
        <v>1</v>
      </c>
      <c r="L269" s="5" t="s">
        <v>88</v>
      </c>
      <c r="M269" s="6">
        <f t="shared" si="125"/>
        <v>5.1728162884310709E-3</v>
      </c>
      <c r="N269" s="6">
        <f t="shared" si="124"/>
        <v>2.6794554190270953E-2</v>
      </c>
      <c r="O269" s="6" t="e">
        <f t="shared" si="126"/>
        <v>#VALUE!</v>
      </c>
      <c r="P269">
        <f t="shared" si="127"/>
        <v>8.2765060614897135E-2</v>
      </c>
      <c r="Q269">
        <f t="shared" si="128"/>
        <v>1.1789603843719219</v>
      </c>
      <c r="R269">
        <f t="shared" si="129"/>
        <v>0.14349881432745903</v>
      </c>
      <c r="S269">
        <f t="shared" si="130"/>
        <v>0.74330626535800015</v>
      </c>
      <c r="T269">
        <f t="shared" si="131"/>
        <v>0.74330626535800026</v>
      </c>
      <c r="V269" s="4">
        <f t="shared" ref="V269:V332" si="150">((0.001316*((I269*25.4)-(2.5*2053/100)))*(273.15+40))/(273.15+H269)</f>
        <v>0.99905510880095516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9.9905510880095509E-7</v>
      </c>
      <c r="AC269">
        <f t="shared" si="134"/>
        <v>7.7759129386834936E-11</v>
      </c>
      <c r="AD269">
        <v>0</v>
      </c>
      <c r="AE269" s="11">
        <f t="shared" si="135"/>
        <v>2.0903724265187424E-11</v>
      </c>
      <c r="AF269" s="11">
        <f t="shared" si="136"/>
        <v>9.8662853652022362E-11</v>
      </c>
      <c r="AG269" s="15">
        <f t="shared" si="137"/>
        <v>1.097002469958351E-3</v>
      </c>
      <c r="AI269">
        <f t="shared" ref="AI269:AI332" si="152">V269*(K269/10^6)</f>
        <v>9.9905510880095509E-7</v>
      </c>
      <c r="AJ269">
        <f t="shared" si="138"/>
        <v>7.7759129386834936E-11</v>
      </c>
      <c r="AK269">
        <v>0</v>
      </c>
      <c r="AL269" s="11">
        <f t="shared" si="139"/>
        <v>4.333023565310624E-10</v>
      </c>
      <c r="AM269" s="11">
        <f t="shared" si="140"/>
        <v>5.1106148591789729E-10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17"/>
      <c r="D270" s="36"/>
      <c r="E270" s="2"/>
      <c r="H270" s="5">
        <v>20</v>
      </c>
      <c r="I270" s="5">
        <v>30</v>
      </c>
      <c r="J270" s="5">
        <v>1</v>
      </c>
      <c r="K270" s="5">
        <v>1</v>
      </c>
      <c r="L270" s="5" t="s">
        <v>88</v>
      </c>
      <c r="M270" s="6">
        <f t="shared" si="125"/>
        <v>5.1728162884310709E-3</v>
      </c>
      <c r="N270" s="6">
        <f t="shared" si="124"/>
        <v>2.6794554190270953E-2</v>
      </c>
      <c r="O270" s="6" t="e">
        <f t="shared" si="126"/>
        <v>#VALUE!</v>
      </c>
      <c r="P270">
        <f t="shared" si="127"/>
        <v>8.2765060614897135E-2</v>
      </c>
      <c r="Q270">
        <f t="shared" si="128"/>
        <v>1.1789603843719219</v>
      </c>
      <c r="R270">
        <f t="shared" si="129"/>
        <v>0.14349881432745903</v>
      </c>
      <c r="S270">
        <f t="shared" si="130"/>
        <v>0.74330626535800015</v>
      </c>
      <c r="T270">
        <f t="shared" si="131"/>
        <v>0.74330626535800026</v>
      </c>
      <c r="V270" s="4">
        <f t="shared" si="150"/>
        <v>0.99905510880095516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9.9905510880095509E-7</v>
      </c>
      <c r="AC270">
        <f t="shared" si="134"/>
        <v>7.7759129386834936E-11</v>
      </c>
      <c r="AD270">
        <v>0</v>
      </c>
      <c r="AE270" s="11">
        <f t="shared" si="135"/>
        <v>2.0903724265187424E-11</v>
      </c>
      <c r="AF270" s="11">
        <f t="shared" si="136"/>
        <v>9.8662853652022362E-11</v>
      </c>
      <c r="AG270" s="15">
        <f t="shared" si="137"/>
        <v>1.097002469958351E-3</v>
      </c>
      <c r="AI270">
        <f t="shared" si="152"/>
        <v>9.9905510880095509E-7</v>
      </c>
      <c r="AJ270">
        <f t="shared" si="138"/>
        <v>7.7759129386834936E-11</v>
      </c>
      <c r="AK270">
        <v>0</v>
      </c>
      <c r="AL270" s="11">
        <f t="shared" si="139"/>
        <v>4.333023565310624E-10</v>
      </c>
      <c r="AM270" s="11">
        <f t="shared" si="140"/>
        <v>5.1106148591789729E-10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78.812974192989046</v>
      </c>
      <c r="AX270">
        <f t="shared" si="148"/>
        <v>15.215219993965071</v>
      </c>
      <c r="AY270" t="e">
        <f t="shared" si="149"/>
        <v>#VALUE!</v>
      </c>
    </row>
    <row r="271" spans="1:51">
      <c r="A271" s="17"/>
      <c r="D271" s="36"/>
      <c r="E271" s="2"/>
      <c r="H271" s="5">
        <v>20</v>
      </c>
      <c r="I271" s="5">
        <v>30</v>
      </c>
      <c r="J271" s="5">
        <v>1</v>
      </c>
      <c r="K271" s="5">
        <v>1</v>
      </c>
      <c r="L271" s="5" t="s">
        <v>88</v>
      </c>
      <c r="M271" s="6">
        <f t="shared" si="125"/>
        <v>5.1728162884310709E-3</v>
      </c>
      <c r="N271" s="6">
        <f t="shared" si="124"/>
        <v>2.6794554190270953E-2</v>
      </c>
      <c r="O271" s="6" t="e">
        <f t="shared" si="126"/>
        <v>#VALUE!</v>
      </c>
      <c r="P271">
        <f t="shared" si="127"/>
        <v>8.2765060614897135E-2</v>
      </c>
      <c r="Q271">
        <f t="shared" si="128"/>
        <v>1.1789603843719219</v>
      </c>
      <c r="R271">
        <f t="shared" si="129"/>
        <v>0.14349881432745903</v>
      </c>
      <c r="S271">
        <f t="shared" si="130"/>
        <v>0.74330626535800015</v>
      </c>
      <c r="T271">
        <f t="shared" si="131"/>
        <v>0.74330626535800026</v>
      </c>
      <c r="V271" s="4">
        <f t="shared" si="150"/>
        <v>0.99905510880095516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9.9905510880095509E-7</v>
      </c>
      <c r="AC271">
        <f t="shared" si="134"/>
        <v>7.7759129386834936E-11</v>
      </c>
      <c r="AD271">
        <v>0</v>
      </c>
      <c r="AE271" s="11">
        <f t="shared" si="135"/>
        <v>2.0903724265187424E-11</v>
      </c>
      <c r="AF271" s="11">
        <f t="shared" si="136"/>
        <v>9.8662853652022362E-11</v>
      </c>
      <c r="AG271" s="15">
        <f t="shared" si="137"/>
        <v>1.097002469958351E-3</v>
      </c>
      <c r="AI271">
        <f t="shared" si="152"/>
        <v>9.9905510880095509E-7</v>
      </c>
      <c r="AJ271">
        <f t="shared" si="138"/>
        <v>7.7759129386834936E-11</v>
      </c>
      <c r="AK271">
        <v>0</v>
      </c>
      <c r="AL271" s="11">
        <f t="shared" si="139"/>
        <v>4.333023565310624E-10</v>
      </c>
      <c r="AM271" s="11">
        <f t="shared" si="140"/>
        <v>5.1106148591789729E-10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15.215219993965071</v>
      </c>
      <c r="AY271" t="e">
        <f t="shared" si="149"/>
        <v>#VALUE!</v>
      </c>
    </row>
    <row r="272" spans="1:51">
      <c r="A272" s="17"/>
      <c r="D272" s="36"/>
      <c r="E272" s="2"/>
      <c r="H272" s="5">
        <v>20</v>
      </c>
      <c r="I272" s="5">
        <v>30</v>
      </c>
      <c r="J272" s="5">
        <v>1</v>
      </c>
      <c r="K272" s="5">
        <v>1</v>
      </c>
      <c r="L272" s="5" t="s">
        <v>88</v>
      </c>
      <c r="M272" s="6">
        <f t="shared" si="125"/>
        <v>5.1728162884310709E-3</v>
      </c>
      <c r="N272" s="6">
        <f t="shared" si="124"/>
        <v>2.6794554190270953E-2</v>
      </c>
      <c r="O272" s="6" t="e">
        <f t="shared" si="126"/>
        <v>#VALUE!</v>
      </c>
      <c r="P272">
        <f t="shared" si="127"/>
        <v>8.2765060614897135E-2</v>
      </c>
      <c r="Q272">
        <f t="shared" si="128"/>
        <v>1.1789603843719219</v>
      </c>
      <c r="R272">
        <f t="shared" si="129"/>
        <v>0.14349881432745903</v>
      </c>
      <c r="S272">
        <f t="shared" si="130"/>
        <v>0.74330626535800015</v>
      </c>
      <c r="T272">
        <f t="shared" si="131"/>
        <v>0.74330626535800026</v>
      </c>
      <c r="V272" s="4">
        <f t="shared" si="150"/>
        <v>0.99905510880095516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9.9905510880095509E-7</v>
      </c>
      <c r="AC272">
        <f t="shared" si="134"/>
        <v>7.7759129386834936E-11</v>
      </c>
      <c r="AD272">
        <v>0</v>
      </c>
      <c r="AE272" s="11">
        <f t="shared" si="135"/>
        <v>2.0903724265187424E-11</v>
      </c>
      <c r="AF272" s="11">
        <f t="shared" si="136"/>
        <v>9.8662853652022362E-11</v>
      </c>
      <c r="AG272" s="15">
        <f t="shared" si="137"/>
        <v>1.097002469958351E-3</v>
      </c>
      <c r="AI272">
        <f t="shared" si="152"/>
        <v>9.9905510880095509E-7</v>
      </c>
      <c r="AJ272">
        <f t="shared" si="138"/>
        <v>7.7759129386834936E-11</v>
      </c>
      <c r="AK272">
        <v>0</v>
      </c>
      <c r="AL272" s="11">
        <f t="shared" si="139"/>
        <v>4.333023565310624E-10</v>
      </c>
      <c r="AM272" s="11">
        <f t="shared" si="140"/>
        <v>5.1106148591789729E-10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15.215219993965071</v>
      </c>
      <c r="AY272" t="e">
        <f t="shared" si="149"/>
        <v>#VALUE!</v>
      </c>
    </row>
    <row r="273" spans="1:51">
      <c r="A273" s="43"/>
      <c r="B273" s="44"/>
      <c r="C273" s="44"/>
      <c r="D273" s="36"/>
      <c r="E273" s="45"/>
      <c r="F273" s="44"/>
      <c r="H273" s="5">
        <v>20</v>
      </c>
      <c r="I273" s="5">
        <v>30</v>
      </c>
      <c r="J273" s="5">
        <v>1</v>
      </c>
      <c r="K273" s="5">
        <v>1</v>
      </c>
      <c r="L273" s="5" t="s">
        <v>88</v>
      </c>
      <c r="M273" s="6">
        <f t="shared" si="125"/>
        <v>5.1728162884310709E-3</v>
      </c>
      <c r="N273" s="6">
        <f t="shared" si="124"/>
        <v>2.6794554190270953E-2</v>
      </c>
      <c r="O273" s="6" t="e">
        <f t="shared" si="126"/>
        <v>#VALUE!</v>
      </c>
      <c r="P273">
        <f t="shared" si="127"/>
        <v>8.2765060614897135E-2</v>
      </c>
      <c r="Q273">
        <f t="shared" si="128"/>
        <v>1.1789603843719219</v>
      </c>
      <c r="R273">
        <f t="shared" si="129"/>
        <v>0.14349881432745903</v>
      </c>
      <c r="S273">
        <f t="shared" si="130"/>
        <v>0.74330626535800015</v>
      </c>
      <c r="T273">
        <f t="shared" si="131"/>
        <v>0.74330626535800026</v>
      </c>
      <c r="V273" s="4">
        <f t="shared" si="150"/>
        <v>0.99905510880095516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9.9905510880095509E-7</v>
      </c>
      <c r="AC273">
        <f t="shared" si="134"/>
        <v>7.7759129386834936E-11</v>
      </c>
      <c r="AD273">
        <v>0</v>
      </c>
      <c r="AE273" s="11">
        <f t="shared" si="135"/>
        <v>2.0903724265187424E-11</v>
      </c>
      <c r="AF273" s="11">
        <f t="shared" si="136"/>
        <v>9.8662853652022362E-11</v>
      </c>
      <c r="AG273" s="15">
        <f t="shared" si="137"/>
        <v>1.097002469958351E-3</v>
      </c>
      <c r="AI273">
        <f t="shared" si="152"/>
        <v>9.9905510880095509E-7</v>
      </c>
      <c r="AJ273">
        <f t="shared" si="138"/>
        <v>7.7759129386834936E-11</v>
      </c>
      <c r="AK273">
        <v>0</v>
      </c>
      <c r="AL273" s="11">
        <f t="shared" si="139"/>
        <v>4.333023565310624E-10</v>
      </c>
      <c r="AM273" s="11">
        <f t="shared" si="140"/>
        <v>5.1106148591789729E-10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15.215219993965071</v>
      </c>
      <c r="AY273" t="e">
        <f t="shared" si="149"/>
        <v>#VALUE!</v>
      </c>
    </row>
    <row r="274" spans="1:51">
      <c r="A274" s="17"/>
      <c r="D274" s="36"/>
      <c r="E274" s="2"/>
      <c r="H274" s="5">
        <v>20</v>
      </c>
      <c r="I274" s="5">
        <v>30</v>
      </c>
      <c r="J274" s="5">
        <v>1</v>
      </c>
      <c r="K274" s="5">
        <v>1</v>
      </c>
      <c r="L274" s="5" t="s">
        <v>88</v>
      </c>
      <c r="M274" s="6">
        <f t="shared" si="125"/>
        <v>5.1728162884310709E-3</v>
      </c>
      <c r="N274" s="6">
        <v>0</v>
      </c>
      <c r="O274" s="6" t="e">
        <f t="shared" si="126"/>
        <v>#VALUE!</v>
      </c>
      <c r="P274">
        <f t="shared" si="127"/>
        <v>8.2765060614897135E-2</v>
      </c>
      <c r="Q274">
        <f t="shared" si="128"/>
        <v>0</v>
      </c>
      <c r="R274">
        <f t="shared" si="129"/>
        <v>0.14349881432745903</v>
      </c>
      <c r="S274">
        <f t="shared" si="130"/>
        <v>0.74330626535800015</v>
      </c>
      <c r="T274">
        <f t="shared" si="131"/>
        <v>0</v>
      </c>
      <c r="V274" s="4">
        <f t="shared" si="150"/>
        <v>0.99905510880095516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9.9905510880095509E-7</v>
      </c>
      <c r="AC274">
        <f t="shared" si="134"/>
        <v>7.7759129386834936E-11</v>
      </c>
      <c r="AD274">
        <v>0</v>
      </c>
      <c r="AE274" s="11">
        <f t="shared" si="135"/>
        <v>2.0903724265187424E-11</v>
      </c>
      <c r="AF274" s="11">
        <f t="shared" si="136"/>
        <v>9.8662853652022362E-11</v>
      </c>
      <c r="AG274" s="15">
        <f t="shared" si="137"/>
        <v>1.097002469958351E-3</v>
      </c>
      <c r="AI274">
        <f t="shared" si="152"/>
        <v>9.9905510880095509E-7</v>
      </c>
      <c r="AJ274">
        <f t="shared" si="138"/>
        <v>7.7759129386834936E-11</v>
      </c>
      <c r="AK274">
        <v>0</v>
      </c>
      <c r="AL274" s="11">
        <f t="shared" si="139"/>
        <v>4.333023565310624E-10</v>
      </c>
      <c r="AM274" s="11">
        <f t="shared" si="140"/>
        <v>5.1106148591789729E-10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78.812974192989046</v>
      </c>
      <c r="AX274">
        <f t="shared" si="148"/>
        <v>15.215219993965071</v>
      </c>
      <c r="AY274" t="e">
        <f t="shared" si="149"/>
        <v>#VALUE!</v>
      </c>
    </row>
    <row r="275" spans="1:51">
      <c r="A275" s="17"/>
      <c r="D275" s="36"/>
      <c r="E275" s="2"/>
      <c r="H275" s="5">
        <v>20</v>
      </c>
      <c r="I275" s="5">
        <v>30</v>
      </c>
      <c r="J275" s="5">
        <v>1</v>
      </c>
      <c r="K275" s="5">
        <v>1</v>
      </c>
      <c r="L275" s="5" t="s">
        <v>88</v>
      </c>
      <c r="M275" s="6">
        <f t="shared" si="125"/>
        <v>5.1728162884310709E-3</v>
      </c>
      <c r="N275" s="6">
        <v>0</v>
      </c>
      <c r="O275" s="6" t="e">
        <f t="shared" si="126"/>
        <v>#VALUE!</v>
      </c>
      <c r="P275">
        <f t="shared" si="127"/>
        <v>8.2765060614897135E-2</v>
      </c>
      <c r="Q275">
        <f t="shared" si="128"/>
        <v>0</v>
      </c>
      <c r="R275">
        <f t="shared" si="129"/>
        <v>0.14349881432745903</v>
      </c>
      <c r="S275">
        <f t="shared" si="130"/>
        <v>0.74330626535800015</v>
      </c>
      <c r="T275">
        <f t="shared" si="131"/>
        <v>0</v>
      </c>
      <c r="V275" s="4">
        <f t="shared" si="150"/>
        <v>0.99905510880095516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9.9905510880095509E-7</v>
      </c>
      <c r="AC275">
        <f t="shared" si="134"/>
        <v>7.7759129386834936E-11</v>
      </c>
      <c r="AD275">
        <v>0</v>
      </c>
      <c r="AE275" s="11">
        <f t="shared" si="135"/>
        <v>2.0903724265187424E-11</v>
      </c>
      <c r="AF275" s="11">
        <f t="shared" si="136"/>
        <v>9.8662853652022362E-11</v>
      </c>
      <c r="AG275" s="15">
        <f t="shared" si="137"/>
        <v>1.097002469958351E-3</v>
      </c>
      <c r="AI275">
        <f t="shared" si="152"/>
        <v>9.9905510880095509E-7</v>
      </c>
      <c r="AJ275">
        <f t="shared" si="138"/>
        <v>7.7759129386834936E-11</v>
      </c>
      <c r="AK275">
        <v>0</v>
      </c>
      <c r="AL275" s="11">
        <f t="shared" si="139"/>
        <v>4.333023565310624E-10</v>
      </c>
      <c r="AM275" s="11">
        <f t="shared" si="140"/>
        <v>5.1106148591789729E-10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78.812974192989046</v>
      </c>
      <c r="AX275">
        <f t="shared" si="148"/>
        <v>15.215219993965071</v>
      </c>
      <c r="AY275" t="e">
        <f t="shared" si="149"/>
        <v>#VALUE!</v>
      </c>
    </row>
    <row r="276" spans="1:51">
      <c r="A276" s="17"/>
      <c r="D276" s="36"/>
      <c r="E276" s="2"/>
      <c r="H276" s="5">
        <v>20</v>
      </c>
      <c r="I276" s="5">
        <v>30</v>
      </c>
      <c r="J276" s="5">
        <v>1</v>
      </c>
      <c r="K276" s="5">
        <v>1</v>
      </c>
      <c r="L276" s="5" t="s">
        <v>88</v>
      </c>
      <c r="M276" s="6">
        <f t="shared" si="125"/>
        <v>5.1728162884310709E-3</v>
      </c>
      <c r="N276" s="6">
        <v>0</v>
      </c>
      <c r="O276" s="6" t="e">
        <f t="shared" si="126"/>
        <v>#VALUE!</v>
      </c>
      <c r="P276">
        <f t="shared" si="127"/>
        <v>8.2765060614897135E-2</v>
      </c>
      <c r="Q276">
        <f t="shared" si="128"/>
        <v>0</v>
      </c>
      <c r="R276">
        <f t="shared" si="129"/>
        <v>0.14349881432745903</v>
      </c>
      <c r="S276">
        <f t="shared" si="130"/>
        <v>0.74330626535800015</v>
      </c>
      <c r="T276">
        <f t="shared" si="131"/>
        <v>0</v>
      </c>
      <c r="V276" s="4">
        <f t="shared" si="150"/>
        <v>0.99905510880095516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9.9905510880095509E-7</v>
      </c>
      <c r="AC276">
        <f t="shared" si="134"/>
        <v>7.7759129386834936E-11</v>
      </c>
      <c r="AD276">
        <v>0</v>
      </c>
      <c r="AE276" s="11">
        <f t="shared" si="135"/>
        <v>2.0903724265187424E-11</v>
      </c>
      <c r="AF276" s="11">
        <f t="shared" si="136"/>
        <v>9.8662853652022362E-11</v>
      </c>
      <c r="AG276" s="15">
        <f t="shared" si="137"/>
        <v>1.097002469958351E-3</v>
      </c>
      <c r="AI276">
        <f t="shared" si="152"/>
        <v>9.9905510880095509E-7</v>
      </c>
      <c r="AJ276">
        <f t="shared" si="138"/>
        <v>7.7759129386834936E-11</v>
      </c>
      <c r="AK276">
        <v>0</v>
      </c>
      <c r="AL276" s="11">
        <f t="shared" si="139"/>
        <v>4.333023565310624E-10</v>
      </c>
      <c r="AM276" s="11">
        <f t="shared" si="140"/>
        <v>5.1106148591789729E-10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15.215219993965071</v>
      </c>
      <c r="AY276" t="e">
        <f t="shared" si="149"/>
        <v>#VALUE!</v>
      </c>
    </row>
    <row r="277" spans="1:51">
      <c r="A277" s="17"/>
      <c r="D277" s="36"/>
      <c r="E277" s="2"/>
      <c r="H277" s="5">
        <v>20</v>
      </c>
      <c r="I277" s="5">
        <v>30</v>
      </c>
      <c r="J277" s="5">
        <v>1</v>
      </c>
      <c r="K277" s="5">
        <v>1</v>
      </c>
      <c r="L277" s="5" t="s">
        <v>88</v>
      </c>
      <c r="M277" s="6">
        <f t="shared" si="125"/>
        <v>5.1728162884310709E-3</v>
      </c>
      <c r="N277" s="6">
        <v>0</v>
      </c>
      <c r="O277" s="6" t="e">
        <f t="shared" si="126"/>
        <v>#VALUE!</v>
      </c>
      <c r="P277">
        <f t="shared" si="127"/>
        <v>8.2765060614897135E-2</v>
      </c>
      <c r="Q277">
        <f t="shared" si="128"/>
        <v>0</v>
      </c>
      <c r="R277">
        <f t="shared" si="129"/>
        <v>0.14349881432745903</v>
      </c>
      <c r="S277">
        <f t="shared" si="130"/>
        <v>0.74330626535800015</v>
      </c>
      <c r="T277">
        <f t="shared" si="131"/>
        <v>0</v>
      </c>
      <c r="V277" s="4">
        <f t="shared" si="150"/>
        <v>0.99905510880095516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9.9905510880095509E-7</v>
      </c>
      <c r="AC277">
        <f t="shared" si="134"/>
        <v>7.7759129386834936E-11</v>
      </c>
      <c r="AD277">
        <v>0</v>
      </c>
      <c r="AE277" s="11">
        <f t="shared" si="135"/>
        <v>2.0903724265187424E-11</v>
      </c>
      <c r="AF277" s="11">
        <f t="shared" si="136"/>
        <v>9.8662853652022362E-11</v>
      </c>
      <c r="AG277" s="15">
        <f t="shared" si="137"/>
        <v>1.097002469958351E-3</v>
      </c>
      <c r="AI277">
        <f t="shared" si="152"/>
        <v>9.9905510880095509E-7</v>
      </c>
      <c r="AJ277">
        <f t="shared" si="138"/>
        <v>7.7759129386834936E-11</v>
      </c>
      <c r="AK277">
        <v>0</v>
      </c>
      <c r="AL277" s="11">
        <f t="shared" si="139"/>
        <v>4.333023565310624E-10</v>
      </c>
      <c r="AM277" s="11">
        <f t="shared" si="140"/>
        <v>5.1106148591789729E-10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15.215219993965071</v>
      </c>
      <c r="AY277" t="e">
        <f t="shared" si="149"/>
        <v>#VALUE!</v>
      </c>
    </row>
    <row r="278" spans="1:51">
      <c r="A278" s="17"/>
      <c r="D278" s="36"/>
      <c r="E278" s="2"/>
      <c r="H278" s="5">
        <v>20</v>
      </c>
      <c r="I278" s="5">
        <v>30</v>
      </c>
      <c r="J278" s="5">
        <v>1</v>
      </c>
      <c r="K278" s="5">
        <v>1</v>
      </c>
      <c r="L278" s="5" t="s">
        <v>88</v>
      </c>
      <c r="M278" s="6">
        <f t="shared" si="125"/>
        <v>5.1728162884310709E-3</v>
      </c>
      <c r="N278" s="6">
        <f t="shared" ref="N278:N309" si="153">1000000*(AM278-AK278)/X278</f>
        <v>2.6794554190270953E-2</v>
      </c>
      <c r="O278" s="6" t="e">
        <f t="shared" si="126"/>
        <v>#VALUE!</v>
      </c>
      <c r="P278">
        <f t="shared" si="127"/>
        <v>8.2765060614897135E-2</v>
      </c>
      <c r="Q278">
        <f t="shared" si="128"/>
        <v>1.1789603843719219</v>
      </c>
      <c r="R278">
        <f t="shared" si="129"/>
        <v>0.14349881432745903</v>
      </c>
      <c r="S278">
        <f t="shared" si="130"/>
        <v>0.74330626535800015</v>
      </c>
      <c r="T278">
        <f t="shared" si="131"/>
        <v>0.74330626535800026</v>
      </c>
      <c r="V278" s="4">
        <f t="shared" si="150"/>
        <v>0.99905510880095516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9.9905510880095509E-7</v>
      </c>
      <c r="AC278">
        <f t="shared" si="134"/>
        <v>7.7759129386834936E-11</v>
      </c>
      <c r="AD278">
        <v>0</v>
      </c>
      <c r="AE278" s="11">
        <f t="shared" si="135"/>
        <v>2.0903724265187424E-11</v>
      </c>
      <c r="AF278" s="11">
        <f t="shared" si="136"/>
        <v>9.8662853652022362E-11</v>
      </c>
      <c r="AG278" s="15">
        <f t="shared" si="137"/>
        <v>1.097002469958351E-3</v>
      </c>
      <c r="AI278">
        <f t="shared" si="152"/>
        <v>9.9905510880095509E-7</v>
      </c>
      <c r="AJ278">
        <f t="shared" si="138"/>
        <v>7.7759129386834936E-11</v>
      </c>
      <c r="AK278">
        <v>0</v>
      </c>
      <c r="AL278" s="11">
        <f t="shared" si="139"/>
        <v>4.333023565310624E-10</v>
      </c>
      <c r="AM278" s="11">
        <f t="shared" si="140"/>
        <v>5.1106148591789729E-10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78.812974192989046</v>
      </c>
      <c r="AX278">
        <f t="shared" si="148"/>
        <v>15.215219993965071</v>
      </c>
      <c r="AY278" t="e">
        <f t="shared" si="149"/>
        <v>#VALUE!</v>
      </c>
    </row>
    <row r="279" spans="1:51">
      <c r="A279" s="17"/>
      <c r="D279" s="36"/>
      <c r="E279" s="2"/>
      <c r="H279" s="5">
        <v>20</v>
      </c>
      <c r="I279" s="5">
        <v>30</v>
      </c>
      <c r="J279" s="5">
        <v>1</v>
      </c>
      <c r="K279" s="5">
        <v>1</v>
      </c>
      <c r="L279" s="5" t="s">
        <v>88</v>
      </c>
      <c r="M279" s="6">
        <f t="shared" si="125"/>
        <v>5.1728162884310709E-3</v>
      </c>
      <c r="N279" s="6">
        <f t="shared" si="153"/>
        <v>2.6794554190270953E-2</v>
      </c>
      <c r="O279" s="6" t="e">
        <f t="shared" si="126"/>
        <v>#VALUE!</v>
      </c>
      <c r="P279">
        <f t="shared" si="127"/>
        <v>8.2765060614897135E-2</v>
      </c>
      <c r="Q279">
        <f t="shared" si="128"/>
        <v>1.1789603843719219</v>
      </c>
      <c r="R279">
        <f t="shared" si="129"/>
        <v>0.14349881432745903</v>
      </c>
      <c r="S279">
        <f t="shared" si="130"/>
        <v>0.74330626535800015</v>
      </c>
      <c r="T279">
        <f t="shared" si="131"/>
        <v>0.74330626535800026</v>
      </c>
      <c r="V279" s="4">
        <f t="shared" si="150"/>
        <v>0.99905510880095516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9.9905510880095509E-7</v>
      </c>
      <c r="AC279">
        <f t="shared" si="134"/>
        <v>7.7759129386834936E-11</v>
      </c>
      <c r="AD279">
        <v>0</v>
      </c>
      <c r="AE279" s="11">
        <f t="shared" si="135"/>
        <v>2.0903724265187424E-11</v>
      </c>
      <c r="AF279" s="11">
        <f t="shared" si="136"/>
        <v>9.8662853652022362E-11</v>
      </c>
      <c r="AG279" s="15">
        <f t="shared" si="137"/>
        <v>1.097002469958351E-3</v>
      </c>
      <c r="AI279">
        <f t="shared" si="152"/>
        <v>9.9905510880095509E-7</v>
      </c>
      <c r="AJ279">
        <f t="shared" si="138"/>
        <v>7.7759129386834936E-11</v>
      </c>
      <c r="AK279">
        <v>0</v>
      </c>
      <c r="AL279" s="11">
        <f t="shared" si="139"/>
        <v>4.333023565310624E-10</v>
      </c>
      <c r="AM279" s="11">
        <f t="shared" si="140"/>
        <v>5.1106148591789729E-10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15.215219993965071</v>
      </c>
      <c r="AY279" t="e">
        <f t="shared" si="149"/>
        <v>#VALUE!</v>
      </c>
    </row>
    <row r="280" spans="1:51">
      <c r="A280" s="17"/>
      <c r="D280" s="36"/>
      <c r="E280" s="2"/>
      <c r="H280" s="5">
        <v>20</v>
      </c>
      <c r="I280" s="5">
        <v>30</v>
      </c>
      <c r="J280" s="5">
        <v>1</v>
      </c>
      <c r="K280" s="5">
        <v>1</v>
      </c>
      <c r="L280" s="5" t="s">
        <v>88</v>
      </c>
      <c r="M280" s="6">
        <f t="shared" si="125"/>
        <v>5.1728162884310709E-3</v>
      </c>
      <c r="N280" s="6">
        <f t="shared" si="153"/>
        <v>2.6794554190270953E-2</v>
      </c>
      <c r="O280" s="6" t="e">
        <f t="shared" si="126"/>
        <v>#VALUE!</v>
      </c>
      <c r="P280">
        <f t="shared" si="127"/>
        <v>8.2765060614897135E-2</v>
      </c>
      <c r="Q280">
        <f t="shared" si="128"/>
        <v>1.1789603843719219</v>
      </c>
      <c r="R280">
        <f t="shared" si="129"/>
        <v>0.14349881432745903</v>
      </c>
      <c r="S280">
        <f t="shared" si="130"/>
        <v>0.74330626535800015</v>
      </c>
      <c r="T280">
        <f t="shared" si="131"/>
        <v>0.74330626535800026</v>
      </c>
      <c r="V280" s="4">
        <f t="shared" si="150"/>
        <v>0.99905510880095516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9.9905510880095509E-7</v>
      </c>
      <c r="AC280">
        <f t="shared" si="134"/>
        <v>7.7759129386834936E-11</v>
      </c>
      <c r="AD280">
        <v>0</v>
      </c>
      <c r="AE280" s="11">
        <f t="shared" si="135"/>
        <v>2.0903724265187424E-11</v>
      </c>
      <c r="AF280" s="11">
        <f t="shared" si="136"/>
        <v>9.8662853652022362E-11</v>
      </c>
      <c r="AG280" s="15">
        <f t="shared" si="137"/>
        <v>1.097002469958351E-3</v>
      </c>
      <c r="AI280">
        <f t="shared" si="152"/>
        <v>9.9905510880095509E-7</v>
      </c>
      <c r="AJ280">
        <f t="shared" si="138"/>
        <v>7.7759129386834936E-11</v>
      </c>
      <c r="AK280">
        <v>0</v>
      </c>
      <c r="AL280" s="11">
        <f t="shared" si="139"/>
        <v>4.333023565310624E-10</v>
      </c>
      <c r="AM280" s="11">
        <f t="shared" si="140"/>
        <v>5.1106148591789729E-10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15.215219993965071</v>
      </c>
      <c r="AY280" t="e">
        <f t="shared" si="149"/>
        <v>#VALUE!</v>
      </c>
    </row>
    <row r="281" spans="1:51">
      <c r="A281" s="17"/>
      <c r="D281" s="36"/>
      <c r="E281" s="2"/>
      <c r="H281" s="5">
        <v>20</v>
      </c>
      <c r="I281" s="5">
        <v>30</v>
      </c>
      <c r="J281" s="5">
        <v>1</v>
      </c>
      <c r="K281" s="5">
        <v>1</v>
      </c>
      <c r="L281" s="5" t="s">
        <v>88</v>
      </c>
      <c r="M281" s="6">
        <f t="shared" si="125"/>
        <v>5.1728162884310709E-3</v>
      </c>
      <c r="N281" s="6">
        <f t="shared" si="153"/>
        <v>2.6794554190270953E-2</v>
      </c>
      <c r="O281" s="6" t="e">
        <f t="shared" si="126"/>
        <v>#VALUE!</v>
      </c>
      <c r="P281">
        <f t="shared" si="127"/>
        <v>8.2765060614897135E-2</v>
      </c>
      <c r="Q281">
        <f t="shared" si="128"/>
        <v>1.1789603843719219</v>
      </c>
      <c r="R281">
        <f t="shared" si="129"/>
        <v>0.14349881432745903</v>
      </c>
      <c r="S281">
        <f t="shared" si="130"/>
        <v>0.74330626535800015</v>
      </c>
      <c r="T281">
        <f t="shared" si="131"/>
        <v>0.74330626535800026</v>
      </c>
      <c r="V281" s="4">
        <f t="shared" si="150"/>
        <v>0.99905510880095516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9.9905510880095509E-7</v>
      </c>
      <c r="AC281">
        <f t="shared" si="134"/>
        <v>7.7759129386834936E-11</v>
      </c>
      <c r="AD281">
        <v>0</v>
      </c>
      <c r="AE281" s="11">
        <f t="shared" si="135"/>
        <v>2.0903724265187424E-11</v>
      </c>
      <c r="AF281" s="11">
        <f t="shared" si="136"/>
        <v>9.8662853652022362E-11</v>
      </c>
      <c r="AG281" s="15">
        <f t="shared" si="137"/>
        <v>1.097002469958351E-3</v>
      </c>
      <c r="AI281">
        <f t="shared" si="152"/>
        <v>9.9905510880095509E-7</v>
      </c>
      <c r="AJ281">
        <f t="shared" si="138"/>
        <v>7.7759129386834936E-11</v>
      </c>
      <c r="AK281">
        <v>0</v>
      </c>
      <c r="AL281" s="11">
        <f t="shared" si="139"/>
        <v>4.333023565310624E-10</v>
      </c>
      <c r="AM281" s="11">
        <f t="shared" si="140"/>
        <v>5.1106148591789729E-10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/>
      <c r="E282" s="2"/>
      <c r="H282" s="5">
        <v>20</v>
      </c>
      <c r="I282" s="5">
        <v>30</v>
      </c>
      <c r="J282" s="5">
        <v>1</v>
      </c>
      <c r="K282" s="5">
        <v>1</v>
      </c>
      <c r="L282" s="5" t="s">
        <v>88</v>
      </c>
      <c r="M282" s="6">
        <f t="shared" si="125"/>
        <v>5.1728162884310709E-3</v>
      </c>
      <c r="N282" s="6">
        <f t="shared" si="153"/>
        <v>2.6794554190270953E-2</v>
      </c>
      <c r="O282" s="6" t="e">
        <f t="shared" si="126"/>
        <v>#VALUE!</v>
      </c>
      <c r="P282">
        <f t="shared" si="127"/>
        <v>8.2765060614897135E-2</v>
      </c>
      <c r="Q282">
        <f t="shared" si="128"/>
        <v>1.1789603843719219</v>
      </c>
      <c r="R282">
        <f t="shared" si="129"/>
        <v>0.14349881432745903</v>
      </c>
      <c r="S282">
        <f t="shared" si="130"/>
        <v>0.74330626535800015</v>
      </c>
      <c r="T282">
        <f t="shared" si="131"/>
        <v>0.74330626535800026</v>
      </c>
      <c r="V282" s="4">
        <f t="shared" si="150"/>
        <v>0.99905510880095516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9.9905510880095509E-7</v>
      </c>
      <c r="AC282">
        <f t="shared" si="134"/>
        <v>7.7759129386834936E-11</v>
      </c>
      <c r="AD282">
        <v>0</v>
      </c>
      <c r="AE282" s="11">
        <f t="shared" si="135"/>
        <v>2.0903724265187424E-11</v>
      </c>
      <c r="AF282" s="11">
        <f t="shared" si="136"/>
        <v>9.8662853652022362E-11</v>
      </c>
      <c r="AG282" s="15">
        <f t="shared" si="137"/>
        <v>1.097002469958351E-3</v>
      </c>
      <c r="AI282">
        <f t="shared" si="152"/>
        <v>9.9905510880095509E-7</v>
      </c>
      <c r="AJ282">
        <f t="shared" si="138"/>
        <v>7.7759129386834936E-11</v>
      </c>
      <c r="AK282">
        <v>0</v>
      </c>
      <c r="AL282" s="11">
        <f t="shared" si="139"/>
        <v>4.333023565310624E-10</v>
      </c>
      <c r="AM282" s="11">
        <f t="shared" si="140"/>
        <v>5.1106148591789729E-10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15.215219993965071</v>
      </c>
      <c r="AY282" t="e">
        <f t="shared" si="149"/>
        <v>#VALUE!</v>
      </c>
    </row>
    <row r="283" spans="1:51">
      <c r="A283" s="17"/>
      <c r="D283" s="36"/>
      <c r="E283" s="2"/>
      <c r="H283" s="5">
        <v>20</v>
      </c>
      <c r="I283" s="5">
        <v>30</v>
      </c>
      <c r="J283" s="5">
        <v>1</v>
      </c>
      <c r="K283" s="5">
        <v>1</v>
      </c>
      <c r="L283" s="5" t="s">
        <v>88</v>
      </c>
      <c r="M283" s="6">
        <f t="shared" si="125"/>
        <v>5.1728162884310709E-3</v>
      </c>
      <c r="N283" s="6">
        <f t="shared" si="153"/>
        <v>2.6794554190270953E-2</v>
      </c>
      <c r="O283" s="6" t="e">
        <f t="shared" si="126"/>
        <v>#VALUE!</v>
      </c>
      <c r="P283">
        <f t="shared" si="127"/>
        <v>8.2765060614897135E-2</v>
      </c>
      <c r="Q283">
        <f t="shared" si="128"/>
        <v>1.1789603843719219</v>
      </c>
      <c r="R283">
        <f t="shared" si="129"/>
        <v>0.14349881432745903</v>
      </c>
      <c r="S283">
        <f t="shared" si="130"/>
        <v>0.74330626535800015</v>
      </c>
      <c r="T283">
        <f t="shared" si="131"/>
        <v>0.74330626535800026</v>
      </c>
      <c r="V283" s="4">
        <f t="shared" si="150"/>
        <v>0.99905510880095516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9.9905510880095509E-7</v>
      </c>
      <c r="AC283">
        <f t="shared" si="134"/>
        <v>7.7759129386834936E-11</v>
      </c>
      <c r="AD283">
        <v>0</v>
      </c>
      <c r="AE283" s="11">
        <f t="shared" si="135"/>
        <v>2.0903724265187424E-11</v>
      </c>
      <c r="AF283" s="11">
        <f t="shared" si="136"/>
        <v>9.8662853652022362E-11</v>
      </c>
      <c r="AG283" s="15">
        <f t="shared" si="137"/>
        <v>1.097002469958351E-3</v>
      </c>
      <c r="AI283">
        <f t="shared" si="152"/>
        <v>9.9905510880095509E-7</v>
      </c>
      <c r="AJ283">
        <f t="shared" si="138"/>
        <v>7.7759129386834936E-11</v>
      </c>
      <c r="AK283">
        <v>0</v>
      </c>
      <c r="AL283" s="11">
        <f t="shared" si="139"/>
        <v>4.333023565310624E-10</v>
      </c>
      <c r="AM283" s="11">
        <f t="shared" si="140"/>
        <v>5.1106148591789729E-10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78.812974192989046</v>
      </c>
      <c r="AX283">
        <f t="shared" si="148"/>
        <v>15.215219993965071</v>
      </c>
      <c r="AY283" t="e">
        <f t="shared" si="149"/>
        <v>#VALUE!</v>
      </c>
    </row>
    <row r="284" spans="1:51">
      <c r="A284" s="17"/>
      <c r="D284" s="36"/>
      <c r="E284" s="2"/>
      <c r="H284" s="5">
        <v>20</v>
      </c>
      <c r="I284" s="5">
        <v>30</v>
      </c>
      <c r="J284" s="5">
        <v>1</v>
      </c>
      <c r="K284" s="5">
        <v>1</v>
      </c>
      <c r="L284" s="5" t="s">
        <v>88</v>
      </c>
      <c r="M284" s="6">
        <f t="shared" si="125"/>
        <v>5.1728162884310709E-3</v>
      </c>
      <c r="N284" s="6">
        <f t="shared" si="153"/>
        <v>2.6794554190270953E-2</v>
      </c>
      <c r="O284" s="6" t="e">
        <f t="shared" si="126"/>
        <v>#VALUE!</v>
      </c>
      <c r="P284">
        <f t="shared" si="127"/>
        <v>8.2765060614897135E-2</v>
      </c>
      <c r="Q284">
        <f t="shared" si="128"/>
        <v>1.1789603843719219</v>
      </c>
      <c r="R284">
        <f t="shared" si="129"/>
        <v>0.14349881432745903</v>
      </c>
      <c r="S284">
        <f t="shared" si="130"/>
        <v>0.74330626535800015</v>
      </c>
      <c r="T284">
        <f t="shared" si="131"/>
        <v>0.74330626535800026</v>
      </c>
      <c r="V284" s="4">
        <f t="shared" si="150"/>
        <v>0.99905510880095516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9.9905510880095509E-7</v>
      </c>
      <c r="AC284">
        <f t="shared" si="134"/>
        <v>7.7759129386834936E-11</v>
      </c>
      <c r="AD284">
        <v>0</v>
      </c>
      <c r="AE284" s="11">
        <f t="shared" si="135"/>
        <v>2.0903724265187424E-11</v>
      </c>
      <c r="AF284" s="11">
        <f t="shared" si="136"/>
        <v>9.8662853652022362E-11</v>
      </c>
      <c r="AG284" s="15">
        <f t="shared" si="137"/>
        <v>1.097002469958351E-3</v>
      </c>
      <c r="AI284">
        <f t="shared" si="152"/>
        <v>9.9905510880095509E-7</v>
      </c>
      <c r="AJ284">
        <f t="shared" si="138"/>
        <v>7.7759129386834936E-11</v>
      </c>
      <c r="AK284">
        <v>0</v>
      </c>
      <c r="AL284" s="11">
        <f t="shared" si="139"/>
        <v>4.333023565310624E-10</v>
      </c>
      <c r="AM284" s="11">
        <f t="shared" si="140"/>
        <v>5.1106148591789729E-10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78.812974192989046</v>
      </c>
      <c r="AX284">
        <f t="shared" si="148"/>
        <v>15.215219993965071</v>
      </c>
      <c r="AY284" t="e">
        <f t="shared" si="149"/>
        <v>#VALUE!</v>
      </c>
    </row>
    <row r="285" spans="1:51">
      <c r="A285" s="17"/>
      <c r="D285" s="36"/>
      <c r="E285" s="2"/>
      <c r="H285" s="5">
        <v>20</v>
      </c>
      <c r="I285" s="5">
        <v>30</v>
      </c>
      <c r="J285" s="5">
        <v>1</v>
      </c>
      <c r="K285" s="5">
        <v>1</v>
      </c>
      <c r="L285" s="5" t="s">
        <v>88</v>
      </c>
      <c r="M285" s="6">
        <f t="shared" si="125"/>
        <v>5.1728162884310709E-3</v>
      </c>
      <c r="N285" s="6">
        <f t="shared" si="153"/>
        <v>2.6794554190270953E-2</v>
      </c>
      <c r="O285" s="6" t="e">
        <f t="shared" si="126"/>
        <v>#VALUE!</v>
      </c>
      <c r="P285">
        <f t="shared" si="127"/>
        <v>8.2765060614897135E-2</v>
      </c>
      <c r="Q285">
        <f t="shared" si="128"/>
        <v>1.1789603843719219</v>
      </c>
      <c r="R285">
        <f t="shared" si="129"/>
        <v>0.14349881432745903</v>
      </c>
      <c r="S285">
        <f t="shared" si="130"/>
        <v>0.74330626535800015</v>
      </c>
      <c r="T285">
        <f t="shared" si="131"/>
        <v>0.74330626535800026</v>
      </c>
      <c r="V285" s="4">
        <f t="shared" si="150"/>
        <v>0.99905510880095516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9.9905510880095509E-7</v>
      </c>
      <c r="AC285">
        <f t="shared" si="134"/>
        <v>7.7759129386834936E-11</v>
      </c>
      <c r="AD285">
        <v>0</v>
      </c>
      <c r="AE285" s="11">
        <f t="shared" si="135"/>
        <v>2.0903724265187424E-11</v>
      </c>
      <c r="AF285" s="11">
        <f t="shared" si="136"/>
        <v>9.8662853652022362E-11</v>
      </c>
      <c r="AG285" s="15">
        <f t="shared" si="137"/>
        <v>1.097002469958351E-3</v>
      </c>
      <c r="AI285">
        <f t="shared" si="152"/>
        <v>9.9905510880095509E-7</v>
      </c>
      <c r="AJ285">
        <f t="shared" si="138"/>
        <v>7.7759129386834936E-11</v>
      </c>
      <c r="AK285">
        <v>0</v>
      </c>
      <c r="AL285" s="11">
        <f t="shared" si="139"/>
        <v>4.333023565310624E-10</v>
      </c>
      <c r="AM285" s="11">
        <f t="shared" si="140"/>
        <v>5.1106148591789729E-10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78.812974192989046</v>
      </c>
      <c r="AX285">
        <f t="shared" si="148"/>
        <v>15.215219993965071</v>
      </c>
      <c r="AY285" t="e">
        <f t="shared" si="149"/>
        <v>#VALUE!</v>
      </c>
    </row>
    <row r="286" spans="1:51">
      <c r="A286" s="17"/>
      <c r="D286" s="36"/>
      <c r="E286" s="2"/>
      <c r="H286" s="5">
        <v>20</v>
      </c>
      <c r="I286" s="5">
        <v>30</v>
      </c>
      <c r="J286" s="5">
        <v>1</v>
      </c>
      <c r="K286" s="5">
        <v>1</v>
      </c>
      <c r="L286" s="5" t="s">
        <v>88</v>
      </c>
      <c r="M286" s="6">
        <f t="shared" si="125"/>
        <v>5.1728162884310709E-3</v>
      </c>
      <c r="N286" s="6">
        <f t="shared" si="153"/>
        <v>2.6794554190270953E-2</v>
      </c>
      <c r="O286" s="6" t="e">
        <f t="shared" si="126"/>
        <v>#VALUE!</v>
      </c>
      <c r="P286">
        <f t="shared" si="127"/>
        <v>8.2765060614897135E-2</v>
      </c>
      <c r="Q286">
        <f t="shared" si="128"/>
        <v>1.1789603843719219</v>
      </c>
      <c r="R286">
        <f t="shared" si="129"/>
        <v>0.14349881432745903</v>
      </c>
      <c r="S286">
        <f t="shared" si="130"/>
        <v>0.74330626535800015</v>
      </c>
      <c r="T286">
        <f t="shared" si="131"/>
        <v>0.74330626535800026</v>
      </c>
      <c r="V286" s="4">
        <f t="shared" si="150"/>
        <v>0.99905510880095516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9.9905510880095509E-7</v>
      </c>
      <c r="AC286">
        <f t="shared" si="134"/>
        <v>7.7759129386834936E-11</v>
      </c>
      <c r="AD286">
        <v>0</v>
      </c>
      <c r="AE286" s="11">
        <f t="shared" si="135"/>
        <v>2.0903724265187424E-11</v>
      </c>
      <c r="AF286" s="11">
        <f t="shared" si="136"/>
        <v>9.8662853652022362E-11</v>
      </c>
      <c r="AG286" s="15">
        <f t="shared" si="137"/>
        <v>1.097002469958351E-3</v>
      </c>
      <c r="AI286">
        <f t="shared" si="152"/>
        <v>9.9905510880095509E-7</v>
      </c>
      <c r="AJ286">
        <f t="shared" si="138"/>
        <v>7.7759129386834936E-11</v>
      </c>
      <c r="AK286">
        <v>0</v>
      </c>
      <c r="AL286" s="11">
        <f t="shared" si="139"/>
        <v>4.333023565310624E-10</v>
      </c>
      <c r="AM286" s="11">
        <f t="shared" si="140"/>
        <v>5.1106148591789729E-10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78.812974192989046</v>
      </c>
      <c r="AX286">
        <f t="shared" si="148"/>
        <v>15.215219993965071</v>
      </c>
      <c r="AY286" t="e">
        <f t="shared" si="149"/>
        <v>#VALUE!</v>
      </c>
    </row>
    <row r="287" spans="1:51">
      <c r="A287" s="17"/>
      <c r="D287" s="36"/>
      <c r="E287" s="2"/>
      <c r="H287" s="5">
        <v>20</v>
      </c>
      <c r="I287" s="5">
        <v>30</v>
      </c>
      <c r="J287" s="5">
        <v>1</v>
      </c>
      <c r="K287" s="5">
        <v>1</v>
      </c>
      <c r="L287" s="5" t="s">
        <v>88</v>
      </c>
      <c r="M287" s="6">
        <f t="shared" si="125"/>
        <v>5.1728162884310709E-3</v>
      </c>
      <c r="N287" s="6">
        <f t="shared" si="153"/>
        <v>2.6794554190270953E-2</v>
      </c>
      <c r="O287" s="6" t="e">
        <f t="shared" si="126"/>
        <v>#VALUE!</v>
      </c>
      <c r="P287">
        <f t="shared" si="127"/>
        <v>8.2765060614897135E-2</v>
      </c>
      <c r="Q287">
        <f t="shared" si="128"/>
        <v>1.1789603843719219</v>
      </c>
      <c r="R287">
        <f t="shared" si="129"/>
        <v>0.14349881432745903</v>
      </c>
      <c r="S287">
        <f t="shared" si="130"/>
        <v>0.74330626535800015</v>
      </c>
      <c r="T287">
        <f t="shared" si="131"/>
        <v>0.74330626535800026</v>
      </c>
      <c r="V287" s="4">
        <f t="shared" si="150"/>
        <v>0.99905510880095516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9.9905510880095509E-7</v>
      </c>
      <c r="AC287">
        <f t="shared" si="134"/>
        <v>7.7759129386834936E-11</v>
      </c>
      <c r="AD287">
        <v>0</v>
      </c>
      <c r="AE287" s="11">
        <f t="shared" si="135"/>
        <v>2.0903724265187424E-11</v>
      </c>
      <c r="AF287" s="11">
        <f t="shared" si="136"/>
        <v>9.8662853652022362E-11</v>
      </c>
      <c r="AG287" s="15">
        <f t="shared" si="137"/>
        <v>1.097002469958351E-3</v>
      </c>
      <c r="AI287">
        <f t="shared" si="152"/>
        <v>9.9905510880095509E-7</v>
      </c>
      <c r="AJ287">
        <f t="shared" si="138"/>
        <v>7.7759129386834936E-11</v>
      </c>
      <c r="AK287">
        <v>0</v>
      </c>
      <c r="AL287" s="11">
        <f t="shared" si="139"/>
        <v>4.333023565310624E-10</v>
      </c>
      <c r="AM287" s="11">
        <f t="shared" si="140"/>
        <v>5.1106148591789729E-10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78.812974192989046</v>
      </c>
      <c r="AX287">
        <f t="shared" si="148"/>
        <v>15.215219993965071</v>
      </c>
      <c r="AY287" t="e">
        <f t="shared" si="149"/>
        <v>#VALUE!</v>
      </c>
    </row>
    <row r="288" spans="1:51">
      <c r="A288" s="17"/>
      <c r="D288" s="36"/>
      <c r="E288" s="2"/>
      <c r="H288" s="5">
        <v>20</v>
      </c>
      <c r="I288" s="5">
        <v>30</v>
      </c>
      <c r="J288" s="5">
        <v>1</v>
      </c>
      <c r="K288" s="5">
        <v>1</v>
      </c>
      <c r="L288" s="5" t="s">
        <v>88</v>
      </c>
      <c r="M288" s="6">
        <f t="shared" si="125"/>
        <v>5.1728162884310709E-3</v>
      </c>
      <c r="N288" s="6">
        <f t="shared" si="153"/>
        <v>2.6794554190270953E-2</v>
      </c>
      <c r="O288" s="6" t="e">
        <f t="shared" si="126"/>
        <v>#VALUE!</v>
      </c>
      <c r="P288">
        <f t="shared" si="127"/>
        <v>8.2765060614897135E-2</v>
      </c>
      <c r="Q288">
        <f t="shared" si="128"/>
        <v>1.1789603843719219</v>
      </c>
      <c r="R288">
        <f t="shared" si="129"/>
        <v>0.14349881432745903</v>
      </c>
      <c r="S288">
        <f t="shared" si="130"/>
        <v>0.74330626535800015</v>
      </c>
      <c r="T288">
        <f t="shared" si="131"/>
        <v>0.74330626535800026</v>
      </c>
      <c r="V288" s="4">
        <f t="shared" si="150"/>
        <v>0.99905510880095516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9.9905510880095509E-7</v>
      </c>
      <c r="AC288">
        <f t="shared" si="134"/>
        <v>7.7759129386834936E-11</v>
      </c>
      <c r="AD288">
        <v>0</v>
      </c>
      <c r="AE288" s="11">
        <f t="shared" si="135"/>
        <v>2.0903724265187424E-11</v>
      </c>
      <c r="AF288" s="11">
        <f t="shared" si="136"/>
        <v>9.8662853652022362E-11</v>
      </c>
      <c r="AG288" s="15">
        <f t="shared" si="137"/>
        <v>1.097002469958351E-3</v>
      </c>
      <c r="AI288">
        <f t="shared" si="152"/>
        <v>9.9905510880095509E-7</v>
      </c>
      <c r="AJ288">
        <f t="shared" si="138"/>
        <v>7.7759129386834936E-11</v>
      </c>
      <c r="AK288">
        <v>0</v>
      </c>
      <c r="AL288" s="11">
        <f t="shared" si="139"/>
        <v>4.333023565310624E-10</v>
      </c>
      <c r="AM288" s="11">
        <f t="shared" si="140"/>
        <v>5.1106148591789729E-10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15.215219993965071</v>
      </c>
      <c r="AY288" t="e">
        <f t="shared" si="149"/>
        <v>#VALUE!</v>
      </c>
    </row>
    <row r="289" spans="1:51">
      <c r="A289" s="17"/>
      <c r="D289" s="36"/>
      <c r="E289" s="2"/>
      <c r="H289" s="5">
        <v>20</v>
      </c>
      <c r="I289" s="5">
        <v>30</v>
      </c>
      <c r="J289" s="5">
        <v>1</v>
      </c>
      <c r="K289" s="5">
        <v>1</v>
      </c>
      <c r="L289" s="5" t="s">
        <v>88</v>
      </c>
      <c r="M289" s="6">
        <f t="shared" si="125"/>
        <v>5.1728162884310709E-3</v>
      </c>
      <c r="N289" s="6">
        <f t="shared" si="153"/>
        <v>2.6794554190270953E-2</v>
      </c>
      <c r="O289" s="6" t="e">
        <f t="shared" si="126"/>
        <v>#VALUE!</v>
      </c>
      <c r="P289">
        <f t="shared" si="127"/>
        <v>8.2765060614897135E-2</v>
      </c>
      <c r="Q289">
        <f t="shared" si="128"/>
        <v>1.1789603843719219</v>
      </c>
      <c r="R289">
        <f t="shared" si="129"/>
        <v>0.14349881432745903</v>
      </c>
      <c r="S289">
        <f t="shared" si="130"/>
        <v>0.74330626535800015</v>
      </c>
      <c r="T289">
        <f t="shared" si="131"/>
        <v>0.74330626535800026</v>
      </c>
      <c r="V289" s="4">
        <f t="shared" si="150"/>
        <v>0.99905510880095516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9.9905510880095509E-7</v>
      </c>
      <c r="AC289">
        <f t="shared" si="134"/>
        <v>7.7759129386834936E-11</v>
      </c>
      <c r="AD289">
        <v>0</v>
      </c>
      <c r="AE289" s="11">
        <f t="shared" si="135"/>
        <v>2.0903724265187424E-11</v>
      </c>
      <c r="AF289" s="11">
        <f t="shared" si="136"/>
        <v>9.8662853652022362E-11</v>
      </c>
      <c r="AG289" s="15">
        <f t="shared" si="137"/>
        <v>1.097002469958351E-3</v>
      </c>
      <c r="AI289">
        <f t="shared" si="152"/>
        <v>9.9905510880095509E-7</v>
      </c>
      <c r="AJ289">
        <f t="shared" si="138"/>
        <v>7.7759129386834936E-11</v>
      </c>
      <c r="AK289">
        <v>0</v>
      </c>
      <c r="AL289" s="11">
        <f t="shared" si="139"/>
        <v>4.333023565310624E-10</v>
      </c>
      <c r="AM289" s="11">
        <f t="shared" si="140"/>
        <v>5.1106148591789729E-10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15.215219993965071</v>
      </c>
      <c r="AY289" t="e">
        <f t="shared" si="149"/>
        <v>#VALUE!</v>
      </c>
    </row>
    <row r="290" spans="1:51">
      <c r="A290" s="17"/>
      <c r="D290" s="36"/>
      <c r="E290" s="2"/>
      <c r="H290" s="5">
        <v>20</v>
      </c>
      <c r="I290" s="5">
        <v>30</v>
      </c>
      <c r="J290" s="5">
        <v>1</v>
      </c>
      <c r="K290" s="5">
        <v>1</v>
      </c>
      <c r="L290" s="5" t="s">
        <v>88</v>
      </c>
      <c r="M290" s="6">
        <f t="shared" si="125"/>
        <v>5.1728162884310709E-3</v>
      </c>
      <c r="N290" s="6">
        <f t="shared" si="153"/>
        <v>2.6794554190270953E-2</v>
      </c>
      <c r="O290" s="6" t="e">
        <f t="shared" si="126"/>
        <v>#VALUE!</v>
      </c>
      <c r="P290">
        <f t="shared" si="127"/>
        <v>8.2765060614897135E-2</v>
      </c>
      <c r="Q290">
        <f t="shared" si="128"/>
        <v>1.1789603843719219</v>
      </c>
      <c r="R290">
        <f t="shared" si="129"/>
        <v>0.14349881432745903</v>
      </c>
      <c r="S290">
        <f t="shared" si="130"/>
        <v>0.74330626535800015</v>
      </c>
      <c r="T290">
        <f t="shared" si="131"/>
        <v>0.74330626535800026</v>
      </c>
      <c r="V290" s="4">
        <f t="shared" si="150"/>
        <v>0.99905510880095516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9.9905510880095509E-7</v>
      </c>
      <c r="AC290">
        <f t="shared" si="134"/>
        <v>7.7759129386834936E-11</v>
      </c>
      <c r="AD290">
        <v>0</v>
      </c>
      <c r="AE290" s="11">
        <f t="shared" si="135"/>
        <v>2.0903724265187424E-11</v>
      </c>
      <c r="AF290" s="11">
        <f t="shared" si="136"/>
        <v>9.8662853652022362E-11</v>
      </c>
      <c r="AG290" s="15">
        <f t="shared" si="137"/>
        <v>1.097002469958351E-3</v>
      </c>
      <c r="AI290">
        <f t="shared" si="152"/>
        <v>9.9905510880095509E-7</v>
      </c>
      <c r="AJ290">
        <f t="shared" si="138"/>
        <v>7.7759129386834936E-11</v>
      </c>
      <c r="AK290">
        <v>0</v>
      </c>
      <c r="AL290" s="11">
        <f t="shared" si="139"/>
        <v>4.333023565310624E-10</v>
      </c>
      <c r="AM290" s="11">
        <f t="shared" si="140"/>
        <v>5.1106148591789729E-10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15.215219993965071</v>
      </c>
      <c r="AY290" t="e">
        <f t="shared" si="149"/>
        <v>#VALUE!</v>
      </c>
    </row>
    <row r="291" spans="1:51">
      <c r="A291" s="17"/>
      <c r="D291" s="36"/>
      <c r="E291" s="2"/>
      <c r="H291" s="5">
        <v>20</v>
      </c>
      <c r="I291" s="5">
        <v>30</v>
      </c>
      <c r="J291" s="5">
        <v>1</v>
      </c>
      <c r="K291" s="5">
        <v>1</v>
      </c>
      <c r="L291" s="5" t="s">
        <v>88</v>
      </c>
      <c r="M291" s="6">
        <f t="shared" si="125"/>
        <v>5.1728162884310709E-3</v>
      </c>
      <c r="N291" s="6">
        <f t="shared" si="153"/>
        <v>2.6794554190270953E-2</v>
      </c>
      <c r="O291" s="6" t="e">
        <f t="shared" si="126"/>
        <v>#VALUE!</v>
      </c>
      <c r="P291">
        <f t="shared" si="127"/>
        <v>8.2765060614897135E-2</v>
      </c>
      <c r="Q291">
        <f t="shared" si="128"/>
        <v>1.1789603843719219</v>
      </c>
      <c r="R291">
        <f t="shared" si="129"/>
        <v>0.14349881432745903</v>
      </c>
      <c r="S291">
        <f t="shared" si="130"/>
        <v>0.74330626535800015</v>
      </c>
      <c r="T291">
        <f t="shared" si="131"/>
        <v>0.74330626535800026</v>
      </c>
      <c r="V291" s="4">
        <f t="shared" si="150"/>
        <v>0.99905510880095516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9.9905510880095509E-7</v>
      </c>
      <c r="AC291">
        <f t="shared" si="134"/>
        <v>7.7759129386834936E-11</v>
      </c>
      <c r="AD291">
        <v>0</v>
      </c>
      <c r="AE291" s="11">
        <f t="shared" si="135"/>
        <v>2.0903724265187424E-11</v>
      </c>
      <c r="AF291" s="11">
        <f t="shared" si="136"/>
        <v>9.8662853652022362E-11</v>
      </c>
      <c r="AG291" s="15">
        <f t="shared" si="137"/>
        <v>1.097002469958351E-3</v>
      </c>
      <c r="AI291">
        <f t="shared" si="152"/>
        <v>9.9905510880095509E-7</v>
      </c>
      <c r="AJ291">
        <f t="shared" si="138"/>
        <v>7.7759129386834936E-11</v>
      </c>
      <c r="AK291">
        <v>0</v>
      </c>
      <c r="AL291" s="11">
        <f t="shared" si="139"/>
        <v>4.333023565310624E-10</v>
      </c>
      <c r="AM291" s="11">
        <f t="shared" si="140"/>
        <v>5.1106148591789729E-10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78.812974192989046</v>
      </c>
      <c r="AX291">
        <f t="shared" si="148"/>
        <v>15.215219993965071</v>
      </c>
      <c r="AY291" t="e">
        <f t="shared" si="149"/>
        <v>#VALUE!</v>
      </c>
    </row>
    <row r="292" spans="1:51">
      <c r="A292" s="17"/>
      <c r="D292" s="36"/>
      <c r="E292" s="2"/>
      <c r="H292" s="5">
        <v>20</v>
      </c>
      <c r="I292" s="5">
        <v>30</v>
      </c>
      <c r="J292" s="5">
        <v>1</v>
      </c>
      <c r="K292" s="5">
        <v>1</v>
      </c>
      <c r="L292" s="5" t="s">
        <v>88</v>
      </c>
      <c r="M292" s="6">
        <f t="shared" si="125"/>
        <v>5.1728162884310709E-3</v>
      </c>
      <c r="N292" s="6">
        <f t="shared" si="153"/>
        <v>2.6794554190270953E-2</v>
      </c>
      <c r="O292" s="6" t="e">
        <f t="shared" si="126"/>
        <v>#VALUE!</v>
      </c>
      <c r="P292">
        <f t="shared" si="127"/>
        <v>8.2765060614897135E-2</v>
      </c>
      <c r="Q292">
        <f t="shared" si="128"/>
        <v>1.1789603843719219</v>
      </c>
      <c r="R292">
        <f t="shared" si="129"/>
        <v>0.14349881432745903</v>
      </c>
      <c r="S292">
        <f t="shared" si="130"/>
        <v>0.74330626535800015</v>
      </c>
      <c r="T292">
        <f t="shared" si="131"/>
        <v>0.74330626535800026</v>
      </c>
      <c r="V292" s="4">
        <f t="shared" si="150"/>
        <v>0.99905510880095516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9.9905510880095509E-7</v>
      </c>
      <c r="AC292">
        <f t="shared" si="134"/>
        <v>7.7759129386834936E-11</v>
      </c>
      <c r="AD292">
        <v>0</v>
      </c>
      <c r="AE292" s="11">
        <f t="shared" si="135"/>
        <v>2.0903724265187424E-11</v>
      </c>
      <c r="AF292" s="11">
        <f t="shared" si="136"/>
        <v>9.8662853652022362E-11</v>
      </c>
      <c r="AG292" s="15">
        <f t="shared" si="137"/>
        <v>1.097002469958351E-3</v>
      </c>
      <c r="AI292">
        <f t="shared" si="152"/>
        <v>9.9905510880095509E-7</v>
      </c>
      <c r="AJ292">
        <f t="shared" si="138"/>
        <v>7.7759129386834936E-11</v>
      </c>
      <c r="AK292">
        <v>0</v>
      </c>
      <c r="AL292" s="11">
        <f t="shared" si="139"/>
        <v>4.333023565310624E-10</v>
      </c>
      <c r="AM292" s="11">
        <f t="shared" si="140"/>
        <v>5.1106148591789729E-10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78.812974192989046</v>
      </c>
      <c r="AX292">
        <f t="shared" si="148"/>
        <v>15.215219993965071</v>
      </c>
      <c r="AY292" t="e">
        <f t="shared" si="149"/>
        <v>#VALUE!</v>
      </c>
    </row>
    <row r="293" spans="1:51">
      <c r="A293" s="17"/>
      <c r="D293" s="36"/>
      <c r="E293" s="2"/>
      <c r="H293" s="5">
        <v>20</v>
      </c>
      <c r="I293" s="5">
        <v>30</v>
      </c>
      <c r="J293" s="5">
        <v>1</v>
      </c>
      <c r="K293" s="5">
        <v>1</v>
      </c>
      <c r="L293" s="5" t="s">
        <v>88</v>
      </c>
      <c r="M293" s="6">
        <f t="shared" si="125"/>
        <v>5.1728162884310709E-3</v>
      </c>
      <c r="N293" s="6">
        <f t="shared" si="153"/>
        <v>2.6794554190270953E-2</v>
      </c>
      <c r="O293" s="6" t="e">
        <f t="shared" si="126"/>
        <v>#VALUE!</v>
      </c>
      <c r="P293">
        <f t="shared" si="127"/>
        <v>8.2765060614897135E-2</v>
      </c>
      <c r="Q293">
        <f t="shared" si="128"/>
        <v>1.1789603843719219</v>
      </c>
      <c r="R293">
        <f t="shared" si="129"/>
        <v>0.14349881432745903</v>
      </c>
      <c r="S293">
        <f t="shared" si="130"/>
        <v>0.74330626535800015</v>
      </c>
      <c r="T293">
        <f t="shared" si="131"/>
        <v>0.74330626535800026</v>
      </c>
      <c r="V293" s="4">
        <f t="shared" si="150"/>
        <v>0.99905510880095516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9.9905510880095509E-7</v>
      </c>
      <c r="AC293">
        <f t="shared" si="134"/>
        <v>7.7759129386834936E-11</v>
      </c>
      <c r="AD293">
        <v>0</v>
      </c>
      <c r="AE293" s="11">
        <f t="shared" si="135"/>
        <v>2.0903724265187424E-11</v>
      </c>
      <c r="AF293" s="11">
        <f t="shared" si="136"/>
        <v>9.8662853652022362E-11</v>
      </c>
      <c r="AG293" s="15">
        <f t="shared" si="137"/>
        <v>1.097002469958351E-3</v>
      </c>
      <c r="AI293">
        <f t="shared" si="152"/>
        <v>9.9905510880095509E-7</v>
      </c>
      <c r="AJ293">
        <f t="shared" si="138"/>
        <v>7.7759129386834936E-11</v>
      </c>
      <c r="AK293">
        <v>0</v>
      </c>
      <c r="AL293" s="11">
        <f t="shared" si="139"/>
        <v>4.333023565310624E-10</v>
      </c>
      <c r="AM293" s="11">
        <f t="shared" si="140"/>
        <v>5.1106148591789729E-10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15.215219993965071</v>
      </c>
      <c r="AY293" t="e">
        <f t="shared" si="149"/>
        <v>#VALUE!</v>
      </c>
    </row>
    <row r="294" spans="1:51">
      <c r="A294" s="17"/>
      <c r="D294" s="36"/>
      <c r="E294" s="2"/>
      <c r="H294" s="5">
        <v>20</v>
      </c>
      <c r="I294" s="5">
        <v>30</v>
      </c>
      <c r="J294" s="5">
        <v>1</v>
      </c>
      <c r="K294" s="5">
        <v>1</v>
      </c>
      <c r="L294" s="5" t="s">
        <v>88</v>
      </c>
      <c r="M294" s="6">
        <f t="shared" si="125"/>
        <v>5.1728162884310709E-3</v>
      </c>
      <c r="N294" s="6">
        <f t="shared" si="153"/>
        <v>2.6794554190270953E-2</v>
      </c>
      <c r="O294" s="6" t="e">
        <f t="shared" si="126"/>
        <v>#VALUE!</v>
      </c>
      <c r="P294">
        <f t="shared" si="127"/>
        <v>8.2765060614897135E-2</v>
      </c>
      <c r="Q294">
        <f t="shared" si="128"/>
        <v>1.1789603843719219</v>
      </c>
      <c r="R294">
        <f t="shared" si="129"/>
        <v>0.14349881432745903</v>
      </c>
      <c r="S294">
        <f t="shared" si="130"/>
        <v>0.74330626535800015</v>
      </c>
      <c r="T294">
        <f t="shared" si="131"/>
        <v>0.74330626535800026</v>
      </c>
      <c r="V294" s="4">
        <f t="shared" si="150"/>
        <v>0.99905510880095516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9.9905510880095509E-7</v>
      </c>
      <c r="AC294">
        <f t="shared" si="134"/>
        <v>7.7759129386834936E-11</v>
      </c>
      <c r="AD294">
        <v>0</v>
      </c>
      <c r="AE294" s="11">
        <f t="shared" si="135"/>
        <v>2.0903724265187424E-11</v>
      </c>
      <c r="AF294" s="11">
        <f t="shared" si="136"/>
        <v>9.8662853652022362E-11</v>
      </c>
      <c r="AG294" s="15">
        <f t="shared" si="137"/>
        <v>1.097002469958351E-3</v>
      </c>
      <c r="AI294">
        <f t="shared" si="152"/>
        <v>9.9905510880095509E-7</v>
      </c>
      <c r="AJ294">
        <f t="shared" si="138"/>
        <v>7.7759129386834936E-11</v>
      </c>
      <c r="AK294">
        <v>0</v>
      </c>
      <c r="AL294" s="11">
        <f t="shared" si="139"/>
        <v>4.333023565310624E-10</v>
      </c>
      <c r="AM294" s="11">
        <f t="shared" si="140"/>
        <v>5.1106148591789729E-10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15.215219993965071</v>
      </c>
      <c r="AY294" t="e">
        <f t="shared" si="149"/>
        <v>#VALUE!</v>
      </c>
    </row>
    <row r="295" spans="1:51">
      <c r="A295" s="17"/>
      <c r="D295" s="36"/>
      <c r="E295" s="2"/>
      <c r="H295" s="5">
        <v>20</v>
      </c>
      <c r="I295" s="5">
        <v>30</v>
      </c>
      <c r="J295" s="5">
        <v>1</v>
      </c>
      <c r="K295" s="5">
        <v>1</v>
      </c>
      <c r="L295" s="5" t="s">
        <v>88</v>
      </c>
      <c r="M295" s="6">
        <f t="shared" si="125"/>
        <v>5.1728162884310709E-3</v>
      </c>
      <c r="N295" s="6">
        <f t="shared" si="153"/>
        <v>2.6794554190270953E-2</v>
      </c>
      <c r="O295" s="6" t="e">
        <f t="shared" si="126"/>
        <v>#VALUE!</v>
      </c>
      <c r="P295">
        <f t="shared" si="127"/>
        <v>8.2765060614897135E-2</v>
      </c>
      <c r="Q295">
        <f t="shared" si="128"/>
        <v>1.1789603843719219</v>
      </c>
      <c r="R295">
        <f t="shared" si="129"/>
        <v>0.14349881432745903</v>
      </c>
      <c r="S295">
        <f t="shared" si="130"/>
        <v>0.74330626535800015</v>
      </c>
      <c r="T295">
        <f t="shared" si="131"/>
        <v>0.74330626535800026</v>
      </c>
      <c r="V295" s="4">
        <f t="shared" si="150"/>
        <v>0.99905510880095516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9.9905510880095509E-7</v>
      </c>
      <c r="AC295">
        <f t="shared" si="134"/>
        <v>7.7759129386834936E-11</v>
      </c>
      <c r="AD295">
        <v>0</v>
      </c>
      <c r="AE295" s="11">
        <f t="shared" si="135"/>
        <v>2.0903724265187424E-11</v>
      </c>
      <c r="AF295" s="11">
        <f t="shared" si="136"/>
        <v>9.8662853652022362E-11</v>
      </c>
      <c r="AG295" s="15">
        <f t="shared" si="137"/>
        <v>1.097002469958351E-3</v>
      </c>
      <c r="AI295">
        <f t="shared" si="152"/>
        <v>9.9905510880095509E-7</v>
      </c>
      <c r="AJ295">
        <f t="shared" si="138"/>
        <v>7.7759129386834936E-11</v>
      </c>
      <c r="AK295">
        <v>0</v>
      </c>
      <c r="AL295" s="11">
        <f t="shared" si="139"/>
        <v>4.333023565310624E-10</v>
      </c>
      <c r="AM295" s="11">
        <f t="shared" si="140"/>
        <v>5.1106148591789729E-10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15.215219993965071</v>
      </c>
      <c r="AY295" t="e">
        <f t="shared" si="149"/>
        <v>#VALUE!</v>
      </c>
    </row>
    <row r="296" spans="1:51">
      <c r="A296" s="17"/>
      <c r="D296" s="36"/>
      <c r="E296" s="2"/>
      <c r="H296" s="5">
        <v>20</v>
      </c>
      <c r="I296" s="5">
        <v>30</v>
      </c>
      <c r="J296" s="5">
        <v>1</v>
      </c>
      <c r="K296" s="5">
        <v>1</v>
      </c>
      <c r="L296" s="5" t="s">
        <v>88</v>
      </c>
      <c r="M296" s="6">
        <f t="shared" si="125"/>
        <v>5.1728162884310709E-3</v>
      </c>
      <c r="N296" s="6">
        <f t="shared" si="153"/>
        <v>2.6794554190270953E-2</v>
      </c>
      <c r="O296" s="6" t="e">
        <f t="shared" si="126"/>
        <v>#VALUE!</v>
      </c>
      <c r="P296">
        <f t="shared" si="127"/>
        <v>8.2765060614897135E-2</v>
      </c>
      <c r="Q296">
        <f t="shared" si="128"/>
        <v>1.1789603843719219</v>
      </c>
      <c r="R296">
        <f t="shared" si="129"/>
        <v>0.14349881432745903</v>
      </c>
      <c r="S296">
        <f t="shared" si="130"/>
        <v>0.74330626535800015</v>
      </c>
      <c r="T296">
        <f t="shared" si="131"/>
        <v>0.74330626535800026</v>
      </c>
      <c r="V296" s="4">
        <f t="shared" si="150"/>
        <v>0.99905510880095516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9.9905510880095509E-7</v>
      </c>
      <c r="AC296">
        <f t="shared" si="134"/>
        <v>7.7759129386834936E-11</v>
      </c>
      <c r="AD296">
        <v>0</v>
      </c>
      <c r="AE296" s="11">
        <f t="shared" si="135"/>
        <v>2.0903724265187424E-11</v>
      </c>
      <c r="AF296" s="11">
        <f t="shared" si="136"/>
        <v>9.8662853652022362E-11</v>
      </c>
      <c r="AG296" s="15">
        <f t="shared" si="137"/>
        <v>1.097002469958351E-3</v>
      </c>
      <c r="AI296">
        <f t="shared" si="152"/>
        <v>9.9905510880095509E-7</v>
      </c>
      <c r="AJ296">
        <f t="shared" si="138"/>
        <v>7.7759129386834936E-11</v>
      </c>
      <c r="AK296">
        <v>0</v>
      </c>
      <c r="AL296" s="11">
        <f t="shared" si="139"/>
        <v>4.333023565310624E-10</v>
      </c>
      <c r="AM296" s="11">
        <f t="shared" si="140"/>
        <v>5.1106148591789729E-10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15.215219993965071</v>
      </c>
      <c r="AY296" t="e">
        <f t="shared" si="149"/>
        <v>#VALUE!</v>
      </c>
    </row>
    <row r="297" spans="1:51">
      <c r="A297" s="17"/>
      <c r="D297" s="36"/>
      <c r="E297" s="2"/>
      <c r="H297" s="5">
        <v>20</v>
      </c>
      <c r="I297" s="5">
        <v>30</v>
      </c>
      <c r="J297" s="5">
        <v>1</v>
      </c>
      <c r="K297" s="5">
        <v>1</v>
      </c>
      <c r="L297" s="5" t="s">
        <v>88</v>
      </c>
      <c r="M297" s="6">
        <f t="shared" si="125"/>
        <v>5.1728162884310709E-3</v>
      </c>
      <c r="N297" s="6">
        <f t="shared" si="153"/>
        <v>2.6794554190270953E-2</v>
      </c>
      <c r="O297" s="6" t="e">
        <f t="shared" si="126"/>
        <v>#VALUE!</v>
      </c>
      <c r="P297">
        <f t="shared" si="127"/>
        <v>8.2765060614897135E-2</v>
      </c>
      <c r="Q297">
        <f t="shared" si="128"/>
        <v>1.1789603843719219</v>
      </c>
      <c r="R297">
        <f t="shared" si="129"/>
        <v>0.14349881432745903</v>
      </c>
      <c r="S297">
        <f t="shared" si="130"/>
        <v>0.74330626535800015</v>
      </c>
      <c r="T297">
        <f t="shared" si="131"/>
        <v>0.74330626535800026</v>
      </c>
      <c r="V297" s="4">
        <f t="shared" si="150"/>
        <v>0.99905510880095516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9.9905510880095509E-7</v>
      </c>
      <c r="AC297">
        <f t="shared" si="134"/>
        <v>7.7759129386834936E-11</v>
      </c>
      <c r="AD297">
        <v>0</v>
      </c>
      <c r="AE297" s="11">
        <f t="shared" si="135"/>
        <v>2.0903724265187424E-11</v>
      </c>
      <c r="AF297" s="11">
        <f t="shared" si="136"/>
        <v>9.8662853652022362E-11</v>
      </c>
      <c r="AG297" s="15">
        <f t="shared" si="137"/>
        <v>1.097002469958351E-3</v>
      </c>
      <c r="AI297">
        <f t="shared" si="152"/>
        <v>9.9905510880095509E-7</v>
      </c>
      <c r="AJ297">
        <f t="shared" si="138"/>
        <v>7.7759129386834936E-11</v>
      </c>
      <c r="AK297">
        <v>0</v>
      </c>
      <c r="AL297" s="11">
        <f t="shared" si="139"/>
        <v>4.333023565310624E-10</v>
      </c>
      <c r="AM297" s="11">
        <f t="shared" si="140"/>
        <v>5.1106148591789729E-10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15.215219993965071</v>
      </c>
      <c r="AY297" t="e">
        <f t="shared" si="149"/>
        <v>#VALUE!</v>
      </c>
    </row>
    <row r="298" spans="1:51">
      <c r="A298" s="17"/>
      <c r="D298" s="36"/>
      <c r="E298" s="2"/>
      <c r="H298" s="5">
        <v>20</v>
      </c>
      <c r="I298" s="5">
        <v>30</v>
      </c>
      <c r="J298" s="5">
        <v>1</v>
      </c>
      <c r="K298" s="5">
        <v>1</v>
      </c>
      <c r="L298" s="5" t="s">
        <v>88</v>
      </c>
      <c r="M298" s="6">
        <f t="shared" si="125"/>
        <v>5.1728162884310709E-3</v>
      </c>
      <c r="N298" s="6">
        <f t="shared" si="153"/>
        <v>2.6794554190270953E-2</v>
      </c>
      <c r="O298" s="6" t="e">
        <f t="shared" si="126"/>
        <v>#VALUE!</v>
      </c>
      <c r="P298">
        <f t="shared" si="127"/>
        <v>8.2765060614897135E-2</v>
      </c>
      <c r="Q298">
        <f t="shared" si="128"/>
        <v>1.1789603843719219</v>
      </c>
      <c r="R298">
        <f t="shared" si="129"/>
        <v>0.14349881432745903</v>
      </c>
      <c r="S298">
        <f t="shared" si="130"/>
        <v>0.74330626535800015</v>
      </c>
      <c r="T298">
        <f t="shared" si="131"/>
        <v>0.74330626535800026</v>
      </c>
      <c r="V298" s="4">
        <f t="shared" si="150"/>
        <v>0.99905510880095516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9.9905510880095509E-7</v>
      </c>
      <c r="AC298">
        <f t="shared" si="134"/>
        <v>7.7759129386834936E-11</v>
      </c>
      <c r="AD298">
        <v>0</v>
      </c>
      <c r="AE298" s="11">
        <f t="shared" si="135"/>
        <v>2.0903724265187424E-11</v>
      </c>
      <c r="AF298" s="11">
        <f t="shared" si="136"/>
        <v>9.8662853652022362E-11</v>
      </c>
      <c r="AG298" s="15">
        <f t="shared" si="137"/>
        <v>1.097002469958351E-3</v>
      </c>
      <c r="AI298">
        <f t="shared" si="152"/>
        <v>9.9905510880095509E-7</v>
      </c>
      <c r="AJ298">
        <f t="shared" si="138"/>
        <v>7.7759129386834936E-11</v>
      </c>
      <c r="AK298">
        <v>0</v>
      </c>
      <c r="AL298" s="11">
        <f t="shared" si="139"/>
        <v>4.333023565310624E-10</v>
      </c>
      <c r="AM298" s="11">
        <f t="shared" si="140"/>
        <v>5.1106148591789729E-10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15.215219993965071</v>
      </c>
      <c r="AY298" t="e">
        <f t="shared" si="149"/>
        <v>#VALUE!</v>
      </c>
    </row>
    <row r="299" spans="1:51">
      <c r="A299" s="17"/>
      <c r="D299" s="36"/>
      <c r="E299" s="2"/>
      <c r="H299" s="5">
        <v>20</v>
      </c>
      <c r="I299" s="5">
        <v>30</v>
      </c>
      <c r="J299" s="5">
        <v>1</v>
      </c>
      <c r="K299" s="5">
        <v>1</v>
      </c>
      <c r="L299" s="5" t="s">
        <v>88</v>
      </c>
      <c r="M299" s="6">
        <f t="shared" si="125"/>
        <v>5.1728162884310709E-3</v>
      </c>
      <c r="N299" s="6">
        <f t="shared" si="153"/>
        <v>2.6794554190270953E-2</v>
      </c>
      <c r="O299" s="6" t="e">
        <f t="shared" si="126"/>
        <v>#VALUE!</v>
      </c>
      <c r="P299">
        <f t="shared" si="127"/>
        <v>8.2765060614897135E-2</v>
      </c>
      <c r="Q299">
        <f t="shared" si="128"/>
        <v>1.1789603843719219</v>
      </c>
      <c r="R299">
        <f t="shared" si="129"/>
        <v>0.14349881432745903</v>
      </c>
      <c r="S299">
        <f t="shared" si="130"/>
        <v>0.74330626535800015</v>
      </c>
      <c r="T299">
        <f t="shared" si="131"/>
        <v>0.74330626535800026</v>
      </c>
      <c r="V299" s="4">
        <f t="shared" si="150"/>
        <v>0.99905510880095516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9.9905510880095509E-7</v>
      </c>
      <c r="AC299">
        <f t="shared" si="134"/>
        <v>7.7759129386834936E-11</v>
      </c>
      <c r="AD299">
        <v>0</v>
      </c>
      <c r="AE299" s="11">
        <f t="shared" si="135"/>
        <v>2.0903724265187424E-11</v>
      </c>
      <c r="AF299" s="11">
        <f t="shared" si="136"/>
        <v>9.8662853652022362E-11</v>
      </c>
      <c r="AG299" s="15">
        <f t="shared" si="137"/>
        <v>1.097002469958351E-3</v>
      </c>
      <c r="AI299">
        <f t="shared" si="152"/>
        <v>9.9905510880095509E-7</v>
      </c>
      <c r="AJ299">
        <f t="shared" si="138"/>
        <v>7.7759129386834936E-11</v>
      </c>
      <c r="AK299">
        <v>0</v>
      </c>
      <c r="AL299" s="11">
        <f t="shared" si="139"/>
        <v>4.333023565310624E-10</v>
      </c>
      <c r="AM299" s="11">
        <f t="shared" si="140"/>
        <v>5.1106148591789729E-10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/>
      <c r="E300" s="2"/>
      <c r="H300" s="5">
        <v>20</v>
      </c>
      <c r="I300" s="5">
        <v>30</v>
      </c>
      <c r="J300" s="5">
        <v>1</v>
      </c>
      <c r="K300" s="5">
        <v>1</v>
      </c>
      <c r="L300" s="5" t="s">
        <v>88</v>
      </c>
      <c r="M300" s="6">
        <f t="shared" si="125"/>
        <v>5.1728162884310709E-3</v>
      </c>
      <c r="N300" s="6">
        <f t="shared" si="153"/>
        <v>2.6794554190270953E-2</v>
      </c>
      <c r="O300" s="6" t="e">
        <f t="shared" si="126"/>
        <v>#VALUE!</v>
      </c>
      <c r="P300">
        <f t="shared" si="127"/>
        <v>8.2765060614897135E-2</v>
      </c>
      <c r="Q300">
        <f t="shared" si="128"/>
        <v>1.1789603843719219</v>
      </c>
      <c r="R300">
        <f t="shared" si="129"/>
        <v>0.14349881432745903</v>
      </c>
      <c r="S300">
        <f t="shared" si="130"/>
        <v>0.74330626535800015</v>
      </c>
      <c r="T300">
        <f t="shared" si="131"/>
        <v>0.74330626535800026</v>
      </c>
      <c r="V300" s="4">
        <f t="shared" si="150"/>
        <v>0.99905510880095516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9.9905510880095509E-7</v>
      </c>
      <c r="AC300">
        <f t="shared" si="134"/>
        <v>7.7759129386834936E-11</v>
      </c>
      <c r="AD300">
        <v>0</v>
      </c>
      <c r="AE300" s="11">
        <f t="shared" si="135"/>
        <v>2.0903724265187424E-11</v>
      </c>
      <c r="AF300" s="11">
        <f t="shared" si="136"/>
        <v>9.8662853652022362E-11</v>
      </c>
      <c r="AG300" s="15">
        <f t="shared" si="137"/>
        <v>1.097002469958351E-3</v>
      </c>
      <c r="AI300">
        <f t="shared" si="152"/>
        <v>9.9905510880095509E-7</v>
      </c>
      <c r="AJ300">
        <f t="shared" si="138"/>
        <v>7.7759129386834936E-11</v>
      </c>
      <c r="AK300">
        <v>0</v>
      </c>
      <c r="AL300" s="11">
        <f t="shared" si="139"/>
        <v>4.333023565310624E-10</v>
      </c>
      <c r="AM300" s="11">
        <f t="shared" si="140"/>
        <v>5.1106148591789729E-10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/>
      <c r="E301" s="2"/>
      <c r="H301" s="5">
        <v>20</v>
      </c>
      <c r="I301" s="5">
        <v>30</v>
      </c>
      <c r="J301" s="5">
        <v>1</v>
      </c>
      <c r="K301" s="5">
        <v>1</v>
      </c>
      <c r="L301" s="5" t="s">
        <v>88</v>
      </c>
      <c r="M301" s="6">
        <f t="shared" si="125"/>
        <v>5.1728162884310709E-3</v>
      </c>
      <c r="N301" s="6">
        <f t="shared" si="153"/>
        <v>2.6794554190270953E-2</v>
      </c>
      <c r="O301" s="6" t="e">
        <f t="shared" si="126"/>
        <v>#VALUE!</v>
      </c>
      <c r="P301">
        <f t="shared" si="127"/>
        <v>8.2765060614897135E-2</v>
      </c>
      <c r="Q301">
        <f t="shared" si="128"/>
        <v>1.1789603843719219</v>
      </c>
      <c r="R301">
        <f t="shared" si="129"/>
        <v>0.14349881432745903</v>
      </c>
      <c r="S301">
        <f t="shared" si="130"/>
        <v>0.74330626535800015</v>
      </c>
      <c r="T301">
        <f t="shared" si="131"/>
        <v>0.74330626535800026</v>
      </c>
      <c r="V301" s="4">
        <f t="shared" si="150"/>
        <v>0.99905510880095516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9.9905510880095509E-7</v>
      </c>
      <c r="AC301">
        <f t="shared" si="134"/>
        <v>7.7759129386834936E-11</v>
      </c>
      <c r="AD301">
        <v>0</v>
      </c>
      <c r="AE301" s="11">
        <f t="shared" si="135"/>
        <v>2.0903724265187424E-11</v>
      </c>
      <c r="AF301" s="11">
        <f t="shared" si="136"/>
        <v>9.8662853652022362E-11</v>
      </c>
      <c r="AG301" s="15">
        <f t="shared" si="137"/>
        <v>1.097002469958351E-3</v>
      </c>
      <c r="AI301">
        <f t="shared" si="152"/>
        <v>9.9905510880095509E-7</v>
      </c>
      <c r="AJ301">
        <f t="shared" si="138"/>
        <v>7.7759129386834936E-11</v>
      </c>
      <c r="AK301">
        <v>0</v>
      </c>
      <c r="AL301" s="11">
        <f t="shared" si="139"/>
        <v>4.333023565310624E-10</v>
      </c>
      <c r="AM301" s="11">
        <f t="shared" si="140"/>
        <v>5.1106148591789729E-10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15.215219993965071</v>
      </c>
      <c r="AY301" t="e">
        <f t="shared" si="149"/>
        <v>#VALUE!</v>
      </c>
    </row>
    <row r="302" spans="1:51">
      <c r="A302" s="17"/>
      <c r="D302" s="36"/>
      <c r="E302" s="2"/>
      <c r="H302" s="5">
        <v>20</v>
      </c>
      <c r="I302" s="5">
        <v>30</v>
      </c>
      <c r="J302" s="5">
        <v>1</v>
      </c>
      <c r="K302" s="5">
        <v>1</v>
      </c>
      <c r="L302" s="5" t="s">
        <v>88</v>
      </c>
      <c r="M302" s="6">
        <f t="shared" si="125"/>
        <v>5.1728162884310709E-3</v>
      </c>
      <c r="N302" s="6">
        <f t="shared" si="153"/>
        <v>2.6794554190270953E-2</v>
      </c>
      <c r="O302" s="6" t="e">
        <f t="shared" si="126"/>
        <v>#VALUE!</v>
      </c>
      <c r="P302">
        <f t="shared" si="127"/>
        <v>8.2765060614897135E-2</v>
      </c>
      <c r="Q302">
        <f t="shared" si="128"/>
        <v>1.1789603843719219</v>
      </c>
      <c r="R302">
        <f t="shared" si="129"/>
        <v>0.14349881432745903</v>
      </c>
      <c r="S302">
        <f t="shared" si="130"/>
        <v>0.74330626535800015</v>
      </c>
      <c r="T302">
        <f t="shared" si="131"/>
        <v>0.74330626535800026</v>
      </c>
      <c r="V302" s="4">
        <f t="shared" si="150"/>
        <v>0.99905510880095516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9.9905510880095509E-7</v>
      </c>
      <c r="AC302">
        <f t="shared" si="134"/>
        <v>7.7759129386834936E-11</v>
      </c>
      <c r="AD302">
        <v>0</v>
      </c>
      <c r="AE302" s="11">
        <f t="shared" si="135"/>
        <v>2.0903724265187424E-11</v>
      </c>
      <c r="AF302" s="11">
        <f t="shared" si="136"/>
        <v>9.8662853652022362E-11</v>
      </c>
      <c r="AG302" s="15">
        <f t="shared" si="137"/>
        <v>1.097002469958351E-3</v>
      </c>
      <c r="AI302">
        <f t="shared" si="152"/>
        <v>9.9905510880095509E-7</v>
      </c>
      <c r="AJ302">
        <f t="shared" si="138"/>
        <v>7.7759129386834936E-11</v>
      </c>
      <c r="AK302">
        <v>0</v>
      </c>
      <c r="AL302" s="11">
        <f t="shared" si="139"/>
        <v>4.333023565310624E-10</v>
      </c>
      <c r="AM302" s="11">
        <f t="shared" si="140"/>
        <v>5.1106148591789729E-10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15.215219993965071</v>
      </c>
      <c r="AY302" t="e">
        <f t="shared" si="149"/>
        <v>#VALUE!</v>
      </c>
    </row>
    <row r="303" spans="1:51">
      <c r="A303" s="17"/>
      <c r="D303" s="36"/>
      <c r="E303" s="2"/>
      <c r="H303" s="5">
        <v>20</v>
      </c>
      <c r="I303" s="5">
        <v>30</v>
      </c>
      <c r="J303" s="5">
        <v>1</v>
      </c>
      <c r="K303" s="5">
        <v>1</v>
      </c>
      <c r="L303" s="5" t="s">
        <v>88</v>
      </c>
      <c r="M303" s="6">
        <f t="shared" si="125"/>
        <v>5.1728162884310709E-3</v>
      </c>
      <c r="N303" s="6">
        <f t="shared" si="153"/>
        <v>2.6794554190270953E-2</v>
      </c>
      <c r="O303" s="6" t="e">
        <f t="shared" si="126"/>
        <v>#VALUE!</v>
      </c>
      <c r="P303">
        <f t="shared" si="127"/>
        <v>8.2765060614897135E-2</v>
      </c>
      <c r="Q303">
        <f t="shared" si="128"/>
        <v>1.1789603843719219</v>
      </c>
      <c r="R303">
        <f t="shared" si="129"/>
        <v>0.14349881432745903</v>
      </c>
      <c r="S303">
        <f t="shared" si="130"/>
        <v>0.74330626535800015</v>
      </c>
      <c r="T303">
        <f t="shared" si="131"/>
        <v>0.74330626535800026</v>
      </c>
      <c r="V303" s="4">
        <f t="shared" si="150"/>
        <v>0.99905510880095516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9.9905510880095509E-7</v>
      </c>
      <c r="AC303">
        <f t="shared" si="134"/>
        <v>7.7759129386834936E-11</v>
      </c>
      <c r="AD303">
        <v>0</v>
      </c>
      <c r="AE303" s="11">
        <f t="shared" si="135"/>
        <v>2.0903724265187424E-11</v>
      </c>
      <c r="AF303" s="11">
        <f t="shared" si="136"/>
        <v>9.8662853652022362E-11</v>
      </c>
      <c r="AG303" s="15">
        <f t="shared" si="137"/>
        <v>1.097002469958351E-3</v>
      </c>
      <c r="AI303">
        <f t="shared" si="152"/>
        <v>9.9905510880095509E-7</v>
      </c>
      <c r="AJ303">
        <f t="shared" si="138"/>
        <v>7.7759129386834936E-11</v>
      </c>
      <c r="AK303">
        <v>0</v>
      </c>
      <c r="AL303" s="11">
        <f t="shared" si="139"/>
        <v>4.333023565310624E-10</v>
      </c>
      <c r="AM303" s="11">
        <f t="shared" si="140"/>
        <v>5.1106148591789729E-10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15.215219993965071</v>
      </c>
      <c r="AY303" t="e">
        <f t="shared" si="149"/>
        <v>#VALUE!</v>
      </c>
    </row>
    <row r="304" spans="1:51">
      <c r="A304" s="17"/>
      <c r="D304" s="36"/>
      <c r="E304" s="2"/>
      <c r="H304" s="5">
        <v>20</v>
      </c>
      <c r="I304" s="5">
        <v>30</v>
      </c>
      <c r="J304" s="5">
        <v>1</v>
      </c>
      <c r="K304" s="5">
        <v>1</v>
      </c>
      <c r="L304" s="5" t="s">
        <v>88</v>
      </c>
      <c r="M304" s="6">
        <f t="shared" si="125"/>
        <v>5.1728162884310709E-3</v>
      </c>
      <c r="N304" s="6">
        <f t="shared" si="153"/>
        <v>2.6794554190270953E-2</v>
      </c>
      <c r="O304" s="6" t="e">
        <f t="shared" si="126"/>
        <v>#VALUE!</v>
      </c>
      <c r="P304">
        <f t="shared" si="127"/>
        <v>8.2765060614897135E-2</v>
      </c>
      <c r="Q304">
        <f t="shared" si="128"/>
        <v>1.1789603843719219</v>
      </c>
      <c r="R304">
        <f t="shared" si="129"/>
        <v>0.14349881432745903</v>
      </c>
      <c r="S304">
        <f t="shared" si="130"/>
        <v>0.74330626535800015</v>
      </c>
      <c r="T304">
        <f t="shared" si="131"/>
        <v>0.74330626535800026</v>
      </c>
      <c r="V304" s="4">
        <f t="shared" si="150"/>
        <v>0.99905510880095516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9.9905510880095509E-7</v>
      </c>
      <c r="AC304">
        <f t="shared" si="134"/>
        <v>7.7759129386834936E-11</v>
      </c>
      <c r="AD304">
        <v>0</v>
      </c>
      <c r="AE304" s="11">
        <f t="shared" si="135"/>
        <v>2.0903724265187424E-11</v>
      </c>
      <c r="AF304" s="11">
        <f t="shared" si="136"/>
        <v>9.8662853652022362E-11</v>
      </c>
      <c r="AG304" s="15">
        <f t="shared" si="137"/>
        <v>1.097002469958351E-3</v>
      </c>
      <c r="AI304">
        <f t="shared" si="152"/>
        <v>9.9905510880095509E-7</v>
      </c>
      <c r="AJ304">
        <f t="shared" si="138"/>
        <v>7.7759129386834936E-11</v>
      </c>
      <c r="AK304">
        <v>0</v>
      </c>
      <c r="AL304" s="11">
        <f t="shared" si="139"/>
        <v>4.333023565310624E-10</v>
      </c>
      <c r="AM304" s="11">
        <f t="shared" si="140"/>
        <v>5.1106148591789729E-10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15.215219993965071</v>
      </c>
      <c r="AY304" t="e">
        <f t="shared" si="149"/>
        <v>#VALUE!</v>
      </c>
    </row>
    <row r="305" spans="1:51">
      <c r="A305" s="17"/>
      <c r="D305" s="36"/>
      <c r="E305" s="2"/>
      <c r="H305" s="5">
        <v>20</v>
      </c>
      <c r="I305" s="5">
        <v>30</v>
      </c>
      <c r="J305" s="5">
        <v>1</v>
      </c>
      <c r="K305" s="5">
        <v>1</v>
      </c>
      <c r="L305" s="5" t="s">
        <v>88</v>
      </c>
      <c r="M305" s="6">
        <f t="shared" si="125"/>
        <v>5.1728162884310709E-3</v>
      </c>
      <c r="N305" s="6">
        <f t="shared" si="153"/>
        <v>2.6794554190270953E-2</v>
      </c>
      <c r="O305" s="6" t="e">
        <f t="shared" si="126"/>
        <v>#VALUE!</v>
      </c>
      <c r="P305">
        <f t="shared" si="127"/>
        <v>8.2765060614897135E-2</v>
      </c>
      <c r="Q305">
        <f t="shared" si="128"/>
        <v>1.1789603843719219</v>
      </c>
      <c r="R305">
        <f t="shared" si="129"/>
        <v>0.14349881432745903</v>
      </c>
      <c r="S305">
        <f t="shared" si="130"/>
        <v>0.74330626535800015</v>
      </c>
      <c r="T305">
        <f t="shared" si="131"/>
        <v>0.74330626535800026</v>
      </c>
      <c r="V305" s="4">
        <f t="shared" si="150"/>
        <v>0.99905510880095516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9.9905510880095509E-7</v>
      </c>
      <c r="AC305">
        <f t="shared" si="134"/>
        <v>7.7759129386834936E-11</v>
      </c>
      <c r="AD305">
        <v>0</v>
      </c>
      <c r="AE305" s="11">
        <f t="shared" si="135"/>
        <v>2.0903724265187424E-11</v>
      </c>
      <c r="AF305" s="11">
        <f t="shared" si="136"/>
        <v>9.8662853652022362E-11</v>
      </c>
      <c r="AG305" s="15">
        <f t="shared" si="137"/>
        <v>1.097002469958351E-3</v>
      </c>
      <c r="AI305">
        <f t="shared" si="152"/>
        <v>9.9905510880095509E-7</v>
      </c>
      <c r="AJ305">
        <f t="shared" si="138"/>
        <v>7.7759129386834936E-11</v>
      </c>
      <c r="AK305">
        <v>0</v>
      </c>
      <c r="AL305" s="11">
        <f t="shared" si="139"/>
        <v>4.333023565310624E-10</v>
      </c>
      <c r="AM305" s="11">
        <f t="shared" si="140"/>
        <v>5.1106148591789729E-10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15.215219993965071</v>
      </c>
      <c r="AY305" t="e">
        <f t="shared" si="149"/>
        <v>#VALUE!</v>
      </c>
    </row>
    <row r="306" spans="1:51">
      <c r="A306" s="17"/>
      <c r="D306" s="36"/>
      <c r="E306" s="2"/>
      <c r="H306" s="5">
        <v>20</v>
      </c>
      <c r="I306" s="5">
        <v>30</v>
      </c>
      <c r="J306" s="5">
        <v>1</v>
      </c>
      <c r="K306" s="5">
        <v>1</v>
      </c>
      <c r="L306" s="5" t="s">
        <v>88</v>
      </c>
      <c r="M306" s="6">
        <f t="shared" si="125"/>
        <v>5.1728162884310709E-3</v>
      </c>
      <c r="N306" s="6">
        <f t="shared" si="153"/>
        <v>2.6794554190270953E-2</v>
      </c>
      <c r="O306" s="6" t="e">
        <f t="shared" si="126"/>
        <v>#VALUE!</v>
      </c>
      <c r="P306">
        <f t="shared" si="127"/>
        <v>8.2765060614897135E-2</v>
      </c>
      <c r="Q306">
        <f t="shared" si="128"/>
        <v>1.1789603843719219</v>
      </c>
      <c r="R306">
        <f t="shared" si="129"/>
        <v>0.14349881432745903</v>
      </c>
      <c r="S306">
        <f t="shared" si="130"/>
        <v>0.74330626535800015</v>
      </c>
      <c r="T306">
        <f t="shared" si="131"/>
        <v>0.74330626535800026</v>
      </c>
      <c r="V306" s="4">
        <f t="shared" si="150"/>
        <v>0.99905510880095516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9.9905510880095509E-7</v>
      </c>
      <c r="AC306">
        <f t="shared" si="134"/>
        <v>7.7759129386834936E-11</v>
      </c>
      <c r="AD306">
        <v>0</v>
      </c>
      <c r="AE306" s="11">
        <f t="shared" si="135"/>
        <v>2.0903724265187424E-11</v>
      </c>
      <c r="AF306" s="11">
        <f t="shared" si="136"/>
        <v>9.8662853652022362E-11</v>
      </c>
      <c r="AG306" s="15">
        <f t="shared" si="137"/>
        <v>1.097002469958351E-3</v>
      </c>
      <c r="AI306">
        <f t="shared" si="152"/>
        <v>9.9905510880095509E-7</v>
      </c>
      <c r="AJ306">
        <f t="shared" si="138"/>
        <v>7.7759129386834936E-11</v>
      </c>
      <c r="AK306">
        <v>0</v>
      </c>
      <c r="AL306" s="11">
        <f t="shared" si="139"/>
        <v>4.333023565310624E-10</v>
      </c>
      <c r="AM306" s="11">
        <f t="shared" si="140"/>
        <v>5.1106148591789729E-10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15.215219993965071</v>
      </c>
      <c r="AY306" t="e">
        <f t="shared" si="149"/>
        <v>#VALUE!</v>
      </c>
    </row>
    <row r="307" spans="1:51">
      <c r="A307" s="17"/>
      <c r="D307" s="36"/>
      <c r="E307" s="2"/>
      <c r="H307" s="5">
        <v>20</v>
      </c>
      <c r="I307" s="5">
        <v>30</v>
      </c>
      <c r="J307" s="5">
        <v>1</v>
      </c>
      <c r="K307" s="5">
        <v>1</v>
      </c>
      <c r="L307" s="5" t="s">
        <v>88</v>
      </c>
      <c r="M307" s="6">
        <f t="shared" si="125"/>
        <v>5.1728162884310709E-3</v>
      </c>
      <c r="N307" s="6">
        <f t="shared" si="153"/>
        <v>2.6794554190270953E-2</v>
      </c>
      <c r="O307" s="6" t="e">
        <f t="shared" si="126"/>
        <v>#VALUE!</v>
      </c>
      <c r="P307">
        <f t="shared" si="127"/>
        <v>8.2765060614897135E-2</v>
      </c>
      <c r="Q307">
        <f t="shared" si="128"/>
        <v>1.1789603843719219</v>
      </c>
      <c r="R307">
        <f t="shared" si="129"/>
        <v>0.14349881432745903</v>
      </c>
      <c r="S307">
        <f t="shared" si="130"/>
        <v>0.74330626535800015</v>
      </c>
      <c r="T307">
        <f t="shared" si="131"/>
        <v>0.74330626535800026</v>
      </c>
      <c r="V307" s="4">
        <f t="shared" si="150"/>
        <v>0.99905510880095516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9.9905510880095509E-7</v>
      </c>
      <c r="AC307">
        <f t="shared" si="134"/>
        <v>7.7759129386834936E-11</v>
      </c>
      <c r="AD307">
        <v>0</v>
      </c>
      <c r="AE307" s="11">
        <f t="shared" si="135"/>
        <v>2.0903724265187424E-11</v>
      </c>
      <c r="AF307" s="11">
        <f t="shared" si="136"/>
        <v>9.8662853652022362E-11</v>
      </c>
      <c r="AG307" s="15">
        <f t="shared" si="137"/>
        <v>1.097002469958351E-3</v>
      </c>
      <c r="AI307">
        <f t="shared" si="152"/>
        <v>9.9905510880095509E-7</v>
      </c>
      <c r="AJ307">
        <f t="shared" si="138"/>
        <v>7.7759129386834936E-11</v>
      </c>
      <c r="AK307">
        <v>0</v>
      </c>
      <c r="AL307" s="11">
        <f t="shared" si="139"/>
        <v>4.333023565310624E-10</v>
      </c>
      <c r="AM307" s="11">
        <f t="shared" si="140"/>
        <v>5.1106148591789729E-10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15.215219993965071</v>
      </c>
      <c r="AY307" t="e">
        <f t="shared" si="149"/>
        <v>#VALUE!</v>
      </c>
    </row>
    <row r="308" spans="1:51">
      <c r="A308" s="17"/>
      <c r="D308" s="36"/>
      <c r="E308" s="2"/>
      <c r="H308" s="5">
        <v>20</v>
      </c>
      <c r="I308" s="5">
        <v>30</v>
      </c>
      <c r="J308" s="5">
        <v>1</v>
      </c>
      <c r="K308" s="5">
        <v>1</v>
      </c>
      <c r="L308" s="5" t="s">
        <v>88</v>
      </c>
      <c r="M308" s="6">
        <f t="shared" si="125"/>
        <v>5.1728162884310709E-3</v>
      </c>
      <c r="N308" s="6">
        <f t="shared" si="153"/>
        <v>2.6794554190270953E-2</v>
      </c>
      <c r="O308" s="6" t="e">
        <f t="shared" si="126"/>
        <v>#VALUE!</v>
      </c>
      <c r="P308">
        <f t="shared" si="127"/>
        <v>8.2765060614897135E-2</v>
      </c>
      <c r="Q308">
        <f t="shared" si="128"/>
        <v>1.1789603843719219</v>
      </c>
      <c r="R308">
        <f t="shared" si="129"/>
        <v>0.14349881432745903</v>
      </c>
      <c r="S308">
        <f t="shared" si="130"/>
        <v>0.74330626535800015</v>
      </c>
      <c r="T308">
        <f t="shared" si="131"/>
        <v>0.74330626535800026</v>
      </c>
      <c r="V308" s="4">
        <f t="shared" si="150"/>
        <v>0.99905510880095516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9.9905510880095509E-7</v>
      </c>
      <c r="AC308">
        <f t="shared" si="134"/>
        <v>7.7759129386834936E-11</v>
      </c>
      <c r="AD308">
        <v>0</v>
      </c>
      <c r="AE308" s="11">
        <f t="shared" si="135"/>
        <v>2.0903724265187424E-11</v>
      </c>
      <c r="AF308" s="11">
        <f t="shared" si="136"/>
        <v>9.8662853652022362E-11</v>
      </c>
      <c r="AG308" s="15">
        <f t="shared" si="137"/>
        <v>1.097002469958351E-3</v>
      </c>
      <c r="AI308">
        <f t="shared" si="152"/>
        <v>9.9905510880095509E-7</v>
      </c>
      <c r="AJ308">
        <f t="shared" si="138"/>
        <v>7.7759129386834936E-11</v>
      </c>
      <c r="AK308">
        <v>0</v>
      </c>
      <c r="AL308" s="11">
        <f t="shared" si="139"/>
        <v>4.333023565310624E-10</v>
      </c>
      <c r="AM308" s="11">
        <f t="shared" si="140"/>
        <v>5.1106148591789729E-10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15.215219993965071</v>
      </c>
      <c r="AY308" t="e">
        <f t="shared" si="149"/>
        <v>#VALUE!</v>
      </c>
    </row>
    <row r="309" spans="1:51">
      <c r="A309" s="17"/>
      <c r="D309" s="36"/>
      <c r="E309" s="2"/>
      <c r="H309" s="5">
        <v>20</v>
      </c>
      <c r="I309" s="5">
        <v>30</v>
      </c>
      <c r="J309" s="5">
        <v>1</v>
      </c>
      <c r="K309" s="5">
        <v>1</v>
      </c>
      <c r="L309" s="5" t="s">
        <v>88</v>
      </c>
      <c r="M309" s="6">
        <f t="shared" si="125"/>
        <v>5.1728162884310709E-3</v>
      </c>
      <c r="N309" s="6">
        <f t="shared" si="153"/>
        <v>2.6794554190270953E-2</v>
      </c>
      <c r="O309" s="6" t="e">
        <f t="shared" si="126"/>
        <v>#VALUE!</v>
      </c>
      <c r="P309">
        <f t="shared" si="127"/>
        <v>8.2765060614897135E-2</v>
      </c>
      <c r="Q309">
        <f t="shared" si="128"/>
        <v>1.1789603843719219</v>
      </c>
      <c r="R309">
        <f t="shared" si="129"/>
        <v>0.14349881432745903</v>
      </c>
      <c r="S309">
        <f t="shared" si="130"/>
        <v>0.74330626535800015</v>
      </c>
      <c r="T309">
        <f t="shared" si="131"/>
        <v>0.74330626535800026</v>
      </c>
      <c r="V309" s="4">
        <f t="shared" si="150"/>
        <v>0.99905510880095516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9.9905510880095509E-7</v>
      </c>
      <c r="AC309">
        <f t="shared" si="134"/>
        <v>7.7759129386834936E-11</v>
      </c>
      <c r="AD309">
        <v>0</v>
      </c>
      <c r="AE309" s="11">
        <f t="shared" si="135"/>
        <v>2.0903724265187424E-11</v>
      </c>
      <c r="AF309" s="11">
        <f t="shared" si="136"/>
        <v>9.8662853652022362E-11</v>
      </c>
      <c r="AG309" s="15">
        <f t="shared" si="137"/>
        <v>1.097002469958351E-3</v>
      </c>
      <c r="AI309">
        <f t="shared" si="152"/>
        <v>9.9905510880095509E-7</v>
      </c>
      <c r="AJ309">
        <f t="shared" si="138"/>
        <v>7.7759129386834936E-11</v>
      </c>
      <c r="AK309">
        <v>0</v>
      </c>
      <c r="AL309" s="11">
        <f t="shared" si="139"/>
        <v>4.333023565310624E-10</v>
      </c>
      <c r="AM309" s="11">
        <f t="shared" si="140"/>
        <v>5.1106148591789729E-10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/>
      <c r="E310" s="2"/>
      <c r="H310" s="5">
        <v>20</v>
      </c>
      <c r="I310" s="5">
        <v>30</v>
      </c>
      <c r="J310" s="5">
        <v>1</v>
      </c>
      <c r="K310" s="5">
        <v>1</v>
      </c>
      <c r="L310" s="5" t="s">
        <v>88</v>
      </c>
      <c r="M310" s="6">
        <f t="shared" si="125"/>
        <v>5.1728162884310709E-3</v>
      </c>
      <c r="N310" s="6">
        <f t="shared" ref="N310:N341" si="154">1000000*(AM310-AK310)/X310</f>
        <v>2.6794554190270953E-2</v>
      </c>
      <c r="O310" s="6" t="e">
        <f t="shared" si="126"/>
        <v>#VALUE!</v>
      </c>
      <c r="P310">
        <f t="shared" si="127"/>
        <v>8.2765060614897135E-2</v>
      </c>
      <c r="Q310">
        <f t="shared" si="128"/>
        <v>1.1789603843719219</v>
      </c>
      <c r="R310">
        <f t="shared" si="129"/>
        <v>0.14349881432745903</v>
      </c>
      <c r="S310">
        <f t="shared" si="130"/>
        <v>0.74330626535800015</v>
      </c>
      <c r="T310">
        <f t="shared" si="131"/>
        <v>0.74330626535800026</v>
      </c>
      <c r="V310" s="4">
        <f t="shared" si="150"/>
        <v>0.99905510880095516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9.9905510880095509E-7</v>
      </c>
      <c r="AC310">
        <f t="shared" si="134"/>
        <v>7.7759129386834936E-11</v>
      </c>
      <c r="AD310">
        <v>0</v>
      </c>
      <c r="AE310" s="11">
        <f t="shared" si="135"/>
        <v>2.0903724265187424E-11</v>
      </c>
      <c r="AF310" s="11">
        <f t="shared" si="136"/>
        <v>9.8662853652022362E-11</v>
      </c>
      <c r="AG310" s="15">
        <f t="shared" si="137"/>
        <v>1.097002469958351E-3</v>
      </c>
      <c r="AI310">
        <f t="shared" si="152"/>
        <v>9.9905510880095509E-7</v>
      </c>
      <c r="AJ310">
        <f t="shared" si="138"/>
        <v>7.7759129386834936E-11</v>
      </c>
      <c r="AK310">
        <v>0</v>
      </c>
      <c r="AL310" s="11">
        <f t="shared" si="139"/>
        <v>4.333023565310624E-10</v>
      </c>
      <c r="AM310" s="11">
        <f t="shared" si="140"/>
        <v>5.1106148591789729E-10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15.215219993965071</v>
      </c>
      <c r="AY310" t="e">
        <f t="shared" si="149"/>
        <v>#VALUE!</v>
      </c>
    </row>
    <row r="311" spans="1:51">
      <c r="A311" s="17"/>
      <c r="D311" s="36"/>
      <c r="E311" s="2"/>
      <c r="H311" s="5">
        <v>20</v>
      </c>
      <c r="I311" s="5">
        <v>30</v>
      </c>
      <c r="J311" s="5">
        <v>1</v>
      </c>
      <c r="K311" s="5">
        <v>1</v>
      </c>
      <c r="L311" s="5" t="s">
        <v>88</v>
      </c>
      <c r="M311" s="6">
        <f t="shared" si="125"/>
        <v>5.1728162884310709E-3</v>
      </c>
      <c r="N311" s="6">
        <f t="shared" si="154"/>
        <v>2.6794554190270953E-2</v>
      </c>
      <c r="O311" s="6" t="e">
        <f t="shared" si="126"/>
        <v>#VALUE!</v>
      </c>
      <c r="P311">
        <f t="shared" si="127"/>
        <v>8.2765060614897135E-2</v>
      </c>
      <c r="Q311">
        <f t="shared" si="128"/>
        <v>1.1789603843719219</v>
      </c>
      <c r="R311">
        <f t="shared" si="129"/>
        <v>0.14349881432745903</v>
      </c>
      <c r="S311">
        <f t="shared" si="130"/>
        <v>0.74330626535800015</v>
      </c>
      <c r="T311">
        <f t="shared" si="131"/>
        <v>0.74330626535800026</v>
      </c>
      <c r="V311" s="4">
        <f t="shared" si="150"/>
        <v>0.99905510880095516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9.9905510880095509E-7</v>
      </c>
      <c r="AC311">
        <f t="shared" si="134"/>
        <v>7.7759129386834936E-11</v>
      </c>
      <c r="AD311">
        <v>0</v>
      </c>
      <c r="AE311" s="11">
        <f t="shared" si="135"/>
        <v>2.0903724265187424E-11</v>
      </c>
      <c r="AF311" s="11">
        <f t="shared" si="136"/>
        <v>9.8662853652022362E-11</v>
      </c>
      <c r="AG311" s="15">
        <f t="shared" si="137"/>
        <v>1.097002469958351E-3</v>
      </c>
      <c r="AI311">
        <f t="shared" si="152"/>
        <v>9.9905510880095509E-7</v>
      </c>
      <c r="AJ311">
        <f t="shared" si="138"/>
        <v>7.7759129386834936E-11</v>
      </c>
      <c r="AK311">
        <v>0</v>
      </c>
      <c r="AL311" s="11">
        <f t="shared" si="139"/>
        <v>4.333023565310624E-10</v>
      </c>
      <c r="AM311" s="11">
        <f t="shared" si="140"/>
        <v>5.1106148591789729E-10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/>
      <c r="E312" s="2"/>
      <c r="H312" s="5">
        <v>20</v>
      </c>
      <c r="I312" s="5">
        <v>30</v>
      </c>
      <c r="J312" s="5">
        <v>1</v>
      </c>
      <c r="K312" s="5">
        <v>1</v>
      </c>
      <c r="L312" s="5" t="s">
        <v>88</v>
      </c>
      <c r="M312" s="6">
        <f t="shared" si="125"/>
        <v>5.1728162884310709E-3</v>
      </c>
      <c r="N312" s="6">
        <f t="shared" si="154"/>
        <v>2.6794554190270953E-2</v>
      </c>
      <c r="O312" s="6" t="e">
        <f t="shared" si="126"/>
        <v>#VALUE!</v>
      </c>
      <c r="P312">
        <f t="shared" si="127"/>
        <v>8.2765060614897135E-2</v>
      </c>
      <c r="Q312">
        <f t="shared" si="128"/>
        <v>1.1789603843719219</v>
      </c>
      <c r="R312">
        <f t="shared" si="129"/>
        <v>0.14349881432745903</v>
      </c>
      <c r="S312">
        <f t="shared" si="130"/>
        <v>0.74330626535800015</v>
      </c>
      <c r="T312">
        <f t="shared" si="131"/>
        <v>0.74330626535800026</v>
      </c>
      <c r="V312" s="4">
        <f t="shared" si="150"/>
        <v>0.99905510880095516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9.9905510880095509E-7</v>
      </c>
      <c r="AC312">
        <f t="shared" si="134"/>
        <v>7.7759129386834936E-11</v>
      </c>
      <c r="AD312">
        <v>0</v>
      </c>
      <c r="AE312" s="11">
        <f t="shared" si="135"/>
        <v>2.0903724265187424E-11</v>
      </c>
      <c r="AF312" s="11">
        <f t="shared" si="136"/>
        <v>9.8662853652022362E-11</v>
      </c>
      <c r="AG312" s="15">
        <f t="shared" si="137"/>
        <v>1.097002469958351E-3</v>
      </c>
      <c r="AI312">
        <f t="shared" si="152"/>
        <v>9.9905510880095509E-7</v>
      </c>
      <c r="AJ312">
        <f t="shared" si="138"/>
        <v>7.7759129386834936E-11</v>
      </c>
      <c r="AK312">
        <v>0</v>
      </c>
      <c r="AL312" s="11">
        <f t="shared" si="139"/>
        <v>4.333023565310624E-10</v>
      </c>
      <c r="AM312" s="11">
        <f t="shared" si="140"/>
        <v>5.1106148591789729E-10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15.215219993965071</v>
      </c>
      <c r="AY312" t="e">
        <f t="shared" si="149"/>
        <v>#VALUE!</v>
      </c>
    </row>
    <row r="313" spans="1:51">
      <c r="A313" s="17"/>
      <c r="D313" s="36"/>
      <c r="E313" s="2"/>
      <c r="H313" s="5">
        <v>20</v>
      </c>
      <c r="I313" s="5">
        <v>30</v>
      </c>
      <c r="J313" s="5">
        <v>1</v>
      </c>
      <c r="K313" s="5">
        <v>1</v>
      </c>
      <c r="L313" s="5" t="s">
        <v>88</v>
      </c>
      <c r="M313" s="6">
        <f t="shared" si="125"/>
        <v>5.1728162884310709E-3</v>
      </c>
      <c r="N313" s="6">
        <f t="shared" si="154"/>
        <v>2.6794554190270953E-2</v>
      </c>
      <c r="O313" s="6" t="e">
        <f t="shared" si="126"/>
        <v>#VALUE!</v>
      </c>
      <c r="P313">
        <f t="shared" si="127"/>
        <v>8.2765060614897135E-2</v>
      </c>
      <c r="Q313">
        <f t="shared" si="128"/>
        <v>1.1789603843719219</v>
      </c>
      <c r="R313">
        <f t="shared" si="129"/>
        <v>0.14349881432745903</v>
      </c>
      <c r="S313">
        <f t="shared" si="130"/>
        <v>0.74330626535800015</v>
      </c>
      <c r="T313">
        <f t="shared" si="131"/>
        <v>0.74330626535800026</v>
      </c>
      <c r="V313" s="4">
        <f t="shared" si="150"/>
        <v>0.99905510880095516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9.9905510880095509E-7</v>
      </c>
      <c r="AC313">
        <f t="shared" si="134"/>
        <v>7.7759129386834936E-11</v>
      </c>
      <c r="AD313">
        <v>0</v>
      </c>
      <c r="AE313" s="11">
        <f t="shared" si="135"/>
        <v>2.0903724265187424E-11</v>
      </c>
      <c r="AF313" s="11">
        <f t="shared" si="136"/>
        <v>9.8662853652022362E-11</v>
      </c>
      <c r="AG313" s="15">
        <f t="shared" si="137"/>
        <v>1.097002469958351E-3</v>
      </c>
      <c r="AI313">
        <f t="shared" si="152"/>
        <v>9.9905510880095509E-7</v>
      </c>
      <c r="AJ313">
        <f t="shared" si="138"/>
        <v>7.7759129386834936E-11</v>
      </c>
      <c r="AK313">
        <v>0</v>
      </c>
      <c r="AL313" s="11">
        <f t="shared" si="139"/>
        <v>4.333023565310624E-10</v>
      </c>
      <c r="AM313" s="11">
        <f t="shared" si="140"/>
        <v>5.1106148591789729E-10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15.215219993965071</v>
      </c>
      <c r="AY313" t="e">
        <f t="shared" si="149"/>
        <v>#VALUE!</v>
      </c>
    </row>
    <row r="314" spans="1:51">
      <c r="A314" s="17"/>
      <c r="D314" s="36"/>
      <c r="E314" s="2"/>
      <c r="H314" s="5">
        <v>20</v>
      </c>
      <c r="I314" s="5">
        <v>30</v>
      </c>
      <c r="J314" s="5">
        <v>1</v>
      </c>
      <c r="K314" s="5">
        <v>1</v>
      </c>
      <c r="L314" s="5" t="s">
        <v>88</v>
      </c>
      <c r="M314" s="6">
        <f t="shared" si="125"/>
        <v>5.1728162884310709E-3</v>
      </c>
      <c r="N314" s="6">
        <f t="shared" si="154"/>
        <v>2.6794554190270953E-2</v>
      </c>
      <c r="O314" s="6" t="e">
        <f t="shared" si="126"/>
        <v>#VALUE!</v>
      </c>
      <c r="P314">
        <f t="shared" si="127"/>
        <v>8.2765060614897135E-2</v>
      </c>
      <c r="Q314">
        <f t="shared" si="128"/>
        <v>1.1789603843719219</v>
      </c>
      <c r="R314">
        <f t="shared" si="129"/>
        <v>0.14349881432745903</v>
      </c>
      <c r="S314">
        <f t="shared" si="130"/>
        <v>0.74330626535800015</v>
      </c>
      <c r="T314">
        <f t="shared" si="131"/>
        <v>0.74330626535800026</v>
      </c>
      <c r="V314" s="4">
        <f t="shared" si="150"/>
        <v>0.99905510880095516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9.9905510880095509E-7</v>
      </c>
      <c r="AC314">
        <f t="shared" si="134"/>
        <v>7.7759129386834936E-11</v>
      </c>
      <c r="AD314">
        <v>0</v>
      </c>
      <c r="AE314" s="11">
        <f t="shared" si="135"/>
        <v>2.0903724265187424E-11</v>
      </c>
      <c r="AF314" s="11">
        <f t="shared" si="136"/>
        <v>9.8662853652022362E-11</v>
      </c>
      <c r="AG314" s="15">
        <f t="shared" si="137"/>
        <v>1.097002469958351E-3</v>
      </c>
      <c r="AI314">
        <f t="shared" si="152"/>
        <v>9.9905510880095509E-7</v>
      </c>
      <c r="AJ314">
        <f t="shared" si="138"/>
        <v>7.7759129386834936E-11</v>
      </c>
      <c r="AK314">
        <v>0</v>
      </c>
      <c r="AL314" s="11">
        <f t="shared" si="139"/>
        <v>4.333023565310624E-10</v>
      </c>
      <c r="AM314" s="11">
        <f t="shared" si="140"/>
        <v>5.1106148591789729E-10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/>
      <c r="E315" s="2"/>
      <c r="H315" s="5">
        <v>20</v>
      </c>
      <c r="I315" s="5">
        <v>30</v>
      </c>
      <c r="J315" s="5">
        <v>1</v>
      </c>
      <c r="K315" s="5">
        <v>1</v>
      </c>
      <c r="L315" s="5" t="s">
        <v>88</v>
      </c>
      <c r="M315" s="6">
        <f t="shared" si="125"/>
        <v>5.1728162884310709E-3</v>
      </c>
      <c r="N315" s="6">
        <f t="shared" si="154"/>
        <v>2.6794554190270953E-2</v>
      </c>
      <c r="O315" s="6" t="e">
        <f t="shared" si="126"/>
        <v>#VALUE!</v>
      </c>
      <c r="P315">
        <f t="shared" si="127"/>
        <v>8.2765060614897135E-2</v>
      </c>
      <c r="Q315">
        <f t="shared" si="128"/>
        <v>1.1789603843719219</v>
      </c>
      <c r="R315">
        <f t="shared" si="129"/>
        <v>0.14349881432745903</v>
      </c>
      <c r="S315">
        <f t="shared" si="130"/>
        <v>0.74330626535800015</v>
      </c>
      <c r="T315">
        <f t="shared" si="131"/>
        <v>0.74330626535800026</v>
      </c>
      <c r="V315" s="4">
        <f t="shared" si="150"/>
        <v>0.99905510880095516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9.9905510880095509E-7</v>
      </c>
      <c r="AC315">
        <f t="shared" si="134"/>
        <v>7.7759129386834936E-11</v>
      </c>
      <c r="AD315">
        <v>0</v>
      </c>
      <c r="AE315" s="11">
        <f t="shared" si="135"/>
        <v>2.0903724265187424E-11</v>
      </c>
      <c r="AF315" s="11">
        <f t="shared" si="136"/>
        <v>9.8662853652022362E-11</v>
      </c>
      <c r="AG315" s="15">
        <f t="shared" si="137"/>
        <v>1.097002469958351E-3</v>
      </c>
      <c r="AI315">
        <f t="shared" si="152"/>
        <v>9.9905510880095509E-7</v>
      </c>
      <c r="AJ315">
        <f t="shared" si="138"/>
        <v>7.7759129386834936E-11</v>
      </c>
      <c r="AK315">
        <v>0</v>
      </c>
      <c r="AL315" s="11">
        <f t="shared" si="139"/>
        <v>4.333023565310624E-10</v>
      </c>
      <c r="AM315" s="11">
        <f t="shared" si="140"/>
        <v>5.1106148591789729E-10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15.215219993965071</v>
      </c>
      <c r="AY315" t="e">
        <f t="shared" si="149"/>
        <v>#VALUE!</v>
      </c>
    </row>
    <row r="316" spans="1:51">
      <c r="A316" s="17"/>
      <c r="D316" s="36"/>
      <c r="E316" s="2"/>
      <c r="H316" s="5">
        <v>20</v>
      </c>
      <c r="I316" s="5">
        <v>30</v>
      </c>
      <c r="J316" s="5">
        <v>1</v>
      </c>
      <c r="K316" s="5">
        <v>1</v>
      </c>
      <c r="L316" s="5" t="s">
        <v>88</v>
      </c>
      <c r="M316" s="6">
        <f t="shared" si="125"/>
        <v>5.1728162884310709E-3</v>
      </c>
      <c r="N316" s="6">
        <f t="shared" si="154"/>
        <v>2.6794554190270953E-2</v>
      </c>
      <c r="O316" s="6" t="e">
        <f t="shared" si="126"/>
        <v>#VALUE!</v>
      </c>
      <c r="P316">
        <f t="shared" si="127"/>
        <v>8.2765060614897135E-2</v>
      </c>
      <c r="Q316">
        <f t="shared" si="128"/>
        <v>1.1789603843719219</v>
      </c>
      <c r="R316">
        <f t="shared" si="129"/>
        <v>0.14349881432745903</v>
      </c>
      <c r="S316">
        <f t="shared" si="130"/>
        <v>0.74330626535800015</v>
      </c>
      <c r="T316">
        <f t="shared" si="131"/>
        <v>0.74330626535800026</v>
      </c>
      <c r="V316" s="4">
        <f t="shared" si="150"/>
        <v>0.99905510880095516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9.9905510880095509E-7</v>
      </c>
      <c r="AC316">
        <f t="shared" si="134"/>
        <v>7.7759129386834936E-11</v>
      </c>
      <c r="AD316">
        <v>0</v>
      </c>
      <c r="AE316" s="11">
        <f t="shared" si="135"/>
        <v>2.0903724265187424E-11</v>
      </c>
      <c r="AF316" s="11">
        <f t="shared" si="136"/>
        <v>9.8662853652022362E-11</v>
      </c>
      <c r="AG316" s="15">
        <f t="shared" si="137"/>
        <v>1.097002469958351E-3</v>
      </c>
      <c r="AI316">
        <f t="shared" si="152"/>
        <v>9.9905510880095509E-7</v>
      </c>
      <c r="AJ316">
        <f t="shared" si="138"/>
        <v>7.7759129386834936E-11</v>
      </c>
      <c r="AK316">
        <v>0</v>
      </c>
      <c r="AL316" s="11">
        <f t="shared" si="139"/>
        <v>4.333023565310624E-10</v>
      </c>
      <c r="AM316" s="11">
        <f t="shared" si="140"/>
        <v>5.1106148591789729E-10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15.215219993965071</v>
      </c>
      <c r="AY316" t="e">
        <f t="shared" si="149"/>
        <v>#VALUE!</v>
      </c>
    </row>
    <row r="317" spans="1:51">
      <c r="A317" s="17"/>
      <c r="D317" s="36"/>
      <c r="E317" s="2"/>
      <c r="H317" s="5">
        <v>20</v>
      </c>
      <c r="I317" s="5">
        <v>30</v>
      </c>
      <c r="J317" s="5">
        <v>1</v>
      </c>
      <c r="K317" s="5">
        <v>1</v>
      </c>
      <c r="L317" s="5" t="s">
        <v>88</v>
      </c>
      <c r="M317" s="6">
        <f t="shared" si="125"/>
        <v>5.1728162884310709E-3</v>
      </c>
      <c r="N317" s="6">
        <f t="shared" si="154"/>
        <v>2.6794554190270953E-2</v>
      </c>
      <c r="O317" s="6" t="e">
        <f t="shared" si="126"/>
        <v>#VALUE!</v>
      </c>
      <c r="P317">
        <f t="shared" si="127"/>
        <v>8.2765060614897135E-2</v>
      </c>
      <c r="Q317">
        <f t="shared" si="128"/>
        <v>1.1789603843719219</v>
      </c>
      <c r="R317">
        <f t="shared" si="129"/>
        <v>0.14349881432745903</v>
      </c>
      <c r="S317">
        <f t="shared" si="130"/>
        <v>0.74330626535800015</v>
      </c>
      <c r="T317">
        <f t="shared" si="131"/>
        <v>0.74330626535800026</v>
      </c>
      <c r="V317" s="4">
        <f t="shared" si="150"/>
        <v>0.99905510880095516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9.9905510880095509E-7</v>
      </c>
      <c r="AC317">
        <f t="shared" si="134"/>
        <v>7.7759129386834936E-11</v>
      </c>
      <c r="AD317">
        <v>0</v>
      </c>
      <c r="AE317" s="11">
        <f t="shared" si="135"/>
        <v>2.0903724265187424E-11</v>
      </c>
      <c r="AF317" s="11">
        <f t="shared" si="136"/>
        <v>9.8662853652022362E-11</v>
      </c>
      <c r="AG317" s="15">
        <f t="shared" si="137"/>
        <v>1.097002469958351E-3</v>
      </c>
      <c r="AI317">
        <f t="shared" si="152"/>
        <v>9.9905510880095509E-7</v>
      </c>
      <c r="AJ317">
        <f t="shared" si="138"/>
        <v>7.7759129386834936E-11</v>
      </c>
      <c r="AK317">
        <v>0</v>
      </c>
      <c r="AL317" s="11">
        <f t="shared" si="139"/>
        <v>4.333023565310624E-10</v>
      </c>
      <c r="AM317" s="11">
        <f t="shared" si="140"/>
        <v>5.1106148591789729E-10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78.812974192989046</v>
      </c>
      <c r="AX317">
        <f t="shared" si="148"/>
        <v>15.215219993965071</v>
      </c>
      <c r="AY317" t="e">
        <f t="shared" si="149"/>
        <v>#VALUE!</v>
      </c>
    </row>
    <row r="318" spans="1:51">
      <c r="A318" s="17"/>
      <c r="D318" s="36"/>
      <c r="E318" s="2"/>
      <c r="H318" s="5">
        <v>20</v>
      </c>
      <c r="I318" s="5">
        <v>30</v>
      </c>
      <c r="J318" s="5">
        <v>1</v>
      </c>
      <c r="K318" s="5">
        <v>1</v>
      </c>
      <c r="L318" s="5" t="s">
        <v>88</v>
      </c>
      <c r="M318" s="6">
        <f t="shared" si="125"/>
        <v>5.1728162884310709E-3</v>
      </c>
      <c r="N318" s="6">
        <f t="shared" si="154"/>
        <v>2.6794554190270953E-2</v>
      </c>
      <c r="O318" s="6" t="e">
        <f t="shared" si="126"/>
        <v>#VALUE!</v>
      </c>
      <c r="P318">
        <f t="shared" si="127"/>
        <v>8.2765060614897135E-2</v>
      </c>
      <c r="Q318">
        <f t="shared" si="128"/>
        <v>1.1789603843719219</v>
      </c>
      <c r="R318">
        <f t="shared" si="129"/>
        <v>0.14349881432745903</v>
      </c>
      <c r="S318">
        <f t="shared" si="130"/>
        <v>0.74330626535800015</v>
      </c>
      <c r="T318">
        <f t="shared" si="131"/>
        <v>0.74330626535800026</v>
      </c>
      <c r="V318" s="4">
        <f t="shared" si="150"/>
        <v>0.99905510880095516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9.9905510880095509E-7</v>
      </c>
      <c r="AC318">
        <f t="shared" si="134"/>
        <v>7.7759129386834936E-11</v>
      </c>
      <c r="AD318">
        <v>0</v>
      </c>
      <c r="AE318" s="11">
        <f t="shared" si="135"/>
        <v>2.0903724265187424E-11</v>
      </c>
      <c r="AF318" s="11">
        <f t="shared" si="136"/>
        <v>9.8662853652022362E-11</v>
      </c>
      <c r="AG318" s="15">
        <f t="shared" si="137"/>
        <v>1.097002469958351E-3</v>
      </c>
      <c r="AI318">
        <f t="shared" si="152"/>
        <v>9.9905510880095509E-7</v>
      </c>
      <c r="AJ318">
        <f t="shared" si="138"/>
        <v>7.7759129386834936E-11</v>
      </c>
      <c r="AK318">
        <v>0</v>
      </c>
      <c r="AL318" s="11">
        <f t="shared" si="139"/>
        <v>4.333023565310624E-10</v>
      </c>
      <c r="AM318" s="11">
        <f t="shared" si="140"/>
        <v>5.1106148591789729E-10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15.215219993965071</v>
      </c>
      <c r="AY318" t="e">
        <f t="shared" si="149"/>
        <v>#VALUE!</v>
      </c>
    </row>
    <row r="319" spans="1:51">
      <c r="A319" s="17"/>
      <c r="D319" s="36"/>
      <c r="E319" s="2"/>
      <c r="H319" s="5">
        <v>20</v>
      </c>
      <c r="I319" s="5">
        <v>30</v>
      </c>
      <c r="J319" s="5">
        <v>1</v>
      </c>
      <c r="K319" s="5">
        <v>1</v>
      </c>
      <c r="L319" s="5" t="s">
        <v>88</v>
      </c>
      <c r="M319" s="6">
        <f t="shared" si="125"/>
        <v>5.1728162884310709E-3</v>
      </c>
      <c r="N319" s="6">
        <f t="shared" si="154"/>
        <v>2.6794554190270953E-2</v>
      </c>
      <c r="O319" s="6" t="e">
        <f t="shared" si="126"/>
        <v>#VALUE!</v>
      </c>
      <c r="P319">
        <f t="shared" si="127"/>
        <v>8.2765060614897135E-2</v>
      </c>
      <c r="Q319">
        <f t="shared" si="128"/>
        <v>1.1789603843719219</v>
      </c>
      <c r="R319">
        <f t="shared" si="129"/>
        <v>0.14349881432745903</v>
      </c>
      <c r="S319">
        <f t="shared" si="130"/>
        <v>0.74330626535800015</v>
      </c>
      <c r="T319">
        <f t="shared" si="131"/>
        <v>0.74330626535800026</v>
      </c>
      <c r="V319" s="4">
        <f t="shared" si="150"/>
        <v>0.99905510880095516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9.9905510880095509E-7</v>
      </c>
      <c r="AC319">
        <f t="shared" si="134"/>
        <v>7.7759129386834936E-11</v>
      </c>
      <c r="AD319">
        <v>0</v>
      </c>
      <c r="AE319" s="11">
        <f t="shared" si="135"/>
        <v>2.0903724265187424E-11</v>
      </c>
      <c r="AF319" s="11">
        <f t="shared" si="136"/>
        <v>9.8662853652022362E-11</v>
      </c>
      <c r="AG319" s="15">
        <f t="shared" si="137"/>
        <v>1.097002469958351E-3</v>
      </c>
      <c r="AI319">
        <f t="shared" si="152"/>
        <v>9.9905510880095509E-7</v>
      </c>
      <c r="AJ319">
        <f t="shared" si="138"/>
        <v>7.7759129386834936E-11</v>
      </c>
      <c r="AK319">
        <v>0</v>
      </c>
      <c r="AL319" s="11">
        <f t="shared" si="139"/>
        <v>4.333023565310624E-10</v>
      </c>
      <c r="AM319" s="11">
        <f t="shared" si="140"/>
        <v>5.1106148591789729E-10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15.215219993965071</v>
      </c>
      <c r="AY319" t="e">
        <f t="shared" si="149"/>
        <v>#VALUE!</v>
      </c>
    </row>
    <row r="320" spans="1:51">
      <c r="A320" s="17"/>
      <c r="D320" s="36"/>
      <c r="E320" s="2"/>
      <c r="H320" s="5">
        <v>20</v>
      </c>
      <c r="I320" s="5">
        <v>30</v>
      </c>
      <c r="J320" s="5">
        <v>1</v>
      </c>
      <c r="K320" s="5">
        <v>1</v>
      </c>
      <c r="L320" s="5" t="s">
        <v>88</v>
      </c>
      <c r="M320" s="6">
        <f t="shared" si="125"/>
        <v>5.1728162884310709E-3</v>
      </c>
      <c r="N320" s="6">
        <f t="shared" si="154"/>
        <v>2.6794554190270953E-2</v>
      </c>
      <c r="O320" s="6" t="e">
        <f t="shared" si="126"/>
        <v>#VALUE!</v>
      </c>
      <c r="P320">
        <f t="shared" si="127"/>
        <v>8.2765060614897135E-2</v>
      </c>
      <c r="Q320">
        <f t="shared" si="128"/>
        <v>1.1789603843719219</v>
      </c>
      <c r="R320">
        <f t="shared" si="129"/>
        <v>0.14349881432745903</v>
      </c>
      <c r="S320">
        <f t="shared" si="130"/>
        <v>0.74330626535800015</v>
      </c>
      <c r="T320">
        <f t="shared" si="131"/>
        <v>0.74330626535800026</v>
      </c>
      <c r="V320" s="4">
        <f t="shared" si="150"/>
        <v>0.99905510880095516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9.9905510880095509E-7</v>
      </c>
      <c r="AC320">
        <f t="shared" si="134"/>
        <v>7.7759129386834936E-11</v>
      </c>
      <c r="AD320">
        <v>0</v>
      </c>
      <c r="AE320" s="11">
        <f t="shared" si="135"/>
        <v>2.0903724265187424E-11</v>
      </c>
      <c r="AF320" s="11">
        <f t="shared" si="136"/>
        <v>9.8662853652022362E-11</v>
      </c>
      <c r="AG320" s="15">
        <f t="shared" si="137"/>
        <v>1.097002469958351E-3</v>
      </c>
      <c r="AI320">
        <f t="shared" si="152"/>
        <v>9.9905510880095509E-7</v>
      </c>
      <c r="AJ320">
        <f t="shared" si="138"/>
        <v>7.7759129386834936E-11</v>
      </c>
      <c r="AK320">
        <v>0</v>
      </c>
      <c r="AL320" s="11">
        <f t="shared" si="139"/>
        <v>4.333023565310624E-10</v>
      </c>
      <c r="AM320" s="11">
        <f t="shared" si="140"/>
        <v>5.1106148591789729E-10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15.215219993965071</v>
      </c>
      <c r="AY320" t="e">
        <f t="shared" si="149"/>
        <v>#VALUE!</v>
      </c>
    </row>
    <row r="321" spans="1:51">
      <c r="A321" s="17"/>
      <c r="D321" s="36"/>
      <c r="E321" s="2"/>
      <c r="H321" s="5">
        <v>20</v>
      </c>
      <c r="I321" s="5">
        <v>30</v>
      </c>
      <c r="J321" s="5">
        <v>1</v>
      </c>
      <c r="K321" s="5">
        <v>1</v>
      </c>
      <c r="L321" s="5" t="s">
        <v>88</v>
      </c>
      <c r="M321" s="6">
        <f t="shared" si="125"/>
        <v>5.1728162884310709E-3</v>
      </c>
      <c r="N321" s="6">
        <f t="shared" si="154"/>
        <v>2.6794554190270953E-2</v>
      </c>
      <c r="O321" s="6" t="e">
        <f t="shared" si="126"/>
        <v>#VALUE!</v>
      </c>
      <c r="P321">
        <f t="shared" si="127"/>
        <v>8.2765060614897135E-2</v>
      </c>
      <c r="Q321">
        <f t="shared" si="128"/>
        <v>1.1789603843719219</v>
      </c>
      <c r="R321">
        <f t="shared" si="129"/>
        <v>0.14349881432745903</v>
      </c>
      <c r="S321">
        <f t="shared" si="130"/>
        <v>0.74330626535800015</v>
      </c>
      <c r="T321">
        <f t="shared" si="131"/>
        <v>0.74330626535800026</v>
      </c>
      <c r="V321" s="4">
        <f t="shared" si="150"/>
        <v>0.99905510880095516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9.9905510880095509E-7</v>
      </c>
      <c r="AC321">
        <f t="shared" si="134"/>
        <v>7.7759129386834936E-11</v>
      </c>
      <c r="AD321">
        <v>0</v>
      </c>
      <c r="AE321" s="11">
        <f t="shared" si="135"/>
        <v>2.0903724265187424E-11</v>
      </c>
      <c r="AF321" s="11">
        <f t="shared" si="136"/>
        <v>9.8662853652022362E-11</v>
      </c>
      <c r="AG321" s="15">
        <f t="shared" si="137"/>
        <v>1.097002469958351E-3</v>
      </c>
      <c r="AI321">
        <f t="shared" si="152"/>
        <v>9.9905510880095509E-7</v>
      </c>
      <c r="AJ321">
        <f t="shared" si="138"/>
        <v>7.7759129386834936E-11</v>
      </c>
      <c r="AK321">
        <v>0</v>
      </c>
      <c r="AL321" s="11">
        <f t="shared" si="139"/>
        <v>4.333023565310624E-10</v>
      </c>
      <c r="AM321" s="11">
        <f t="shared" si="140"/>
        <v>5.1106148591789729E-10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78.812974192989046</v>
      </c>
      <c r="AX321">
        <f t="shared" si="148"/>
        <v>15.215219993965071</v>
      </c>
      <c r="AY321" t="e">
        <f t="shared" si="149"/>
        <v>#VALUE!</v>
      </c>
    </row>
    <row r="322" spans="1:51">
      <c r="A322" s="17"/>
      <c r="D322" s="36"/>
      <c r="E322" s="2"/>
      <c r="H322" s="5">
        <v>20</v>
      </c>
      <c r="I322" s="5">
        <v>30</v>
      </c>
      <c r="J322" s="5">
        <v>1</v>
      </c>
      <c r="K322" s="5">
        <v>1</v>
      </c>
      <c r="L322" s="5" t="s">
        <v>88</v>
      </c>
      <c r="M322" s="6">
        <f t="shared" si="125"/>
        <v>5.1728162884310709E-3</v>
      </c>
      <c r="N322" s="6">
        <f t="shared" si="154"/>
        <v>2.6794554190270953E-2</v>
      </c>
      <c r="O322" s="6" t="e">
        <f t="shared" si="126"/>
        <v>#VALUE!</v>
      </c>
      <c r="P322">
        <f t="shared" si="127"/>
        <v>8.2765060614897135E-2</v>
      </c>
      <c r="Q322">
        <f t="shared" si="128"/>
        <v>1.1789603843719219</v>
      </c>
      <c r="R322">
        <f t="shared" si="129"/>
        <v>0.14349881432745903</v>
      </c>
      <c r="S322">
        <f t="shared" si="130"/>
        <v>0.74330626535800015</v>
      </c>
      <c r="T322">
        <f t="shared" si="131"/>
        <v>0.74330626535800026</v>
      </c>
      <c r="V322" s="4">
        <f t="shared" si="150"/>
        <v>0.99905510880095516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9.9905510880095509E-7</v>
      </c>
      <c r="AC322">
        <f t="shared" si="134"/>
        <v>7.7759129386834936E-11</v>
      </c>
      <c r="AD322">
        <v>0</v>
      </c>
      <c r="AE322" s="11">
        <f t="shared" si="135"/>
        <v>2.0903724265187424E-11</v>
      </c>
      <c r="AF322" s="11">
        <f t="shared" si="136"/>
        <v>9.8662853652022362E-11</v>
      </c>
      <c r="AG322" s="15">
        <f t="shared" si="137"/>
        <v>1.097002469958351E-3</v>
      </c>
      <c r="AI322">
        <f t="shared" si="152"/>
        <v>9.9905510880095509E-7</v>
      </c>
      <c r="AJ322">
        <f t="shared" si="138"/>
        <v>7.7759129386834936E-11</v>
      </c>
      <c r="AK322">
        <v>0</v>
      </c>
      <c r="AL322" s="11">
        <f t="shared" si="139"/>
        <v>4.333023565310624E-10</v>
      </c>
      <c r="AM322" s="11">
        <f t="shared" si="140"/>
        <v>5.1106148591789729E-10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78.812974192989046</v>
      </c>
      <c r="AX322">
        <f t="shared" si="148"/>
        <v>15.215219993965071</v>
      </c>
      <c r="AY322" t="e">
        <f t="shared" si="149"/>
        <v>#VALUE!</v>
      </c>
    </row>
    <row r="323" spans="1:51">
      <c r="A323" s="17"/>
      <c r="D323" s="36"/>
      <c r="E323" s="2"/>
      <c r="H323" s="5">
        <v>20</v>
      </c>
      <c r="I323" s="5">
        <v>30</v>
      </c>
      <c r="J323" s="5">
        <v>1</v>
      </c>
      <c r="K323" s="5">
        <v>1</v>
      </c>
      <c r="L323" s="5" t="s">
        <v>88</v>
      </c>
      <c r="M323" s="6">
        <f t="shared" si="125"/>
        <v>5.1728162884310709E-3</v>
      </c>
      <c r="N323" s="6">
        <f t="shared" si="154"/>
        <v>2.6794554190270953E-2</v>
      </c>
      <c r="O323" s="6" t="e">
        <f t="shared" si="126"/>
        <v>#VALUE!</v>
      </c>
      <c r="P323">
        <f t="shared" si="127"/>
        <v>8.2765060614897135E-2</v>
      </c>
      <c r="Q323">
        <f t="shared" si="128"/>
        <v>1.1789603843719219</v>
      </c>
      <c r="R323">
        <f t="shared" si="129"/>
        <v>0.14349881432745903</v>
      </c>
      <c r="S323">
        <f t="shared" si="130"/>
        <v>0.74330626535800015</v>
      </c>
      <c r="T323">
        <f t="shared" si="131"/>
        <v>0.74330626535800026</v>
      </c>
      <c r="V323" s="4">
        <f t="shared" si="150"/>
        <v>0.99905510880095516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9.9905510880095509E-7</v>
      </c>
      <c r="AC323">
        <f t="shared" si="134"/>
        <v>7.7759129386834936E-11</v>
      </c>
      <c r="AD323">
        <v>0</v>
      </c>
      <c r="AE323" s="11">
        <f t="shared" si="135"/>
        <v>2.0903724265187424E-11</v>
      </c>
      <c r="AF323" s="11">
        <f t="shared" si="136"/>
        <v>9.8662853652022362E-11</v>
      </c>
      <c r="AG323" s="15">
        <f t="shared" si="137"/>
        <v>1.097002469958351E-3</v>
      </c>
      <c r="AI323">
        <f t="shared" si="152"/>
        <v>9.9905510880095509E-7</v>
      </c>
      <c r="AJ323">
        <f t="shared" si="138"/>
        <v>7.7759129386834936E-11</v>
      </c>
      <c r="AK323">
        <v>0</v>
      </c>
      <c r="AL323" s="11">
        <f t="shared" si="139"/>
        <v>4.333023565310624E-10</v>
      </c>
      <c r="AM323" s="11">
        <f t="shared" si="140"/>
        <v>5.1106148591789729E-10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78.812974192989046</v>
      </c>
      <c r="AX323">
        <f t="shared" si="148"/>
        <v>15.215219993965071</v>
      </c>
      <c r="AY323" t="e">
        <f t="shared" si="149"/>
        <v>#VALUE!</v>
      </c>
    </row>
    <row r="324" spans="1:51">
      <c r="A324" s="17"/>
      <c r="D324" s="36"/>
      <c r="E324" s="2"/>
      <c r="H324" s="5">
        <v>20</v>
      </c>
      <c r="I324" s="5">
        <v>30</v>
      </c>
      <c r="J324" s="5">
        <v>1</v>
      </c>
      <c r="K324" s="5">
        <v>1</v>
      </c>
      <c r="L324" s="5" t="s">
        <v>88</v>
      </c>
      <c r="M324" s="6">
        <f t="shared" si="125"/>
        <v>5.1728162884310709E-3</v>
      </c>
      <c r="N324" s="6">
        <f t="shared" si="154"/>
        <v>2.6794554190270953E-2</v>
      </c>
      <c r="O324" s="6" t="e">
        <f t="shared" si="126"/>
        <v>#VALUE!</v>
      </c>
      <c r="P324">
        <f t="shared" si="127"/>
        <v>8.2765060614897135E-2</v>
      </c>
      <c r="Q324">
        <f t="shared" si="128"/>
        <v>1.1789603843719219</v>
      </c>
      <c r="R324">
        <f t="shared" si="129"/>
        <v>0.14349881432745903</v>
      </c>
      <c r="S324">
        <f t="shared" si="130"/>
        <v>0.74330626535800015</v>
      </c>
      <c r="T324">
        <f t="shared" si="131"/>
        <v>0.74330626535800026</v>
      </c>
      <c r="V324" s="4">
        <f t="shared" si="150"/>
        <v>0.99905510880095516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9.9905510880095509E-7</v>
      </c>
      <c r="AC324">
        <f t="shared" si="134"/>
        <v>7.7759129386834936E-11</v>
      </c>
      <c r="AD324">
        <v>0</v>
      </c>
      <c r="AE324" s="11">
        <f t="shared" si="135"/>
        <v>2.0903724265187424E-11</v>
      </c>
      <c r="AF324" s="11">
        <f t="shared" si="136"/>
        <v>9.8662853652022362E-11</v>
      </c>
      <c r="AG324" s="15">
        <f t="shared" si="137"/>
        <v>1.097002469958351E-3</v>
      </c>
      <c r="AI324">
        <f t="shared" si="152"/>
        <v>9.9905510880095509E-7</v>
      </c>
      <c r="AJ324">
        <f t="shared" si="138"/>
        <v>7.7759129386834936E-11</v>
      </c>
      <c r="AK324">
        <v>0</v>
      </c>
      <c r="AL324" s="11">
        <f t="shared" si="139"/>
        <v>4.333023565310624E-10</v>
      </c>
      <c r="AM324" s="11">
        <f t="shared" si="140"/>
        <v>5.1106148591789729E-10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15.215219993965071</v>
      </c>
      <c r="AY324" t="e">
        <f t="shared" si="149"/>
        <v>#VALUE!</v>
      </c>
    </row>
    <row r="325" spans="1:51">
      <c r="A325" s="17"/>
      <c r="D325" s="36"/>
      <c r="E325" s="2"/>
      <c r="H325" s="5">
        <v>20</v>
      </c>
      <c r="I325" s="5">
        <v>30</v>
      </c>
      <c r="J325" s="5">
        <v>1</v>
      </c>
      <c r="K325" s="5">
        <v>1</v>
      </c>
      <c r="L325" s="5" t="s">
        <v>88</v>
      </c>
      <c r="M325" s="6">
        <f t="shared" si="125"/>
        <v>5.1728162884310709E-3</v>
      </c>
      <c r="N325" s="6">
        <f t="shared" si="154"/>
        <v>2.6794554190270953E-2</v>
      </c>
      <c r="O325" s="6" t="e">
        <f t="shared" si="126"/>
        <v>#VALUE!</v>
      </c>
      <c r="P325">
        <f t="shared" si="127"/>
        <v>8.2765060614897135E-2</v>
      </c>
      <c r="Q325">
        <f t="shared" si="128"/>
        <v>1.1789603843719219</v>
      </c>
      <c r="R325">
        <f t="shared" si="129"/>
        <v>0.14349881432745903</v>
      </c>
      <c r="S325">
        <f t="shared" si="130"/>
        <v>0.74330626535800015</v>
      </c>
      <c r="T325">
        <f t="shared" si="131"/>
        <v>0.74330626535800026</v>
      </c>
      <c r="V325" s="4">
        <f t="shared" si="150"/>
        <v>0.99905510880095516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9.9905510880095509E-7</v>
      </c>
      <c r="AC325">
        <f t="shared" si="134"/>
        <v>7.7759129386834936E-11</v>
      </c>
      <c r="AD325">
        <v>0</v>
      </c>
      <c r="AE325" s="11">
        <f t="shared" si="135"/>
        <v>2.0903724265187424E-11</v>
      </c>
      <c r="AF325" s="11">
        <f t="shared" si="136"/>
        <v>9.8662853652022362E-11</v>
      </c>
      <c r="AG325" s="15">
        <f t="shared" si="137"/>
        <v>1.097002469958351E-3</v>
      </c>
      <c r="AI325">
        <f t="shared" si="152"/>
        <v>9.9905510880095509E-7</v>
      </c>
      <c r="AJ325">
        <f t="shared" si="138"/>
        <v>7.7759129386834936E-11</v>
      </c>
      <c r="AK325">
        <v>0</v>
      </c>
      <c r="AL325" s="11">
        <f t="shared" si="139"/>
        <v>4.333023565310624E-10</v>
      </c>
      <c r="AM325" s="11">
        <f t="shared" si="140"/>
        <v>5.1106148591789729E-10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15.215219993965071</v>
      </c>
      <c r="AY325" t="e">
        <f t="shared" si="149"/>
        <v>#VALUE!</v>
      </c>
    </row>
    <row r="326" spans="1:51">
      <c r="A326" s="17"/>
      <c r="D326" s="36"/>
      <c r="E326" s="2"/>
      <c r="H326" s="5">
        <v>20</v>
      </c>
      <c r="I326" s="5">
        <v>30</v>
      </c>
      <c r="J326" s="5">
        <v>1</v>
      </c>
      <c r="K326" s="5">
        <v>1</v>
      </c>
      <c r="L326" s="5" t="s">
        <v>88</v>
      </c>
      <c r="M326" s="6">
        <f t="shared" si="125"/>
        <v>5.1728162884310709E-3</v>
      </c>
      <c r="N326" s="6">
        <f t="shared" si="154"/>
        <v>2.6794554190270953E-2</v>
      </c>
      <c r="O326" s="6" t="e">
        <f t="shared" si="126"/>
        <v>#VALUE!</v>
      </c>
      <c r="P326">
        <f t="shared" si="127"/>
        <v>8.2765060614897135E-2</v>
      </c>
      <c r="Q326">
        <f t="shared" si="128"/>
        <v>1.1789603843719219</v>
      </c>
      <c r="R326">
        <f t="shared" si="129"/>
        <v>0.14349881432745903</v>
      </c>
      <c r="S326">
        <f t="shared" si="130"/>
        <v>0.74330626535800015</v>
      </c>
      <c r="T326">
        <f t="shared" si="131"/>
        <v>0.74330626535800026</v>
      </c>
      <c r="V326" s="4">
        <f t="shared" si="150"/>
        <v>0.99905510880095516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9.9905510880095509E-7</v>
      </c>
      <c r="AC326">
        <f t="shared" si="134"/>
        <v>7.7759129386834936E-11</v>
      </c>
      <c r="AD326">
        <v>0</v>
      </c>
      <c r="AE326" s="11">
        <f t="shared" si="135"/>
        <v>2.0903724265187424E-11</v>
      </c>
      <c r="AF326" s="11">
        <f t="shared" si="136"/>
        <v>9.8662853652022362E-11</v>
      </c>
      <c r="AG326" s="15">
        <f t="shared" si="137"/>
        <v>1.097002469958351E-3</v>
      </c>
      <c r="AI326">
        <f t="shared" si="152"/>
        <v>9.9905510880095509E-7</v>
      </c>
      <c r="AJ326">
        <f t="shared" si="138"/>
        <v>7.7759129386834936E-11</v>
      </c>
      <c r="AK326">
        <v>0</v>
      </c>
      <c r="AL326" s="11">
        <f t="shared" si="139"/>
        <v>4.333023565310624E-10</v>
      </c>
      <c r="AM326" s="11">
        <f t="shared" si="140"/>
        <v>5.1106148591789729E-10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15.215219993965071</v>
      </c>
      <c r="AY326" t="e">
        <f t="shared" si="149"/>
        <v>#VALUE!</v>
      </c>
    </row>
    <row r="327" spans="1:51">
      <c r="A327" s="17"/>
      <c r="D327" s="36"/>
      <c r="E327" s="2"/>
      <c r="H327" s="5">
        <v>20</v>
      </c>
      <c r="I327" s="5">
        <v>30</v>
      </c>
      <c r="J327" s="5">
        <v>1</v>
      </c>
      <c r="K327" s="5">
        <v>1</v>
      </c>
      <c r="L327" s="5" t="s">
        <v>88</v>
      </c>
      <c r="M327" s="6">
        <f t="shared" si="125"/>
        <v>5.1728162884310709E-3</v>
      </c>
      <c r="N327" s="6">
        <f t="shared" si="154"/>
        <v>2.6794554190270953E-2</v>
      </c>
      <c r="O327" s="6" t="e">
        <f t="shared" si="126"/>
        <v>#VALUE!</v>
      </c>
      <c r="P327">
        <f t="shared" si="127"/>
        <v>8.2765060614897135E-2</v>
      </c>
      <c r="Q327">
        <f t="shared" si="128"/>
        <v>1.1789603843719219</v>
      </c>
      <c r="R327">
        <f t="shared" si="129"/>
        <v>0.14349881432745903</v>
      </c>
      <c r="S327">
        <f t="shared" si="130"/>
        <v>0.74330626535800015</v>
      </c>
      <c r="T327">
        <f t="shared" si="131"/>
        <v>0.74330626535800026</v>
      </c>
      <c r="V327" s="4">
        <f t="shared" si="150"/>
        <v>0.99905510880095516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9.9905510880095509E-7</v>
      </c>
      <c r="AC327">
        <f t="shared" si="134"/>
        <v>7.7759129386834936E-11</v>
      </c>
      <c r="AD327">
        <v>0</v>
      </c>
      <c r="AE327" s="11">
        <f t="shared" si="135"/>
        <v>2.0903724265187424E-11</v>
      </c>
      <c r="AF327" s="11">
        <f t="shared" si="136"/>
        <v>9.8662853652022362E-11</v>
      </c>
      <c r="AG327" s="15">
        <f t="shared" si="137"/>
        <v>1.097002469958351E-3</v>
      </c>
      <c r="AI327">
        <f t="shared" si="152"/>
        <v>9.9905510880095509E-7</v>
      </c>
      <c r="AJ327">
        <f t="shared" si="138"/>
        <v>7.7759129386834936E-11</v>
      </c>
      <c r="AK327">
        <v>0</v>
      </c>
      <c r="AL327" s="11">
        <f t="shared" si="139"/>
        <v>4.333023565310624E-10</v>
      </c>
      <c r="AM327" s="11">
        <f t="shared" si="140"/>
        <v>5.1106148591789729E-10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15.215219993965071</v>
      </c>
      <c r="AY327" t="e">
        <f t="shared" si="149"/>
        <v>#VALUE!</v>
      </c>
    </row>
    <row r="328" spans="1:51">
      <c r="A328" s="17"/>
      <c r="D328" s="36"/>
      <c r="E328" s="2"/>
      <c r="H328" s="5">
        <v>20</v>
      </c>
      <c r="I328" s="5">
        <v>30</v>
      </c>
      <c r="J328" s="5">
        <v>1</v>
      </c>
      <c r="K328" s="5">
        <v>1</v>
      </c>
      <c r="L328" s="5" t="s">
        <v>88</v>
      </c>
      <c r="M328" s="6">
        <f t="shared" si="125"/>
        <v>5.1728162884310709E-3</v>
      </c>
      <c r="N328" s="6">
        <f t="shared" si="154"/>
        <v>2.6794554190270953E-2</v>
      </c>
      <c r="O328" s="6" t="e">
        <f t="shared" si="126"/>
        <v>#VALUE!</v>
      </c>
      <c r="P328">
        <f t="shared" si="127"/>
        <v>8.2765060614897135E-2</v>
      </c>
      <c r="Q328">
        <f t="shared" si="128"/>
        <v>1.1789603843719219</v>
      </c>
      <c r="R328">
        <f t="shared" si="129"/>
        <v>0.14349881432745903</v>
      </c>
      <c r="S328">
        <f t="shared" si="130"/>
        <v>0.74330626535800015</v>
      </c>
      <c r="T328">
        <f t="shared" si="131"/>
        <v>0.74330626535800026</v>
      </c>
      <c r="V328" s="4">
        <f t="shared" si="150"/>
        <v>0.99905510880095516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9.9905510880095509E-7</v>
      </c>
      <c r="AC328">
        <f t="shared" si="134"/>
        <v>7.7759129386834936E-11</v>
      </c>
      <c r="AD328">
        <v>0</v>
      </c>
      <c r="AE328" s="11">
        <f t="shared" si="135"/>
        <v>2.0903724265187424E-11</v>
      </c>
      <c r="AF328" s="11">
        <f t="shared" si="136"/>
        <v>9.8662853652022362E-11</v>
      </c>
      <c r="AG328" s="15">
        <f t="shared" si="137"/>
        <v>1.097002469958351E-3</v>
      </c>
      <c r="AI328">
        <f t="shared" si="152"/>
        <v>9.9905510880095509E-7</v>
      </c>
      <c r="AJ328">
        <f t="shared" si="138"/>
        <v>7.7759129386834936E-11</v>
      </c>
      <c r="AK328">
        <v>0</v>
      </c>
      <c r="AL328" s="11">
        <f t="shared" si="139"/>
        <v>4.333023565310624E-10</v>
      </c>
      <c r="AM328" s="11">
        <f t="shared" si="140"/>
        <v>5.1106148591789729E-10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17"/>
      <c r="D329" s="36"/>
      <c r="E329" s="2"/>
      <c r="H329" s="5">
        <v>20</v>
      </c>
      <c r="I329" s="5">
        <v>30</v>
      </c>
      <c r="J329" s="5">
        <v>1</v>
      </c>
      <c r="K329" s="5">
        <v>1</v>
      </c>
      <c r="L329" s="5" t="s">
        <v>88</v>
      </c>
      <c r="M329" s="6">
        <f t="shared" si="125"/>
        <v>5.1728162884310709E-3</v>
      </c>
      <c r="N329" s="6">
        <f t="shared" si="154"/>
        <v>2.6794554190270953E-2</v>
      </c>
      <c r="O329" s="6" t="e">
        <f t="shared" si="126"/>
        <v>#VALUE!</v>
      </c>
      <c r="P329">
        <f t="shared" si="127"/>
        <v>8.2765060614897135E-2</v>
      </c>
      <c r="Q329">
        <f t="shared" si="128"/>
        <v>1.1789603843719219</v>
      </c>
      <c r="R329">
        <f t="shared" si="129"/>
        <v>0.14349881432745903</v>
      </c>
      <c r="S329">
        <f t="shared" si="130"/>
        <v>0.74330626535800015</v>
      </c>
      <c r="T329">
        <f t="shared" si="131"/>
        <v>0.74330626535800026</v>
      </c>
      <c r="V329" s="4">
        <f t="shared" si="150"/>
        <v>0.99905510880095516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9.9905510880095509E-7</v>
      </c>
      <c r="AC329">
        <f t="shared" si="134"/>
        <v>7.7759129386834936E-11</v>
      </c>
      <c r="AD329">
        <v>0</v>
      </c>
      <c r="AE329" s="11">
        <f t="shared" si="135"/>
        <v>2.0903724265187424E-11</v>
      </c>
      <c r="AF329" s="11">
        <f t="shared" si="136"/>
        <v>9.8662853652022362E-11</v>
      </c>
      <c r="AG329" s="15">
        <f t="shared" si="137"/>
        <v>1.097002469958351E-3</v>
      </c>
      <c r="AI329">
        <f t="shared" si="152"/>
        <v>9.9905510880095509E-7</v>
      </c>
      <c r="AJ329">
        <f t="shared" si="138"/>
        <v>7.7759129386834936E-11</v>
      </c>
      <c r="AK329">
        <v>0</v>
      </c>
      <c r="AL329" s="11">
        <f t="shared" si="139"/>
        <v>4.333023565310624E-10</v>
      </c>
      <c r="AM329" s="11">
        <f t="shared" si="140"/>
        <v>5.1106148591789729E-10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15.215219993965071</v>
      </c>
      <c r="AY329" t="e">
        <f t="shared" si="149"/>
        <v>#VALUE!</v>
      </c>
    </row>
    <row r="330" spans="1:51">
      <c r="A330" s="17"/>
      <c r="D330" s="36"/>
      <c r="E330" s="2"/>
      <c r="H330" s="5">
        <v>20</v>
      </c>
      <c r="I330" s="5">
        <v>30</v>
      </c>
      <c r="J330" s="5">
        <v>1</v>
      </c>
      <c r="K330" s="5">
        <v>1</v>
      </c>
      <c r="L330" s="5" t="s">
        <v>88</v>
      </c>
      <c r="M330" s="6">
        <f t="shared" si="125"/>
        <v>5.1728162884310709E-3</v>
      </c>
      <c r="N330" s="6">
        <f t="shared" si="154"/>
        <v>2.6794554190270953E-2</v>
      </c>
      <c r="O330" s="6" t="e">
        <f t="shared" si="126"/>
        <v>#VALUE!</v>
      </c>
      <c r="P330">
        <f t="shared" si="127"/>
        <v>8.2765060614897135E-2</v>
      </c>
      <c r="Q330">
        <f t="shared" si="128"/>
        <v>1.1789603843719219</v>
      </c>
      <c r="R330">
        <f t="shared" si="129"/>
        <v>0.14349881432745903</v>
      </c>
      <c r="S330">
        <f t="shared" si="130"/>
        <v>0.74330626535800015</v>
      </c>
      <c r="T330">
        <f t="shared" si="131"/>
        <v>0.74330626535800026</v>
      </c>
      <c r="V330" s="4">
        <f t="shared" si="150"/>
        <v>0.99905510880095516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9.9905510880095509E-7</v>
      </c>
      <c r="AC330">
        <f t="shared" si="134"/>
        <v>7.7759129386834936E-11</v>
      </c>
      <c r="AD330">
        <v>0</v>
      </c>
      <c r="AE330" s="11">
        <f t="shared" si="135"/>
        <v>2.0903724265187424E-11</v>
      </c>
      <c r="AF330" s="11">
        <f t="shared" si="136"/>
        <v>9.8662853652022362E-11</v>
      </c>
      <c r="AG330" s="15">
        <f t="shared" si="137"/>
        <v>1.097002469958351E-3</v>
      </c>
      <c r="AI330">
        <f t="shared" si="152"/>
        <v>9.9905510880095509E-7</v>
      </c>
      <c r="AJ330">
        <f t="shared" si="138"/>
        <v>7.7759129386834936E-11</v>
      </c>
      <c r="AK330">
        <v>0</v>
      </c>
      <c r="AL330" s="11">
        <f t="shared" si="139"/>
        <v>4.333023565310624E-10</v>
      </c>
      <c r="AM330" s="11">
        <f t="shared" si="140"/>
        <v>5.1106148591789729E-10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15.215219993965071</v>
      </c>
      <c r="AY330" t="e">
        <f t="shared" si="149"/>
        <v>#VALUE!</v>
      </c>
    </row>
    <row r="331" spans="1:51">
      <c r="A331" s="17"/>
      <c r="D331" s="36"/>
      <c r="E331" s="2"/>
      <c r="H331" s="5">
        <v>20</v>
      </c>
      <c r="I331" s="5">
        <v>30</v>
      </c>
      <c r="J331" s="5">
        <v>1</v>
      </c>
      <c r="K331" s="5">
        <v>1</v>
      </c>
      <c r="L331" s="5" t="s">
        <v>88</v>
      </c>
      <c r="M331" s="6">
        <f t="shared" ref="M331:M394" si="155">1000000*(AF331-AD331)/X331</f>
        <v>5.1728162884310709E-3</v>
      </c>
      <c r="N331" s="6">
        <f t="shared" si="154"/>
        <v>2.6794554190270953E-2</v>
      </c>
      <c r="O331" s="6" t="e">
        <f t="shared" ref="O331:O394" si="156">1000000*(AT331-AR331)/X331</f>
        <v>#VALUE!</v>
      </c>
      <c r="P331">
        <f t="shared" ref="P331:P394" si="157">(M331*16)</f>
        <v>8.2765060614897135E-2</v>
      </c>
      <c r="Q331">
        <f t="shared" ref="Q331:Q394" si="158">(N331*44)</f>
        <v>1.1789603843719219</v>
      </c>
      <c r="R331">
        <f t="shared" ref="R331:R394" si="159">1000000*(((AF331-AD331)*0.082057*W331)/(V331-Z331))/X331</f>
        <v>0.14349881432745903</v>
      </c>
      <c r="S331">
        <f t="shared" ref="S331:S394" si="160">1000000*(((AM331-AK331)*0.082057*W331)/(V331-Z331))/X331</f>
        <v>0.74330626535800015</v>
      </c>
      <c r="T331">
        <f t="shared" ref="T331:T394" si="161">N331*((1*0.082057*W331)/(V331-Z331))</f>
        <v>0.74330626535800026</v>
      </c>
      <c r="V331" s="4">
        <f t="shared" si="150"/>
        <v>0.99905510880095516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9.9905510880095509E-7</v>
      </c>
      <c r="AC331">
        <f t="shared" ref="AC331:AC394" si="164">(AB331*Y331)/(0.082057*W331)</f>
        <v>7.7759129386834936E-11</v>
      </c>
      <c r="AD331">
        <v>0</v>
      </c>
      <c r="AE331" s="11">
        <f t="shared" ref="AE331:AE394" si="165">AB331*AG331*X331</f>
        <v>2.0903724265187424E-11</v>
      </c>
      <c r="AF331" s="11">
        <f t="shared" ref="AF331:AF394" si="166">AC331+AE331</f>
        <v>9.8662853652022362E-11</v>
      </c>
      <c r="AG331" s="15">
        <f t="shared" ref="AG331:AG394" si="167">101.325*(0.000014*EXP(1600*((1/W331)-(1/298.15))))</f>
        <v>1.097002469958351E-3</v>
      </c>
      <c r="AI331">
        <f t="shared" si="152"/>
        <v>9.9905510880095509E-7</v>
      </c>
      <c r="AJ331">
        <f t="shared" ref="AJ331:AJ394" si="168">(AI331*Y331)/(0.082057*W331)</f>
        <v>7.7759129386834936E-11</v>
      </c>
      <c r="AK331">
        <v>0</v>
      </c>
      <c r="AL331" s="11">
        <f t="shared" ref="AL331:AL394" si="169">AI331*AN331*X331</f>
        <v>4.333023565310624E-10</v>
      </c>
      <c r="AM331" s="11">
        <f t="shared" ref="AM331:AM394" si="170">AJ331+AL331</f>
        <v>5.1106148591789729E-10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17"/>
      <c r="D332" s="36"/>
      <c r="E332" s="2"/>
      <c r="H332" s="5">
        <v>20</v>
      </c>
      <c r="I332" s="5">
        <v>30</v>
      </c>
      <c r="J332" s="5">
        <v>1</v>
      </c>
      <c r="K332" s="5">
        <v>1</v>
      </c>
      <c r="L332" s="5" t="s">
        <v>88</v>
      </c>
      <c r="M332" s="6">
        <f t="shared" si="155"/>
        <v>5.1728162884310709E-3</v>
      </c>
      <c r="N332" s="6">
        <f t="shared" si="154"/>
        <v>2.6794554190270953E-2</v>
      </c>
      <c r="O332" s="6" t="e">
        <f t="shared" si="156"/>
        <v>#VALUE!</v>
      </c>
      <c r="P332">
        <f t="shared" si="157"/>
        <v>8.2765060614897135E-2</v>
      </c>
      <c r="Q332">
        <f t="shared" si="158"/>
        <v>1.1789603843719219</v>
      </c>
      <c r="R332">
        <f t="shared" si="159"/>
        <v>0.14349881432745903</v>
      </c>
      <c r="S332">
        <f t="shared" si="160"/>
        <v>0.74330626535800015</v>
      </c>
      <c r="T332">
        <f t="shared" si="161"/>
        <v>0.74330626535800026</v>
      </c>
      <c r="V332" s="4">
        <f t="shared" si="150"/>
        <v>0.99905510880095516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9.9905510880095509E-7</v>
      </c>
      <c r="AC332">
        <f t="shared" si="164"/>
        <v>7.7759129386834936E-11</v>
      </c>
      <c r="AD332">
        <v>0</v>
      </c>
      <c r="AE332" s="11">
        <f t="shared" si="165"/>
        <v>2.0903724265187424E-11</v>
      </c>
      <c r="AF332" s="11">
        <f t="shared" si="166"/>
        <v>9.8662853652022362E-11</v>
      </c>
      <c r="AG332" s="15">
        <f t="shared" si="167"/>
        <v>1.097002469958351E-3</v>
      </c>
      <c r="AI332">
        <f t="shared" si="152"/>
        <v>9.9905510880095509E-7</v>
      </c>
      <c r="AJ332">
        <f t="shared" si="168"/>
        <v>7.7759129386834936E-11</v>
      </c>
      <c r="AK332">
        <v>0</v>
      </c>
      <c r="AL332" s="11">
        <f t="shared" si="169"/>
        <v>4.333023565310624E-10</v>
      </c>
      <c r="AM332" s="11">
        <f t="shared" si="170"/>
        <v>5.1106148591789729E-10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15.215219993965071</v>
      </c>
      <c r="AY332" t="e">
        <f t="shared" si="179"/>
        <v>#VALUE!</v>
      </c>
    </row>
    <row r="333" spans="1:51">
      <c r="A333" s="17"/>
      <c r="D333" s="36"/>
      <c r="E333" s="2"/>
      <c r="H333" s="5">
        <v>20</v>
      </c>
      <c r="I333" s="5">
        <v>30</v>
      </c>
      <c r="J333" s="5">
        <v>1</v>
      </c>
      <c r="K333" s="5">
        <v>1</v>
      </c>
      <c r="L333" s="5" t="s">
        <v>88</v>
      </c>
      <c r="M333" s="6">
        <f t="shared" si="155"/>
        <v>5.1728162884310709E-3</v>
      </c>
      <c r="N333" s="6">
        <f t="shared" si="154"/>
        <v>2.6794554190270953E-2</v>
      </c>
      <c r="O333" s="6" t="e">
        <f t="shared" si="156"/>
        <v>#VALUE!</v>
      </c>
      <c r="P333">
        <f t="shared" si="157"/>
        <v>8.2765060614897135E-2</v>
      </c>
      <c r="Q333">
        <f t="shared" si="158"/>
        <v>1.1789603843719219</v>
      </c>
      <c r="R333">
        <f t="shared" si="159"/>
        <v>0.14349881432745903</v>
      </c>
      <c r="S333">
        <f t="shared" si="160"/>
        <v>0.74330626535800015</v>
      </c>
      <c r="T333">
        <f t="shared" si="161"/>
        <v>0.74330626535800026</v>
      </c>
      <c r="V333" s="4">
        <f t="shared" ref="V333:V396" si="180">((0.001316*((I333*25.4)-(2.5*2053/100)))*(273.15+40))/(273.15+H333)</f>
        <v>0.99905510880095516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9.9905510880095509E-7</v>
      </c>
      <c r="AC333">
        <f t="shared" si="164"/>
        <v>7.7759129386834936E-11</v>
      </c>
      <c r="AD333">
        <v>0</v>
      </c>
      <c r="AE333" s="11">
        <f t="shared" si="165"/>
        <v>2.0903724265187424E-11</v>
      </c>
      <c r="AF333" s="11">
        <f t="shared" si="166"/>
        <v>9.8662853652022362E-11</v>
      </c>
      <c r="AG333" s="15">
        <f t="shared" si="167"/>
        <v>1.097002469958351E-3</v>
      </c>
      <c r="AI333">
        <f t="shared" ref="AI333:AI396" si="182">V333*(K333/10^6)</f>
        <v>9.9905510880095509E-7</v>
      </c>
      <c r="AJ333">
        <f t="shared" si="168"/>
        <v>7.7759129386834936E-11</v>
      </c>
      <c r="AK333">
        <v>0</v>
      </c>
      <c r="AL333" s="11">
        <f t="shared" si="169"/>
        <v>4.333023565310624E-10</v>
      </c>
      <c r="AM333" s="11">
        <f t="shared" si="170"/>
        <v>5.1106148591789729E-10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15.215219993965071</v>
      </c>
      <c r="AY333" t="e">
        <f t="shared" si="179"/>
        <v>#VALUE!</v>
      </c>
    </row>
    <row r="334" spans="1:51">
      <c r="A334" s="17"/>
      <c r="D334" s="36"/>
      <c r="E334" s="2"/>
      <c r="H334" s="5">
        <v>20</v>
      </c>
      <c r="I334" s="5">
        <v>30</v>
      </c>
      <c r="J334" s="5">
        <v>1</v>
      </c>
      <c r="K334" s="5">
        <v>1</v>
      </c>
      <c r="L334" s="5" t="s">
        <v>88</v>
      </c>
      <c r="M334" s="6">
        <f t="shared" si="155"/>
        <v>5.1728162884310709E-3</v>
      </c>
      <c r="N334" s="6">
        <f t="shared" si="154"/>
        <v>2.6794554190270953E-2</v>
      </c>
      <c r="O334" s="6" t="e">
        <f t="shared" si="156"/>
        <v>#VALUE!</v>
      </c>
      <c r="P334">
        <f t="shared" si="157"/>
        <v>8.2765060614897135E-2</v>
      </c>
      <c r="Q334">
        <f t="shared" si="158"/>
        <v>1.1789603843719219</v>
      </c>
      <c r="R334">
        <f t="shared" si="159"/>
        <v>0.14349881432745903</v>
      </c>
      <c r="S334">
        <f t="shared" si="160"/>
        <v>0.74330626535800015</v>
      </c>
      <c r="T334">
        <f t="shared" si="161"/>
        <v>0.74330626535800026</v>
      </c>
      <c r="V334" s="4">
        <f t="shared" si="180"/>
        <v>0.99905510880095516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9.9905510880095509E-7</v>
      </c>
      <c r="AC334">
        <f t="shared" si="164"/>
        <v>7.7759129386834936E-11</v>
      </c>
      <c r="AD334">
        <v>0</v>
      </c>
      <c r="AE334" s="11">
        <f t="shared" si="165"/>
        <v>2.0903724265187424E-11</v>
      </c>
      <c r="AF334" s="11">
        <f t="shared" si="166"/>
        <v>9.8662853652022362E-11</v>
      </c>
      <c r="AG334" s="15">
        <f t="shared" si="167"/>
        <v>1.097002469958351E-3</v>
      </c>
      <c r="AI334">
        <f t="shared" si="182"/>
        <v>9.9905510880095509E-7</v>
      </c>
      <c r="AJ334">
        <f t="shared" si="168"/>
        <v>7.7759129386834936E-11</v>
      </c>
      <c r="AK334">
        <v>0</v>
      </c>
      <c r="AL334" s="11">
        <f t="shared" si="169"/>
        <v>4.333023565310624E-10</v>
      </c>
      <c r="AM334" s="11">
        <f t="shared" si="170"/>
        <v>5.1106148591789729E-10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15.215219993965071</v>
      </c>
      <c r="AY334" t="e">
        <f t="shared" si="179"/>
        <v>#VALUE!</v>
      </c>
    </row>
    <row r="335" spans="1:51">
      <c r="A335" s="17"/>
      <c r="D335" s="36"/>
      <c r="E335" s="2"/>
      <c r="H335" s="5">
        <v>20</v>
      </c>
      <c r="I335" s="5">
        <v>30</v>
      </c>
      <c r="J335" s="5">
        <v>1</v>
      </c>
      <c r="K335" s="5">
        <v>1</v>
      </c>
      <c r="L335" s="5" t="s">
        <v>88</v>
      </c>
      <c r="M335" s="6">
        <f t="shared" si="155"/>
        <v>5.1728162884310709E-3</v>
      </c>
      <c r="N335" s="6">
        <f t="shared" si="154"/>
        <v>2.6794554190270953E-2</v>
      </c>
      <c r="O335" s="6" t="e">
        <f t="shared" si="156"/>
        <v>#VALUE!</v>
      </c>
      <c r="P335">
        <f t="shared" si="157"/>
        <v>8.2765060614897135E-2</v>
      </c>
      <c r="Q335">
        <f t="shared" si="158"/>
        <v>1.1789603843719219</v>
      </c>
      <c r="R335">
        <f t="shared" si="159"/>
        <v>0.14349881432745903</v>
      </c>
      <c r="S335">
        <f t="shared" si="160"/>
        <v>0.74330626535800015</v>
      </c>
      <c r="T335">
        <f t="shared" si="161"/>
        <v>0.74330626535800026</v>
      </c>
      <c r="V335" s="4">
        <f t="shared" si="180"/>
        <v>0.99905510880095516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9.9905510880095509E-7</v>
      </c>
      <c r="AC335">
        <f t="shared" si="164"/>
        <v>7.7759129386834936E-11</v>
      </c>
      <c r="AD335">
        <v>0</v>
      </c>
      <c r="AE335" s="11">
        <f t="shared" si="165"/>
        <v>2.0903724265187424E-11</v>
      </c>
      <c r="AF335" s="11">
        <f t="shared" si="166"/>
        <v>9.8662853652022362E-11</v>
      </c>
      <c r="AG335" s="15">
        <f t="shared" si="167"/>
        <v>1.097002469958351E-3</v>
      </c>
      <c r="AI335">
        <f t="shared" si="182"/>
        <v>9.9905510880095509E-7</v>
      </c>
      <c r="AJ335">
        <f t="shared" si="168"/>
        <v>7.7759129386834936E-11</v>
      </c>
      <c r="AK335">
        <v>0</v>
      </c>
      <c r="AL335" s="11">
        <f t="shared" si="169"/>
        <v>4.333023565310624E-10</v>
      </c>
      <c r="AM335" s="11">
        <f t="shared" si="170"/>
        <v>5.1106148591789729E-10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15.215219993965071</v>
      </c>
      <c r="AY335" t="e">
        <f t="shared" si="179"/>
        <v>#VALUE!</v>
      </c>
    </row>
    <row r="336" spans="1:51">
      <c r="A336" s="17"/>
      <c r="D336" s="36"/>
      <c r="E336" s="2"/>
      <c r="H336" s="5">
        <v>20</v>
      </c>
      <c r="I336" s="5">
        <v>30</v>
      </c>
      <c r="J336" s="5">
        <v>1</v>
      </c>
      <c r="K336" s="5">
        <v>1</v>
      </c>
      <c r="L336" s="5" t="s">
        <v>88</v>
      </c>
      <c r="M336" s="6">
        <f t="shared" si="155"/>
        <v>5.1728162884310709E-3</v>
      </c>
      <c r="N336" s="6">
        <f t="shared" si="154"/>
        <v>2.6794554190270953E-2</v>
      </c>
      <c r="O336" s="6" t="e">
        <f t="shared" si="156"/>
        <v>#VALUE!</v>
      </c>
      <c r="P336">
        <f t="shared" si="157"/>
        <v>8.2765060614897135E-2</v>
      </c>
      <c r="Q336">
        <f t="shared" si="158"/>
        <v>1.1789603843719219</v>
      </c>
      <c r="R336">
        <f t="shared" si="159"/>
        <v>0.14349881432745903</v>
      </c>
      <c r="S336">
        <f t="shared" si="160"/>
        <v>0.74330626535800015</v>
      </c>
      <c r="T336">
        <f t="shared" si="161"/>
        <v>0.74330626535800026</v>
      </c>
      <c r="V336" s="4">
        <f t="shared" si="180"/>
        <v>0.99905510880095516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9.9905510880095509E-7</v>
      </c>
      <c r="AC336">
        <f t="shared" si="164"/>
        <v>7.7759129386834936E-11</v>
      </c>
      <c r="AD336">
        <v>0</v>
      </c>
      <c r="AE336" s="11">
        <f t="shared" si="165"/>
        <v>2.0903724265187424E-11</v>
      </c>
      <c r="AF336" s="11">
        <f t="shared" si="166"/>
        <v>9.8662853652022362E-11</v>
      </c>
      <c r="AG336" s="15">
        <f t="shared" si="167"/>
        <v>1.097002469958351E-3</v>
      </c>
      <c r="AI336">
        <f t="shared" si="182"/>
        <v>9.9905510880095509E-7</v>
      </c>
      <c r="AJ336">
        <f t="shared" si="168"/>
        <v>7.7759129386834936E-11</v>
      </c>
      <c r="AK336">
        <v>0</v>
      </c>
      <c r="AL336" s="11">
        <f t="shared" si="169"/>
        <v>4.333023565310624E-10</v>
      </c>
      <c r="AM336" s="11">
        <f t="shared" si="170"/>
        <v>5.1106148591789729E-10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15.215219993965071</v>
      </c>
      <c r="AY336" t="e">
        <f t="shared" si="179"/>
        <v>#VALUE!</v>
      </c>
    </row>
    <row r="337" spans="1:51">
      <c r="A337" s="17"/>
      <c r="B337" s="49"/>
      <c r="C337" s="49"/>
      <c r="D337" s="36"/>
      <c r="E337" s="51"/>
      <c r="F337" s="49"/>
      <c r="H337" s="5">
        <v>20</v>
      </c>
      <c r="I337" s="5">
        <v>30</v>
      </c>
      <c r="J337" s="5">
        <v>1</v>
      </c>
      <c r="K337" s="5">
        <v>1</v>
      </c>
      <c r="L337" s="5" t="s">
        <v>88</v>
      </c>
      <c r="M337" s="6">
        <f t="shared" si="155"/>
        <v>5.1728162884310709E-3</v>
      </c>
      <c r="N337" s="6">
        <f t="shared" si="154"/>
        <v>2.6794554190270953E-2</v>
      </c>
      <c r="O337" s="6" t="e">
        <f t="shared" si="156"/>
        <v>#VALUE!</v>
      </c>
      <c r="P337">
        <f t="shared" si="157"/>
        <v>8.2765060614897135E-2</v>
      </c>
      <c r="Q337">
        <f t="shared" si="158"/>
        <v>1.1789603843719219</v>
      </c>
      <c r="R337">
        <f t="shared" si="159"/>
        <v>0.14349881432745903</v>
      </c>
      <c r="S337">
        <f t="shared" si="160"/>
        <v>0.74330626535800015</v>
      </c>
      <c r="T337">
        <f t="shared" si="161"/>
        <v>0.74330626535800026</v>
      </c>
      <c r="V337" s="4">
        <f t="shared" si="180"/>
        <v>0.99905510880095516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9.9905510880095509E-7</v>
      </c>
      <c r="AC337">
        <f t="shared" si="164"/>
        <v>7.7759129386834936E-11</v>
      </c>
      <c r="AD337">
        <v>0</v>
      </c>
      <c r="AE337" s="11">
        <f t="shared" si="165"/>
        <v>2.0903724265187424E-11</v>
      </c>
      <c r="AF337" s="11">
        <f t="shared" si="166"/>
        <v>9.8662853652022362E-11</v>
      </c>
      <c r="AG337" s="15">
        <f t="shared" si="167"/>
        <v>1.097002469958351E-3</v>
      </c>
      <c r="AI337">
        <f t="shared" si="182"/>
        <v>9.9905510880095509E-7</v>
      </c>
      <c r="AJ337">
        <f t="shared" si="168"/>
        <v>7.7759129386834936E-11</v>
      </c>
      <c r="AK337">
        <v>0</v>
      </c>
      <c r="AL337" s="11">
        <f t="shared" si="169"/>
        <v>4.333023565310624E-10</v>
      </c>
      <c r="AM337" s="11">
        <f t="shared" si="170"/>
        <v>5.1106148591789729E-10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15.215219993965071</v>
      </c>
      <c r="AY337" t="e">
        <f t="shared" si="179"/>
        <v>#VALUE!</v>
      </c>
    </row>
    <row r="338" spans="1:51">
      <c r="A338" s="17"/>
      <c r="D338" s="36"/>
      <c r="E338" s="2"/>
      <c r="H338" s="5">
        <v>20</v>
      </c>
      <c r="I338" s="5">
        <v>30</v>
      </c>
      <c r="J338" s="5">
        <v>1</v>
      </c>
      <c r="K338" s="5">
        <v>1</v>
      </c>
      <c r="L338" s="5" t="s">
        <v>88</v>
      </c>
      <c r="M338" s="6">
        <f t="shared" si="155"/>
        <v>5.1728162884310709E-3</v>
      </c>
      <c r="N338" s="6">
        <f t="shared" si="154"/>
        <v>2.6794554190270953E-2</v>
      </c>
      <c r="O338" s="6" t="e">
        <f t="shared" si="156"/>
        <v>#VALUE!</v>
      </c>
      <c r="P338">
        <f t="shared" si="157"/>
        <v>8.2765060614897135E-2</v>
      </c>
      <c r="Q338">
        <f t="shared" si="158"/>
        <v>1.1789603843719219</v>
      </c>
      <c r="R338">
        <f t="shared" si="159"/>
        <v>0.14349881432745903</v>
      </c>
      <c r="S338">
        <f t="shared" si="160"/>
        <v>0.74330626535800015</v>
      </c>
      <c r="T338">
        <f t="shared" si="161"/>
        <v>0.74330626535800026</v>
      </c>
      <c r="V338" s="4">
        <f t="shared" si="180"/>
        <v>0.99905510880095516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9.9905510880095509E-7</v>
      </c>
      <c r="AC338">
        <f t="shared" si="164"/>
        <v>7.7759129386834936E-11</v>
      </c>
      <c r="AD338">
        <v>0</v>
      </c>
      <c r="AE338" s="11">
        <f t="shared" si="165"/>
        <v>2.0903724265187424E-11</v>
      </c>
      <c r="AF338" s="11">
        <f t="shared" si="166"/>
        <v>9.8662853652022362E-11</v>
      </c>
      <c r="AG338" s="15">
        <f t="shared" si="167"/>
        <v>1.097002469958351E-3</v>
      </c>
      <c r="AI338">
        <f t="shared" si="182"/>
        <v>9.9905510880095509E-7</v>
      </c>
      <c r="AJ338">
        <f t="shared" si="168"/>
        <v>7.7759129386834936E-11</v>
      </c>
      <c r="AK338">
        <v>0</v>
      </c>
      <c r="AL338" s="11">
        <f t="shared" si="169"/>
        <v>4.333023565310624E-10</v>
      </c>
      <c r="AM338" s="11">
        <f t="shared" si="170"/>
        <v>5.1106148591789729E-10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15.215219993965071</v>
      </c>
      <c r="AY338" t="e">
        <f t="shared" si="179"/>
        <v>#VALUE!</v>
      </c>
    </row>
    <row r="339" spans="1:51">
      <c r="A339" s="17"/>
      <c r="D339" s="36"/>
      <c r="E339" s="2"/>
      <c r="H339" s="5">
        <v>20</v>
      </c>
      <c r="I339" s="5">
        <v>30</v>
      </c>
      <c r="J339" s="5">
        <v>1</v>
      </c>
      <c r="K339" s="5">
        <v>1</v>
      </c>
      <c r="L339" s="5" t="s">
        <v>88</v>
      </c>
      <c r="M339" s="6">
        <f t="shared" si="155"/>
        <v>5.1728162884310709E-3</v>
      </c>
      <c r="N339" s="6">
        <f t="shared" si="154"/>
        <v>2.6794554190270953E-2</v>
      </c>
      <c r="O339" s="6" t="e">
        <f t="shared" si="156"/>
        <v>#VALUE!</v>
      </c>
      <c r="P339">
        <f t="shared" si="157"/>
        <v>8.2765060614897135E-2</v>
      </c>
      <c r="Q339">
        <f t="shared" si="158"/>
        <v>1.1789603843719219</v>
      </c>
      <c r="R339">
        <f t="shared" si="159"/>
        <v>0.14349881432745903</v>
      </c>
      <c r="S339">
        <f t="shared" si="160"/>
        <v>0.74330626535800015</v>
      </c>
      <c r="T339">
        <f t="shared" si="161"/>
        <v>0.74330626535800026</v>
      </c>
      <c r="V339" s="4">
        <f t="shared" si="180"/>
        <v>0.99905510880095516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9.9905510880095509E-7</v>
      </c>
      <c r="AC339">
        <f t="shared" si="164"/>
        <v>7.7759129386834936E-11</v>
      </c>
      <c r="AD339">
        <v>0</v>
      </c>
      <c r="AE339" s="11">
        <f t="shared" si="165"/>
        <v>2.0903724265187424E-11</v>
      </c>
      <c r="AF339" s="11">
        <f t="shared" si="166"/>
        <v>9.8662853652022362E-11</v>
      </c>
      <c r="AG339" s="15">
        <f t="shared" si="167"/>
        <v>1.097002469958351E-3</v>
      </c>
      <c r="AI339">
        <f t="shared" si="182"/>
        <v>9.9905510880095509E-7</v>
      </c>
      <c r="AJ339">
        <f t="shared" si="168"/>
        <v>7.7759129386834936E-11</v>
      </c>
      <c r="AK339">
        <v>0</v>
      </c>
      <c r="AL339" s="11">
        <f t="shared" si="169"/>
        <v>4.333023565310624E-10</v>
      </c>
      <c r="AM339" s="11">
        <f t="shared" si="170"/>
        <v>5.1106148591789729E-10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15.215219993965071</v>
      </c>
      <c r="AY339" t="e">
        <f t="shared" si="179"/>
        <v>#VALUE!</v>
      </c>
    </row>
    <row r="340" spans="1:51">
      <c r="A340" s="17"/>
      <c r="B340" s="49"/>
      <c r="C340" s="49"/>
      <c r="D340" s="36"/>
      <c r="E340" s="51"/>
      <c r="F340" s="49"/>
      <c r="H340" s="5">
        <v>20</v>
      </c>
      <c r="I340" s="5">
        <v>30</v>
      </c>
      <c r="J340" s="5">
        <v>1</v>
      </c>
      <c r="K340" s="5">
        <v>1</v>
      </c>
      <c r="L340" s="5" t="s">
        <v>88</v>
      </c>
      <c r="M340" s="6">
        <f t="shared" si="155"/>
        <v>5.1728162884310709E-3</v>
      </c>
      <c r="N340" s="6">
        <f t="shared" si="154"/>
        <v>2.6794554190270953E-2</v>
      </c>
      <c r="O340" s="6" t="e">
        <f t="shared" si="156"/>
        <v>#VALUE!</v>
      </c>
      <c r="P340">
        <f t="shared" si="157"/>
        <v>8.2765060614897135E-2</v>
      </c>
      <c r="Q340">
        <f t="shared" si="158"/>
        <v>1.1789603843719219</v>
      </c>
      <c r="R340">
        <f t="shared" si="159"/>
        <v>0.14349881432745903</v>
      </c>
      <c r="S340">
        <f t="shared" si="160"/>
        <v>0.74330626535800015</v>
      </c>
      <c r="T340">
        <f t="shared" si="161"/>
        <v>0.74330626535800026</v>
      </c>
      <c r="V340" s="4">
        <f t="shared" si="180"/>
        <v>0.99905510880095516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9.9905510880095509E-7</v>
      </c>
      <c r="AC340">
        <f t="shared" si="164"/>
        <v>7.7759129386834936E-11</v>
      </c>
      <c r="AD340">
        <v>0</v>
      </c>
      <c r="AE340" s="11">
        <f t="shared" si="165"/>
        <v>2.0903724265187424E-11</v>
      </c>
      <c r="AF340" s="11">
        <f t="shared" si="166"/>
        <v>9.8662853652022362E-11</v>
      </c>
      <c r="AG340" s="15">
        <f t="shared" si="167"/>
        <v>1.097002469958351E-3</v>
      </c>
      <c r="AI340">
        <f t="shared" si="182"/>
        <v>9.9905510880095509E-7</v>
      </c>
      <c r="AJ340">
        <f t="shared" si="168"/>
        <v>7.7759129386834936E-11</v>
      </c>
      <c r="AK340">
        <v>0</v>
      </c>
      <c r="AL340" s="11">
        <f t="shared" si="169"/>
        <v>4.333023565310624E-10</v>
      </c>
      <c r="AM340" s="11">
        <f t="shared" si="170"/>
        <v>5.1106148591789729E-10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15.215219993965071</v>
      </c>
      <c r="AY340" t="e">
        <f t="shared" si="179"/>
        <v>#VALUE!</v>
      </c>
    </row>
    <row r="341" spans="1:51">
      <c r="A341" s="17"/>
      <c r="D341" s="36"/>
      <c r="E341" s="2"/>
      <c r="H341" s="5">
        <v>20</v>
      </c>
      <c r="I341" s="5">
        <v>30</v>
      </c>
      <c r="J341" s="5">
        <v>1</v>
      </c>
      <c r="K341" s="5">
        <v>1</v>
      </c>
      <c r="L341" s="5" t="s">
        <v>88</v>
      </c>
      <c r="M341" s="6">
        <f t="shared" si="155"/>
        <v>5.1728162884310709E-3</v>
      </c>
      <c r="N341" s="6">
        <f t="shared" si="154"/>
        <v>2.6794554190270953E-2</v>
      </c>
      <c r="O341" s="6" t="e">
        <f t="shared" si="156"/>
        <v>#VALUE!</v>
      </c>
      <c r="P341">
        <f t="shared" si="157"/>
        <v>8.2765060614897135E-2</v>
      </c>
      <c r="Q341">
        <f t="shared" si="158"/>
        <v>1.1789603843719219</v>
      </c>
      <c r="R341">
        <f t="shared" si="159"/>
        <v>0.14349881432745903</v>
      </c>
      <c r="S341">
        <f t="shared" si="160"/>
        <v>0.74330626535800015</v>
      </c>
      <c r="T341">
        <f t="shared" si="161"/>
        <v>0.74330626535800026</v>
      </c>
      <c r="V341" s="4">
        <f t="shared" si="180"/>
        <v>0.99905510880095516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9.9905510880095509E-7</v>
      </c>
      <c r="AC341">
        <f t="shared" si="164"/>
        <v>7.7759129386834936E-11</v>
      </c>
      <c r="AD341">
        <v>0</v>
      </c>
      <c r="AE341" s="11">
        <f t="shared" si="165"/>
        <v>2.0903724265187424E-11</v>
      </c>
      <c r="AF341" s="11">
        <f t="shared" si="166"/>
        <v>9.8662853652022362E-11</v>
      </c>
      <c r="AG341" s="15">
        <f t="shared" si="167"/>
        <v>1.097002469958351E-3</v>
      </c>
      <c r="AI341">
        <f t="shared" si="182"/>
        <v>9.9905510880095509E-7</v>
      </c>
      <c r="AJ341">
        <f t="shared" si="168"/>
        <v>7.7759129386834936E-11</v>
      </c>
      <c r="AK341">
        <v>0</v>
      </c>
      <c r="AL341" s="11">
        <f t="shared" si="169"/>
        <v>4.333023565310624E-10</v>
      </c>
      <c r="AM341" s="11">
        <f t="shared" si="170"/>
        <v>5.1106148591789729E-10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15.215219993965071</v>
      </c>
      <c r="AY341" t="e">
        <f t="shared" si="179"/>
        <v>#VALUE!</v>
      </c>
    </row>
    <row r="342" spans="1:51">
      <c r="A342" s="17"/>
      <c r="D342" s="36"/>
      <c r="E342" s="2"/>
      <c r="H342" s="5">
        <v>20</v>
      </c>
      <c r="I342" s="5">
        <v>30</v>
      </c>
      <c r="J342" s="5">
        <v>1</v>
      </c>
      <c r="K342" s="5">
        <v>1</v>
      </c>
      <c r="L342" s="5" t="s">
        <v>88</v>
      </c>
      <c r="M342" s="6">
        <f t="shared" si="155"/>
        <v>5.1728162884310709E-3</v>
      </c>
      <c r="N342" s="6">
        <f t="shared" ref="N342:N373" si="183">1000000*(AM342-AK342)/X342</f>
        <v>2.6794554190270953E-2</v>
      </c>
      <c r="O342" s="6" t="e">
        <f t="shared" si="156"/>
        <v>#VALUE!</v>
      </c>
      <c r="P342">
        <f t="shared" si="157"/>
        <v>8.2765060614897135E-2</v>
      </c>
      <c r="Q342">
        <f t="shared" si="158"/>
        <v>1.1789603843719219</v>
      </c>
      <c r="R342">
        <f t="shared" si="159"/>
        <v>0.14349881432745903</v>
      </c>
      <c r="S342">
        <f t="shared" si="160"/>
        <v>0.74330626535800015</v>
      </c>
      <c r="T342">
        <f t="shared" si="161"/>
        <v>0.74330626535800026</v>
      </c>
      <c r="V342" s="4">
        <f t="shared" si="180"/>
        <v>0.99905510880095516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9.9905510880095509E-7</v>
      </c>
      <c r="AC342">
        <f t="shared" si="164"/>
        <v>7.7759129386834936E-11</v>
      </c>
      <c r="AD342">
        <v>0</v>
      </c>
      <c r="AE342" s="11">
        <f t="shared" si="165"/>
        <v>2.0903724265187424E-11</v>
      </c>
      <c r="AF342" s="11">
        <f t="shared" si="166"/>
        <v>9.8662853652022362E-11</v>
      </c>
      <c r="AG342" s="15">
        <f t="shared" si="167"/>
        <v>1.097002469958351E-3</v>
      </c>
      <c r="AI342">
        <f t="shared" si="182"/>
        <v>9.9905510880095509E-7</v>
      </c>
      <c r="AJ342">
        <f t="shared" si="168"/>
        <v>7.7759129386834936E-11</v>
      </c>
      <c r="AK342">
        <v>0</v>
      </c>
      <c r="AL342" s="11">
        <f t="shared" si="169"/>
        <v>4.333023565310624E-10</v>
      </c>
      <c r="AM342" s="11">
        <f t="shared" si="170"/>
        <v>5.1106148591789729E-10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15.215219993965071</v>
      </c>
      <c r="AY342" t="e">
        <f t="shared" si="179"/>
        <v>#VALUE!</v>
      </c>
    </row>
    <row r="343" spans="1:51">
      <c r="A343" s="17"/>
      <c r="B343" s="49"/>
      <c r="C343" s="49"/>
      <c r="D343" s="36"/>
      <c r="E343" s="51"/>
      <c r="F343" s="49"/>
      <c r="H343" s="5">
        <v>20</v>
      </c>
      <c r="I343" s="5">
        <v>30</v>
      </c>
      <c r="J343" s="5">
        <v>1</v>
      </c>
      <c r="K343" s="5">
        <v>1</v>
      </c>
      <c r="L343" s="5" t="s">
        <v>88</v>
      </c>
      <c r="M343" s="6">
        <f t="shared" si="155"/>
        <v>5.1728162884310709E-3</v>
      </c>
      <c r="N343" s="6">
        <f t="shared" si="183"/>
        <v>2.6794554190270953E-2</v>
      </c>
      <c r="O343" s="6" t="e">
        <f t="shared" si="156"/>
        <v>#VALUE!</v>
      </c>
      <c r="P343">
        <f t="shared" si="157"/>
        <v>8.2765060614897135E-2</v>
      </c>
      <c r="Q343">
        <f t="shared" si="158"/>
        <v>1.1789603843719219</v>
      </c>
      <c r="R343">
        <f t="shared" si="159"/>
        <v>0.14349881432745903</v>
      </c>
      <c r="S343">
        <f t="shared" si="160"/>
        <v>0.74330626535800015</v>
      </c>
      <c r="T343">
        <f t="shared" si="161"/>
        <v>0.74330626535800026</v>
      </c>
      <c r="V343" s="4">
        <f t="shared" si="180"/>
        <v>0.99905510880095516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9.9905510880095509E-7</v>
      </c>
      <c r="AC343">
        <f t="shared" si="164"/>
        <v>7.7759129386834936E-11</v>
      </c>
      <c r="AD343">
        <v>0</v>
      </c>
      <c r="AE343" s="11">
        <f t="shared" si="165"/>
        <v>2.0903724265187424E-11</v>
      </c>
      <c r="AF343" s="11">
        <f t="shared" si="166"/>
        <v>9.8662853652022362E-11</v>
      </c>
      <c r="AG343" s="15">
        <f t="shared" si="167"/>
        <v>1.097002469958351E-3</v>
      </c>
      <c r="AI343">
        <f t="shared" si="182"/>
        <v>9.9905510880095509E-7</v>
      </c>
      <c r="AJ343">
        <f t="shared" si="168"/>
        <v>7.7759129386834936E-11</v>
      </c>
      <c r="AK343">
        <v>0</v>
      </c>
      <c r="AL343" s="11">
        <f t="shared" si="169"/>
        <v>4.333023565310624E-10</v>
      </c>
      <c r="AM343" s="11">
        <f t="shared" si="170"/>
        <v>5.1106148591789729E-10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15.215219993965071</v>
      </c>
      <c r="AY343" t="e">
        <f t="shared" si="179"/>
        <v>#VALUE!</v>
      </c>
    </row>
    <row r="344" spans="1:51">
      <c r="A344" s="17"/>
      <c r="D344" s="36"/>
      <c r="E344" s="2"/>
      <c r="H344" s="5">
        <v>20</v>
      </c>
      <c r="I344" s="5">
        <v>30</v>
      </c>
      <c r="J344" s="5">
        <v>1</v>
      </c>
      <c r="K344" s="5">
        <v>1</v>
      </c>
      <c r="L344" s="5" t="s">
        <v>88</v>
      </c>
      <c r="M344" s="6">
        <f t="shared" si="155"/>
        <v>5.1728162884310709E-3</v>
      </c>
      <c r="N344" s="6">
        <f t="shared" si="183"/>
        <v>2.6794554190270953E-2</v>
      </c>
      <c r="O344" s="6" t="e">
        <f t="shared" si="156"/>
        <v>#VALUE!</v>
      </c>
      <c r="P344">
        <f t="shared" si="157"/>
        <v>8.2765060614897135E-2</v>
      </c>
      <c r="Q344">
        <f t="shared" si="158"/>
        <v>1.1789603843719219</v>
      </c>
      <c r="R344">
        <f t="shared" si="159"/>
        <v>0.14349881432745903</v>
      </c>
      <c r="S344">
        <f t="shared" si="160"/>
        <v>0.74330626535800015</v>
      </c>
      <c r="T344">
        <f t="shared" si="161"/>
        <v>0.74330626535800026</v>
      </c>
      <c r="V344" s="4">
        <f t="shared" si="180"/>
        <v>0.99905510880095516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9.9905510880095509E-7</v>
      </c>
      <c r="AC344">
        <f t="shared" si="164"/>
        <v>7.7759129386834936E-11</v>
      </c>
      <c r="AD344">
        <v>0</v>
      </c>
      <c r="AE344" s="11">
        <f t="shared" si="165"/>
        <v>2.0903724265187424E-11</v>
      </c>
      <c r="AF344" s="11">
        <f t="shared" si="166"/>
        <v>9.8662853652022362E-11</v>
      </c>
      <c r="AG344" s="15">
        <f t="shared" si="167"/>
        <v>1.097002469958351E-3</v>
      </c>
      <c r="AI344">
        <f t="shared" si="182"/>
        <v>9.9905510880095509E-7</v>
      </c>
      <c r="AJ344">
        <f t="shared" si="168"/>
        <v>7.7759129386834936E-11</v>
      </c>
      <c r="AK344">
        <v>0</v>
      </c>
      <c r="AL344" s="11">
        <f t="shared" si="169"/>
        <v>4.333023565310624E-10</v>
      </c>
      <c r="AM344" s="11">
        <f t="shared" si="170"/>
        <v>5.1106148591789729E-10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15.215219993965071</v>
      </c>
      <c r="AY344" t="e">
        <f t="shared" si="179"/>
        <v>#VALUE!</v>
      </c>
    </row>
    <row r="345" spans="1:51">
      <c r="A345" s="17"/>
      <c r="B345" s="49"/>
      <c r="C345" s="49"/>
      <c r="D345" s="36"/>
      <c r="E345" s="51"/>
      <c r="F345" s="49"/>
      <c r="H345" s="5">
        <v>20</v>
      </c>
      <c r="I345" s="5">
        <v>30</v>
      </c>
      <c r="J345" s="5">
        <v>1</v>
      </c>
      <c r="K345" s="5">
        <v>1</v>
      </c>
      <c r="L345" s="5" t="s">
        <v>88</v>
      </c>
      <c r="M345" s="6">
        <f t="shared" si="155"/>
        <v>5.1728162884310709E-3</v>
      </c>
      <c r="N345" s="6">
        <f t="shared" si="183"/>
        <v>2.6794554190270953E-2</v>
      </c>
      <c r="O345" s="6" t="e">
        <f t="shared" si="156"/>
        <v>#VALUE!</v>
      </c>
      <c r="P345">
        <f t="shared" si="157"/>
        <v>8.2765060614897135E-2</v>
      </c>
      <c r="Q345">
        <f t="shared" si="158"/>
        <v>1.1789603843719219</v>
      </c>
      <c r="R345">
        <f t="shared" si="159"/>
        <v>0.14349881432745903</v>
      </c>
      <c r="S345">
        <f t="shared" si="160"/>
        <v>0.74330626535800015</v>
      </c>
      <c r="T345">
        <f t="shared" si="161"/>
        <v>0.74330626535800026</v>
      </c>
      <c r="V345" s="4">
        <f t="shared" si="180"/>
        <v>0.99905510880095516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9.9905510880095509E-7</v>
      </c>
      <c r="AC345">
        <f t="shared" si="164"/>
        <v>7.7759129386834936E-11</v>
      </c>
      <c r="AD345">
        <v>0</v>
      </c>
      <c r="AE345" s="11">
        <f t="shared" si="165"/>
        <v>2.0903724265187424E-11</v>
      </c>
      <c r="AF345" s="11">
        <f t="shared" si="166"/>
        <v>9.8662853652022362E-11</v>
      </c>
      <c r="AG345" s="15">
        <f t="shared" si="167"/>
        <v>1.097002469958351E-3</v>
      </c>
      <c r="AI345">
        <f t="shared" si="182"/>
        <v>9.9905510880095509E-7</v>
      </c>
      <c r="AJ345">
        <f t="shared" si="168"/>
        <v>7.7759129386834936E-11</v>
      </c>
      <c r="AK345">
        <v>0</v>
      </c>
      <c r="AL345" s="11">
        <f t="shared" si="169"/>
        <v>4.333023565310624E-10</v>
      </c>
      <c r="AM345" s="11">
        <f t="shared" si="170"/>
        <v>5.1106148591789729E-10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>
        <f t="shared" si="178"/>
        <v>15.215219993965071</v>
      </c>
      <c r="AY345" t="e">
        <f t="shared" si="179"/>
        <v>#VALUE!</v>
      </c>
    </row>
    <row r="346" spans="1:51">
      <c r="A346" s="17"/>
      <c r="B346" s="49"/>
      <c r="C346" s="49"/>
      <c r="D346" s="36"/>
      <c r="E346" s="51"/>
      <c r="F346" s="49"/>
      <c r="H346" s="5">
        <v>20</v>
      </c>
      <c r="I346" s="5">
        <v>30</v>
      </c>
      <c r="J346" s="5">
        <v>1</v>
      </c>
      <c r="K346" s="5">
        <v>1</v>
      </c>
      <c r="L346" s="5" t="s">
        <v>88</v>
      </c>
      <c r="M346" s="6">
        <f t="shared" si="155"/>
        <v>5.1728162884310709E-3</v>
      </c>
      <c r="N346" s="6">
        <f t="shared" si="183"/>
        <v>2.6794554190270953E-2</v>
      </c>
      <c r="O346" s="6" t="e">
        <f t="shared" si="156"/>
        <v>#VALUE!</v>
      </c>
      <c r="P346">
        <f t="shared" si="157"/>
        <v>8.2765060614897135E-2</v>
      </c>
      <c r="Q346">
        <f t="shared" si="158"/>
        <v>1.1789603843719219</v>
      </c>
      <c r="R346">
        <f t="shared" si="159"/>
        <v>0.14349881432745903</v>
      </c>
      <c r="S346">
        <f t="shared" si="160"/>
        <v>0.74330626535800015</v>
      </c>
      <c r="T346">
        <f t="shared" si="161"/>
        <v>0.74330626535800026</v>
      </c>
      <c r="V346" s="4">
        <f t="shared" si="180"/>
        <v>0.99905510880095516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9.9905510880095509E-7</v>
      </c>
      <c r="AC346">
        <f t="shared" si="164"/>
        <v>7.7759129386834936E-11</v>
      </c>
      <c r="AD346">
        <v>0</v>
      </c>
      <c r="AE346" s="11">
        <f t="shared" si="165"/>
        <v>2.0903724265187424E-11</v>
      </c>
      <c r="AF346" s="11">
        <f t="shared" si="166"/>
        <v>9.8662853652022362E-11</v>
      </c>
      <c r="AG346" s="15">
        <f t="shared" si="167"/>
        <v>1.097002469958351E-3</v>
      </c>
      <c r="AI346">
        <f t="shared" si="182"/>
        <v>9.9905510880095509E-7</v>
      </c>
      <c r="AJ346">
        <f t="shared" si="168"/>
        <v>7.7759129386834936E-11</v>
      </c>
      <c r="AK346">
        <v>0</v>
      </c>
      <c r="AL346" s="11">
        <f t="shared" si="169"/>
        <v>4.333023565310624E-10</v>
      </c>
      <c r="AM346" s="11">
        <f t="shared" si="170"/>
        <v>5.1106148591789729E-10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15.215219993965071</v>
      </c>
      <c r="AY346" t="e">
        <f t="shared" si="179"/>
        <v>#VALUE!</v>
      </c>
    </row>
    <row r="347" spans="1:51">
      <c r="A347" s="17"/>
      <c r="B347" s="49"/>
      <c r="C347" s="49"/>
      <c r="D347" s="36"/>
      <c r="E347" s="51"/>
      <c r="F347" s="49"/>
      <c r="H347" s="5">
        <v>20</v>
      </c>
      <c r="I347" s="5">
        <v>30</v>
      </c>
      <c r="J347" s="5">
        <v>1</v>
      </c>
      <c r="K347" s="5">
        <v>1</v>
      </c>
      <c r="L347" s="5" t="s">
        <v>88</v>
      </c>
      <c r="M347" s="6">
        <f t="shared" si="155"/>
        <v>5.1728162884310709E-3</v>
      </c>
      <c r="N347" s="6">
        <f t="shared" si="183"/>
        <v>2.6794554190270953E-2</v>
      </c>
      <c r="O347" s="6" t="e">
        <f t="shared" si="156"/>
        <v>#VALUE!</v>
      </c>
      <c r="P347">
        <f t="shared" si="157"/>
        <v>8.2765060614897135E-2</v>
      </c>
      <c r="Q347">
        <f t="shared" si="158"/>
        <v>1.1789603843719219</v>
      </c>
      <c r="R347">
        <f t="shared" si="159"/>
        <v>0.14349881432745903</v>
      </c>
      <c r="S347">
        <f t="shared" si="160"/>
        <v>0.74330626535800015</v>
      </c>
      <c r="T347">
        <f t="shared" si="161"/>
        <v>0.74330626535800026</v>
      </c>
      <c r="V347" s="4">
        <f t="shared" si="180"/>
        <v>0.99905510880095516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9.9905510880095509E-7</v>
      </c>
      <c r="AC347">
        <f t="shared" si="164"/>
        <v>7.7759129386834936E-11</v>
      </c>
      <c r="AD347">
        <v>0</v>
      </c>
      <c r="AE347" s="11">
        <f t="shared" si="165"/>
        <v>2.0903724265187424E-11</v>
      </c>
      <c r="AF347" s="11">
        <f t="shared" si="166"/>
        <v>9.8662853652022362E-11</v>
      </c>
      <c r="AG347" s="15">
        <f t="shared" si="167"/>
        <v>1.097002469958351E-3</v>
      </c>
      <c r="AI347">
        <f t="shared" si="182"/>
        <v>9.9905510880095509E-7</v>
      </c>
      <c r="AJ347">
        <f t="shared" si="168"/>
        <v>7.7759129386834936E-11</v>
      </c>
      <c r="AK347">
        <v>0</v>
      </c>
      <c r="AL347" s="11">
        <f t="shared" si="169"/>
        <v>4.333023565310624E-10</v>
      </c>
      <c r="AM347" s="11">
        <f t="shared" si="170"/>
        <v>5.1106148591789729E-10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15.215219993965071</v>
      </c>
      <c r="AY347" t="e">
        <f t="shared" si="179"/>
        <v>#VALUE!</v>
      </c>
    </row>
    <row r="348" spans="1:51">
      <c r="A348" s="17"/>
      <c r="D348" s="36"/>
      <c r="E348" s="2"/>
      <c r="H348" s="5">
        <v>20</v>
      </c>
      <c r="I348" s="5">
        <v>30</v>
      </c>
      <c r="J348" s="5">
        <v>1</v>
      </c>
      <c r="K348" s="5">
        <v>1</v>
      </c>
      <c r="L348" s="5" t="s">
        <v>88</v>
      </c>
      <c r="M348" s="6">
        <f t="shared" si="155"/>
        <v>5.1728162884310709E-3</v>
      </c>
      <c r="N348" s="6">
        <f t="shared" si="183"/>
        <v>2.6794554190270953E-2</v>
      </c>
      <c r="O348" s="6" t="e">
        <f t="shared" si="156"/>
        <v>#VALUE!</v>
      </c>
      <c r="P348">
        <f t="shared" si="157"/>
        <v>8.2765060614897135E-2</v>
      </c>
      <c r="Q348">
        <f t="shared" si="158"/>
        <v>1.1789603843719219</v>
      </c>
      <c r="R348">
        <f t="shared" si="159"/>
        <v>0.14349881432745903</v>
      </c>
      <c r="S348">
        <f t="shared" si="160"/>
        <v>0.74330626535800015</v>
      </c>
      <c r="T348">
        <f t="shared" si="161"/>
        <v>0.74330626535800026</v>
      </c>
      <c r="V348" s="4">
        <f t="shared" si="180"/>
        <v>0.99905510880095516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9.9905510880095509E-7</v>
      </c>
      <c r="AC348">
        <f t="shared" si="164"/>
        <v>7.7759129386834936E-11</v>
      </c>
      <c r="AD348">
        <v>0</v>
      </c>
      <c r="AE348" s="11">
        <f t="shared" si="165"/>
        <v>2.0903724265187424E-11</v>
      </c>
      <c r="AF348" s="11">
        <f t="shared" si="166"/>
        <v>9.8662853652022362E-11</v>
      </c>
      <c r="AG348" s="15">
        <f t="shared" si="167"/>
        <v>1.097002469958351E-3</v>
      </c>
      <c r="AI348">
        <f t="shared" si="182"/>
        <v>9.9905510880095509E-7</v>
      </c>
      <c r="AJ348">
        <f t="shared" si="168"/>
        <v>7.7759129386834936E-11</v>
      </c>
      <c r="AK348">
        <v>0</v>
      </c>
      <c r="AL348" s="11">
        <f t="shared" si="169"/>
        <v>4.333023565310624E-10</v>
      </c>
      <c r="AM348" s="11">
        <f t="shared" si="170"/>
        <v>5.1106148591789729E-10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15.215219993965071</v>
      </c>
      <c r="AY348" t="e">
        <f t="shared" si="179"/>
        <v>#VALUE!</v>
      </c>
    </row>
    <row r="349" spans="1:51">
      <c r="A349" s="17"/>
      <c r="D349" s="36"/>
      <c r="E349" s="2"/>
      <c r="H349" s="5">
        <v>20</v>
      </c>
      <c r="I349" s="5">
        <v>30</v>
      </c>
      <c r="J349" s="5">
        <v>1</v>
      </c>
      <c r="K349" s="5">
        <v>1</v>
      </c>
      <c r="L349" s="5" t="s">
        <v>88</v>
      </c>
      <c r="M349" s="6">
        <f t="shared" si="155"/>
        <v>5.1728162884310709E-3</v>
      </c>
      <c r="N349" s="6">
        <f t="shared" si="183"/>
        <v>2.6794554190270953E-2</v>
      </c>
      <c r="O349" s="6" t="e">
        <f t="shared" si="156"/>
        <v>#VALUE!</v>
      </c>
      <c r="P349">
        <f t="shared" si="157"/>
        <v>8.2765060614897135E-2</v>
      </c>
      <c r="Q349">
        <f t="shared" si="158"/>
        <v>1.1789603843719219</v>
      </c>
      <c r="R349">
        <f t="shared" si="159"/>
        <v>0.14349881432745903</v>
      </c>
      <c r="S349">
        <f t="shared" si="160"/>
        <v>0.74330626535800015</v>
      </c>
      <c r="T349">
        <f t="shared" si="161"/>
        <v>0.74330626535800026</v>
      </c>
      <c r="V349" s="4">
        <f t="shared" si="180"/>
        <v>0.99905510880095516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9.9905510880095509E-7</v>
      </c>
      <c r="AC349">
        <f t="shared" si="164"/>
        <v>7.7759129386834936E-11</v>
      </c>
      <c r="AD349">
        <v>0</v>
      </c>
      <c r="AE349" s="11">
        <f t="shared" si="165"/>
        <v>2.0903724265187424E-11</v>
      </c>
      <c r="AF349" s="11">
        <f t="shared" si="166"/>
        <v>9.8662853652022362E-11</v>
      </c>
      <c r="AG349" s="15">
        <f t="shared" si="167"/>
        <v>1.097002469958351E-3</v>
      </c>
      <c r="AI349">
        <f t="shared" si="182"/>
        <v>9.9905510880095509E-7</v>
      </c>
      <c r="AJ349">
        <f t="shared" si="168"/>
        <v>7.7759129386834936E-11</v>
      </c>
      <c r="AK349">
        <v>0</v>
      </c>
      <c r="AL349" s="11">
        <f t="shared" si="169"/>
        <v>4.333023565310624E-10</v>
      </c>
      <c r="AM349" s="11">
        <f t="shared" si="170"/>
        <v>5.1106148591789729E-10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15.215219993965071</v>
      </c>
      <c r="AY349" t="e">
        <f t="shared" si="179"/>
        <v>#VALUE!</v>
      </c>
    </row>
    <row r="350" spans="1:51">
      <c r="A350" s="17"/>
      <c r="D350" s="36"/>
      <c r="E350" s="2"/>
      <c r="H350" s="5">
        <v>20</v>
      </c>
      <c r="I350" s="5">
        <v>30</v>
      </c>
      <c r="J350" s="5">
        <v>1</v>
      </c>
      <c r="K350" s="5">
        <v>1</v>
      </c>
      <c r="L350" s="5" t="s">
        <v>88</v>
      </c>
      <c r="M350" s="6">
        <f t="shared" si="155"/>
        <v>5.1728162884310709E-3</v>
      </c>
      <c r="N350" s="6">
        <f t="shared" si="183"/>
        <v>2.6794554190270953E-2</v>
      </c>
      <c r="O350" s="6" t="e">
        <f t="shared" si="156"/>
        <v>#VALUE!</v>
      </c>
      <c r="P350">
        <f t="shared" si="157"/>
        <v>8.2765060614897135E-2</v>
      </c>
      <c r="Q350">
        <f t="shared" si="158"/>
        <v>1.1789603843719219</v>
      </c>
      <c r="R350">
        <f t="shared" si="159"/>
        <v>0.14349881432745903</v>
      </c>
      <c r="S350">
        <f t="shared" si="160"/>
        <v>0.74330626535800015</v>
      </c>
      <c r="T350">
        <f t="shared" si="161"/>
        <v>0.74330626535800026</v>
      </c>
      <c r="V350" s="4">
        <f t="shared" si="180"/>
        <v>0.99905510880095516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9.9905510880095509E-7</v>
      </c>
      <c r="AC350">
        <f t="shared" si="164"/>
        <v>7.7759129386834936E-11</v>
      </c>
      <c r="AD350">
        <v>0</v>
      </c>
      <c r="AE350" s="11">
        <f t="shared" si="165"/>
        <v>2.0903724265187424E-11</v>
      </c>
      <c r="AF350" s="11">
        <f t="shared" si="166"/>
        <v>9.8662853652022362E-11</v>
      </c>
      <c r="AG350" s="15">
        <f t="shared" si="167"/>
        <v>1.097002469958351E-3</v>
      </c>
      <c r="AI350">
        <f t="shared" si="182"/>
        <v>9.9905510880095509E-7</v>
      </c>
      <c r="AJ350">
        <f t="shared" si="168"/>
        <v>7.7759129386834936E-11</v>
      </c>
      <c r="AK350">
        <v>0</v>
      </c>
      <c r="AL350" s="11">
        <f t="shared" si="169"/>
        <v>4.333023565310624E-10</v>
      </c>
      <c r="AM350" s="11">
        <f t="shared" si="170"/>
        <v>5.1106148591789729E-10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15.215219993965071</v>
      </c>
      <c r="AY350" t="e">
        <f t="shared" si="179"/>
        <v>#VALUE!</v>
      </c>
    </row>
    <row r="351" spans="1:51">
      <c r="A351" s="17"/>
      <c r="D351" s="36"/>
      <c r="E351" s="2"/>
      <c r="H351" s="5">
        <v>20</v>
      </c>
      <c r="I351" s="5">
        <v>30</v>
      </c>
      <c r="J351" s="5">
        <v>1</v>
      </c>
      <c r="K351" s="5">
        <v>1</v>
      </c>
      <c r="L351" s="5" t="s">
        <v>88</v>
      </c>
      <c r="M351" s="6">
        <f t="shared" si="155"/>
        <v>5.1728162884310709E-3</v>
      </c>
      <c r="N351" s="6">
        <f t="shared" si="183"/>
        <v>2.6794554190270953E-2</v>
      </c>
      <c r="O351" s="6" t="e">
        <f t="shared" si="156"/>
        <v>#VALUE!</v>
      </c>
      <c r="P351">
        <f t="shared" si="157"/>
        <v>8.2765060614897135E-2</v>
      </c>
      <c r="Q351">
        <f t="shared" si="158"/>
        <v>1.1789603843719219</v>
      </c>
      <c r="R351">
        <f t="shared" si="159"/>
        <v>0.14349881432745903</v>
      </c>
      <c r="S351">
        <f t="shared" si="160"/>
        <v>0.74330626535800015</v>
      </c>
      <c r="T351">
        <f t="shared" si="161"/>
        <v>0.74330626535800026</v>
      </c>
      <c r="V351" s="4">
        <f t="shared" si="180"/>
        <v>0.99905510880095516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9.9905510880095509E-7</v>
      </c>
      <c r="AC351">
        <f t="shared" si="164"/>
        <v>7.7759129386834936E-11</v>
      </c>
      <c r="AD351">
        <v>0</v>
      </c>
      <c r="AE351" s="11">
        <f t="shared" si="165"/>
        <v>2.0903724265187424E-11</v>
      </c>
      <c r="AF351" s="11">
        <f t="shared" si="166"/>
        <v>9.8662853652022362E-11</v>
      </c>
      <c r="AG351" s="15">
        <f t="shared" si="167"/>
        <v>1.097002469958351E-3</v>
      </c>
      <c r="AI351">
        <f t="shared" si="182"/>
        <v>9.9905510880095509E-7</v>
      </c>
      <c r="AJ351">
        <f t="shared" si="168"/>
        <v>7.7759129386834936E-11</v>
      </c>
      <c r="AK351">
        <v>0</v>
      </c>
      <c r="AL351" s="11">
        <f t="shared" si="169"/>
        <v>4.333023565310624E-10</v>
      </c>
      <c r="AM351" s="11">
        <f t="shared" si="170"/>
        <v>5.1106148591789729E-10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15.215219993965071</v>
      </c>
      <c r="AY351" t="e">
        <f t="shared" si="179"/>
        <v>#VALUE!</v>
      </c>
    </row>
    <row r="352" spans="1:51">
      <c r="A352" s="17"/>
      <c r="D352" s="36"/>
      <c r="E352" s="2"/>
      <c r="H352" s="5">
        <v>20</v>
      </c>
      <c r="I352" s="5">
        <v>30</v>
      </c>
      <c r="J352" s="5">
        <v>1</v>
      </c>
      <c r="K352" s="5">
        <v>1</v>
      </c>
      <c r="L352" s="5" t="s">
        <v>88</v>
      </c>
      <c r="M352" s="6">
        <f t="shared" si="155"/>
        <v>5.1728162884310709E-3</v>
      </c>
      <c r="N352" s="6">
        <f t="shared" si="183"/>
        <v>2.6794554190270953E-2</v>
      </c>
      <c r="O352" s="6" t="e">
        <f t="shared" si="156"/>
        <v>#VALUE!</v>
      </c>
      <c r="P352">
        <f t="shared" si="157"/>
        <v>8.2765060614897135E-2</v>
      </c>
      <c r="Q352">
        <f t="shared" si="158"/>
        <v>1.1789603843719219</v>
      </c>
      <c r="R352">
        <f t="shared" si="159"/>
        <v>0.14349881432745903</v>
      </c>
      <c r="S352">
        <f t="shared" si="160"/>
        <v>0.74330626535800015</v>
      </c>
      <c r="T352">
        <f t="shared" si="161"/>
        <v>0.74330626535800026</v>
      </c>
      <c r="V352" s="4">
        <f t="shared" si="180"/>
        <v>0.99905510880095516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9.9905510880095509E-7</v>
      </c>
      <c r="AC352">
        <f t="shared" si="164"/>
        <v>7.7759129386834936E-11</v>
      </c>
      <c r="AD352">
        <v>0</v>
      </c>
      <c r="AE352" s="11">
        <f t="shared" si="165"/>
        <v>2.0903724265187424E-11</v>
      </c>
      <c r="AF352" s="11">
        <f t="shared" si="166"/>
        <v>9.8662853652022362E-11</v>
      </c>
      <c r="AG352" s="15">
        <f t="shared" si="167"/>
        <v>1.097002469958351E-3</v>
      </c>
      <c r="AI352">
        <f t="shared" si="182"/>
        <v>9.9905510880095509E-7</v>
      </c>
      <c r="AJ352">
        <f t="shared" si="168"/>
        <v>7.7759129386834936E-11</v>
      </c>
      <c r="AK352">
        <v>0</v>
      </c>
      <c r="AL352" s="11">
        <f t="shared" si="169"/>
        <v>4.333023565310624E-10</v>
      </c>
      <c r="AM352" s="11">
        <f t="shared" si="170"/>
        <v>5.1106148591789729E-10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78.812974192989046</v>
      </c>
      <c r="AX352">
        <f t="shared" si="178"/>
        <v>15.215219993965071</v>
      </c>
      <c r="AY352" t="e">
        <f t="shared" si="179"/>
        <v>#VALUE!</v>
      </c>
    </row>
    <row r="353" spans="1:51">
      <c r="A353" s="17"/>
      <c r="D353" s="36"/>
      <c r="E353" s="2"/>
      <c r="H353" s="5">
        <v>20</v>
      </c>
      <c r="I353" s="5">
        <v>30</v>
      </c>
      <c r="J353" s="5">
        <v>1</v>
      </c>
      <c r="K353" s="5">
        <v>1</v>
      </c>
      <c r="L353" s="5" t="s">
        <v>88</v>
      </c>
      <c r="M353" s="6">
        <f t="shared" si="155"/>
        <v>5.1728162884310709E-3</v>
      </c>
      <c r="N353" s="6">
        <f t="shared" si="183"/>
        <v>2.6794554190270953E-2</v>
      </c>
      <c r="O353" s="6" t="e">
        <f t="shared" si="156"/>
        <v>#VALUE!</v>
      </c>
      <c r="P353">
        <f t="shared" si="157"/>
        <v>8.2765060614897135E-2</v>
      </c>
      <c r="Q353">
        <f t="shared" si="158"/>
        <v>1.1789603843719219</v>
      </c>
      <c r="R353">
        <f t="shared" si="159"/>
        <v>0.14349881432745903</v>
      </c>
      <c r="S353">
        <f t="shared" si="160"/>
        <v>0.74330626535800015</v>
      </c>
      <c r="T353">
        <f t="shared" si="161"/>
        <v>0.74330626535800026</v>
      </c>
      <c r="V353" s="4">
        <f t="shared" si="180"/>
        <v>0.99905510880095516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9.9905510880095509E-7</v>
      </c>
      <c r="AC353">
        <f t="shared" si="164"/>
        <v>7.7759129386834936E-11</v>
      </c>
      <c r="AD353">
        <v>0</v>
      </c>
      <c r="AE353" s="11">
        <f t="shared" si="165"/>
        <v>2.0903724265187424E-11</v>
      </c>
      <c r="AF353" s="11">
        <f t="shared" si="166"/>
        <v>9.8662853652022362E-11</v>
      </c>
      <c r="AG353" s="15">
        <f t="shared" si="167"/>
        <v>1.097002469958351E-3</v>
      </c>
      <c r="AI353">
        <f t="shared" si="182"/>
        <v>9.9905510880095509E-7</v>
      </c>
      <c r="AJ353">
        <f t="shared" si="168"/>
        <v>7.7759129386834936E-11</v>
      </c>
      <c r="AK353">
        <v>0</v>
      </c>
      <c r="AL353" s="11">
        <f t="shared" si="169"/>
        <v>4.333023565310624E-10</v>
      </c>
      <c r="AM353" s="11">
        <f t="shared" si="170"/>
        <v>5.1106148591789729E-10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15.215219993965071</v>
      </c>
      <c r="AY353" t="e">
        <f t="shared" si="179"/>
        <v>#VALUE!</v>
      </c>
    </row>
    <row r="354" spans="1:51">
      <c r="A354" s="17"/>
      <c r="D354" s="36"/>
      <c r="E354" s="2"/>
      <c r="H354" s="5">
        <v>20</v>
      </c>
      <c r="I354" s="5">
        <v>30</v>
      </c>
      <c r="J354" s="5">
        <v>1</v>
      </c>
      <c r="K354" s="5">
        <v>1</v>
      </c>
      <c r="L354" s="5" t="s">
        <v>88</v>
      </c>
      <c r="M354" s="6">
        <f t="shared" si="155"/>
        <v>5.1728162884310709E-3</v>
      </c>
      <c r="N354" s="6">
        <f t="shared" si="183"/>
        <v>2.6794554190270953E-2</v>
      </c>
      <c r="O354" s="6" t="e">
        <f t="shared" si="156"/>
        <v>#VALUE!</v>
      </c>
      <c r="P354">
        <f t="shared" si="157"/>
        <v>8.2765060614897135E-2</v>
      </c>
      <c r="Q354">
        <f t="shared" si="158"/>
        <v>1.1789603843719219</v>
      </c>
      <c r="R354">
        <f t="shared" si="159"/>
        <v>0.14349881432745903</v>
      </c>
      <c r="S354">
        <f t="shared" si="160"/>
        <v>0.74330626535800015</v>
      </c>
      <c r="T354">
        <f t="shared" si="161"/>
        <v>0.74330626535800026</v>
      </c>
      <c r="V354" s="4">
        <f t="shared" si="180"/>
        <v>0.99905510880095516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9.9905510880095509E-7</v>
      </c>
      <c r="AC354">
        <f t="shared" si="164"/>
        <v>7.7759129386834936E-11</v>
      </c>
      <c r="AD354">
        <v>0</v>
      </c>
      <c r="AE354" s="11">
        <f t="shared" si="165"/>
        <v>2.0903724265187424E-11</v>
      </c>
      <c r="AF354" s="11">
        <f t="shared" si="166"/>
        <v>9.8662853652022362E-11</v>
      </c>
      <c r="AG354" s="15">
        <f t="shared" si="167"/>
        <v>1.097002469958351E-3</v>
      </c>
      <c r="AI354">
        <f t="shared" si="182"/>
        <v>9.9905510880095509E-7</v>
      </c>
      <c r="AJ354">
        <f t="shared" si="168"/>
        <v>7.7759129386834936E-11</v>
      </c>
      <c r="AK354">
        <v>0</v>
      </c>
      <c r="AL354" s="11">
        <f t="shared" si="169"/>
        <v>4.333023565310624E-10</v>
      </c>
      <c r="AM354" s="11">
        <f t="shared" si="170"/>
        <v>5.1106148591789729E-10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15.215219993965071</v>
      </c>
      <c r="AY354" t="e">
        <f t="shared" si="179"/>
        <v>#VALUE!</v>
      </c>
    </row>
    <row r="355" spans="1:51">
      <c r="A355" s="46"/>
      <c r="B355" s="4"/>
      <c r="C355" s="4"/>
      <c r="D355" s="36"/>
      <c r="E355" s="47"/>
      <c r="F355" s="4"/>
      <c r="H355" s="5">
        <v>20</v>
      </c>
      <c r="I355" s="5">
        <v>30</v>
      </c>
      <c r="J355" s="5">
        <v>1</v>
      </c>
      <c r="K355" s="5">
        <v>1</v>
      </c>
      <c r="L355" s="5" t="s">
        <v>88</v>
      </c>
      <c r="M355" s="6">
        <f t="shared" si="155"/>
        <v>5.1728162884310709E-3</v>
      </c>
      <c r="N355" s="6">
        <f t="shared" si="183"/>
        <v>2.6794554190270953E-2</v>
      </c>
      <c r="O355" s="6" t="e">
        <f t="shared" si="156"/>
        <v>#VALUE!</v>
      </c>
      <c r="P355">
        <f t="shared" si="157"/>
        <v>8.2765060614897135E-2</v>
      </c>
      <c r="Q355">
        <f t="shared" si="158"/>
        <v>1.1789603843719219</v>
      </c>
      <c r="R355">
        <f t="shared" si="159"/>
        <v>0.14349881432745903</v>
      </c>
      <c r="S355">
        <f t="shared" si="160"/>
        <v>0.74330626535800015</v>
      </c>
      <c r="T355">
        <f t="shared" si="161"/>
        <v>0.74330626535800026</v>
      </c>
      <c r="V355" s="4">
        <f t="shared" si="180"/>
        <v>0.99905510880095516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9.9905510880095509E-7</v>
      </c>
      <c r="AC355">
        <f t="shared" si="164"/>
        <v>7.7759129386834936E-11</v>
      </c>
      <c r="AD355">
        <v>0</v>
      </c>
      <c r="AE355" s="11">
        <f t="shared" si="165"/>
        <v>2.0903724265187424E-11</v>
      </c>
      <c r="AF355" s="11">
        <f t="shared" si="166"/>
        <v>9.8662853652022362E-11</v>
      </c>
      <c r="AG355" s="15">
        <f t="shared" si="167"/>
        <v>1.097002469958351E-3</v>
      </c>
      <c r="AI355">
        <f t="shared" si="182"/>
        <v>9.9905510880095509E-7</v>
      </c>
      <c r="AJ355">
        <f t="shared" si="168"/>
        <v>7.7759129386834936E-11</v>
      </c>
      <c r="AK355">
        <v>0</v>
      </c>
      <c r="AL355" s="11">
        <f t="shared" si="169"/>
        <v>4.333023565310624E-10</v>
      </c>
      <c r="AM355" s="11">
        <f t="shared" si="170"/>
        <v>5.1106148591789729E-10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15.215219993965071</v>
      </c>
      <c r="AY355" t="e">
        <f t="shared" si="179"/>
        <v>#VALUE!</v>
      </c>
    </row>
    <row r="356" spans="1:51">
      <c r="A356" s="17"/>
      <c r="D356" s="36"/>
      <c r="E356" s="2"/>
      <c r="H356" s="5">
        <v>20</v>
      </c>
      <c r="I356" s="5">
        <v>30</v>
      </c>
      <c r="J356" s="5">
        <v>1</v>
      </c>
      <c r="K356" s="5">
        <v>1</v>
      </c>
      <c r="L356" s="5" t="s">
        <v>88</v>
      </c>
      <c r="M356" s="6">
        <f t="shared" si="155"/>
        <v>5.1728162884310709E-3</v>
      </c>
      <c r="N356" s="6">
        <f t="shared" si="183"/>
        <v>2.6794554190270953E-2</v>
      </c>
      <c r="O356" s="6" t="e">
        <f t="shared" si="156"/>
        <v>#VALUE!</v>
      </c>
      <c r="P356">
        <f t="shared" si="157"/>
        <v>8.2765060614897135E-2</v>
      </c>
      <c r="Q356">
        <f t="shared" si="158"/>
        <v>1.1789603843719219</v>
      </c>
      <c r="R356">
        <f t="shared" si="159"/>
        <v>0.14349881432745903</v>
      </c>
      <c r="S356">
        <f t="shared" si="160"/>
        <v>0.74330626535800015</v>
      </c>
      <c r="T356">
        <f t="shared" si="161"/>
        <v>0.74330626535800026</v>
      </c>
      <c r="V356" s="4">
        <f t="shared" si="180"/>
        <v>0.99905510880095516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9.9905510880095509E-7</v>
      </c>
      <c r="AC356">
        <f t="shared" si="164"/>
        <v>7.7759129386834936E-11</v>
      </c>
      <c r="AD356">
        <v>0</v>
      </c>
      <c r="AE356" s="11">
        <f t="shared" si="165"/>
        <v>2.0903724265187424E-11</v>
      </c>
      <c r="AF356" s="11">
        <f t="shared" si="166"/>
        <v>9.8662853652022362E-11</v>
      </c>
      <c r="AG356" s="15">
        <f t="shared" si="167"/>
        <v>1.097002469958351E-3</v>
      </c>
      <c r="AI356">
        <f t="shared" si="182"/>
        <v>9.9905510880095509E-7</v>
      </c>
      <c r="AJ356">
        <f t="shared" si="168"/>
        <v>7.7759129386834936E-11</v>
      </c>
      <c r="AK356">
        <v>0</v>
      </c>
      <c r="AL356" s="11">
        <f t="shared" si="169"/>
        <v>4.333023565310624E-10</v>
      </c>
      <c r="AM356" s="11">
        <f t="shared" si="170"/>
        <v>5.1106148591789729E-10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15.215219993965071</v>
      </c>
      <c r="AY356" t="e">
        <f t="shared" si="179"/>
        <v>#VALUE!</v>
      </c>
    </row>
    <row r="357" spans="1:51">
      <c r="A357" s="17"/>
      <c r="D357" s="36"/>
      <c r="E357" s="2"/>
      <c r="H357" s="5">
        <v>20</v>
      </c>
      <c r="I357" s="5">
        <v>30</v>
      </c>
      <c r="J357" s="5">
        <v>1</v>
      </c>
      <c r="K357" s="5">
        <v>1</v>
      </c>
      <c r="L357" s="5" t="s">
        <v>88</v>
      </c>
      <c r="M357" s="6">
        <f t="shared" si="155"/>
        <v>5.1728162884310709E-3</v>
      </c>
      <c r="N357" s="6">
        <f t="shared" si="183"/>
        <v>2.6794554190270953E-2</v>
      </c>
      <c r="O357" s="6" t="e">
        <f t="shared" si="156"/>
        <v>#VALUE!</v>
      </c>
      <c r="P357">
        <f t="shared" si="157"/>
        <v>8.2765060614897135E-2</v>
      </c>
      <c r="Q357">
        <f t="shared" si="158"/>
        <v>1.1789603843719219</v>
      </c>
      <c r="R357">
        <f t="shared" si="159"/>
        <v>0.14349881432745903</v>
      </c>
      <c r="S357">
        <f t="shared" si="160"/>
        <v>0.74330626535800015</v>
      </c>
      <c r="T357">
        <f t="shared" si="161"/>
        <v>0.74330626535800026</v>
      </c>
      <c r="V357" s="4">
        <f t="shared" si="180"/>
        <v>0.99905510880095516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9.9905510880095509E-7</v>
      </c>
      <c r="AC357">
        <f t="shared" si="164"/>
        <v>7.7759129386834936E-11</v>
      </c>
      <c r="AD357">
        <v>0</v>
      </c>
      <c r="AE357" s="11">
        <f t="shared" si="165"/>
        <v>2.0903724265187424E-11</v>
      </c>
      <c r="AF357" s="11">
        <f t="shared" si="166"/>
        <v>9.8662853652022362E-11</v>
      </c>
      <c r="AG357" s="15">
        <f t="shared" si="167"/>
        <v>1.097002469958351E-3</v>
      </c>
      <c r="AI357">
        <f t="shared" si="182"/>
        <v>9.9905510880095509E-7</v>
      </c>
      <c r="AJ357">
        <f t="shared" si="168"/>
        <v>7.7759129386834936E-11</v>
      </c>
      <c r="AK357">
        <v>0</v>
      </c>
      <c r="AL357" s="11">
        <f t="shared" si="169"/>
        <v>4.333023565310624E-10</v>
      </c>
      <c r="AM357" s="11">
        <f t="shared" si="170"/>
        <v>5.1106148591789729E-10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>
        <f t="shared" si="178"/>
        <v>15.215219993965071</v>
      </c>
      <c r="AY357" t="e">
        <f t="shared" si="179"/>
        <v>#VALUE!</v>
      </c>
    </row>
    <row r="358" spans="1:51">
      <c r="A358" s="46"/>
      <c r="B358" s="4"/>
      <c r="C358" s="4"/>
      <c r="D358" s="36"/>
      <c r="E358" s="47"/>
      <c r="F358" s="4"/>
      <c r="H358" s="5">
        <v>20</v>
      </c>
      <c r="I358" s="5">
        <v>30</v>
      </c>
      <c r="J358" s="5">
        <v>1</v>
      </c>
      <c r="K358" s="5">
        <v>1</v>
      </c>
      <c r="L358" s="5" t="s">
        <v>88</v>
      </c>
      <c r="M358" s="6">
        <f t="shared" si="155"/>
        <v>5.1728162884310709E-3</v>
      </c>
      <c r="N358" s="6">
        <f t="shared" si="183"/>
        <v>2.6794554190270953E-2</v>
      </c>
      <c r="O358" s="6" t="e">
        <f t="shared" si="156"/>
        <v>#VALUE!</v>
      </c>
      <c r="P358">
        <f t="shared" si="157"/>
        <v>8.2765060614897135E-2</v>
      </c>
      <c r="Q358">
        <f t="shared" si="158"/>
        <v>1.1789603843719219</v>
      </c>
      <c r="R358">
        <f t="shared" si="159"/>
        <v>0.14349881432745903</v>
      </c>
      <c r="S358">
        <f t="shared" si="160"/>
        <v>0.74330626535800015</v>
      </c>
      <c r="T358">
        <f t="shared" si="161"/>
        <v>0.74330626535800026</v>
      </c>
      <c r="V358" s="4">
        <f t="shared" si="180"/>
        <v>0.99905510880095516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9.9905510880095509E-7</v>
      </c>
      <c r="AC358">
        <f t="shared" si="164"/>
        <v>7.7759129386834936E-11</v>
      </c>
      <c r="AD358">
        <v>0</v>
      </c>
      <c r="AE358" s="11">
        <f t="shared" si="165"/>
        <v>2.0903724265187424E-11</v>
      </c>
      <c r="AF358" s="11">
        <f t="shared" si="166"/>
        <v>9.8662853652022362E-11</v>
      </c>
      <c r="AG358" s="15">
        <f t="shared" si="167"/>
        <v>1.097002469958351E-3</v>
      </c>
      <c r="AI358">
        <f t="shared" si="182"/>
        <v>9.9905510880095509E-7</v>
      </c>
      <c r="AJ358">
        <f t="shared" si="168"/>
        <v>7.7759129386834936E-11</v>
      </c>
      <c r="AK358">
        <v>0</v>
      </c>
      <c r="AL358" s="11">
        <f t="shared" si="169"/>
        <v>4.333023565310624E-10</v>
      </c>
      <c r="AM358" s="11">
        <f t="shared" si="170"/>
        <v>5.1106148591789729E-10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15.215219993965071</v>
      </c>
      <c r="AY358" t="e">
        <f t="shared" si="179"/>
        <v>#VALUE!</v>
      </c>
    </row>
    <row r="359" spans="1:51">
      <c r="A359" s="17"/>
      <c r="D359" s="36"/>
      <c r="E359" s="2"/>
      <c r="H359" s="5">
        <v>20</v>
      </c>
      <c r="I359" s="5">
        <v>30</v>
      </c>
      <c r="J359" s="5">
        <v>1</v>
      </c>
      <c r="K359" s="5">
        <v>1</v>
      </c>
      <c r="L359" s="5" t="s">
        <v>88</v>
      </c>
      <c r="M359" s="6">
        <f t="shared" si="155"/>
        <v>5.1728162884310709E-3</v>
      </c>
      <c r="N359" s="6">
        <f t="shared" si="183"/>
        <v>2.6794554190270953E-2</v>
      </c>
      <c r="O359" s="6" t="e">
        <f t="shared" si="156"/>
        <v>#VALUE!</v>
      </c>
      <c r="P359">
        <f t="shared" si="157"/>
        <v>8.2765060614897135E-2</v>
      </c>
      <c r="Q359">
        <f t="shared" si="158"/>
        <v>1.1789603843719219</v>
      </c>
      <c r="R359">
        <f t="shared" si="159"/>
        <v>0.14349881432745903</v>
      </c>
      <c r="S359">
        <f t="shared" si="160"/>
        <v>0.74330626535800015</v>
      </c>
      <c r="T359">
        <f t="shared" si="161"/>
        <v>0.74330626535800026</v>
      </c>
      <c r="V359" s="4">
        <f t="shared" si="180"/>
        <v>0.99905510880095516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9.9905510880095509E-7</v>
      </c>
      <c r="AC359">
        <f t="shared" si="164"/>
        <v>7.7759129386834936E-11</v>
      </c>
      <c r="AD359">
        <v>0</v>
      </c>
      <c r="AE359" s="11">
        <f t="shared" si="165"/>
        <v>2.0903724265187424E-11</v>
      </c>
      <c r="AF359" s="11">
        <f t="shared" si="166"/>
        <v>9.8662853652022362E-11</v>
      </c>
      <c r="AG359" s="15">
        <f t="shared" si="167"/>
        <v>1.097002469958351E-3</v>
      </c>
      <c r="AI359">
        <f t="shared" si="182"/>
        <v>9.9905510880095509E-7</v>
      </c>
      <c r="AJ359">
        <f t="shared" si="168"/>
        <v>7.7759129386834936E-11</v>
      </c>
      <c r="AK359">
        <v>0</v>
      </c>
      <c r="AL359" s="11">
        <f t="shared" si="169"/>
        <v>4.333023565310624E-10</v>
      </c>
      <c r="AM359" s="11">
        <f t="shared" si="170"/>
        <v>5.1106148591789729E-10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78.812974192989046</v>
      </c>
      <c r="AX359">
        <f t="shared" si="178"/>
        <v>15.215219993965071</v>
      </c>
      <c r="AY359" t="e">
        <f t="shared" si="179"/>
        <v>#VALUE!</v>
      </c>
    </row>
    <row r="360" spans="1:51">
      <c r="A360" s="17"/>
      <c r="D360" s="36"/>
      <c r="E360" s="2"/>
      <c r="H360" s="5">
        <v>20</v>
      </c>
      <c r="I360" s="5">
        <v>30</v>
      </c>
      <c r="J360" s="5">
        <v>1</v>
      </c>
      <c r="K360" s="5">
        <v>1</v>
      </c>
      <c r="L360" s="5" t="s">
        <v>88</v>
      </c>
      <c r="M360" s="6">
        <f t="shared" si="155"/>
        <v>5.1728162884310709E-3</v>
      </c>
      <c r="N360" s="6">
        <f t="shared" si="183"/>
        <v>2.6794554190270953E-2</v>
      </c>
      <c r="O360" s="6" t="e">
        <f t="shared" si="156"/>
        <v>#VALUE!</v>
      </c>
      <c r="P360">
        <f t="shared" si="157"/>
        <v>8.2765060614897135E-2</v>
      </c>
      <c r="Q360">
        <f t="shared" si="158"/>
        <v>1.1789603843719219</v>
      </c>
      <c r="R360">
        <f t="shared" si="159"/>
        <v>0.14349881432745903</v>
      </c>
      <c r="S360">
        <f t="shared" si="160"/>
        <v>0.74330626535800015</v>
      </c>
      <c r="T360">
        <f t="shared" si="161"/>
        <v>0.74330626535800026</v>
      </c>
      <c r="V360" s="4">
        <f t="shared" si="180"/>
        <v>0.99905510880095516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9.9905510880095509E-7</v>
      </c>
      <c r="AC360">
        <f t="shared" si="164"/>
        <v>7.7759129386834936E-11</v>
      </c>
      <c r="AD360">
        <v>0</v>
      </c>
      <c r="AE360" s="11">
        <f t="shared" si="165"/>
        <v>2.0903724265187424E-11</v>
      </c>
      <c r="AF360" s="11">
        <f t="shared" si="166"/>
        <v>9.8662853652022362E-11</v>
      </c>
      <c r="AG360" s="15">
        <f t="shared" si="167"/>
        <v>1.097002469958351E-3</v>
      </c>
      <c r="AI360">
        <f t="shared" si="182"/>
        <v>9.9905510880095509E-7</v>
      </c>
      <c r="AJ360">
        <f t="shared" si="168"/>
        <v>7.7759129386834936E-11</v>
      </c>
      <c r="AK360">
        <v>0</v>
      </c>
      <c r="AL360" s="11">
        <f t="shared" si="169"/>
        <v>4.333023565310624E-10</v>
      </c>
      <c r="AM360" s="11">
        <f t="shared" si="170"/>
        <v>5.1106148591789729E-10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46"/>
      <c r="B361" s="4"/>
      <c r="C361" s="4"/>
      <c r="D361" s="36"/>
      <c r="E361" s="47"/>
      <c r="F361" s="4"/>
      <c r="H361" s="5">
        <v>20</v>
      </c>
      <c r="I361" s="5">
        <v>30</v>
      </c>
      <c r="J361" s="5">
        <v>1</v>
      </c>
      <c r="K361" s="5">
        <v>1</v>
      </c>
      <c r="L361" s="5" t="s">
        <v>88</v>
      </c>
      <c r="M361" s="6">
        <f t="shared" si="155"/>
        <v>5.1728162884310709E-3</v>
      </c>
      <c r="N361" s="6">
        <f t="shared" si="183"/>
        <v>2.6794554190270953E-2</v>
      </c>
      <c r="O361" s="6" t="e">
        <f t="shared" si="156"/>
        <v>#VALUE!</v>
      </c>
      <c r="P361">
        <f t="shared" si="157"/>
        <v>8.2765060614897135E-2</v>
      </c>
      <c r="Q361">
        <f t="shared" si="158"/>
        <v>1.1789603843719219</v>
      </c>
      <c r="R361">
        <f t="shared" si="159"/>
        <v>0.14349881432745903</v>
      </c>
      <c r="S361">
        <f t="shared" si="160"/>
        <v>0.74330626535800015</v>
      </c>
      <c r="T361">
        <f t="shared" si="161"/>
        <v>0.74330626535800026</v>
      </c>
      <c r="V361" s="4">
        <f t="shared" si="180"/>
        <v>0.99905510880095516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9.9905510880095509E-7</v>
      </c>
      <c r="AC361">
        <f t="shared" si="164"/>
        <v>7.7759129386834936E-11</v>
      </c>
      <c r="AD361">
        <v>0</v>
      </c>
      <c r="AE361" s="11">
        <f t="shared" si="165"/>
        <v>2.0903724265187424E-11</v>
      </c>
      <c r="AF361" s="11">
        <f t="shared" si="166"/>
        <v>9.8662853652022362E-11</v>
      </c>
      <c r="AG361" s="15">
        <f t="shared" si="167"/>
        <v>1.097002469958351E-3</v>
      </c>
      <c r="AI361">
        <f t="shared" si="182"/>
        <v>9.9905510880095509E-7</v>
      </c>
      <c r="AJ361">
        <f t="shared" si="168"/>
        <v>7.7759129386834936E-11</v>
      </c>
      <c r="AK361">
        <v>0</v>
      </c>
      <c r="AL361" s="11">
        <f t="shared" si="169"/>
        <v>4.333023565310624E-10</v>
      </c>
      <c r="AM361" s="11">
        <f t="shared" si="170"/>
        <v>5.1106148591789729E-10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15.215219993965071</v>
      </c>
      <c r="AY361" t="e">
        <f t="shared" si="179"/>
        <v>#VALUE!</v>
      </c>
    </row>
    <row r="362" spans="1:51">
      <c r="A362" s="17"/>
      <c r="D362" s="36"/>
      <c r="E362" s="2"/>
      <c r="H362" s="5">
        <v>20</v>
      </c>
      <c r="I362" s="5">
        <v>30</v>
      </c>
      <c r="J362" s="5">
        <v>1</v>
      </c>
      <c r="K362" s="5">
        <v>1</v>
      </c>
      <c r="L362" s="5" t="s">
        <v>88</v>
      </c>
      <c r="M362" s="6">
        <f t="shared" si="155"/>
        <v>5.1728162884310709E-3</v>
      </c>
      <c r="N362" s="6">
        <f t="shared" si="183"/>
        <v>2.6794554190270953E-2</v>
      </c>
      <c r="O362" s="6" t="e">
        <f t="shared" si="156"/>
        <v>#VALUE!</v>
      </c>
      <c r="P362">
        <f t="shared" si="157"/>
        <v>8.2765060614897135E-2</v>
      </c>
      <c r="Q362">
        <f t="shared" si="158"/>
        <v>1.1789603843719219</v>
      </c>
      <c r="R362">
        <f t="shared" si="159"/>
        <v>0.14349881432745903</v>
      </c>
      <c r="S362">
        <f t="shared" si="160"/>
        <v>0.74330626535800015</v>
      </c>
      <c r="T362">
        <f t="shared" si="161"/>
        <v>0.74330626535800026</v>
      </c>
      <c r="V362" s="4">
        <f t="shared" si="180"/>
        <v>0.99905510880095516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9.9905510880095509E-7</v>
      </c>
      <c r="AC362">
        <f t="shared" si="164"/>
        <v>7.7759129386834936E-11</v>
      </c>
      <c r="AD362">
        <v>0</v>
      </c>
      <c r="AE362" s="11">
        <f t="shared" si="165"/>
        <v>2.0903724265187424E-11</v>
      </c>
      <c r="AF362" s="11">
        <f t="shared" si="166"/>
        <v>9.8662853652022362E-11</v>
      </c>
      <c r="AG362" s="15">
        <f t="shared" si="167"/>
        <v>1.097002469958351E-3</v>
      </c>
      <c r="AI362">
        <f t="shared" si="182"/>
        <v>9.9905510880095509E-7</v>
      </c>
      <c r="AJ362">
        <f t="shared" si="168"/>
        <v>7.7759129386834936E-11</v>
      </c>
      <c r="AK362">
        <v>0</v>
      </c>
      <c r="AL362" s="11">
        <f t="shared" si="169"/>
        <v>4.333023565310624E-10</v>
      </c>
      <c r="AM362" s="11">
        <f t="shared" si="170"/>
        <v>5.1106148591789729E-10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15.215219993965071</v>
      </c>
      <c r="AY362" t="e">
        <f t="shared" si="179"/>
        <v>#VALUE!</v>
      </c>
    </row>
    <row r="363" spans="1:51">
      <c r="A363" s="46"/>
      <c r="B363" s="4"/>
      <c r="C363" s="4"/>
      <c r="D363" s="36"/>
      <c r="E363" s="47"/>
      <c r="F363" s="4"/>
      <c r="H363" s="5">
        <v>20</v>
      </c>
      <c r="I363" s="5">
        <v>30</v>
      </c>
      <c r="J363" s="5">
        <v>1</v>
      </c>
      <c r="K363" s="5">
        <v>1</v>
      </c>
      <c r="L363" s="5" t="s">
        <v>88</v>
      </c>
      <c r="M363" s="6">
        <f t="shared" si="155"/>
        <v>5.1728162884310709E-3</v>
      </c>
      <c r="N363" s="6">
        <f t="shared" si="183"/>
        <v>2.6794554190270953E-2</v>
      </c>
      <c r="O363" s="6" t="e">
        <f t="shared" si="156"/>
        <v>#VALUE!</v>
      </c>
      <c r="P363">
        <f t="shared" si="157"/>
        <v>8.2765060614897135E-2</v>
      </c>
      <c r="Q363">
        <f t="shared" si="158"/>
        <v>1.1789603843719219</v>
      </c>
      <c r="R363">
        <f t="shared" si="159"/>
        <v>0.14349881432745903</v>
      </c>
      <c r="S363">
        <f t="shared" si="160"/>
        <v>0.74330626535800015</v>
      </c>
      <c r="T363">
        <f t="shared" si="161"/>
        <v>0.74330626535800026</v>
      </c>
      <c r="V363" s="4">
        <f t="shared" si="180"/>
        <v>0.99905510880095516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9.9905510880095509E-7</v>
      </c>
      <c r="AC363">
        <f t="shared" si="164"/>
        <v>7.7759129386834936E-11</v>
      </c>
      <c r="AD363">
        <v>0</v>
      </c>
      <c r="AE363" s="11">
        <f t="shared" si="165"/>
        <v>2.0903724265187424E-11</v>
      </c>
      <c r="AF363" s="11">
        <f t="shared" si="166"/>
        <v>9.8662853652022362E-11</v>
      </c>
      <c r="AG363" s="15">
        <f t="shared" si="167"/>
        <v>1.097002469958351E-3</v>
      </c>
      <c r="AI363">
        <f t="shared" si="182"/>
        <v>9.9905510880095509E-7</v>
      </c>
      <c r="AJ363">
        <f t="shared" si="168"/>
        <v>7.7759129386834936E-11</v>
      </c>
      <c r="AK363">
        <v>0</v>
      </c>
      <c r="AL363" s="11">
        <f t="shared" si="169"/>
        <v>4.333023565310624E-10</v>
      </c>
      <c r="AM363" s="11">
        <f t="shared" si="170"/>
        <v>5.1106148591789729E-10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15.215219993965071</v>
      </c>
      <c r="AY363" t="e">
        <f t="shared" si="179"/>
        <v>#VALUE!</v>
      </c>
    </row>
    <row r="364" spans="1:51">
      <c r="A364" s="46"/>
      <c r="B364" s="4"/>
      <c r="C364" s="4"/>
      <c r="D364" s="36"/>
      <c r="E364" s="47"/>
      <c r="F364" s="4"/>
      <c r="H364" s="5">
        <v>20</v>
      </c>
      <c r="I364" s="5">
        <v>30</v>
      </c>
      <c r="J364" s="5">
        <v>1</v>
      </c>
      <c r="K364" s="5">
        <v>1</v>
      </c>
      <c r="L364" s="5" t="s">
        <v>88</v>
      </c>
      <c r="M364" s="6">
        <f t="shared" si="155"/>
        <v>5.1728162884310709E-3</v>
      </c>
      <c r="N364" s="6">
        <f t="shared" si="183"/>
        <v>2.6794554190270953E-2</v>
      </c>
      <c r="O364" s="6" t="e">
        <f t="shared" si="156"/>
        <v>#VALUE!</v>
      </c>
      <c r="P364">
        <f t="shared" si="157"/>
        <v>8.2765060614897135E-2</v>
      </c>
      <c r="Q364">
        <f t="shared" si="158"/>
        <v>1.1789603843719219</v>
      </c>
      <c r="R364">
        <f t="shared" si="159"/>
        <v>0.14349881432745903</v>
      </c>
      <c r="S364">
        <f t="shared" si="160"/>
        <v>0.74330626535800015</v>
      </c>
      <c r="T364">
        <f t="shared" si="161"/>
        <v>0.74330626535800026</v>
      </c>
      <c r="V364" s="4">
        <f t="shared" si="180"/>
        <v>0.99905510880095516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9.9905510880095509E-7</v>
      </c>
      <c r="AC364">
        <f t="shared" si="164"/>
        <v>7.7759129386834936E-11</v>
      </c>
      <c r="AD364">
        <v>0</v>
      </c>
      <c r="AE364" s="11">
        <f t="shared" si="165"/>
        <v>2.0903724265187424E-11</v>
      </c>
      <c r="AF364" s="11">
        <f t="shared" si="166"/>
        <v>9.8662853652022362E-11</v>
      </c>
      <c r="AG364" s="15">
        <f t="shared" si="167"/>
        <v>1.097002469958351E-3</v>
      </c>
      <c r="AI364">
        <f t="shared" si="182"/>
        <v>9.9905510880095509E-7</v>
      </c>
      <c r="AJ364">
        <f t="shared" si="168"/>
        <v>7.7759129386834936E-11</v>
      </c>
      <c r="AK364">
        <v>0</v>
      </c>
      <c r="AL364" s="11">
        <f t="shared" si="169"/>
        <v>4.333023565310624E-10</v>
      </c>
      <c r="AM364" s="11">
        <f t="shared" si="170"/>
        <v>5.1106148591789729E-10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15.215219993965071</v>
      </c>
      <c r="AY364" t="e">
        <f t="shared" si="179"/>
        <v>#VALUE!</v>
      </c>
    </row>
    <row r="365" spans="1:51">
      <c r="A365" s="46"/>
      <c r="B365" s="4"/>
      <c r="C365" s="4"/>
      <c r="D365" s="36"/>
      <c r="E365" s="47"/>
      <c r="F365" s="4"/>
      <c r="H365" s="5">
        <v>20</v>
      </c>
      <c r="I365" s="5">
        <v>30</v>
      </c>
      <c r="J365" s="5">
        <v>1</v>
      </c>
      <c r="K365" s="5">
        <v>1</v>
      </c>
      <c r="L365" s="5" t="s">
        <v>88</v>
      </c>
      <c r="M365" s="6">
        <f t="shared" si="155"/>
        <v>5.1728162884310709E-3</v>
      </c>
      <c r="N365" s="6">
        <f t="shared" si="183"/>
        <v>2.6794554190270953E-2</v>
      </c>
      <c r="O365" s="6" t="e">
        <f t="shared" si="156"/>
        <v>#VALUE!</v>
      </c>
      <c r="P365">
        <f t="shared" si="157"/>
        <v>8.2765060614897135E-2</v>
      </c>
      <c r="Q365">
        <f t="shared" si="158"/>
        <v>1.1789603843719219</v>
      </c>
      <c r="R365">
        <f t="shared" si="159"/>
        <v>0.14349881432745903</v>
      </c>
      <c r="S365">
        <f t="shared" si="160"/>
        <v>0.74330626535800015</v>
      </c>
      <c r="T365">
        <f t="shared" si="161"/>
        <v>0.74330626535800026</v>
      </c>
      <c r="V365" s="4">
        <f t="shared" si="180"/>
        <v>0.99905510880095516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9.9905510880095509E-7</v>
      </c>
      <c r="AC365">
        <f t="shared" si="164"/>
        <v>7.7759129386834936E-11</v>
      </c>
      <c r="AD365">
        <v>0</v>
      </c>
      <c r="AE365" s="11">
        <f t="shared" si="165"/>
        <v>2.0903724265187424E-11</v>
      </c>
      <c r="AF365" s="11">
        <f t="shared" si="166"/>
        <v>9.8662853652022362E-11</v>
      </c>
      <c r="AG365" s="15">
        <f t="shared" si="167"/>
        <v>1.097002469958351E-3</v>
      </c>
      <c r="AI365">
        <f t="shared" si="182"/>
        <v>9.9905510880095509E-7</v>
      </c>
      <c r="AJ365">
        <f t="shared" si="168"/>
        <v>7.7759129386834936E-11</v>
      </c>
      <c r="AK365">
        <v>0</v>
      </c>
      <c r="AL365" s="11">
        <f t="shared" si="169"/>
        <v>4.333023565310624E-10</v>
      </c>
      <c r="AM365" s="11">
        <f t="shared" si="170"/>
        <v>5.1106148591789729E-10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15.215219993965071</v>
      </c>
      <c r="AY365" t="e">
        <f t="shared" si="179"/>
        <v>#VALUE!</v>
      </c>
    </row>
    <row r="366" spans="1:51">
      <c r="A366" s="17"/>
      <c r="D366" s="36"/>
      <c r="E366" s="2"/>
      <c r="H366" s="5">
        <v>20</v>
      </c>
      <c r="I366" s="5">
        <v>30</v>
      </c>
      <c r="J366" s="5">
        <v>1</v>
      </c>
      <c r="K366" s="5">
        <v>1</v>
      </c>
      <c r="L366" s="5" t="s">
        <v>88</v>
      </c>
      <c r="M366" s="6">
        <f t="shared" si="155"/>
        <v>5.1728162884310709E-3</v>
      </c>
      <c r="N366" s="6">
        <f t="shared" si="183"/>
        <v>2.6794554190270953E-2</v>
      </c>
      <c r="O366" s="6" t="e">
        <f t="shared" si="156"/>
        <v>#VALUE!</v>
      </c>
      <c r="P366">
        <f t="shared" si="157"/>
        <v>8.2765060614897135E-2</v>
      </c>
      <c r="Q366">
        <f t="shared" si="158"/>
        <v>1.1789603843719219</v>
      </c>
      <c r="R366">
        <f t="shared" si="159"/>
        <v>0.14349881432745903</v>
      </c>
      <c r="S366">
        <f t="shared" si="160"/>
        <v>0.74330626535800015</v>
      </c>
      <c r="T366">
        <f t="shared" si="161"/>
        <v>0.74330626535800026</v>
      </c>
      <c r="V366" s="4">
        <f t="shared" si="180"/>
        <v>0.99905510880095516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9.9905510880095509E-7</v>
      </c>
      <c r="AC366">
        <f t="shared" si="164"/>
        <v>7.7759129386834936E-11</v>
      </c>
      <c r="AD366">
        <v>0</v>
      </c>
      <c r="AE366" s="11">
        <f t="shared" si="165"/>
        <v>2.0903724265187424E-11</v>
      </c>
      <c r="AF366" s="11">
        <f t="shared" si="166"/>
        <v>9.8662853652022362E-11</v>
      </c>
      <c r="AG366" s="15">
        <f t="shared" si="167"/>
        <v>1.097002469958351E-3</v>
      </c>
      <c r="AI366">
        <f t="shared" si="182"/>
        <v>9.9905510880095509E-7</v>
      </c>
      <c r="AJ366">
        <f t="shared" si="168"/>
        <v>7.7759129386834936E-11</v>
      </c>
      <c r="AK366">
        <v>0</v>
      </c>
      <c r="AL366" s="11">
        <f t="shared" si="169"/>
        <v>4.333023565310624E-10</v>
      </c>
      <c r="AM366" s="11">
        <f t="shared" si="170"/>
        <v>5.1106148591789729E-10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15.215219993965071</v>
      </c>
      <c r="AY366" t="e">
        <f t="shared" si="179"/>
        <v>#VALUE!</v>
      </c>
    </row>
    <row r="367" spans="1:51">
      <c r="A367" s="17"/>
      <c r="D367" s="36"/>
      <c r="E367" s="2"/>
      <c r="H367" s="5">
        <v>20</v>
      </c>
      <c r="I367" s="5">
        <v>30</v>
      </c>
      <c r="J367" s="5">
        <v>1</v>
      </c>
      <c r="K367" s="5">
        <v>1</v>
      </c>
      <c r="L367" s="5" t="s">
        <v>88</v>
      </c>
      <c r="M367" s="6">
        <f t="shared" si="155"/>
        <v>5.1728162884310709E-3</v>
      </c>
      <c r="N367" s="6">
        <f t="shared" si="183"/>
        <v>2.6794554190270953E-2</v>
      </c>
      <c r="O367" s="6" t="e">
        <f t="shared" si="156"/>
        <v>#VALUE!</v>
      </c>
      <c r="P367">
        <f t="shared" si="157"/>
        <v>8.2765060614897135E-2</v>
      </c>
      <c r="Q367">
        <f t="shared" si="158"/>
        <v>1.1789603843719219</v>
      </c>
      <c r="R367">
        <f t="shared" si="159"/>
        <v>0.14349881432745903</v>
      </c>
      <c r="S367">
        <f t="shared" si="160"/>
        <v>0.74330626535800015</v>
      </c>
      <c r="T367">
        <f t="shared" si="161"/>
        <v>0.74330626535800026</v>
      </c>
      <c r="V367" s="4">
        <f t="shared" si="180"/>
        <v>0.99905510880095516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9.9905510880095509E-7</v>
      </c>
      <c r="AC367">
        <f t="shared" si="164"/>
        <v>7.7759129386834936E-11</v>
      </c>
      <c r="AD367">
        <v>0</v>
      </c>
      <c r="AE367" s="11">
        <f t="shared" si="165"/>
        <v>2.0903724265187424E-11</v>
      </c>
      <c r="AF367" s="11">
        <f t="shared" si="166"/>
        <v>9.8662853652022362E-11</v>
      </c>
      <c r="AG367" s="15">
        <f t="shared" si="167"/>
        <v>1.097002469958351E-3</v>
      </c>
      <c r="AI367">
        <f t="shared" si="182"/>
        <v>9.9905510880095509E-7</v>
      </c>
      <c r="AJ367">
        <f t="shared" si="168"/>
        <v>7.7759129386834936E-11</v>
      </c>
      <c r="AK367">
        <v>0</v>
      </c>
      <c r="AL367" s="11">
        <f t="shared" si="169"/>
        <v>4.333023565310624E-10</v>
      </c>
      <c r="AM367" s="11">
        <f t="shared" si="170"/>
        <v>5.1106148591789729E-10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15.215219993965071</v>
      </c>
      <c r="AY367" t="e">
        <f t="shared" si="179"/>
        <v>#VALUE!</v>
      </c>
    </row>
    <row r="368" spans="1:51">
      <c r="A368" s="17"/>
      <c r="D368" s="36"/>
      <c r="E368" s="2"/>
      <c r="H368" s="5">
        <v>20</v>
      </c>
      <c r="I368" s="5">
        <v>30</v>
      </c>
      <c r="J368" s="5">
        <v>1</v>
      </c>
      <c r="K368" s="5">
        <v>1</v>
      </c>
      <c r="L368" s="5" t="s">
        <v>88</v>
      </c>
      <c r="M368" s="6">
        <f t="shared" si="155"/>
        <v>5.1728162884310709E-3</v>
      </c>
      <c r="N368" s="6">
        <f t="shared" si="183"/>
        <v>2.6794554190270953E-2</v>
      </c>
      <c r="O368" s="6" t="e">
        <f t="shared" si="156"/>
        <v>#VALUE!</v>
      </c>
      <c r="P368">
        <f t="shared" si="157"/>
        <v>8.2765060614897135E-2</v>
      </c>
      <c r="Q368">
        <f t="shared" si="158"/>
        <v>1.1789603843719219</v>
      </c>
      <c r="R368">
        <f t="shared" si="159"/>
        <v>0.14349881432745903</v>
      </c>
      <c r="S368">
        <f t="shared" si="160"/>
        <v>0.74330626535800015</v>
      </c>
      <c r="T368">
        <f t="shared" si="161"/>
        <v>0.74330626535800026</v>
      </c>
      <c r="V368" s="4">
        <f t="shared" si="180"/>
        <v>0.99905510880095516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9.9905510880095509E-7</v>
      </c>
      <c r="AC368">
        <f t="shared" si="164"/>
        <v>7.7759129386834936E-11</v>
      </c>
      <c r="AD368">
        <v>0</v>
      </c>
      <c r="AE368" s="11">
        <f t="shared" si="165"/>
        <v>2.0903724265187424E-11</v>
      </c>
      <c r="AF368" s="11">
        <f t="shared" si="166"/>
        <v>9.8662853652022362E-11</v>
      </c>
      <c r="AG368" s="15">
        <f t="shared" si="167"/>
        <v>1.097002469958351E-3</v>
      </c>
      <c r="AI368">
        <f t="shared" si="182"/>
        <v>9.9905510880095509E-7</v>
      </c>
      <c r="AJ368">
        <f t="shared" si="168"/>
        <v>7.7759129386834936E-11</v>
      </c>
      <c r="AK368">
        <v>0</v>
      </c>
      <c r="AL368" s="11">
        <f t="shared" si="169"/>
        <v>4.333023565310624E-10</v>
      </c>
      <c r="AM368" s="11">
        <f t="shared" si="170"/>
        <v>5.1106148591789729E-10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15.215219993965071</v>
      </c>
      <c r="AY368" t="e">
        <f t="shared" si="179"/>
        <v>#VALUE!</v>
      </c>
    </row>
    <row r="369" spans="1:51">
      <c r="A369" s="17"/>
      <c r="D369" s="36"/>
      <c r="E369" s="2"/>
      <c r="H369" s="5">
        <v>20</v>
      </c>
      <c r="I369" s="5">
        <v>30</v>
      </c>
      <c r="J369" s="5">
        <v>1</v>
      </c>
      <c r="K369" s="5">
        <v>1</v>
      </c>
      <c r="L369" s="5" t="s">
        <v>88</v>
      </c>
      <c r="M369" s="6">
        <f t="shared" si="155"/>
        <v>5.1728162884310709E-3</v>
      </c>
      <c r="N369" s="6">
        <f t="shared" si="183"/>
        <v>2.6794554190270953E-2</v>
      </c>
      <c r="O369" s="6" t="e">
        <f t="shared" si="156"/>
        <v>#VALUE!</v>
      </c>
      <c r="P369">
        <f t="shared" si="157"/>
        <v>8.2765060614897135E-2</v>
      </c>
      <c r="Q369">
        <f t="shared" si="158"/>
        <v>1.1789603843719219</v>
      </c>
      <c r="R369">
        <f t="shared" si="159"/>
        <v>0.14349881432745903</v>
      </c>
      <c r="S369">
        <f t="shared" si="160"/>
        <v>0.74330626535800015</v>
      </c>
      <c r="T369">
        <f t="shared" si="161"/>
        <v>0.74330626535800026</v>
      </c>
      <c r="V369" s="4">
        <f t="shared" si="180"/>
        <v>0.99905510880095516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9.9905510880095509E-7</v>
      </c>
      <c r="AC369">
        <f t="shared" si="164"/>
        <v>7.7759129386834936E-11</v>
      </c>
      <c r="AD369">
        <v>0</v>
      </c>
      <c r="AE369" s="11">
        <f t="shared" si="165"/>
        <v>2.0903724265187424E-11</v>
      </c>
      <c r="AF369" s="11">
        <f t="shared" si="166"/>
        <v>9.8662853652022362E-11</v>
      </c>
      <c r="AG369" s="15">
        <f t="shared" si="167"/>
        <v>1.097002469958351E-3</v>
      </c>
      <c r="AI369">
        <f t="shared" si="182"/>
        <v>9.9905510880095509E-7</v>
      </c>
      <c r="AJ369">
        <f t="shared" si="168"/>
        <v>7.7759129386834936E-11</v>
      </c>
      <c r="AK369">
        <v>0</v>
      </c>
      <c r="AL369" s="11">
        <f t="shared" si="169"/>
        <v>4.333023565310624E-10</v>
      </c>
      <c r="AM369" s="11">
        <f t="shared" si="170"/>
        <v>5.1106148591789729E-10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15.215219993965071</v>
      </c>
      <c r="AY369" t="e">
        <f t="shared" si="179"/>
        <v>#VALUE!</v>
      </c>
    </row>
    <row r="370" spans="1:51">
      <c r="A370" s="17"/>
      <c r="D370" s="36"/>
      <c r="E370" s="2"/>
      <c r="H370" s="5">
        <v>20</v>
      </c>
      <c r="I370" s="5">
        <v>30</v>
      </c>
      <c r="J370" s="5">
        <v>1</v>
      </c>
      <c r="K370" s="5">
        <v>1</v>
      </c>
      <c r="L370" s="5" t="s">
        <v>88</v>
      </c>
      <c r="M370" s="6">
        <f t="shared" si="155"/>
        <v>5.1728162884310709E-3</v>
      </c>
      <c r="N370" s="6">
        <f t="shared" si="183"/>
        <v>2.6794554190270953E-2</v>
      </c>
      <c r="O370" s="6" t="e">
        <f t="shared" si="156"/>
        <v>#VALUE!</v>
      </c>
      <c r="P370">
        <f t="shared" si="157"/>
        <v>8.2765060614897135E-2</v>
      </c>
      <c r="Q370">
        <f t="shared" si="158"/>
        <v>1.1789603843719219</v>
      </c>
      <c r="R370">
        <f t="shared" si="159"/>
        <v>0.14349881432745903</v>
      </c>
      <c r="S370">
        <f t="shared" si="160"/>
        <v>0.74330626535800015</v>
      </c>
      <c r="T370">
        <f t="shared" si="161"/>
        <v>0.74330626535800026</v>
      </c>
      <c r="V370" s="4">
        <f t="shared" si="180"/>
        <v>0.99905510880095516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9.9905510880095509E-7</v>
      </c>
      <c r="AC370">
        <f t="shared" si="164"/>
        <v>7.7759129386834936E-11</v>
      </c>
      <c r="AD370">
        <v>0</v>
      </c>
      <c r="AE370" s="11">
        <f t="shared" si="165"/>
        <v>2.0903724265187424E-11</v>
      </c>
      <c r="AF370" s="11">
        <f t="shared" si="166"/>
        <v>9.8662853652022362E-11</v>
      </c>
      <c r="AG370" s="15">
        <f t="shared" si="167"/>
        <v>1.097002469958351E-3</v>
      </c>
      <c r="AI370">
        <f t="shared" si="182"/>
        <v>9.9905510880095509E-7</v>
      </c>
      <c r="AJ370">
        <f t="shared" si="168"/>
        <v>7.7759129386834936E-11</v>
      </c>
      <c r="AK370">
        <v>0</v>
      </c>
      <c r="AL370" s="11">
        <f t="shared" si="169"/>
        <v>4.333023565310624E-10</v>
      </c>
      <c r="AM370" s="11">
        <f t="shared" si="170"/>
        <v>5.1106148591789729E-10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17"/>
      <c r="D371" s="36"/>
      <c r="E371" s="2"/>
      <c r="H371" s="5">
        <v>20</v>
      </c>
      <c r="I371" s="5">
        <v>30</v>
      </c>
      <c r="J371" s="5">
        <v>1</v>
      </c>
      <c r="K371" s="5">
        <v>1</v>
      </c>
      <c r="L371" s="5" t="s">
        <v>88</v>
      </c>
      <c r="M371" s="6">
        <f t="shared" si="155"/>
        <v>5.1728162884310709E-3</v>
      </c>
      <c r="N371" s="6">
        <f t="shared" si="183"/>
        <v>2.6794554190270953E-2</v>
      </c>
      <c r="O371" s="6" t="e">
        <f t="shared" si="156"/>
        <v>#VALUE!</v>
      </c>
      <c r="P371">
        <f t="shared" si="157"/>
        <v>8.2765060614897135E-2</v>
      </c>
      <c r="Q371">
        <f t="shared" si="158"/>
        <v>1.1789603843719219</v>
      </c>
      <c r="R371">
        <f t="shared" si="159"/>
        <v>0.14349881432745903</v>
      </c>
      <c r="S371">
        <f t="shared" si="160"/>
        <v>0.74330626535800015</v>
      </c>
      <c r="T371">
        <f t="shared" si="161"/>
        <v>0.74330626535800026</v>
      </c>
      <c r="V371" s="4">
        <f t="shared" si="180"/>
        <v>0.99905510880095516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9.9905510880095509E-7</v>
      </c>
      <c r="AC371">
        <f t="shared" si="164"/>
        <v>7.7759129386834936E-11</v>
      </c>
      <c r="AD371">
        <v>0</v>
      </c>
      <c r="AE371" s="11">
        <f t="shared" si="165"/>
        <v>2.0903724265187424E-11</v>
      </c>
      <c r="AF371" s="11">
        <f t="shared" si="166"/>
        <v>9.8662853652022362E-11</v>
      </c>
      <c r="AG371" s="15">
        <f t="shared" si="167"/>
        <v>1.097002469958351E-3</v>
      </c>
      <c r="AI371">
        <f t="shared" si="182"/>
        <v>9.9905510880095509E-7</v>
      </c>
      <c r="AJ371">
        <f t="shared" si="168"/>
        <v>7.7759129386834936E-11</v>
      </c>
      <c r="AK371">
        <v>0</v>
      </c>
      <c r="AL371" s="11">
        <f t="shared" si="169"/>
        <v>4.333023565310624E-10</v>
      </c>
      <c r="AM371" s="11">
        <f t="shared" si="170"/>
        <v>5.1106148591789729E-10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15.215219993965071</v>
      </c>
      <c r="AY371" t="e">
        <f t="shared" si="179"/>
        <v>#VALUE!</v>
      </c>
    </row>
    <row r="372" spans="1:51">
      <c r="A372" s="17"/>
      <c r="D372" s="36"/>
      <c r="E372" s="2"/>
      <c r="H372" s="5">
        <v>20</v>
      </c>
      <c r="I372" s="5">
        <v>30</v>
      </c>
      <c r="J372" s="5">
        <v>1</v>
      </c>
      <c r="K372" s="5">
        <v>1</v>
      </c>
      <c r="L372" s="5" t="s">
        <v>88</v>
      </c>
      <c r="M372" s="6">
        <f t="shared" si="155"/>
        <v>5.1728162884310709E-3</v>
      </c>
      <c r="N372" s="6">
        <f t="shared" si="183"/>
        <v>2.6794554190270953E-2</v>
      </c>
      <c r="O372" s="6" t="e">
        <f t="shared" si="156"/>
        <v>#VALUE!</v>
      </c>
      <c r="P372">
        <f t="shared" si="157"/>
        <v>8.2765060614897135E-2</v>
      </c>
      <c r="Q372">
        <f t="shared" si="158"/>
        <v>1.1789603843719219</v>
      </c>
      <c r="R372">
        <f t="shared" si="159"/>
        <v>0.14349881432745903</v>
      </c>
      <c r="S372">
        <f t="shared" si="160"/>
        <v>0.74330626535800015</v>
      </c>
      <c r="T372">
        <f t="shared" si="161"/>
        <v>0.74330626535800026</v>
      </c>
      <c r="V372" s="4">
        <f t="shared" si="180"/>
        <v>0.99905510880095516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9.9905510880095509E-7</v>
      </c>
      <c r="AC372">
        <f t="shared" si="164"/>
        <v>7.7759129386834936E-11</v>
      </c>
      <c r="AD372">
        <v>0</v>
      </c>
      <c r="AE372" s="11">
        <f t="shared" si="165"/>
        <v>2.0903724265187424E-11</v>
      </c>
      <c r="AF372" s="11">
        <f t="shared" si="166"/>
        <v>9.8662853652022362E-11</v>
      </c>
      <c r="AG372" s="15">
        <f t="shared" si="167"/>
        <v>1.097002469958351E-3</v>
      </c>
      <c r="AI372">
        <f t="shared" si="182"/>
        <v>9.9905510880095509E-7</v>
      </c>
      <c r="AJ372">
        <f t="shared" si="168"/>
        <v>7.7759129386834936E-11</v>
      </c>
      <c r="AK372">
        <v>0</v>
      </c>
      <c r="AL372" s="11">
        <f t="shared" si="169"/>
        <v>4.333023565310624E-10</v>
      </c>
      <c r="AM372" s="11">
        <f t="shared" si="170"/>
        <v>5.1106148591789729E-10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15.215219993965071</v>
      </c>
      <c r="AY372" t="e">
        <f t="shared" si="179"/>
        <v>#VALUE!</v>
      </c>
    </row>
    <row r="373" spans="1:51">
      <c r="A373" s="17"/>
      <c r="D373" s="36"/>
      <c r="E373" s="2"/>
      <c r="H373" s="5">
        <v>20</v>
      </c>
      <c r="I373" s="5">
        <v>30</v>
      </c>
      <c r="J373" s="5">
        <v>1</v>
      </c>
      <c r="K373" s="5">
        <v>1</v>
      </c>
      <c r="L373" s="5" t="s">
        <v>88</v>
      </c>
      <c r="M373" s="6">
        <f t="shared" si="155"/>
        <v>5.1728162884310709E-3</v>
      </c>
      <c r="N373" s="6">
        <f t="shared" si="183"/>
        <v>2.6794554190270953E-2</v>
      </c>
      <c r="O373" s="6" t="e">
        <f t="shared" si="156"/>
        <v>#VALUE!</v>
      </c>
      <c r="P373">
        <f t="shared" si="157"/>
        <v>8.2765060614897135E-2</v>
      </c>
      <c r="Q373">
        <f t="shared" si="158"/>
        <v>1.1789603843719219</v>
      </c>
      <c r="R373">
        <f t="shared" si="159"/>
        <v>0.14349881432745903</v>
      </c>
      <c r="S373">
        <f t="shared" si="160"/>
        <v>0.74330626535800015</v>
      </c>
      <c r="T373">
        <f t="shared" si="161"/>
        <v>0.74330626535800026</v>
      </c>
      <c r="V373" s="4">
        <f t="shared" si="180"/>
        <v>0.99905510880095516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9.9905510880095509E-7</v>
      </c>
      <c r="AC373">
        <f t="shared" si="164"/>
        <v>7.7759129386834936E-11</v>
      </c>
      <c r="AD373">
        <v>0</v>
      </c>
      <c r="AE373" s="11">
        <f t="shared" si="165"/>
        <v>2.0903724265187424E-11</v>
      </c>
      <c r="AF373" s="11">
        <f t="shared" si="166"/>
        <v>9.8662853652022362E-11</v>
      </c>
      <c r="AG373" s="15">
        <f t="shared" si="167"/>
        <v>1.097002469958351E-3</v>
      </c>
      <c r="AI373">
        <f t="shared" si="182"/>
        <v>9.9905510880095509E-7</v>
      </c>
      <c r="AJ373">
        <f t="shared" si="168"/>
        <v>7.7759129386834936E-11</v>
      </c>
      <c r="AK373">
        <v>0</v>
      </c>
      <c r="AL373" s="11">
        <f t="shared" si="169"/>
        <v>4.333023565310624E-10</v>
      </c>
      <c r="AM373" s="11">
        <f t="shared" si="170"/>
        <v>5.1106148591789729E-10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15.215219993965071</v>
      </c>
      <c r="AY373" t="e">
        <f t="shared" si="179"/>
        <v>#VALUE!</v>
      </c>
    </row>
    <row r="374" spans="1:51">
      <c r="A374" s="17"/>
      <c r="D374" s="36"/>
      <c r="E374" s="2"/>
      <c r="H374" s="5">
        <v>20</v>
      </c>
      <c r="I374" s="5">
        <v>30</v>
      </c>
      <c r="J374" s="5">
        <v>1</v>
      </c>
      <c r="K374" s="5">
        <v>1</v>
      </c>
      <c r="L374" s="5" t="s">
        <v>88</v>
      </c>
      <c r="M374" s="6">
        <f t="shared" si="155"/>
        <v>5.1728162884310709E-3</v>
      </c>
      <c r="N374" s="6">
        <f t="shared" ref="N374:N379" si="184">1000000*(AM374-AK374)/X374</f>
        <v>2.6794554190270953E-2</v>
      </c>
      <c r="O374" s="6" t="e">
        <f t="shared" si="156"/>
        <v>#VALUE!</v>
      </c>
      <c r="P374">
        <f t="shared" si="157"/>
        <v>8.2765060614897135E-2</v>
      </c>
      <c r="Q374">
        <f t="shared" si="158"/>
        <v>1.1789603843719219</v>
      </c>
      <c r="R374">
        <f t="shared" si="159"/>
        <v>0.14349881432745903</v>
      </c>
      <c r="S374">
        <f t="shared" si="160"/>
        <v>0.74330626535800015</v>
      </c>
      <c r="T374">
        <f t="shared" si="161"/>
        <v>0.74330626535800026</v>
      </c>
      <c r="V374" s="4">
        <f t="shared" si="180"/>
        <v>0.99905510880095516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9.9905510880095509E-7</v>
      </c>
      <c r="AC374">
        <f t="shared" si="164"/>
        <v>7.7759129386834936E-11</v>
      </c>
      <c r="AD374">
        <v>0</v>
      </c>
      <c r="AE374" s="11">
        <f t="shared" si="165"/>
        <v>2.0903724265187424E-11</v>
      </c>
      <c r="AF374" s="11">
        <f t="shared" si="166"/>
        <v>9.8662853652022362E-11</v>
      </c>
      <c r="AG374" s="15">
        <f t="shared" si="167"/>
        <v>1.097002469958351E-3</v>
      </c>
      <c r="AI374">
        <f t="shared" si="182"/>
        <v>9.9905510880095509E-7</v>
      </c>
      <c r="AJ374">
        <f t="shared" si="168"/>
        <v>7.7759129386834936E-11</v>
      </c>
      <c r="AK374">
        <v>0</v>
      </c>
      <c r="AL374" s="11">
        <f t="shared" si="169"/>
        <v>4.333023565310624E-10</v>
      </c>
      <c r="AM374" s="11">
        <f t="shared" si="170"/>
        <v>5.1106148591789729E-10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15.215219993965071</v>
      </c>
      <c r="AY374" t="e">
        <f t="shared" si="179"/>
        <v>#VALUE!</v>
      </c>
    </row>
    <row r="375" spans="1:51">
      <c r="A375" s="17"/>
      <c r="D375" s="36"/>
      <c r="E375" s="2"/>
      <c r="H375" s="5">
        <v>20</v>
      </c>
      <c r="I375" s="5">
        <v>30</v>
      </c>
      <c r="J375" s="5">
        <v>1</v>
      </c>
      <c r="K375" s="5">
        <v>1</v>
      </c>
      <c r="L375" s="5" t="s">
        <v>88</v>
      </c>
      <c r="M375" s="6">
        <f t="shared" si="155"/>
        <v>5.1728162884310709E-3</v>
      </c>
      <c r="N375" s="6">
        <f t="shared" si="184"/>
        <v>2.6794554190270953E-2</v>
      </c>
      <c r="O375" s="6" t="e">
        <f t="shared" si="156"/>
        <v>#VALUE!</v>
      </c>
      <c r="P375">
        <f t="shared" si="157"/>
        <v>8.2765060614897135E-2</v>
      </c>
      <c r="Q375">
        <f t="shared" si="158"/>
        <v>1.1789603843719219</v>
      </c>
      <c r="R375">
        <f t="shared" si="159"/>
        <v>0.14349881432745903</v>
      </c>
      <c r="S375">
        <f t="shared" si="160"/>
        <v>0.74330626535800015</v>
      </c>
      <c r="T375">
        <f t="shared" si="161"/>
        <v>0.74330626535800026</v>
      </c>
      <c r="V375" s="4">
        <f t="shared" si="180"/>
        <v>0.99905510880095516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9.9905510880095509E-7</v>
      </c>
      <c r="AC375">
        <f t="shared" si="164"/>
        <v>7.7759129386834936E-11</v>
      </c>
      <c r="AD375">
        <v>0</v>
      </c>
      <c r="AE375" s="11">
        <f t="shared" si="165"/>
        <v>2.0903724265187424E-11</v>
      </c>
      <c r="AF375" s="11">
        <f t="shared" si="166"/>
        <v>9.8662853652022362E-11</v>
      </c>
      <c r="AG375" s="15">
        <f t="shared" si="167"/>
        <v>1.097002469958351E-3</v>
      </c>
      <c r="AI375">
        <f t="shared" si="182"/>
        <v>9.9905510880095509E-7</v>
      </c>
      <c r="AJ375">
        <f t="shared" si="168"/>
        <v>7.7759129386834936E-11</v>
      </c>
      <c r="AK375">
        <v>0</v>
      </c>
      <c r="AL375" s="11">
        <f t="shared" si="169"/>
        <v>4.333023565310624E-10</v>
      </c>
      <c r="AM375" s="11">
        <f t="shared" si="170"/>
        <v>5.1106148591789729E-10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15.215219993965071</v>
      </c>
      <c r="AY375" t="e">
        <f t="shared" si="179"/>
        <v>#VALUE!</v>
      </c>
    </row>
    <row r="376" spans="1:51">
      <c r="A376" s="17"/>
      <c r="D376" s="36"/>
      <c r="E376" s="2"/>
      <c r="H376" s="5">
        <v>20</v>
      </c>
      <c r="I376" s="5">
        <v>30</v>
      </c>
      <c r="J376" s="5">
        <v>1</v>
      </c>
      <c r="K376" s="5">
        <v>1</v>
      </c>
      <c r="L376" s="5" t="s">
        <v>88</v>
      </c>
      <c r="M376" s="6">
        <f t="shared" si="155"/>
        <v>5.1728162884310709E-3</v>
      </c>
      <c r="N376" s="6">
        <f t="shared" si="184"/>
        <v>2.6794554190270953E-2</v>
      </c>
      <c r="O376" s="6" t="e">
        <f t="shared" si="156"/>
        <v>#VALUE!</v>
      </c>
      <c r="P376">
        <f t="shared" si="157"/>
        <v>8.2765060614897135E-2</v>
      </c>
      <c r="Q376">
        <f t="shared" si="158"/>
        <v>1.1789603843719219</v>
      </c>
      <c r="R376">
        <f t="shared" si="159"/>
        <v>0.14349881432745903</v>
      </c>
      <c r="S376">
        <f t="shared" si="160"/>
        <v>0.74330626535800015</v>
      </c>
      <c r="T376">
        <f t="shared" si="161"/>
        <v>0.74330626535800026</v>
      </c>
      <c r="V376" s="4">
        <f t="shared" si="180"/>
        <v>0.99905510880095516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9.9905510880095509E-7</v>
      </c>
      <c r="AC376">
        <f t="shared" si="164"/>
        <v>7.7759129386834936E-11</v>
      </c>
      <c r="AD376">
        <v>0</v>
      </c>
      <c r="AE376" s="11">
        <f t="shared" si="165"/>
        <v>2.0903724265187424E-11</v>
      </c>
      <c r="AF376" s="11">
        <f t="shared" si="166"/>
        <v>9.8662853652022362E-11</v>
      </c>
      <c r="AG376" s="15">
        <f t="shared" si="167"/>
        <v>1.097002469958351E-3</v>
      </c>
      <c r="AI376">
        <f t="shared" si="182"/>
        <v>9.9905510880095509E-7</v>
      </c>
      <c r="AJ376">
        <f t="shared" si="168"/>
        <v>7.7759129386834936E-11</v>
      </c>
      <c r="AK376">
        <v>0</v>
      </c>
      <c r="AL376" s="11">
        <f t="shared" si="169"/>
        <v>4.333023565310624E-10</v>
      </c>
      <c r="AM376" s="11">
        <f t="shared" si="170"/>
        <v>5.1106148591789729E-10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15.215219993965071</v>
      </c>
      <c r="AY376" t="e">
        <f t="shared" si="179"/>
        <v>#VALUE!</v>
      </c>
    </row>
    <row r="377" spans="1:51">
      <c r="A377" s="17"/>
      <c r="D377" s="36"/>
      <c r="E377" s="2"/>
      <c r="H377" s="5">
        <v>20</v>
      </c>
      <c r="I377" s="5">
        <v>30</v>
      </c>
      <c r="J377" s="5">
        <v>1</v>
      </c>
      <c r="K377" s="5">
        <v>1</v>
      </c>
      <c r="L377" s="5" t="s">
        <v>88</v>
      </c>
      <c r="M377" s="6">
        <f t="shared" si="155"/>
        <v>5.1728162884310709E-3</v>
      </c>
      <c r="N377" s="6">
        <f t="shared" si="184"/>
        <v>2.6794554190270953E-2</v>
      </c>
      <c r="O377" s="6" t="e">
        <f t="shared" si="156"/>
        <v>#VALUE!</v>
      </c>
      <c r="P377">
        <f t="shared" si="157"/>
        <v>8.2765060614897135E-2</v>
      </c>
      <c r="Q377">
        <f t="shared" si="158"/>
        <v>1.1789603843719219</v>
      </c>
      <c r="R377">
        <f t="shared" si="159"/>
        <v>0.14349881432745903</v>
      </c>
      <c r="S377">
        <f t="shared" si="160"/>
        <v>0.74330626535800015</v>
      </c>
      <c r="T377">
        <f t="shared" si="161"/>
        <v>0.74330626535800026</v>
      </c>
      <c r="V377" s="4">
        <f t="shared" si="180"/>
        <v>0.99905510880095516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9.9905510880095509E-7</v>
      </c>
      <c r="AC377">
        <f t="shared" si="164"/>
        <v>7.7759129386834936E-11</v>
      </c>
      <c r="AD377">
        <v>0</v>
      </c>
      <c r="AE377" s="11">
        <f t="shared" si="165"/>
        <v>2.0903724265187424E-11</v>
      </c>
      <c r="AF377" s="11">
        <f t="shared" si="166"/>
        <v>9.8662853652022362E-11</v>
      </c>
      <c r="AG377" s="15">
        <f t="shared" si="167"/>
        <v>1.097002469958351E-3</v>
      </c>
      <c r="AI377">
        <f t="shared" si="182"/>
        <v>9.9905510880095509E-7</v>
      </c>
      <c r="AJ377">
        <f t="shared" si="168"/>
        <v>7.7759129386834936E-11</v>
      </c>
      <c r="AK377">
        <v>0</v>
      </c>
      <c r="AL377" s="11">
        <f t="shared" si="169"/>
        <v>4.333023565310624E-10</v>
      </c>
      <c r="AM377" s="11">
        <f t="shared" si="170"/>
        <v>5.1106148591789729E-10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78.812974192989046</v>
      </c>
      <c r="AX377">
        <f t="shared" si="178"/>
        <v>15.215219993965071</v>
      </c>
      <c r="AY377" t="e">
        <f t="shared" si="179"/>
        <v>#VALUE!</v>
      </c>
    </row>
    <row r="378" spans="1:51">
      <c r="A378" s="17"/>
      <c r="D378" s="36"/>
      <c r="E378" s="2"/>
      <c r="H378" s="5">
        <v>20</v>
      </c>
      <c r="I378" s="5">
        <v>30</v>
      </c>
      <c r="J378" s="5">
        <v>1</v>
      </c>
      <c r="K378" s="5">
        <v>1</v>
      </c>
      <c r="L378" s="5" t="s">
        <v>88</v>
      </c>
      <c r="M378" s="6">
        <f t="shared" si="155"/>
        <v>5.1728162884310709E-3</v>
      </c>
      <c r="N378" s="6">
        <f t="shared" si="184"/>
        <v>2.6794554190270953E-2</v>
      </c>
      <c r="O378" s="6" t="e">
        <f t="shared" si="156"/>
        <v>#VALUE!</v>
      </c>
      <c r="P378">
        <f t="shared" si="157"/>
        <v>8.2765060614897135E-2</v>
      </c>
      <c r="Q378">
        <f t="shared" si="158"/>
        <v>1.1789603843719219</v>
      </c>
      <c r="R378">
        <f t="shared" si="159"/>
        <v>0.14349881432745903</v>
      </c>
      <c r="S378">
        <f t="shared" si="160"/>
        <v>0.74330626535800015</v>
      </c>
      <c r="T378">
        <f t="shared" si="161"/>
        <v>0.74330626535800026</v>
      </c>
      <c r="V378" s="4">
        <f t="shared" si="180"/>
        <v>0.99905510880095516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9.9905510880095509E-7</v>
      </c>
      <c r="AC378">
        <f t="shared" si="164"/>
        <v>7.7759129386834936E-11</v>
      </c>
      <c r="AD378">
        <v>0</v>
      </c>
      <c r="AE378" s="11">
        <f t="shared" si="165"/>
        <v>2.0903724265187424E-11</v>
      </c>
      <c r="AF378" s="11">
        <f t="shared" si="166"/>
        <v>9.8662853652022362E-11</v>
      </c>
      <c r="AG378" s="15">
        <f t="shared" si="167"/>
        <v>1.097002469958351E-3</v>
      </c>
      <c r="AI378">
        <f t="shared" si="182"/>
        <v>9.9905510880095509E-7</v>
      </c>
      <c r="AJ378">
        <f t="shared" si="168"/>
        <v>7.7759129386834936E-11</v>
      </c>
      <c r="AK378">
        <v>0</v>
      </c>
      <c r="AL378" s="11">
        <f t="shared" si="169"/>
        <v>4.333023565310624E-10</v>
      </c>
      <c r="AM378" s="11">
        <f t="shared" si="170"/>
        <v>5.1106148591789729E-10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15.215219993965071</v>
      </c>
      <c r="AY378" t="e">
        <f t="shared" si="179"/>
        <v>#VALUE!</v>
      </c>
    </row>
    <row r="379" spans="1:51">
      <c r="A379" s="17"/>
      <c r="D379" s="36"/>
      <c r="E379" s="2"/>
      <c r="H379" s="5">
        <v>20</v>
      </c>
      <c r="I379" s="5">
        <v>30</v>
      </c>
      <c r="J379" s="5">
        <v>1</v>
      </c>
      <c r="K379" s="5">
        <v>1</v>
      </c>
      <c r="L379" s="5" t="s">
        <v>88</v>
      </c>
      <c r="M379" s="6">
        <f t="shared" si="155"/>
        <v>5.1728162884310709E-3</v>
      </c>
      <c r="N379" s="6">
        <f t="shared" si="184"/>
        <v>2.6794554190270953E-2</v>
      </c>
      <c r="O379" s="6" t="e">
        <f t="shared" si="156"/>
        <v>#VALUE!</v>
      </c>
      <c r="P379">
        <f t="shared" si="157"/>
        <v>8.2765060614897135E-2</v>
      </c>
      <c r="Q379">
        <f t="shared" si="158"/>
        <v>1.1789603843719219</v>
      </c>
      <c r="R379">
        <f t="shared" si="159"/>
        <v>0.14349881432745903</v>
      </c>
      <c r="S379">
        <f t="shared" si="160"/>
        <v>0.74330626535800015</v>
      </c>
      <c r="T379">
        <f t="shared" si="161"/>
        <v>0.74330626535800026</v>
      </c>
      <c r="V379" s="4">
        <f t="shared" si="180"/>
        <v>0.99905510880095516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9.9905510880095509E-7</v>
      </c>
      <c r="AC379">
        <f t="shared" si="164"/>
        <v>7.7759129386834936E-11</v>
      </c>
      <c r="AD379">
        <v>0</v>
      </c>
      <c r="AE379" s="11">
        <f t="shared" si="165"/>
        <v>2.0903724265187424E-11</v>
      </c>
      <c r="AF379" s="11">
        <f t="shared" si="166"/>
        <v>9.8662853652022362E-11</v>
      </c>
      <c r="AG379" s="15">
        <f t="shared" si="167"/>
        <v>1.097002469958351E-3</v>
      </c>
      <c r="AI379">
        <f t="shared" si="182"/>
        <v>9.9905510880095509E-7</v>
      </c>
      <c r="AJ379">
        <f t="shared" si="168"/>
        <v>7.7759129386834936E-11</v>
      </c>
      <c r="AK379">
        <v>0</v>
      </c>
      <c r="AL379" s="11">
        <f t="shared" si="169"/>
        <v>4.333023565310624E-10</v>
      </c>
      <c r="AM379" s="11">
        <f t="shared" si="170"/>
        <v>5.1106148591789729E-10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15.215219993965071</v>
      </c>
      <c r="AY379" t="e">
        <f t="shared" si="179"/>
        <v>#VALUE!</v>
      </c>
    </row>
    <row r="380" spans="1:51">
      <c r="A380" s="17"/>
      <c r="D380" s="36"/>
      <c r="E380" s="2"/>
      <c r="H380" s="5">
        <v>20</v>
      </c>
      <c r="I380" s="5">
        <v>30</v>
      </c>
      <c r="J380" s="5">
        <v>1</v>
      </c>
      <c r="K380" s="5">
        <v>1</v>
      </c>
      <c r="L380" s="5" t="s">
        <v>88</v>
      </c>
      <c r="M380" s="6">
        <f t="shared" si="155"/>
        <v>5.1728162884310709E-3</v>
      </c>
      <c r="N380" s="6">
        <v>0</v>
      </c>
      <c r="O380" s="6" t="e">
        <f t="shared" si="156"/>
        <v>#VALUE!</v>
      </c>
      <c r="P380">
        <f t="shared" si="157"/>
        <v>8.2765060614897135E-2</v>
      </c>
      <c r="Q380">
        <f t="shared" si="158"/>
        <v>0</v>
      </c>
      <c r="R380">
        <f t="shared" si="159"/>
        <v>0.14349881432745903</v>
      </c>
      <c r="S380">
        <f t="shared" si="160"/>
        <v>0.74330626535800015</v>
      </c>
      <c r="T380">
        <f t="shared" si="161"/>
        <v>0</v>
      </c>
      <c r="V380" s="4">
        <f t="shared" si="180"/>
        <v>0.99905510880095516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9.9905510880095509E-7</v>
      </c>
      <c r="AC380">
        <f t="shared" si="164"/>
        <v>7.7759129386834936E-11</v>
      </c>
      <c r="AD380">
        <v>0</v>
      </c>
      <c r="AE380" s="11">
        <f t="shared" si="165"/>
        <v>2.0903724265187424E-11</v>
      </c>
      <c r="AF380" s="11">
        <f t="shared" si="166"/>
        <v>9.8662853652022362E-11</v>
      </c>
      <c r="AG380" s="15">
        <f t="shared" si="167"/>
        <v>1.097002469958351E-3</v>
      </c>
      <c r="AI380">
        <f t="shared" si="182"/>
        <v>9.9905510880095509E-7</v>
      </c>
      <c r="AJ380">
        <f t="shared" si="168"/>
        <v>7.7759129386834936E-11</v>
      </c>
      <c r="AK380">
        <v>0</v>
      </c>
      <c r="AL380" s="11">
        <f t="shared" si="169"/>
        <v>4.333023565310624E-10</v>
      </c>
      <c r="AM380" s="11">
        <f t="shared" si="170"/>
        <v>5.1106148591789729E-10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15.215219993965071</v>
      </c>
      <c r="AY380" t="e">
        <f t="shared" si="179"/>
        <v>#VALUE!</v>
      </c>
    </row>
    <row r="381" spans="1:51">
      <c r="A381" s="17"/>
      <c r="D381" s="36"/>
      <c r="E381" s="2"/>
      <c r="H381" s="5">
        <v>20</v>
      </c>
      <c r="I381" s="5">
        <v>30</v>
      </c>
      <c r="J381" s="5">
        <v>1</v>
      </c>
      <c r="K381" s="5">
        <v>1</v>
      </c>
      <c r="L381" s="5" t="s">
        <v>88</v>
      </c>
      <c r="M381" s="6">
        <f t="shared" si="155"/>
        <v>5.1728162884310709E-3</v>
      </c>
      <c r="N381" s="6">
        <v>0</v>
      </c>
      <c r="O381" s="6" t="e">
        <f t="shared" si="156"/>
        <v>#VALUE!</v>
      </c>
      <c r="P381">
        <f t="shared" si="157"/>
        <v>8.2765060614897135E-2</v>
      </c>
      <c r="Q381">
        <f t="shared" si="158"/>
        <v>0</v>
      </c>
      <c r="R381">
        <f t="shared" si="159"/>
        <v>0.14349881432745903</v>
      </c>
      <c r="S381">
        <f t="shared" si="160"/>
        <v>0.74330626535800015</v>
      </c>
      <c r="T381">
        <f t="shared" si="161"/>
        <v>0</v>
      </c>
      <c r="V381" s="4">
        <f t="shared" si="180"/>
        <v>0.99905510880095516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9.9905510880095509E-7</v>
      </c>
      <c r="AC381">
        <f t="shared" si="164"/>
        <v>7.7759129386834936E-11</v>
      </c>
      <c r="AD381">
        <v>0</v>
      </c>
      <c r="AE381" s="11">
        <f t="shared" si="165"/>
        <v>2.0903724265187424E-11</v>
      </c>
      <c r="AF381" s="11">
        <f t="shared" si="166"/>
        <v>9.8662853652022362E-11</v>
      </c>
      <c r="AG381" s="15">
        <f t="shared" si="167"/>
        <v>1.097002469958351E-3</v>
      </c>
      <c r="AI381">
        <f t="shared" si="182"/>
        <v>9.9905510880095509E-7</v>
      </c>
      <c r="AJ381">
        <f t="shared" si="168"/>
        <v>7.7759129386834936E-11</v>
      </c>
      <c r="AK381">
        <v>0</v>
      </c>
      <c r="AL381" s="11">
        <f t="shared" si="169"/>
        <v>4.333023565310624E-10</v>
      </c>
      <c r="AM381" s="11">
        <f t="shared" si="170"/>
        <v>5.1106148591789729E-10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15.215219993965071</v>
      </c>
      <c r="AY381" t="e">
        <f t="shared" si="179"/>
        <v>#VALUE!</v>
      </c>
    </row>
    <row r="382" spans="1:51">
      <c r="A382" s="17"/>
      <c r="D382" s="36"/>
      <c r="E382" s="2"/>
      <c r="H382" s="5">
        <v>20</v>
      </c>
      <c r="I382" s="5">
        <v>30</v>
      </c>
      <c r="J382" s="5">
        <v>1</v>
      </c>
      <c r="K382" s="5">
        <v>1</v>
      </c>
      <c r="L382" s="5" t="s">
        <v>88</v>
      </c>
      <c r="M382" s="6">
        <f t="shared" si="155"/>
        <v>5.1728162884310709E-3</v>
      </c>
      <c r="N382" s="6">
        <v>0</v>
      </c>
      <c r="O382" s="6" t="e">
        <f t="shared" si="156"/>
        <v>#VALUE!</v>
      </c>
      <c r="P382">
        <f t="shared" si="157"/>
        <v>8.2765060614897135E-2</v>
      </c>
      <c r="Q382">
        <f t="shared" si="158"/>
        <v>0</v>
      </c>
      <c r="R382">
        <f t="shared" si="159"/>
        <v>0.14349881432745903</v>
      </c>
      <c r="S382">
        <f t="shared" si="160"/>
        <v>0.74330626535800015</v>
      </c>
      <c r="T382">
        <f t="shared" si="161"/>
        <v>0</v>
      </c>
      <c r="V382" s="4">
        <f t="shared" si="180"/>
        <v>0.99905510880095516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9.9905510880095509E-7</v>
      </c>
      <c r="AC382">
        <f t="shared" si="164"/>
        <v>7.7759129386834936E-11</v>
      </c>
      <c r="AD382">
        <v>0</v>
      </c>
      <c r="AE382" s="11">
        <f t="shared" si="165"/>
        <v>2.0903724265187424E-11</v>
      </c>
      <c r="AF382" s="11">
        <f t="shared" si="166"/>
        <v>9.8662853652022362E-11</v>
      </c>
      <c r="AG382" s="15">
        <f t="shared" si="167"/>
        <v>1.097002469958351E-3</v>
      </c>
      <c r="AI382">
        <f t="shared" si="182"/>
        <v>9.9905510880095509E-7</v>
      </c>
      <c r="AJ382">
        <f t="shared" si="168"/>
        <v>7.7759129386834936E-11</v>
      </c>
      <c r="AK382">
        <v>0</v>
      </c>
      <c r="AL382" s="11">
        <f t="shared" si="169"/>
        <v>4.333023565310624E-10</v>
      </c>
      <c r="AM382" s="11">
        <f t="shared" si="170"/>
        <v>5.1106148591789729E-10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15.215219993965071</v>
      </c>
      <c r="AY382" t="e">
        <f t="shared" si="179"/>
        <v>#VALUE!</v>
      </c>
    </row>
    <row r="383" spans="1:51">
      <c r="A383" s="17"/>
      <c r="D383" s="36"/>
      <c r="E383" s="2"/>
      <c r="H383" s="5">
        <v>20</v>
      </c>
      <c r="I383" s="5">
        <v>30</v>
      </c>
      <c r="J383" s="5">
        <v>1</v>
      </c>
      <c r="K383" s="5">
        <v>1</v>
      </c>
      <c r="L383" s="5" t="s">
        <v>88</v>
      </c>
      <c r="M383" s="6">
        <f t="shared" si="155"/>
        <v>5.1728162884310709E-3</v>
      </c>
      <c r="N383" s="6">
        <v>0</v>
      </c>
      <c r="O383" s="6" t="e">
        <f t="shared" si="156"/>
        <v>#VALUE!</v>
      </c>
      <c r="P383">
        <f t="shared" si="157"/>
        <v>8.2765060614897135E-2</v>
      </c>
      <c r="Q383">
        <f t="shared" si="158"/>
        <v>0</v>
      </c>
      <c r="R383">
        <f t="shared" si="159"/>
        <v>0.14349881432745903</v>
      </c>
      <c r="S383">
        <f t="shared" si="160"/>
        <v>0.74330626535800015</v>
      </c>
      <c r="T383">
        <f t="shared" si="161"/>
        <v>0</v>
      </c>
      <c r="V383" s="4">
        <f t="shared" si="180"/>
        <v>0.99905510880095516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9.9905510880095509E-7</v>
      </c>
      <c r="AC383">
        <f t="shared" si="164"/>
        <v>7.7759129386834936E-11</v>
      </c>
      <c r="AD383">
        <v>0</v>
      </c>
      <c r="AE383" s="11">
        <f t="shared" si="165"/>
        <v>2.0903724265187424E-11</v>
      </c>
      <c r="AF383" s="11">
        <f t="shared" si="166"/>
        <v>9.8662853652022362E-11</v>
      </c>
      <c r="AG383" s="15">
        <f t="shared" si="167"/>
        <v>1.097002469958351E-3</v>
      </c>
      <c r="AI383">
        <f t="shared" si="182"/>
        <v>9.9905510880095509E-7</v>
      </c>
      <c r="AJ383">
        <f t="shared" si="168"/>
        <v>7.7759129386834936E-11</v>
      </c>
      <c r="AK383">
        <v>0</v>
      </c>
      <c r="AL383" s="11">
        <f t="shared" si="169"/>
        <v>4.333023565310624E-10</v>
      </c>
      <c r="AM383" s="11">
        <f t="shared" si="170"/>
        <v>5.1106148591789729E-10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15.215219993965071</v>
      </c>
      <c r="AY383" t="e">
        <f t="shared" si="179"/>
        <v>#VALUE!</v>
      </c>
    </row>
    <row r="384" spans="1:51">
      <c r="A384" s="17"/>
      <c r="D384" s="36"/>
      <c r="E384" s="2"/>
      <c r="H384" s="5">
        <v>20</v>
      </c>
      <c r="I384" s="5">
        <v>30</v>
      </c>
      <c r="J384" s="5">
        <v>1</v>
      </c>
      <c r="K384" s="5">
        <v>1</v>
      </c>
      <c r="L384" s="5" t="s">
        <v>88</v>
      </c>
      <c r="M384" s="6">
        <f t="shared" si="155"/>
        <v>5.1728162884310709E-3</v>
      </c>
      <c r="N384" s="6">
        <f t="shared" ref="N384:N415" si="185">1000000*(AM384-AK384)/X384</f>
        <v>2.6794554190270953E-2</v>
      </c>
      <c r="O384" s="6" t="e">
        <f t="shared" si="156"/>
        <v>#VALUE!</v>
      </c>
      <c r="P384">
        <f t="shared" si="157"/>
        <v>8.2765060614897135E-2</v>
      </c>
      <c r="Q384">
        <f t="shared" si="158"/>
        <v>1.1789603843719219</v>
      </c>
      <c r="R384">
        <f t="shared" si="159"/>
        <v>0.14349881432745903</v>
      </c>
      <c r="S384">
        <f t="shared" si="160"/>
        <v>0.74330626535800015</v>
      </c>
      <c r="T384">
        <f t="shared" si="161"/>
        <v>0.74330626535800026</v>
      </c>
      <c r="V384" s="4">
        <f t="shared" si="180"/>
        <v>0.99905510880095516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9.9905510880095509E-7</v>
      </c>
      <c r="AC384">
        <f t="shared" si="164"/>
        <v>7.7759129386834936E-11</v>
      </c>
      <c r="AD384">
        <v>0</v>
      </c>
      <c r="AE384" s="11">
        <f t="shared" si="165"/>
        <v>2.0903724265187424E-11</v>
      </c>
      <c r="AF384" s="11">
        <f t="shared" si="166"/>
        <v>9.8662853652022362E-11</v>
      </c>
      <c r="AG384" s="15">
        <f t="shared" si="167"/>
        <v>1.097002469958351E-3</v>
      </c>
      <c r="AI384">
        <f t="shared" si="182"/>
        <v>9.9905510880095509E-7</v>
      </c>
      <c r="AJ384">
        <f t="shared" si="168"/>
        <v>7.7759129386834936E-11</v>
      </c>
      <c r="AK384">
        <v>0</v>
      </c>
      <c r="AL384" s="11">
        <f t="shared" si="169"/>
        <v>4.333023565310624E-10</v>
      </c>
      <c r="AM384" s="11">
        <f t="shared" si="170"/>
        <v>5.1106148591789729E-10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17"/>
      <c r="D385" s="36"/>
      <c r="E385" s="2"/>
      <c r="H385" s="5">
        <v>20</v>
      </c>
      <c r="I385" s="5">
        <v>30</v>
      </c>
      <c r="J385" s="5">
        <v>1</v>
      </c>
      <c r="K385" s="5">
        <v>1</v>
      </c>
      <c r="L385" s="5" t="s">
        <v>88</v>
      </c>
      <c r="M385" s="6">
        <f t="shared" si="155"/>
        <v>5.1728162884310709E-3</v>
      </c>
      <c r="N385" s="6">
        <f t="shared" si="185"/>
        <v>2.6794554190270953E-2</v>
      </c>
      <c r="O385" s="6" t="e">
        <f t="shared" si="156"/>
        <v>#VALUE!</v>
      </c>
      <c r="P385">
        <f t="shared" si="157"/>
        <v>8.2765060614897135E-2</v>
      </c>
      <c r="Q385">
        <f t="shared" si="158"/>
        <v>1.1789603843719219</v>
      </c>
      <c r="R385">
        <f t="shared" si="159"/>
        <v>0.14349881432745903</v>
      </c>
      <c r="S385">
        <f t="shared" si="160"/>
        <v>0.74330626535800015</v>
      </c>
      <c r="T385">
        <f t="shared" si="161"/>
        <v>0.74330626535800026</v>
      </c>
      <c r="V385" s="4">
        <f t="shared" si="180"/>
        <v>0.99905510880095516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9.9905510880095509E-7</v>
      </c>
      <c r="AC385">
        <f t="shared" si="164"/>
        <v>7.7759129386834936E-11</v>
      </c>
      <c r="AD385">
        <v>0</v>
      </c>
      <c r="AE385" s="11">
        <f t="shared" si="165"/>
        <v>2.0903724265187424E-11</v>
      </c>
      <c r="AF385" s="11">
        <f t="shared" si="166"/>
        <v>9.8662853652022362E-11</v>
      </c>
      <c r="AG385" s="15">
        <f t="shared" si="167"/>
        <v>1.097002469958351E-3</v>
      </c>
      <c r="AI385">
        <f t="shared" si="182"/>
        <v>9.9905510880095509E-7</v>
      </c>
      <c r="AJ385">
        <f t="shared" si="168"/>
        <v>7.7759129386834936E-11</v>
      </c>
      <c r="AK385">
        <v>0</v>
      </c>
      <c r="AL385" s="11">
        <f t="shared" si="169"/>
        <v>4.333023565310624E-10</v>
      </c>
      <c r="AM385" s="11">
        <f t="shared" si="170"/>
        <v>5.1106148591789729E-10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15.215219993965071</v>
      </c>
      <c r="AY385" t="e">
        <f t="shared" si="179"/>
        <v>#VALUE!</v>
      </c>
    </row>
    <row r="386" spans="1:51">
      <c r="A386" s="17"/>
      <c r="D386" s="36"/>
      <c r="E386" s="2"/>
      <c r="H386" s="5">
        <v>20</v>
      </c>
      <c r="I386" s="5">
        <v>30</v>
      </c>
      <c r="J386" s="5">
        <v>1</v>
      </c>
      <c r="K386" s="5">
        <v>1</v>
      </c>
      <c r="L386" s="5" t="s">
        <v>88</v>
      </c>
      <c r="M386" s="6">
        <f t="shared" si="155"/>
        <v>5.1728162884310709E-3</v>
      </c>
      <c r="N386" s="6">
        <f t="shared" si="185"/>
        <v>2.6794554190270953E-2</v>
      </c>
      <c r="O386" s="6" t="e">
        <f t="shared" si="156"/>
        <v>#VALUE!</v>
      </c>
      <c r="P386">
        <f t="shared" si="157"/>
        <v>8.2765060614897135E-2</v>
      </c>
      <c r="Q386">
        <f t="shared" si="158"/>
        <v>1.1789603843719219</v>
      </c>
      <c r="R386">
        <f t="shared" si="159"/>
        <v>0.14349881432745903</v>
      </c>
      <c r="S386">
        <f t="shared" si="160"/>
        <v>0.74330626535800015</v>
      </c>
      <c r="T386">
        <f t="shared" si="161"/>
        <v>0.74330626535800026</v>
      </c>
      <c r="V386" s="4">
        <f t="shared" si="180"/>
        <v>0.99905510880095516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9.9905510880095509E-7</v>
      </c>
      <c r="AC386">
        <f t="shared" si="164"/>
        <v>7.7759129386834936E-11</v>
      </c>
      <c r="AD386">
        <v>0</v>
      </c>
      <c r="AE386" s="11">
        <f t="shared" si="165"/>
        <v>2.0903724265187424E-11</v>
      </c>
      <c r="AF386" s="11">
        <f t="shared" si="166"/>
        <v>9.8662853652022362E-11</v>
      </c>
      <c r="AG386" s="15">
        <f t="shared" si="167"/>
        <v>1.097002469958351E-3</v>
      </c>
      <c r="AI386">
        <f t="shared" si="182"/>
        <v>9.9905510880095509E-7</v>
      </c>
      <c r="AJ386">
        <f t="shared" si="168"/>
        <v>7.7759129386834936E-11</v>
      </c>
      <c r="AK386">
        <v>0</v>
      </c>
      <c r="AL386" s="11">
        <f t="shared" si="169"/>
        <v>4.333023565310624E-10</v>
      </c>
      <c r="AM386" s="11">
        <f t="shared" si="170"/>
        <v>5.1106148591789729E-10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15.215219993965071</v>
      </c>
      <c r="AY386" t="e">
        <f t="shared" si="179"/>
        <v>#VALUE!</v>
      </c>
    </row>
    <row r="387" spans="1:51">
      <c r="A387" s="17"/>
      <c r="D387" s="36"/>
      <c r="E387" s="2"/>
      <c r="H387" s="5">
        <v>20</v>
      </c>
      <c r="I387" s="5">
        <v>30</v>
      </c>
      <c r="J387" s="5">
        <v>1</v>
      </c>
      <c r="K387" s="5">
        <v>1</v>
      </c>
      <c r="L387" s="5" t="s">
        <v>88</v>
      </c>
      <c r="M387" s="6">
        <f t="shared" si="155"/>
        <v>5.1728162884310709E-3</v>
      </c>
      <c r="N387" s="6">
        <f t="shared" si="185"/>
        <v>2.6794554190270953E-2</v>
      </c>
      <c r="O387" s="6" t="e">
        <f t="shared" si="156"/>
        <v>#VALUE!</v>
      </c>
      <c r="P387">
        <f t="shared" si="157"/>
        <v>8.2765060614897135E-2</v>
      </c>
      <c r="Q387">
        <f t="shared" si="158"/>
        <v>1.1789603843719219</v>
      </c>
      <c r="R387">
        <f t="shared" si="159"/>
        <v>0.14349881432745903</v>
      </c>
      <c r="S387">
        <f t="shared" si="160"/>
        <v>0.74330626535800015</v>
      </c>
      <c r="T387">
        <f t="shared" si="161"/>
        <v>0.74330626535800026</v>
      </c>
      <c r="V387" s="4">
        <f t="shared" si="180"/>
        <v>0.99905510880095516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9.9905510880095509E-7</v>
      </c>
      <c r="AC387">
        <f t="shared" si="164"/>
        <v>7.7759129386834936E-11</v>
      </c>
      <c r="AD387">
        <v>0</v>
      </c>
      <c r="AE387" s="11">
        <f t="shared" si="165"/>
        <v>2.0903724265187424E-11</v>
      </c>
      <c r="AF387" s="11">
        <f t="shared" si="166"/>
        <v>9.8662853652022362E-11</v>
      </c>
      <c r="AG387" s="15">
        <f t="shared" si="167"/>
        <v>1.097002469958351E-3</v>
      </c>
      <c r="AI387">
        <f t="shared" si="182"/>
        <v>9.9905510880095509E-7</v>
      </c>
      <c r="AJ387">
        <f t="shared" si="168"/>
        <v>7.7759129386834936E-11</v>
      </c>
      <c r="AK387">
        <v>0</v>
      </c>
      <c r="AL387" s="11">
        <f t="shared" si="169"/>
        <v>4.333023565310624E-10</v>
      </c>
      <c r="AM387" s="11">
        <f t="shared" si="170"/>
        <v>5.1106148591789729E-10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15.215219993965071</v>
      </c>
      <c r="AY387" t="e">
        <f t="shared" si="179"/>
        <v>#VALUE!</v>
      </c>
    </row>
    <row r="388" spans="1:51">
      <c r="A388" s="17"/>
      <c r="D388" s="36"/>
      <c r="E388" s="2"/>
      <c r="H388" s="5">
        <v>20</v>
      </c>
      <c r="I388" s="5">
        <v>30</v>
      </c>
      <c r="J388" s="5">
        <v>1</v>
      </c>
      <c r="K388" s="5">
        <v>1</v>
      </c>
      <c r="L388" s="5" t="s">
        <v>88</v>
      </c>
      <c r="M388" s="6">
        <f t="shared" si="155"/>
        <v>5.1728162884310709E-3</v>
      </c>
      <c r="N388" s="6">
        <f t="shared" si="185"/>
        <v>2.6794554190270953E-2</v>
      </c>
      <c r="O388" s="6" t="e">
        <f t="shared" si="156"/>
        <v>#VALUE!</v>
      </c>
      <c r="P388">
        <f t="shared" si="157"/>
        <v>8.2765060614897135E-2</v>
      </c>
      <c r="Q388">
        <f t="shared" si="158"/>
        <v>1.1789603843719219</v>
      </c>
      <c r="R388">
        <f t="shared" si="159"/>
        <v>0.14349881432745903</v>
      </c>
      <c r="S388">
        <f t="shared" si="160"/>
        <v>0.74330626535800015</v>
      </c>
      <c r="T388">
        <f t="shared" si="161"/>
        <v>0.74330626535800026</v>
      </c>
      <c r="V388" s="4">
        <f t="shared" si="180"/>
        <v>0.99905510880095516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9.9905510880095509E-7</v>
      </c>
      <c r="AC388">
        <f t="shared" si="164"/>
        <v>7.7759129386834936E-11</v>
      </c>
      <c r="AD388">
        <v>0</v>
      </c>
      <c r="AE388" s="11">
        <f t="shared" si="165"/>
        <v>2.0903724265187424E-11</v>
      </c>
      <c r="AF388" s="11">
        <f t="shared" si="166"/>
        <v>9.8662853652022362E-11</v>
      </c>
      <c r="AG388" s="15">
        <f t="shared" si="167"/>
        <v>1.097002469958351E-3</v>
      </c>
      <c r="AI388">
        <f t="shared" si="182"/>
        <v>9.9905510880095509E-7</v>
      </c>
      <c r="AJ388">
        <f t="shared" si="168"/>
        <v>7.7759129386834936E-11</v>
      </c>
      <c r="AK388">
        <v>0</v>
      </c>
      <c r="AL388" s="11">
        <f t="shared" si="169"/>
        <v>4.333023565310624E-10</v>
      </c>
      <c r="AM388" s="11">
        <f t="shared" si="170"/>
        <v>5.1106148591789729E-10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15.215219993965071</v>
      </c>
      <c r="AY388" t="e">
        <f t="shared" si="179"/>
        <v>#VALUE!</v>
      </c>
    </row>
    <row r="389" spans="1:51">
      <c r="A389" s="17"/>
      <c r="D389" s="36"/>
      <c r="E389" s="2"/>
      <c r="H389" s="5">
        <v>20</v>
      </c>
      <c r="I389" s="5">
        <v>30</v>
      </c>
      <c r="J389" s="5">
        <v>1</v>
      </c>
      <c r="K389" s="5">
        <v>1</v>
      </c>
      <c r="L389" s="5" t="s">
        <v>88</v>
      </c>
      <c r="M389" s="6">
        <f t="shared" si="155"/>
        <v>5.1728162884310709E-3</v>
      </c>
      <c r="N389" s="6">
        <f t="shared" si="185"/>
        <v>2.6794554190270953E-2</v>
      </c>
      <c r="O389" s="6" t="e">
        <f t="shared" si="156"/>
        <v>#VALUE!</v>
      </c>
      <c r="P389">
        <f t="shared" si="157"/>
        <v>8.2765060614897135E-2</v>
      </c>
      <c r="Q389">
        <f t="shared" si="158"/>
        <v>1.1789603843719219</v>
      </c>
      <c r="R389">
        <f t="shared" si="159"/>
        <v>0.14349881432745903</v>
      </c>
      <c r="S389">
        <f t="shared" si="160"/>
        <v>0.74330626535800015</v>
      </c>
      <c r="T389">
        <f t="shared" si="161"/>
        <v>0.74330626535800026</v>
      </c>
      <c r="V389" s="4">
        <f t="shared" si="180"/>
        <v>0.99905510880095516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9.9905510880095509E-7</v>
      </c>
      <c r="AC389">
        <f t="shared" si="164"/>
        <v>7.7759129386834936E-11</v>
      </c>
      <c r="AD389">
        <v>0</v>
      </c>
      <c r="AE389" s="11">
        <f t="shared" si="165"/>
        <v>2.0903724265187424E-11</v>
      </c>
      <c r="AF389" s="11">
        <f t="shared" si="166"/>
        <v>9.8662853652022362E-11</v>
      </c>
      <c r="AG389" s="15">
        <f t="shared" si="167"/>
        <v>1.097002469958351E-3</v>
      </c>
      <c r="AI389">
        <f t="shared" si="182"/>
        <v>9.9905510880095509E-7</v>
      </c>
      <c r="AJ389">
        <f t="shared" si="168"/>
        <v>7.7759129386834936E-11</v>
      </c>
      <c r="AK389">
        <v>0</v>
      </c>
      <c r="AL389" s="11">
        <f t="shared" si="169"/>
        <v>4.333023565310624E-10</v>
      </c>
      <c r="AM389" s="11">
        <f t="shared" si="170"/>
        <v>5.1106148591789729E-10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17"/>
      <c r="D390" s="36"/>
      <c r="E390" s="2"/>
      <c r="H390" s="5">
        <v>20</v>
      </c>
      <c r="I390" s="5">
        <v>30</v>
      </c>
      <c r="J390" s="5">
        <v>1</v>
      </c>
      <c r="K390" s="5">
        <v>1</v>
      </c>
      <c r="L390" s="5" t="s">
        <v>88</v>
      </c>
      <c r="M390" s="6">
        <f t="shared" si="155"/>
        <v>5.1728162884310709E-3</v>
      </c>
      <c r="N390" s="6">
        <f t="shared" si="185"/>
        <v>2.6794554190270953E-2</v>
      </c>
      <c r="O390" s="6" t="e">
        <f t="shared" si="156"/>
        <v>#VALUE!</v>
      </c>
      <c r="P390">
        <f t="shared" si="157"/>
        <v>8.2765060614897135E-2</v>
      </c>
      <c r="Q390">
        <f t="shared" si="158"/>
        <v>1.1789603843719219</v>
      </c>
      <c r="R390">
        <f t="shared" si="159"/>
        <v>0.14349881432745903</v>
      </c>
      <c r="S390">
        <f t="shared" si="160"/>
        <v>0.74330626535800015</v>
      </c>
      <c r="T390">
        <f t="shared" si="161"/>
        <v>0.74330626535800026</v>
      </c>
      <c r="V390" s="4">
        <f t="shared" si="180"/>
        <v>0.99905510880095516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9.9905510880095509E-7</v>
      </c>
      <c r="AC390">
        <f t="shared" si="164"/>
        <v>7.7759129386834936E-11</v>
      </c>
      <c r="AD390">
        <v>0</v>
      </c>
      <c r="AE390" s="11">
        <f t="shared" si="165"/>
        <v>2.0903724265187424E-11</v>
      </c>
      <c r="AF390" s="11">
        <f t="shared" si="166"/>
        <v>9.8662853652022362E-11</v>
      </c>
      <c r="AG390" s="15">
        <f t="shared" si="167"/>
        <v>1.097002469958351E-3</v>
      </c>
      <c r="AI390">
        <f t="shared" si="182"/>
        <v>9.9905510880095509E-7</v>
      </c>
      <c r="AJ390">
        <f t="shared" si="168"/>
        <v>7.7759129386834936E-11</v>
      </c>
      <c r="AK390">
        <v>0</v>
      </c>
      <c r="AL390" s="11">
        <f t="shared" si="169"/>
        <v>4.333023565310624E-10</v>
      </c>
      <c r="AM390" s="11">
        <f t="shared" si="170"/>
        <v>5.1106148591789729E-10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17"/>
      <c r="B391" s="49"/>
      <c r="C391" s="49"/>
      <c r="D391" s="36"/>
      <c r="E391" s="51"/>
      <c r="F391" s="49"/>
      <c r="G391" s="49"/>
      <c r="H391" s="5">
        <v>20</v>
      </c>
      <c r="I391" s="5">
        <v>30</v>
      </c>
      <c r="J391" s="5">
        <v>1</v>
      </c>
      <c r="K391" s="5">
        <v>1</v>
      </c>
      <c r="L391" s="5" t="s">
        <v>88</v>
      </c>
      <c r="M391" s="6">
        <f t="shared" si="155"/>
        <v>5.1728162884310709E-3</v>
      </c>
      <c r="N391" s="6">
        <f t="shared" si="185"/>
        <v>2.6794554190270953E-2</v>
      </c>
      <c r="O391" s="6" t="e">
        <f t="shared" si="156"/>
        <v>#VALUE!</v>
      </c>
      <c r="P391">
        <f t="shared" si="157"/>
        <v>8.2765060614897135E-2</v>
      </c>
      <c r="Q391">
        <f t="shared" si="158"/>
        <v>1.1789603843719219</v>
      </c>
      <c r="R391">
        <f t="shared" si="159"/>
        <v>0.14349881432745903</v>
      </c>
      <c r="S391">
        <f t="shared" si="160"/>
        <v>0.74330626535800015</v>
      </c>
      <c r="T391">
        <f t="shared" si="161"/>
        <v>0.74330626535800026</v>
      </c>
      <c r="V391" s="4">
        <f t="shared" si="180"/>
        <v>0.99905510880095516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9.9905510880095509E-7</v>
      </c>
      <c r="AC391">
        <f t="shared" si="164"/>
        <v>7.7759129386834936E-11</v>
      </c>
      <c r="AD391">
        <v>0</v>
      </c>
      <c r="AE391" s="11">
        <f t="shared" si="165"/>
        <v>2.0903724265187424E-11</v>
      </c>
      <c r="AF391" s="11">
        <f t="shared" si="166"/>
        <v>9.8662853652022362E-11</v>
      </c>
      <c r="AG391" s="15">
        <f t="shared" si="167"/>
        <v>1.097002469958351E-3</v>
      </c>
      <c r="AI391">
        <f t="shared" si="182"/>
        <v>9.9905510880095509E-7</v>
      </c>
      <c r="AJ391">
        <f t="shared" si="168"/>
        <v>7.7759129386834936E-11</v>
      </c>
      <c r="AK391">
        <v>0</v>
      </c>
      <c r="AL391" s="11">
        <f t="shared" si="169"/>
        <v>4.333023565310624E-10</v>
      </c>
      <c r="AM391" s="11">
        <f t="shared" si="170"/>
        <v>5.1106148591789729E-10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15.215219993965071</v>
      </c>
      <c r="AY391" t="e">
        <f t="shared" si="179"/>
        <v>#VALUE!</v>
      </c>
    </row>
    <row r="392" spans="1:51">
      <c r="A392" s="17"/>
      <c r="D392" s="36"/>
      <c r="E392" s="2"/>
      <c r="H392" s="5">
        <v>20</v>
      </c>
      <c r="I392" s="5">
        <v>30</v>
      </c>
      <c r="J392" s="5">
        <v>1</v>
      </c>
      <c r="K392" s="5">
        <v>1</v>
      </c>
      <c r="L392" s="5" t="s">
        <v>88</v>
      </c>
      <c r="M392" s="6">
        <f t="shared" si="155"/>
        <v>5.1728162884310709E-3</v>
      </c>
      <c r="N392" s="6">
        <f t="shared" si="185"/>
        <v>2.6794554190270953E-2</v>
      </c>
      <c r="O392" s="6" t="e">
        <f t="shared" si="156"/>
        <v>#VALUE!</v>
      </c>
      <c r="P392">
        <f t="shared" si="157"/>
        <v>8.2765060614897135E-2</v>
      </c>
      <c r="Q392">
        <f t="shared" si="158"/>
        <v>1.1789603843719219</v>
      </c>
      <c r="R392">
        <f t="shared" si="159"/>
        <v>0.14349881432745903</v>
      </c>
      <c r="S392">
        <f t="shared" si="160"/>
        <v>0.74330626535800015</v>
      </c>
      <c r="T392">
        <f t="shared" si="161"/>
        <v>0.74330626535800026</v>
      </c>
      <c r="V392" s="4">
        <f t="shared" si="180"/>
        <v>0.99905510880095516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9.9905510880095509E-7</v>
      </c>
      <c r="AC392">
        <f t="shared" si="164"/>
        <v>7.7759129386834936E-11</v>
      </c>
      <c r="AD392">
        <v>0</v>
      </c>
      <c r="AE392" s="11">
        <f t="shared" si="165"/>
        <v>2.0903724265187424E-11</v>
      </c>
      <c r="AF392" s="11">
        <f t="shared" si="166"/>
        <v>9.8662853652022362E-11</v>
      </c>
      <c r="AG392" s="15">
        <f t="shared" si="167"/>
        <v>1.097002469958351E-3</v>
      </c>
      <c r="AI392">
        <f t="shared" si="182"/>
        <v>9.9905510880095509E-7</v>
      </c>
      <c r="AJ392">
        <f t="shared" si="168"/>
        <v>7.7759129386834936E-11</v>
      </c>
      <c r="AK392">
        <v>0</v>
      </c>
      <c r="AL392" s="11">
        <f t="shared" si="169"/>
        <v>4.333023565310624E-10</v>
      </c>
      <c r="AM392" s="11">
        <f t="shared" si="170"/>
        <v>5.1106148591789729E-10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15.215219993965071</v>
      </c>
      <c r="AY392" t="e">
        <f t="shared" si="179"/>
        <v>#VALUE!</v>
      </c>
    </row>
    <row r="393" spans="1:51">
      <c r="A393" s="17"/>
      <c r="D393" s="36"/>
      <c r="E393" s="2"/>
      <c r="H393" s="5">
        <v>20</v>
      </c>
      <c r="I393" s="5">
        <v>30</v>
      </c>
      <c r="J393" s="5">
        <v>1</v>
      </c>
      <c r="K393" s="5">
        <v>1</v>
      </c>
      <c r="L393" s="5" t="s">
        <v>88</v>
      </c>
      <c r="M393" s="6">
        <f t="shared" si="155"/>
        <v>5.1728162884310709E-3</v>
      </c>
      <c r="N393" s="6">
        <f t="shared" si="185"/>
        <v>2.6794554190270953E-2</v>
      </c>
      <c r="O393" s="6" t="e">
        <f t="shared" si="156"/>
        <v>#VALUE!</v>
      </c>
      <c r="P393">
        <f t="shared" si="157"/>
        <v>8.2765060614897135E-2</v>
      </c>
      <c r="Q393">
        <f t="shared" si="158"/>
        <v>1.1789603843719219</v>
      </c>
      <c r="R393">
        <f t="shared" si="159"/>
        <v>0.14349881432745903</v>
      </c>
      <c r="S393">
        <f t="shared" si="160"/>
        <v>0.74330626535800015</v>
      </c>
      <c r="T393">
        <f t="shared" si="161"/>
        <v>0.74330626535800026</v>
      </c>
      <c r="V393" s="4">
        <f t="shared" si="180"/>
        <v>0.99905510880095516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9.9905510880095509E-7</v>
      </c>
      <c r="AC393">
        <f t="shared" si="164"/>
        <v>7.7759129386834936E-11</v>
      </c>
      <c r="AD393">
        <v>0</v>
      </c>
      <c r="AE393" s="11">
        <f t="shared" si="165"/>
        <v>2.0903724265187424E-11</v>
      </c>
      <c r="AF393" s="11">
        <f t="shared" si="166"/>
        <v>9.8662853652022362E-11</v>
      </c>
      <c r="AG393" s="15">
        <f t="shared" si="167"/>
        <v>1.097002469958351E-3</v>
      </c>
      <c r="AI393">
        <f t="shared" si="182"/>
        <v>9.9905510880095509E-7</v>
      </c>
      <c r="AJ393">
        <f t="shared" si="168"/>
        <v>7.7759129386834936E-11</v>
      </c>
      <c r="AK393">
        <v>0</v>
      </c>
      <c r="AL393" s="11">
        <f t="shared" si="169"/>
        <v>4.333023565310624E-10</v>
      </c>
      <c r="AM393" s="11">
        <f t="shared" si="170"/>
        <v>5.1106148591789729E-10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15.215219993965071</v>
      </c>
      <c r="AY393" t="e">
        <f t="shared" si="179"/>
        <v>#VALUE!</v>
      </c>
    </row>
    <row r="394" spans="1:51">
      <c r="A394" s="17"/>
      <c r="D394" s="36"/>
      <c r="E394" s="2"/>
      <c r="H394" s="5">
        <v>20</v>
      </c>
      <c r="I394" s="5">
        <v>30</v>
      </c>
      <c r="J394" s="5">
        <v>1</v>
      </c>
      <c r="K394" s="5">
        <v>1</v>
      </c>
      <c r="L394" s="5" t="s">
        <v>88</v>
      </c>
      <c r="M394" s="6">
        <f t="shared" si="155"/>
        <v>5.1728162884310709E-3</v>
      </c>
      <c r="N394" s="6">
        <f t="shared" si="185"/>
        <v>2.6794554190270953E-2</v>
      </c>
      <c r="O394" s="6" t="e">
        <f t="shared" si="156"/>
        <v>#VALUE!</v>
      </c>
      <c r="P394">
        <f t="shared" si="157"/>
        <v>8.2765060614897135E-2</v>
      </c>
      <c r="Q394">
        <f t="shared" si="158"/>
        <v>1.1789603843719219</v>
      </c>
      <c r="R394">
        <f t="shared" si="159"/>
        <v>0.14349881432745903</v>
      </c>
      <c r="S394">
        <f t="shared" si="160"/>
        <v>0.74330626535800015</v>
      </c>
      <c r="T394">
        <f t="shared" si="161"/>
        <v>0.74330626535800026</v>
      </c>
      <c r="V394" s="4">
        <f t="shared" si="180"/>
        <v>0.99905510880095516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9.9905510880095509E-7</v>
      </c>
      <c r="AC394">
        <f t="shared" si="164"/>
        <v>7.7759129386834936E-11</v>
      </c>
      <c r="AD394">
        <v>0</v>
      </c>
      <c r="AE394" s="11">
        <f t="shared" si="165"/>
        <v>2.0903724265187424E-11</v>
      </c>
      <c r="AF394" s="11">
        <f t="shared" si="166"/>
        <v>9.8662853652022362E-11</v>
      </c>
      <c r="AG394" s="15">
        <f t="shared" si="167"/>
        <v>1.097002469958351E-3</v>
      </c>
      <c r="AI394">
        <f t="shared" si="182"/>
        <v>9.9905510880095509E-7</v>
      </c>
      <c r="AJ394">
        <f t="shared" si="168"/>
        <v>7.7759129386834936E-11</v>
      </c>
      <c r="AK394">
        <v>0</v>
      </c>
      <c r="AL394" s="11">
        <f t="shared" si="169"/>
        <v>4.333023565310624E-10</v>
      </c>
      <c r="AM394" s="11">
        <f t="shared" si="170"/>
        <v>5.1106148591789729E-10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15.215219993965071</v>
      </c>
      <c r="AY394" t="e">
        <f t="shared" si="179"/>
        <v>#VALUE!</v>
      </c>
    </row>
    <row r="395" spans="1:51">
      <c r="A395" s="17"/>
      <c r="D395" s="36"/>
      <c r="E395" s="2"/>
      <c r="H395" s="5">
        <v>20</v>
      </c>
      <c r="I395" s="5">
        <v>30</v>
      </c>
      <c r="J395" s="5">
        <v>1</v>
      </c>
      <c r="K395" s="5">
        <v>1</v>
      </c>
      <c r="L395" s="5" t="s">
        <v>88</v>
      </c>
      <c r="M395" s="6">
        <f t="shared" ref="M395:M458" si="186">1000000*(AF395-AD395)/X395</f>
        <v>5.1728162884310709E-3</v>
      </c>
      <c r="N395" s="6">
        <f t="shared" si="185"/>
        <v>2.6794554190270953E-2</v>
      </c>
      <c r="O395" s="6" t="e">
        <f t="shared" ref="O395:O458" si="187">1000000*(AT395-AR395)/X395</f>
        <v>#VALUE!</v>
      </c>
      <c r="P395">
        <f t="shared" ref="P395:P458" si="188">(M395*16)</f>
        <v>8.2765060614897135E-2</v>
      </c>
      <c r="Q395">
        <f t="shared" ref="Q395:Q458" si="189">(N395*44)</f>
        <v>1.1789603843719219</v>
      </c>
      <c r="R395">
        <f t="shared" ref="R395:R458" si="190">1000000*(((AF395-AD395)*0.082057*W395)/(V395-Z395))/X395</f>
        <v>0.14349881432745903</v>
      </c>
      <c r="S395">
        <f t="shared" ref="S395:S458" si="191">1000000*(((AM395-AK395)*0.082057*W395)/(V395-Z395))/X395</f>
        <v>0.74330626535800015</v>
      </c>
      <c r="T395">
        <f t="shared" ref="T395:T458" si="192">N395*((1*0.082057*W395)/(V395-Z395))</f>
        <v>0.74330626535800026</v>
      </c>
      <c r="V395" s="4">
        <f t="shared" si="180"/>
        <v>0.99905510880095516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9.9905510880095509E-7</v>
      </c>
      <c r="AC395">
        <f t="shared" ref="AC395:AC458" si="195">(AB395*Y395)/(0.082057*W395)</f>
        <v>7.7759129386834936E-11</v>
      </c>
      <c r="AD395">
        <v>0</v>
      </c>
      <c r="AE395" s="11">
        <f t="shared" ref="AE395:AE458" si="196">AB395*AG395*X395</f>
        <v>2.0903724265187424E-11</v>
      </c>
      <c r="AF395" s="11">
        <f t="shared" ref="AF395:AF458" si="197">AC395+AE395</f>
        <v>9.8662853652022362E-11</v>
      </c>
      <c r="AG395" s="15">
        <f t="shared" ref="AG395:AG458" si="198">101.325*(0.000014*EXP(1600*((1/W395)-(1/298.15))))</f>
        <v>1.097002469958351E-3</v>
      </c>
      <c r="AI395">
        <f t="shared" si="182"/>
        <v>9.9905510880095509E-7</v>
      </c>
      <c r="AJ395">
        <f t="shared" ref="AJ395:AJ458" si="199">(AI395*Y395)/(0.082057*W395)</f>
        <v>7.7759129386834936E-11</v>
      </c>
      <c r="AK395">
        <v>0</v>
      </c>
      <c r="AL395" s="11">
        <f t="shared" ref="AL395:AL458" si="200">AI395*AN395*X395</f>
        <v>4.333023565310624E-10</v>
      </c>
      <c r="AM395" s="11">
        <f t="shared" ref="AM395:AM458" si="201">AJ395+AL395</f>
        <v>5.1106148591789729E-10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15.215219993965071</v>
      </c>
      <c r="AY395" t="e">
        <f t="shared" ref="AY395:AY458" si="210">100*(AT395-AS395)/AT395</f>
        <v>#VALUE!</v>
      </c>
    </row>
    <row r="396" spans="1:51">
      <c r="A396" s="17"/>
      <c r="D396" s="36"/>
      <c r="E396" s="2"/>
      <c r="H396" s="5">
        <v>20</v>
      </c>
      <c r="I396" s="5">
        <v>30</v>
      </c>
      <c r="J396" s="5">
        <v>1</v>
      </c>
      <c r="K396" s="5">
        <v>1</v>
      </c>
      <c r="L396" s="5" t="s">
        <v>88</v>
      </c>
      <c r="M396" s="6">
        <f t="shared" si="186"/>
        <v>5.1728162884310709E-3</v>
      </c>
      <c r="N396" s="6">
        <f t="shared" si="185"/>
        <v>2.6794554190270953E-2</v>
      </c>
      <c r="O396" s="6" t="e">
        <f t="shared" si="187"/>
        <v>#VALUE!</v>
      </c>
      <c r="P396">
        <f t="shared" si="188"/>
        <v>8.2765060614897135E-2</v>
      </c>
      <c r="Q396">
        <f t="shared" si="189"/>
        <v>1.1789603843719219</v>
      </c>
      <c r="R396">
        <f t="shared" si="190"/>
        <v>0.14349881432745903</v>
      </c>
      <c r="S396">
        <f t="shared" si="191"/>
        <v>0.74330626535800015</v>
      </c>
      <c r="T396">
        <f t="shared" si="192"/>
        <v>0.74330626535800026</v>
      </c>
      <c r="V396" s="4">
        <f t="shared" si="180"/>
        <v>0.99905510880095516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9.9905510880095509E-7</v>
      </c>
      <c r="AC396">
        <f t="shared" si="195"/>
        <v>7.7759129386834936E-11</v>
      </c>
      <c r="AD396">
        <v>0</v>
      </c>
      <c r="AE396" s="11">
        <f t="shared" si="196"/>
        <v>2.0903724265187424E-11</v>
      </c>
      <c r="AF396" s="11">
        <f t="shared" si="197"/>
        <v>9.8662853652022362E-11</v>
      </c>
      <c r="AG396" s="15">
        <f t="shared" si="198"/>
        <v>1.097002469958351E-3</v>
      </c>
      <c r="AI396">
        <f t="shared" si="182"/>
        <v>9.9905510880095509E-7</v>
      </c>
      <c r="AJ396">
        <f t="shared" si="199"/>
        <v>7.7759129386834936E-11</v>
      </c>
      <c r="AK396">
        <v>0</v>
      </c>
      <c r="AL396" s="11">
        <f t="shared" si="200"/>
        <v>4.333023565310624E-10</v>
      </c>
      <c r="AM396" s="11">
        <f t="shared" si="201"/>
        <v>5.1106148591789729E-10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15.215219993965071</v>
      </c>
      <c r="AY396" t="e">
        <f t="shared" si="210"/>
        <v>#VALUE!</v>
      </c>
    </row>
    <row r="397" spans="1:51">
      <c r="A397" s="17"/>
      <c r="D397" s="36"/>
      <c r="E397" s="2"/>
      <c r="H397" s="5">
        <v>20</v>
      </c>
      <c r="I397" s="5">
        <v>30</v>
      </c>
      <c r="J397" s="5">
        <v>1</v>
      </c>
      <c r="K397" s="5">
        <v>1</v>
      </c>
      <c r="L397" s="5" t="s">
        <v>88</v>
      </c>
      <c r="M397" s="6">
        <f t="shared" si="186"/>
        <v>5.1728162884310709E-3</v>
      </c>
      <c r="N397" s="6">
        <f t="shared" si="185"/>
        <v>2.6794554190270953E-2</v>
      </c>
      <c r="O397" s="6" t="e">
        <f t="shared" si="187"/>
        <v>#VALUE!</v>
      </c>
      <c r="P397">
        <f t="shared" si="188"/>
        <v>8.2765060614897135E-2</v>
      </c>
      <c r="Q397">
        <f t="shared" si="189"/>
        <v>1.1789603843719219</v>
      </c>
      <c r="R397">
        <f t="shared" si="190"/>
        <v>0.14349881432745903</v>
      </c>
      <c r="S397">
        <f t="shared" si="191"/>
        <v>0.74330626535800015</v>
      </c>
      <c r="T397">
        <f t="shared" si="192"/>
        <v>0.74330626535800026</v>
      </c>
      <c r="V397" s="4">
        <f t="shared" ref="V397:V460" si="211">((0.001316*((I397*25.4)-(2.5*2053/100)))*(273.15+40))/(273.15+H397)</f>
        <v>0.99905510880095516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9.9905510880095509E-7</v>
      </c>
      <c r="AC397">
        <f t="shared" si="195"/>
        <v>7.7759129386834936E-11</v>
      </c>
      <c r="AD397">
        <v>0</v>
      </c>
      <c r="AE397" s="11">
        <f t="shared" si="196"/>
        <v>2.0903724265187424E-11</v>
      </c>
      <c r="AF397" s="11">
        <f t="shared" si="197"/>
        <v>9.8662853652022362E-11</v>
      </c>
      <c r="AG397" s="15">
        <f t="shared" si="198"/>
        <v>1.097002469958351E-3</v>
      </c>
      <c r="AI397">
        <f t="shared" ref="AI397:AI460" si="213">V397*(K397/10^6)</f>
        <v>9.9905510880095509E-7</v>
      </c>
      <c r="AJ397">
        <f t="shared" si="199"/>
        <v>7.7759129386834936E-11</v>
      </c>
      <c r="AK397">
        <v>0</v>
      </c>
      <c r="AL397" s="11">
        <f t="shared" si="200"/>
        <v>4.333023565310624E-10</v>
      </c>
      <c r="AM397" s="11">
        <f t="shared" si="201"/>
        <v>5.1106148591789729E-10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15.215219993965071</v>
      </c>
      <c r="AY397" t="e">
        <f t="shared" si="210"/>
        <v>#VALUE!</v>
      </c>
    </row>
    <row r="398" spans="1:51">
      <c r="A398" s="17"/>
      <c r="D398" s="36"/>
      <c r="E398" s="2"/>
      <c r="H398" s="5">
        <v>20</v>
      </c>
      <c r="I398" s="5">
        <v>30</v>
      </c>
      <c r="J398" s="5">
        <v>1</v>
      </c>
      <c r="K398" s="5">
        <v>1</v>
      </c>
      <c r="L398" s="5" t="s">
        <v>88</v>
      </c>
      <c r="M398" s="6">
        <f t="shared" si="186"/>
        <v>5.1728162884310709E-3</v>
      </c>
      <c r="N398" s="6">
        <f t="shared" si="185"/>
        <v>2.6794554190270953E-2</v>
      </c>
      <c r="O398" s="6" t="e">
        <f t="shared" si="187"/>
        <v>#VALUE!</v>
      </c>
      <c r="P398">
        <f t="shared" si="188"/>
        <v>8.2765060614897135E-2</v>
      </c>
      <c r="Q398">
        <f t="shared" si="189"/>
        <v>1.1789603843719219</v>
      </c>
      <c r="R398">
        <f t="shared" si="190"/>
        <v>0.14349881432745903</v>
      </c>
      <c r="S398">
        <f t="shared" si="191"/>
        <v>0.74330626535800015</v>
      </c>
      <c r="T398">
        <f t="shared" si="192"/>
        <v>0.74330626535800026</v>
      </c>
      <c r="V398" s="4">
        <f t="shared" si="211"/>
        <v>0.99905510880095516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9.9905510880095509E-7</v>
      </c>
      <c r="AC398">
        <f t="shared" si="195"/>
        <v>7.7759129386834936E-11</v>
      </c>
      <c r="AD398">
        <v>0</v>
      </c>
      <c r="AE398" s="11">
        <f t="shared" si="196"/>
        <v>2.0903724265187424E-11</v>
      </c>
      <c r="AF398" s="11">
        <f t="shared" si="197"/>
        <v>9.8662853652022362E-11</v>
      </c>
      <c r="AG398" s="15">
        <f t="shared" si="198"/>
        <v>1.097002469958351E-3</v>
      </c>
      <c r="AI398">
        <f t="shared" si="213"/>
        <v>9.9905510880095509E-7</v>
      </c>
      <c r="AJ398">
        <f t="shared" si="199"/>
        <v>7.7759129386834936E-11</v>
      </c>
      <c r="AK398">
        <v>0</v>
      </c>
      <c r="AL398" s="11">
        <f t="shared" si="200"/>
        <v>4.333023565310624E-10</v>
      </c>
      <c r="AM398" s="11">
        <f t="shared" si="201"/>
        <v>5.1106148591789729E-10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15.215219993965071</v>
      </c>
      <c r="AY398" t="e">
        <f t="shared" si="210"/>
        <v>#VALUE!</v>
      </c>
    </row>
    <row r="399" spans="1:51">
      <c r="A399" s="17"/>
      <c r="D399" s="36"/>
      <c r="E399" s="2"/>
      <c r="H399" s="5">
        <v>20</v>
      </c>
      <c r="I399" s="5">
        <v>30</v>
      </c>
      <c r="J399" s="5">
        <v>1</v>
      </c>
      <c r="K399" s="5">
        <v>1</v>
      </c>
      <c r="L399" s="5" t="s">
        <v>88</v>
      </c>
      <c r="M399" s="6">
        <f t="shared" si="186"/>
        <v>5.1728162884310709E-3</v>
      </c>
      <c r="N399" s="6">
        <f t="shared" si="185"/>
        <v>2.6794554190270953E-2</v>
      </c>
      <c r="O399" s="6" t="e">
        <f t="shared" si="187"/>
        <v>#VALUE!</v>
      </c>
      <c r="P399">
        <f t="shared" si="188"/>
        <v>8.2765060614897135E-2</v>
      </c>
      <c r="Q399">
        <f t="shared" si="189"/>
        <v>1.1789603843719219</v>
      </c>
      <c r="R399">
        <f t="shared" si="190"/>
        <v>0.14349881432745903</v>
      </c>
      <c r="S399">
        <f t="shared" si="191"/>
        <v>0.74330626535800015</v>
      </c>
      <c r="T399">
        <f t="shared" si="192"/>
        <v>0.74330626535800026</v>
      </c>
      <c r="V399" s="4">
        <f t="shared" si="211"/>
        <v>0.99905510880095516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9.9905510880095509E-7</v>
      </c>
      <c r="AC399">
        <f t="shared" si="195"/>
        <v>7.7759129386834936E-11</v>
      </c>
      <c r="AD399">
        <v>0</v>
      </c>
      <c r="AE399" s="11">
        <f t="shared" si="196"/>
        <v>2.0903724265187424E-11</v>
      </c>
      <c r="AF399" s="11">
        <f t="shared" si="197"/>
        <v>9.8662853652022362E-11</v>
      </c>
      <c r="AG399" s="15">
        <f t="shared" si="198"/>
        <v>1.097002469958351E-3</v>
      </c>
      <c r="AI399">
        <f t="shared" si="213"/>
        <v>9.9905510880095509E-7</v>
      </c>
      <c r="AJ399">
        <f t="shared" si="199"/>
        <v>7.7759129386834936E-11</v>
      </c>
      <c r="AK399">
        <v>0</v>
      </c>
      <c r="AL399" s="11">
        <f t="shared" si="200"/>
        <v>4.333023565310624E-10</v>
      </c>
      <c r="AM399" s="11">
        <f t="shared" si="201"/>
        <v>5.1106148591789729E-10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15.215219993965071</v>
      </c>
      <c r="AY399" t="e">
        <f t="shared" si="210"/>
        <v>#VALUE!</v>
      </c>
    </row>
    <row r="400" spans="1:51">
      <c r="A400" s="17"/>
      <c r="D400" s="36"/>
      <c r="E400" s="2"/>
      <c r="H400" s="5">
        <v>20</v>
      </c>
      <c r="I400" s="5">
        <v>30</v>
      </c>
      <c r="J400" s="5">
        <v>1</v>
      </c>
      <c r="K400" s="5">
        <v>1</v>
      </c>
      <c r="L400" s="5" t="s">
        <v>88</v>
      </c>
      <c r="M400" s="6">
        <f t="shared" si="186"/>
        <v>5.1728162884310709E-3</v>
      </c>
      <c r="N400" s="6">
        <f t="shared" si="185"/>
        <v>2.6794554190270953E-2</v>
      </c>
      <c r="O400" s="6" t="e">
        <f t="shared" si="187"/>
        <v>#VALUE!</v>
      </c>
      <c r="P400">
        <f t="shared" si="188"/>
        <v>8.2765060614897135E-2</v>
      </c>
      <c r="Q400">
        <f t="shared" si="189"/>
        <v>1.1789603843719219</v>
      </c>
      <c r="R400">
        <f t="shared" si="190"/>
        <v>0.14349881432745903</v>
      </c>
      <c r="S400">
        <f t="shared" si="191"/>
        <v>0.74330626535800015</v>
      </c>
      <c r="T400">
        <f t="shared" si="192"/>
        <v>0.74330626535800026</v>
      </c>
      <c r="V400" s="4">
        <f t="shared" si="211"/>
        <v>0.99905510880095516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9.9905510880095509E-7</v>
      </c>
      <c r="AC400">
        <f t="shared" si="195"/>
        <v>7.7759129386834936E-11</v>
      </c>
      <c r="AD400">
        <v>0</v>
      </c>
      <c r="AE400" s="11">
        <f t="shared" si="196"/>
        <v>2.0903724265187424E-11</v>
      </c>
      <c r="AF400" s="11">
        <f t="shared" si="197"/>
        <v>9.8662853652022362E-11</v>
      </c>
      <c r="AG400" s="15">
        <f t="shared" si="198"/>
        <v>1.097002469958351E-3</v>
      </c>
      <c r="AI400">
        <f t="shared" si="213"/>
        <v>9.9905510880095509E-7</v>
      </c>
      <c r="AJ400">
        <f t="shared" si="199"/>
        <v>7.7759129386834936E-11</v>
      </c>
      <c r="AK400">
        <v>0</v>
      </c>
      <c r="AL400" s="11">
        <f t="shared" si="200"/>
        <v>4.333023565310624E-10</v>
      </c>
      <c r="AM400" s="11">
        <f t="shared" si="201"/>
        <v>5.1106148591789729E-10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/>
      <c r="E401" s="2"/>
      <c r="H401" s="5">
        <v>20</v>
      </c>
      <c r="I401" s="5">
        <v>30</v>
      </c>
      <c r="J401" s="5">
        <v>1</v>
      </c>
      <c r="K401" s="5">
        <v>1</v>
      </c>
      <c r="L401" s="5" t="s">
        <v>88</v>
      </c>
      <c r="M401" s="6">
        <f t="shared" si="186"/>
        <v>5.1728162884310709E-3</v>
      </c>
      <c r="N401" s="6">
        <f t="shared" si="185"/>
        <v>2.6794554190270953E-2</v>
      </c>
      <c r="O401" s="6" t="e">
        <f t="shared" si="187"/>
        <v>#VALUE!</v>
      </c>
      <c r="P401">
        <f t="shared" si="188"/>
        <v>8.2765060614897135E-2</v>
      </c>
      <c r="Q401">
        <f t="shared" si="189"/>
        <v>1.1789603843719219</v>
      </c>
      <c r="R401">
        <f t="shared" si="190"/>
        <v>0.14349881432745903</v>
      </c>
      <c r="S401">
        <f t="shared" si="191"/>
        <v>0.74330626535800015</v>
      </c>
      <c r="T401">
        <f t="shared" si="192"/>
        <v>0.74330626535800026</v>
      </c>
      <c r="V401" s="4">
        <f t="shared" si="211"/>
        <v>0.99905510880095516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9.9905510880095509E-7</v>
      </c>
      <c r="AC401">
        <f t="shared" si="195"/>
        <v>7.7759129386834936E-11</v>
      </c>
      <c r="AD401">
        <v>0</v>
      </c>
      <c r="AE401" s="11">
        <f t="shared" si="196"/>
        <v>2.0903724265187424E-11</v>
      </c>
      <c r="AF401" s="11">
        <f t="shared" si="197"/>
        <v>9.8662853652022362E-11</v>
      </c>
      <c r="AG401" s="15">
        <f t="shared" si="198"/>
        <v>1.097002469958351E-3</v>
      </c>
      <c r="AI401">
        <f t="shared" si="213"/>
        <v>9.9905510880095509E-7</v>
      </c>
      <c r="AJ401">
        <f t="shared" si="199"/>
        <v>7.7759129386834936E-11</v>
      </c>
      <c r="AK401">
        <v>0</v>
      </c>
      <c r="AL401" s="11">
        <f t="shared" si="200"/>
        <v>4.333023565310624E-10</v>
      </c>
      <c r="AM401" s="11">
        <f t="shared" si="201"/>
        <v>5.1106148591789729E-10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/>
      <c r="E402" s="2"/>
      <c r="H402" s="5">
        <v>20</v>
      </c>
      <c r="I402" s="5">
        <v>30</v>
      </c>
      <c r="J402" s="5">
        <v>1</v>
      </c>
      <c r="K402" s="5">
        <v>1</v>
      </c>
      <c r="L402" s="5" t="s">
        <v>88</v>
      </c>
      <c r="M402" s="6">
        <f t="shared" si="186"/>
        <v>5.1728162884310709E-3</v>
      </c>
      <c r="N402" s="6">
        <f t="shared" si="185"/>
        <v>2.6794554190270953E-2</v>
      </c>
      <c r="O402" s="6" t="e">
        <f t="shared" si="187"/>
        <v>#VALUE!</v>
      </c>
      <c r="P402">
        <f t="shared" si="188"/>
        <v>8.2765060614897135E-2</v>
      </c>
      <c r="Q402">
        <f t="shared" si="189"/>
        <v>1.1789603843719219</v>
      </c>
      <c r="R402">
        <f t="shared" si="190"/>
        <v>0.14349881432745903</v>
      </c>
      <c r="S402">
        <f t="shared" si="191"/>
        <v>0.74330626535800015</v>
      </c>
      <c r="T402">
        <f t="shared" si="192"/>
        <v>0.74330626535800026</v>
      </c>
      <c r="V402" s="4">
        <f t="shared" si="211"/>
        <v>0.99905510880095516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9.9905510880095509E-7</v>
      </c>
      <c r="AC402">
        <f t="shared" si="195"/>
        <v>7.7759129386834936E-11</v>
      </c>
      <c r="AD402">
        <v>0</v>
      </c>
      <c r="AE402" s="11">
        <f t="shared" si="196"/>
        <v>2.0903724265187424E-11</v>
      </c>
      <c r="AF402" s="11">
        <f t="shared" si="197"/>
        <v>9.8662853652022362E-11</v>
      </c>
      <c r="AG402" s="15">
        <f t="shared" si="198"/>
        <v>1.097002469958351E-3</v>
      </c>
      <c r="AI402">
        <f t="shared" si="213"/>
        <v>9.9905510880095509E-7</v>
      </c>
      <c r="AJ402">
        <f t="shared" si="199"/>
        <v>7.7759129386834936E-11</v>
      </c>
      <c r="AK402">
        <v>0</v>
      </c>
      <c r="AL402" s="11">
        <f t="shared" si="200"/>
        <v>4.333023565310624E-10</v>
      </c>
      <c r="AM402" s="11">
        <f t="shared" si="201"/>
        <v>5.1106148591789729E-10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15.215219993965071</v>
      </c>
      <c r="AY402" t="e">
        <f t="shared" si="210"/>
        <v>#VALUE!</v>
      </c>
    </row>
    <row r="403" spans="1:51">
      <c r="A403" s="17"/>
      <c r="D403" s="36"/>
      <c r="E403" s="2"/>
      <c r="H403" s="5">
        <v>20</v>
      </c>
      <c r="I403" s="5">
        <v>30</v>
      </c>
      <c r="J403" s="5">
        <v>1</v>
      </c>
      <c r="K403" s="5">
        <v>1</v>
      </c>
      <c r="L403" s="5" t="s">
        <v>88</v>
      </c>
      <c r="M403" s="6">
        <f t="shared" si="186"/>
        <v>5.1728162884310709E-3</v>
      </c>
      <c r="N403" s="6">
        <f t="shared" si="185"/>
        <v>2.6794554190270953E-2</v>
      </c>
      <c r="O403" s="6" t="e">
        <f t="shared" si="187"/>
        <v>#VALUE!</v>
      </c>
      <c r="P403">
        <f t="shared" si="188"/>
        <v>8.2765060614897135E-2</v>
      </c>
      <c r="Q403">
        <f t="shared" si="189"/>
        <v>1.1789603843719219</v>
      </c>
      <c r="R403">
        <f t="shared" si="190"/>
        <v>0.14349881432745903</v>
      </c>
      <c r="S403">
        <f t="shared" si="191"/>
        <v>0.74330626535800015</v>
      </c>
      <c r="T403">
        <f t="shared" si="192"/>
        <v>0.74330626535800026</v>
      </c>
      <c r="V403" s="4">
        <f t="shared" si="211"/>
        <v>0.99905510880095516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9.9905510880095509E-7</v>
      </c>
      <c r="AC403">
        <f t="shared" si="195"/>
        <v>7.7759129386834936E-11</v>
      </c>
      <c r="AD403">
        <v>0</v>
      </c>
      <c r="AE403" s="11">
        <f t="shared" si="196"/>
        <v>2.0903724265187424E-11</v>
      </c>
      <c r="AF403" s="11">
        <f t="shared" si="197"/>
        <v>9.8662853652022362E-11</v>
      </c>
      <c r="AG403" s="15">
        <f t="shared" si="198"/>
        <v>1.097002469958351E-3</v>
      </c>
      <c r="AI403">
        <f t="shared" si="213"/>
        <v>9.9905510880095509E-7</v>
      </c>
      <c r="AJ403">
        <f t="shared" si="199"/>
        <v>7.7759129386834936E-11</v>
      </c>
      <c r="AK403">
        <v>0</v>
      </c>
      <c r="AL403" s="11">
        <f t="shared" si="200"/>
        <v>4.333023565310624E-10</v>
      </c>
      <c r="AM403" s="11">
        <f t="shared" si="201"/>
        <v>5.1106148591789729E-10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15.215219993965071</v>
      </c>
      <c r="AY403" t="e">
        <f t="shared" si="210"/>
        <v>#VALUE!</v>
      </c>
    </row>
    <row r="404" spans="1:51">
      <c r="A404" s="17"/>
      <c r="D404" s="36"/>
      <c r="E404" s="2"/>
      <c r="H404" s="5">
        <v>20</v>
      </c>
      <c r="I404" s="5">
        <v>30</v>
      </c>
      <c r="J404" s="5">
        <v>1</v>
      </c>
      <c r="K404" s="5">
        <v>1</v>
      </c>
      <c r="L404" s="5" t="s">
        <v>88</v>
      </c>
      <c r="M404" s="6">
        <f t="shared" si="186"/>
        <v>5.1728162884310709E-3</v>
      </c>
      <c r="N404" s="6">
        <f t="shared" si="185"/>
        <v>2.6794554190270953E-2</v>
      </c>
      <c r="O404" s="6" t="e">
        <f t="shared" si="187"/>
        <v>#VALUE!</v>
      </c>
      <c r="P404">
        <f t="shared" si="188"/>
        <v>8.2765060614897135E-2</v>
      </c>
      <c r="Q404">
        <f t="shared" si="189"/>
        <v>1.1789603843719219</v>
      </c>
      <c r="R404">
        <f t="shared" si="190"/>
        <v>0.14349881432745903</v>
      </c>
      <c r="S404">
        <f t="shared" si="191"/>
        <v>0.74330626535800015</v>
      </c>
      <c r="T404">
        <f t="shared" si="192"/>
        <v>0.74330626535800026</v>
      </c>
      <c r="V404" s="4">
        <f t="shared" si="211"/>
        <v>0.99905510880095516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9.9905510880095509E-7</v>
      </c>
      <c r="AC404">
        <f t="shared" si="195"/>
        <v>7.7759129386834936E-11</v>
      </c>
      <c r="AD404">
        <v>0</v>
      </c>
      <c r="AE404" s="11">
        <f t="shared" si="196"/>
        <v>2.0903724265187424E-11</v>
      </c>
      <c r="AF404" s="11">
        <f t="shared" si="197"/>
        <v>9.8662853652022362E-11</v>
      </c>
      <c r="AG404" s="15">
        <f t="shared" si="198"/>
        <v>1.097002469958351E-3</v>
      </c>
      <c r="AI404">
        <f t="shared" si="213"/>
        <v>9.9905510880095509E-7</v>
      </c>
      <c r="AJ404">
        <f t="shared" si="199"/>
        <v>7.7759129386834936E-11</v>
      </c>
      <c r="AK404">
        <v>0</v>
      </c>
      <c r="AL404" s="11">
        <f t="shared" si="200"/>
        <v>4.333023565310624E-10</v>
      </c>
      <c r="AM404" s="11">
        <f t="shared" si="201"/>
        <v>5.1106148591789729E-10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15.215219993965071</v>
      </c>
      <c r="AY404" t="e">
        <f t="shared" si="210"/>
        <v>#VALUE!</v>
      </c>
    </row>
    <row r="405" spans="1:51">
      <c r="A405" s="17"/>
      <c r="D405" s="36"/>
      <c r="E405" s="2"/>
      <c r="H405" s="5">
        <v>20</v>
      </c>
      <c r="I405" s="5">
        <v>30</v>
      </c>
      <c r="J405" s="5">
        <v>1</v>
      </c>
      <c r="K405" s="5">
        <v>1</v>
      </c>
      <c r="L405" s="5" t="s">
        <v>88</v>
      </c>
      <c r="M405" s="6">
        <f t="shared" si="186"/>
        <v>5.1728162884310709E-3</v>
      </c>
      <c r="N405" s="6">
        <f t="shared" si="185"/>
        <v>2.6794554190270953E-2</v>
      </c>
      <c r="O405" s="6" t="e">
        <f t="shared" si="187"/>
        <v>#VALUE!</v>
      </c>
      <c r="P405">
        <f t="shared" si="188"/>
        <v>8.2765060614897135E-2</v>
      </c>
      <c r="Q405">
        <f t="shared" si="189"/>
        <v>1.1789603843719219</v>
      </c>
      <c r="R405">
        <f t="shared" si="190"/>
        <v>0.14349881432745903</v>
      </c>
      <c r="S405">
        <f t="shared" si="191"/>
        <v>0.74330626535800015</v>
      </c>
      <c r="T405">
        <f t="shared" si="192"/>
        <v>0.74330626535800026</v>
      </c>
      <c r="V405" s="4">
        <f t="shared" si="211"/>
        <v>0.99905510880095516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9.9905510880095509E-7</v>
      </c>
      <c r="AC405">
        <f t="shared" si="195"/>
        <v>7.7759129386834936E-11</v>
      </c>
      <c r="AD405">
        <v>0</v>
      </c>
      <c r="AE405" s="11">
        <f t="shared" si="196"/>
        <v>2.0903724265187424E-11</v>
      </c>
      <c r="AF405" s="11">
        <f t="shared" si="197"/>
        <v>9.8662853652022362E-11</v>
      </c>
      <c r="AG405" s="15">
        <f t="shared" si="198"/>
        <v>1.097002469958351E-3</v>
      </c>
      <c r="AI405">
        <f t="shared" si="213"/>
        <v>9.9905510880095509E-7</v>
      </c>
      <c r="AJ405">
        <f t="shared" si="199"/>
        <v>7.7759129386834936E-11</v>
      </c>
      <c r="AK405">
        <v>0</v>
      </c>
      <c r="AL405" s="11">
        <f t="shared" si="200"/>
        <v>4.333023565310624E-10</v>
      </c>
      <c r="AM405" s="11">
        <f t="shared" si="201"/>
        <v>5.1106148591789729E-10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15.215219993965071</v>
      </c>
      <c r="AY405" t="e">
        <f t="shared" si="210"/>
        <v>#VALUE!</v>
      </c>
    </row>
    <row r="406" spans="1:51">
      <c r="A406" s="17"/>
      <c r="D406" s="36"/>
      <c r="E406" s="2"/>
      <c r="H406" s="5">
        <v>20</v>
      </c>
      <c r="I406" s="5">
        <v>30</v>
      </c>
      <c r="J406" s="5">
        <v>1</v>
      </c>
      <c r="K406" s="5">
        <v>1</v>
      </c>
      <c r="L406" s="5" t="s">
        <v>88</v>
      </c>
      <c r="M406" s="6">
        <f t="shared" si="186"/>
        <v>5.1728162884310709E-3</v>
      </c>
      <c r="N406" s="6">
        <f t="shared" si="185"/>
        <v>2.6794554190270953E-2</v>
      </c>
      <c r="O406" s="6" t="e">
        <f t="shared" si="187"/>
        <v>#VALUE!</v>
      </c>
      <c r="P406">
        <f t="shared" si="188"/>
        <v>8.2765060614897135E-2</v>
      </c>
      <c r="Q406">
        <f t="shared" si="189"/>
        <v>1.1789603843719219</v>
      </c>
      <c r="R406">
        <f t="shared" si="190"/>
        <v>0.14349881432745903</v>
      </c>
      <c r="S406">
        <f t="shared" si="191"/>
        <v>0.74330626535800015</v>
      </c>
      <c r="T406">
        <f t="shared" si="192"/>
        <v>0.74330626535800026</v>
      </c>
      <c r="V406" s="4">
        <f t="shared" si="211"/>
        <v>0.99905510880095516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9.9905510880095509E-7</v>
      </c>
      <c r="AC406">
        <f t="shared" si="195"/>
        <v>7.7759129386834936E-11</v>
      </c>
      <c r="AD406">
        <v>0</v>
      </c>
      <c r="AE406" s="11">
        <f t="shared" si="196"/>
        <v>2.0903724265187424E-11</v>
      </c>
      <c r="AF406" s="11">
        <f t="shared" si="197"/>
        <v>9.8662853652022362E-11</v>
      </c>
      <c r="AG406" s="15">
        <f t="shared" si="198"/>
        <v>1.097002469958351E-3</v>
      </c>
      <c r="AI406">
        <f t="shared" si="213"/>
        <v>9.9905510880095509E-7</v>
      </c>
      <c r="AJ406">
        <f t="shared" si="199"/>
        <v>7.7759129386834936E-11</v>
      </c>
      <c r="AK406">
        <v>0</v>
      </c>
      <c r="AL406" s="11">
        <f t="shared" si="200"/>
        <v>4.333023565310624E-10</v>
      </c>
      <c r="AM406" s="11">
        <f t="shared" si="201"/>
        <v>5.1106148591789729E-10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49"/>
      <c r="C407" s="49"/>
      <c r="D407" s="36"/>
      <c r="E407" s="51"/>
      <c r="F407" s="49"/>
      <c r="H407" s="5">
        <v>20</v>
      </c>
      <c r="I407" s="5">
        <v>30</v>
      </c>
      <c r="J407" s="5">
        <v>1</v>
      </c>
      <c r="K407" s="5">
        <v>1</v>
      </c>
      <c r="L407" s="5" t="s">
        <v>88</v>
      </c>
      <c r="M407" s="6">
        <f t="shared" si="186"/>
        <v>5.1728162884310709E-3</v>
      </c>
      <c r="N407" s="6">
        <f t="shared" si="185"/>
        <v>2.6794554190270953E-2</v>
      </c>
      <c r="O407" s="6" t="e">
        <f t="shared" si="187"/>
        <v>#VALUE!</v>
      </c>
      <c r="P407">
        <f t="shared" si="188"/>
        <v>8.2765060614897135E-2</v>
      </c>
      <c r="Q407">
        <f t="shared" si="189"/>
        <v>1.1789603843719219</v>
      </c>
      <c r="R407">
        <f t="shared" si="190"/>
        <v>0.14349881432745903</v>
      </c>
      <c r="S407">
        <f t="shared" si="191"/>
        <v>0.74330626535800015</v>
      </c>
      <c r="T407">
        <f t="shared" si="192"/>
        <v>0.74330626535800026</v>
      </c>
      <c r="V407" s="4">
        <f t="shared" si="211"/>
        <v>0.99905510880095516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9.9905510880095509E-7</v>
      </c>
      <c r="AC407">
        <f t="shared" si="195"/>
        <v>7.7759129386834936E-11</v>
      </c>
      <c r="AD407">
        <v>0</v>
      </c>
      <c r="AE407" s="11">
        <f t="shared" si="196"/>
        <v>2.0903724265187424E-11</v>
      </c>
      <c r="AF407" s="11">
        <f t="shared" si="197"/>
        <v>9.8662853652022362E-11</v>
      </c>
      <c r="AG407" s="15">
        <f t="shared" si="198"/>
        <v>1.097002469958351E-3</v>
      </c>
      <c r="AI407">
        <f t="shared" si="213"/>
        <v>9.9905510880095509E-7</v>
      </c>
      <c r="AJ407">
        <f t="shared" si="199"/>
        <v>7.7759129386834936E-11</v>
      </c>
      <c r="AK407">
        <v>0</v>
      </c>
      <c r="AL407" s="11">
        <f t="shared" si="200"/>
        <v>4.333023565310624E-10</v>
      </c>
      <c r="AM407" s="11">
        <f t="shared" si="201"/>
        <v>5.1106148591789729E-10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15.215219993965071</v>
      </c>
      <c r="AY407" t="e">
        <f t="shared" si="210"/>
        <v>#VALUE!</v>
      </c>
    </row>
    <row r="408" spans="1:51">
      <c r="A408" s="17"/>
      <c r="D408" s="36"/>
      <c r="E408" s="2"/>
      <c r="H408" s="5">
        <v>20</v>
      </c>
      <c r="I408" s="5">
        <v>30</v>
      </c>
      <c r="J408" s="5">
        <v>1</v>
      </c>
      <c r="K408" s="5">
        <v>1</v>
      </c>
      <c r="L408" s="5" t="s">
        <v>88</v>
      </c>
      <c r="M408" s="6">
        <f t="shared" si="186"/>
        <v>5.1728162884310709E-3</v>
      </c>
      <c r="N408" s="6">
        <f t="shared" si="185"/>
        <v>2.6794554190270953E-2</v>
      </c>
      <c r="O408" s="6" t="e">
        <f t="shared" si="187"/>
        <v>#VALUE!</v>
      </c>
      <c r="P408">
        <f t="shared" si="188"/>
        <v>8.2765060614897135E-2</v>
      </c>
      <c r="Q408">
        <f t="shared" si="189"/>
        <v>1.1789603843719219</v>
      </c>
      <c r="R408">
        <f t="shared" si="190"/>
        <v>0.14349881432745903</v>
      </c>
      <c r="S408">
        <f t="shared" si="191"/>
        <v>0.74330626535800015</v>
      </c>
      <c r="T408">
        <f t="shared" si="192"/>
        <v>0.74330626535800026</v>
      </c>
      <c r="V408" s="4">
        <f t="shared" si="211"/>
        <v>0.99905510880095516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9.9905510880095509E-7</v>
      </c>
      <c r="AC408">
        <f t="shared" si="195"/>
        <v>7.7759129386834936E-11</v>
      </c>
      <c r="AD408">
        <v>0</v>
      </c>
      <c r="AE408" s="11">
        <f t="shared" si="196"/>
        <v>2.0903724265187424E-11</v>
      </c>
      <c r="AF408" s="11">
        <f t="shared" si="197"/>
        <v>9.8662853652022362E-11</v>
      </c>
      <c r="AG408" s="15">
        <f t="shared" si="198"/>
        <v>1.097002469958351E-3</v>
      </c>
      <c r="AI408">
        <f t="shared" si="213"/>
        <v>9.9905510880095509E-7</v>
      </c>
      <c r="AJ408">
        <f t="shared" si="199"/>
        <v>7.7759129386834936E-11</v>
      </c>
      <c r="AK408">
        <v>0</v>
      </c>
      <c r="AL408" s="11">
        <f t="shared" si="200"/>
        <v>4.333023565310624E-10</v>
      </c>
      <c r="AM408" s="11">
        <f t="shared" si="201"/>
        <v>5.1106148591789729E-10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15.215219993965071</v>
      </c>
      <c r="AY408" t="e">
        <f t="shared" si="210"/>
        <v>#VALUE!</v>
      </c>
    </row>
    <row r="409" spans="1:51">
      <c r="A409" s="46"/>
      <c r="B409" s="4"/>
      <c r="C409" s="4"/>
      <c r="D409" s="36"/>
      <c r="E409" s="47"/>
      <c r="F409" s="4"/>
      <c r="G409" s="4"/>
      <c r="H409" s="5">
        <v>20</v>
      </c>
      <c r="I409" s="5">
        <v>30</v>
      </c>
      <c r="J409" s="5">
        <v>1</v>
      </c>
      <c r="K409" s="5">
        <v>1</v>
      </c>
      <c r="L409" s="5" t="s">
        <v>88</v>
      </c>
      <c r="M409" s="6">
        <f t="shared" si="186"/>
        <v>5.1728162884310709E-3</v>
      </c>
      <c r="N409" s="6">
        <f t="shared" si="185"/>
        <v>2.6794554190270953E-2</v>
      </c>
      <c r="O409" s="6" t="e">
        <f t="shared" si="187"/>
        <v>#VALUE!</v>
      </c>
      <c r="P409">
        <f t="shared" si="188"/>
        <v>8.2765060614897135E-2</v>
      </c>
      <c r="Q409">
        <f t="shared" si="189"/>
        <v>1.1789603843719219</v>
      </c>
      <c r="R409">
        <f t="shared" si="190"/>
        <v>0.14349881432745903</v>
      </c>
      <c r="S409">
        <f t="shared" si="191"/>
        <v>0.74330626535800015</v>
      </c>
      <c r="T409">
        <f t="shared" si="192"/>
        <v>0.74330626535800026</v>
      </c>
      <c r="V409" s="4">
        <f t="shared" si="211"/>
        <v>0.99905510880095516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9.9905510880095509E-7</v>
      </c>
      <c r="AC409">
        <f t="shared" si="195"/>
        <v>7.7759129386834936E-11</v>
      </c>
      <c r="AD409">
        <v>0</v>
      </c>
      <c r="AE409" s="11">
        <f t="shared" si="196"/>
        <v>2.0903724265187424E-11</v>
      </c>
      <c r="AF409" s="11">
        <f t="shared" si="197"/>
        <v>9.8662853652022362E-11</v>
      </c>
      <c r="AG409" s="15">
        <f t="shared" si="198"/>
        <v>1.097002469958351E-3</v>
      </c>
      <c r="AI409">
        <f t="shared" si="213"/>
        <v>9.9905510880095509E-7</v>
      </c>
      <c r="AJ409">
        <f t="shared" si="199"/>
        <v>7.7759129386834936E-11</v>
      </c>
      <c r="AK409">
        <v>0</v>
      </c>
      <c r="AL409" s="11">
        <f t="shared" si="200"/>
        <v>4.333023565310624E-10</v>
      </c>
      <c r="AM409" s="11">
        <f t="shared" si="201"/>
        <v>5.1106148591789729E-10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15.215219993965071</v>
      </c>
      <c r="AY409" t="e">
        <f t="shared" si="210"/>
        <v>#VALUE!</v>
      </c>
    </row>
    <row r="410" spans="1:51">
      <c r="A410" s="17"/>
      <c r="D410" s="36"/>
      <c r="E410" s="2"/>
      <c r="H410" s="5">
        <v>20</v>
      </c>
      <c r="I410" s="5">
        <v>30</v>
      </c>
      <c r="J410" s="5">
        <v>1</v>
      </c>
      <c r="K410" s="5">
        <v>1</v>
      </c>
      <c r="L410" s="5" t="s">
        <v>88</v>
      </c>
      <c r="M410" s="6">
        <f t="shared" si="186"/>
        <v>5.1728162884310709E-3</v>
      </c>
      <c r="N410" s="6">
        <f t="shared" si="185"/>
        <v>2.6794554190270953E-2</v>
      </c>
      <c r="O410" s="6" t="e">
        <f t="shared" si="187"/>
        <v>#VALUE!</v>
      </c>
      <c r="P410">
        <f t="shared" si="188"/>
        <v>8.2765060614897135E-2</v>
      </c>
      <c r="Q410">
        <f t="shared" si="189"/>
        <v>1.1789603843719219</v>
      </c>
      <c r="R410">
        <f t="shared" si="190"/>
        <v>0.14349881432745903</v>
      </c>
      <c r="S410">
        <f t="shared" si="191"/>
        <v>0.74330626535800015</v>
      </c>
      <c r="T410">
        <f t="shared" si="192"/>
        <v>0.74330626535800026</v>
      </c>
      <c r="V410" s="4">
        <f t="shared" si="211"/>
        <v>0.99905510880095516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9.9905510880095509E-7</v>
      </c>
      <c r="AC410">
        <f t="shared" si="195"/>
        <v>7.7759129386834936E-11</v>
      </c>
      <c r="AD410">
        <v>0</v>
      </c>
      <c r="AE410" s="11">
        <f t="shared" si="196"/>
        <v>2.0903724265187424E-11</v>
      </c>
      <c r="AF410" s="11">
        <f t="shared" si="197"/>
        <v>9.8662853652022362E-11</v>
      </c>
      <c r="AG410" s="15">
        <f t="shared" si="198"/>
        <v>1.097002469958351E-3</v>
      </c>
      <c r="AI410">
        <f t="shared" si="213"/>
        <v>9.9905510880095509E-7</v>
      </c>
      <c r="AJ410">
        <f t="shared" si="199"/>
        <v>7.7759129386834936E-11</v>
      </c>
      <c r="AK410">
        <v>0</v>
      </c>
      <c r="AL410" s="11">
        <f t="shared" si="200"/>
        <v>4.333023565310624E-10</v>
      </c>
      <c r="AM410" s="11">
        <f t="shared" si="201"/>
        <v>5.1106148591789729E-10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/>
      <c r="E411" s="2"/>
      <c r="H411" s="5">
        <v>20</v>
      </c>
      <c r="I411" s="5">
        <v>30</v>
      </c>
      <c r="J411" s="5">
        <v>1</v>
      </c>
      <c r="K411" s="5">
        <v>1</v>
      </c>
      <c r="L411" s="5" t="s">
        <v>88</v>
      </c>
      <c r="M411" s="6">
        <f t="shared" si="186"/>
        <v>5.1728162884310709E-3</v>
      </c>
      <c r="N411" s="6">
        <f t="shared" si="185"/>
        <v>2.6794554190270953E-2</v>
      </c>
      <c r="O411" s="6" t="e">
        <f t="shared" si="187"/>
        <v>#VALUE!</v>
      </c>
      <c r="P411">
        <f t="shared" si="188"/>
        <v>8.2765060614897135E-2</v>
      </c>
      <c r="Q411">
        <f t="shared" si="189"/>
        <v>1.1789603843719219</v>
      </c>
      <c r="R411">
        <f t="shared" si="190"/>
        <v>0.14349881432745903</v>
      </c>
      <c r="S411">
        <f t="shared" si="191"/>
        <v>0.74330626535800015</v>
      </c>
      <c r="T411">
        <f t="shared" si="192"/>
        <v>0.74330626535800026</v>
      </c>
      <c r="V411" s="4">
        <f t="shared" si="211"/>
        <v>0.99905510880095516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9.9905510880095509E-7</v>
      </c>
      <c r="AC411">
        <f t="shared" si="195"/>
        <v>7.7759129386834936E-11</v>
      </c>
      <c r="AD411">
        <v>0</v>
      </c>
      <c r="AE411" s="11">
        <f t="shared" si="196"/>
        <v>2.0903724265187424E-11</v>
      </c>
      <c r="AF411" s="11">
        <f t="shared" si="197"/>
        <v>9.8662853652022362E-11</v>
      </c>
      <c r="AG411" s="15">
        <f t="shared" si="198"/>
        <v>1.097002469958351E-3</v>
      </c>
      <c r="AI411">
        <f t="shared" si="213"/>
        <v>9.9905510880095509E-7</v>
      </c>
      <c r="AJ411">
        <f t="shared" si="199"/>
        <v>7.7759129386834936E-11</v>
      </c>
      <c r="AK411">
        <v>0</v>
      </c>
      <c r="AL411" s="11">
        <f t="shared" si="200"/>
        <v>4.333023565310624E-10</v>
      </c>
      <c r="AM411" s="11">
        <f t="shared" si="201"/>
        <v>5.1106148591789729E-10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78.812974192989046</v>
      </c>
      <c r="AX411">
        <f t="shared" si="209"/>
        <v>15.215219993965071</v>
      </c>
      <c r="AY411" t="e">
        <f t="shared" si="210"/>
        <v>#VALUE!</v>
      </c>
    </row>
    <row r="412" spans="1:51">
      <c r="A412" s="17"/>
      <c r="D412" s="36"/>
      <c r="E412" s="2"/>
      <c r="H412" s="5">
        <v>20</v>
      </c>
      <c r="I412" s="5">
        <v>30</v>
      </c>
      <c r="J412" s="5">
        <v>1</v>
      </c>
      <c r="K412" s="5">
        <v>1</v>
      </c>
      <c r="L412" s="5" t="s">
        <v>88</v>
      </c>
      <c r="M412" s="6">
        <f t="shared" si="186"/>
        <v>5.1728162884310709E-3</v>
      </c>
      <c r="N412" s="6">
        <f t="shared" si="185"/>
        <v>2.6794554190270953E-2</v>
      </c>
      <c r="O412" s="6" t="e">
        <f t="shared" si="187"/>
        <v>#VALUE!</v>
      </c>
      <c r="P412">
        <f t="shared" si="188"/>
        <v>8.2765060614897135E-2</v>
      </c>
      <c r="Q412">
        <f t="shared" si="189"/>
        <v>1.1789603843719219</v>
      </c>
      <c r="R412">
        <f t="shared" si="190"/>
        <v>0.14349881432745903</v>
      </c>
      <c r="S412">
        <f t="shared" si="191"/>
        <v>0.74330626535800015</v>
      </c>
      <c r="T412">
        <f t="shared" si="192"/>
        <v>0.74330626535800026</v>
      </c>
      <c r="V412" s="4">
        <f t="shared" si="211"/>
        <v>0.99905510880095516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9.9905510880095509E-7</v>
      </c>
      <c r="AC412">
        <f t="shared" si="195"/>
        <v>7.7759129386834936E-11</v>
      </c>
      <c r="AD412">
        <v>0</v>
      </c>
      <c r="AE412" s="11">
        <f t="shared" si="196"/>
        <v>2.0903724265187424E-11</v>
      </c>
      <c r="AF412" s="11">
        <f t="shared" si="197"/>
        <v>9.8662853652022362E-11</v>
      </c>
      <c r="AG412" s="15">
        <f t="shared" si="198"/>
        <v>1.097002469958351E-3</v>
      </c>
      <c r="AI412">
        <f t="shared" si="213"/>
        <v>9.9905510880095509E-7</v>
      </c>
      <c r="AJ412">
        <f t="shared" si="199"/>
        <v>7.7759129386834936E-11</v>
      </c>
      <c r="AK412">
        <v>0</v>
      </c>
      <c r="AL412" s="11">
        <f t="shared" si="200"/>
        <v>4.333023565310624E-10</v>
      </c>
      <c r="AM412" s="11">
        <f t="shared" si="201"/>
        <v>5.1106148591789729E-10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/>
      <c r="E413" s="2"/>
      <c r="H413" s="5">
        <v>20</v>
      </c>
      <c r="I413" s="5">
        <v>30</v>
      </c>
      <c r="J413" s="5">
        <v>1</v>
      </c>
      <c r="K413" s="5">
        <v>1</v>
      </c>
      <c r="L413" s="5" t="s">
        <v>88</v>
      </c>
      <c r="M413" s="6">
        <f t="shared" si="186"/>
        <v>5.1728162884310709E-3</v>
      </c>
      <c r="N413" s="6">
        <f t="shared" si="185"/>
        <v>2.6794554190270953E-2</v>
      </c>
      <c r="O413" s="6" t="e">
        <f t="shared" si="187"/>
        <v>#VALUE!</v>
      </c>
      <c r="P413">
        <f t="shared" si="188"/>
        <v>8.2765060614897135E-2</v>
      </c>
      <c r="Q413">
        <f t="shared" si="189"/>
        <v>1.1789603843719219</v>
      </c>
      <c r="R413">
        <f t="shared" si="190"/>
        <v>0.14349881432745903</v>
      </c>
      <c r="S413">
        <f t="shared" si="191"/>
        <v>0.74330626535800015</v>
      </c>
      <c r="T413">
        <f t="shared" si="192"/>
        <v>0.74330626535800026</v>
      </c>
      <c r="V413" s="4">
        <f t="shared" si="211"/>
        <v>0.99905510880095516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9.9905510880095509E-7</v>
      </c>
      <c r="AC413">
        <f t="shared" si="195"/>
        <v>7.7759129386834936E-11</v>
      </c>
      <c r="AD413">
        <v>0</v>
      </c>
      <c r="AE413" s="11">
        <f t="shared" si="196"/>
        <v>2.0903724265187424E-11</v>
      </c>
      <c r="AF413" s="11">
        <f t="shared" si="197"/>
        <v>9.8662853652022362E-11</v>
      </c>
      <c r="AG413" s="15">
        <f t="shared" si="198"/>
        <v>1.097002469958351E-3</v>
      </c>
      <c r="AI413">
        <f t="shared" si="213"/>
        <v>9.9905510880095509E-7</v>
      </c>
      <c r="AJ413">
        <f t="shared" si="199"/>
        <v>7.7759129386834936E-11</v>
      </c>
      <c r="AK413">
        <v>0</v>
      </c>
      <c r="AL413" s="11">
        <f t="shared" si="200"/>
        <v>4.333023565310624E-10</v>
      </c>
      <c r="AM413" s="11">
        <f t="shared" si="201"/>
        <v>5.1106148591789729E-10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17"/>
      <c r="D414" s="36"/>
      <c r="E414" s="2"/>
      <c r="H414" s="5">
        <v>20</v>
      </c>
      <c r="I414" s="5">
        <v>30</v>
      </c>
      <c r="J414" s="5">
        <v>1</v>
      </c>
      <c r="K414" s="5">
        <v>1</v>
      </c>
      <c r="L414" s="5" t="s">
        <v>88</v>
      </c>
      <c r="M414" s="6">
        <f t="shared" si="186"/>
        <v>5.1728162884310709E-3</v>
      </c>
      <c r="N414" s="6">
        <f t="shared" si="185"/>
        <v>2.6794554190270953E-2</v>
      </c>
      <c r="O414" s="6" t="e">
        <f t="shared" si="187"/>
        <v>#VALUE!</v>
      </c>
      <c r="P414">
        <f t="shared" si="188"/>
        <v>8.2765060614897135E-2</v>
      </c>
      <c r="Q414">
        <f t="shared" si="189"/>
        <v>1.1789603843719219</v>
      </c>
      <c r="R414">
        <f t="shared" si="190"/>
        <v>0.14349881432745903</v>
      </c>
      <c r="S414">
        <f t="shared" si="191"/>
        <v>0.74330626535800015</v>
      </c>
      <c r="T414">
        <f t="shared" si="192"/>
        <v>0.74330626535800026</v>
      </c>
      <c r="V414" s="4">
        <f t="shared" si="211"/>
        <v>0.99905510880095516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9.9905510880095509E-7</v>
      </c>
      <c r="AC414">
        <f t="shared" si="195"/>
        <v>7.7759129386834936E-11</v>
      </c>
      <c r="AD414">
        <v>0</v>
      </c>
      <c r="AE414" s="11">
        <f t="shared" si="196"/>
        <v>2.0903724265187424E-11</v>
      </c>
      <c r="AF414" s="11">
        <f t="shared" si="197"/>
        <v>9.8662853652022362E-11</v>
      </c>
      <c r="AG414" s="15">
        <f t="shared" si="198"/>
        <v>1.097002469958351E-3</v>
      </c>
      <c r="AI414">
        <f t="shared" si="213"/>
        <v>9.9905510880095509E-7</v>
      </c>
      <c r="AJ414">
        <f t="shared" si="199"/>
        <v>7.7759129386834936E-11</v>
      </c>
      <c r="AK414">
        <v>0</v>
      </c>
      <c r="AL414" s="11">
        <f t="shared" si="200"/>
        <v>4.333023565310624E-10</v>
      </c>
      <c r="AM414" s="11">
        <f t="shared" si="201"/>
        <v>5.1106148591789729E-10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15.215219993965071</v>
      </c>
      <c r="AY414" t="e">
        <f t="shared" si="210"/>
        <v>#VALUE!</v>
      </c>
    </row>
    <row r="415" spans="1:51">
      <c r="A415" s="17"/>
      <c r="D415" s="36"/>
      <c r="E415" s="2"/>
      <c r="H415" s="5">
        <v>20</v>
      </c>
      <c r="I415" s="5">
        <v>30</v>
      </c>
      <c r="J415" s="5">
        <v>1</v>
      </c>
      <c r="K415" s="5">
        <v>1</v>
      </c>
      <c r="L415" s="5" t="s">
        <v>88</v>
      </c>
      <c r="M415" s="6">
        <f t="shared" si="186"/>
        <v>5.1728162884310709E-3</v>
      </c>
      <c r="N415" s="6">
        <f t="shared" si="185"/>
        <v>2.6794554190270953E-2</v>
      </c>
      <c r="O415" s="6" t="e">
        <f t="shared" si="187"/>
        <v>#VALUE!</v>
      </c>
      <c r="P415">
        <f t="shared" si="188"/>
        <v>8.2765060614897135E-2</v>
      </c>
      <c r="Q415">
        <f t="shared" si="189"/>
        <v>1.1789603843719219</v>
      </c>
      <c r="R415">
        <f t="shared" si="190"/>
        <v>0.14349881432745903</v>
      </c>
      <c r="S415">
        <f t="shared" si="191"/>
        <v>0.74330626535800015</v>
      </c>
      <c r="T415">
        <f t="shared" si="192"/>
        <v>0.74330626535800026</v>
      </c>
      <c r="V415" s="4">
        <f t="shared" si="211"/>
        <v>0.99905510880095516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9.9905510880095509E-7</v>
      </c>
      <c r="AC415">
        <f t="shared" si="195"/>
        <v>7.7759129386834936E-11</v>
      </c>
      <c r="AD415">
        <v>0</v>
      </c>
      <c r="AE415" s="11">
        <f t="shared" si="196"/>
        <v>2.0903724265187424E-11</v>
      </c>
      <c r="AF415" s="11">
        <f t="shared" si="197"/>
        <v>9.8662853652022362E-11</v>
      </c>
      <c r="AG415" s="15">
        <f t="shared" si="198"/>
        <v>1.097002469958351E-3</v>
      </c>
      <c r="AI415">
        <f t="shared" si="213"/>
        <v>9.9905510880095509E-7</v>
      </c>
      <c r="AJ415">
        <f t="shared" si="199"/>
        <v>7.7759129386834936E-11</v>
      </c>
      <c r="AK415">
        <v>0</v>
      </c>
      <c r="AL415" s="11">
        <f t="shared" si="200"/>
        <v>4.333023565310624E-10</v>
      </c>
      <c r="AM415" s="11">
        <f t="shared" si="201"/>
        <v>5.1106148591789729E-10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15.215219993965071</v>
      </c>
      <c r="AY415" t="e">
        <f t="shared" si="210"/>
        <v>#VALUE!</v>
      </c>
    </row>
    <row r="416" spans="1:51">
      <c r="A416" s="17"/>
      <c r="D416" s="36"/>
      <c r="E416" s="2"/>
      <c r="H416" s="5">
        <v>20</v>
      </c>
      <c r="I416" s="5">
        <v>30</v>
      </c>
      <c r="J416" s="5">
        <v>1</v>
      </c>
      <c r="K416" s="5">
        <v>1</v>
      </c>
      <c r="L416" s="5" t="s">
        <v>88</v>
      </c>
      <c r="M416" s="6">
        <f t="shared" si="186"/>
        <v>5.1728162884310709E-3</v>
      </c>
      <c r="N416" s="6">
        <f t="shared" ref="N416:N447" si="214">1000000*(AM416-AK416)/X416</f>
        <v>2.6794554190270953E-2</v>
      </c>
      <c r="O416" s="6" t="e">
        <f t="shared" si="187"/>
        <v>#VALUE!</v>
      </c>
      <c r="P416">
        <f t="shared" si="188"/>
        <v>8.2765060614897135E-2</v>
      </c>
      <c r="Q416">
        <f t="shared" si="189"/>
        <v>1.1789603843719219</v>
      </c>
      <c r="R416">
        <f t="shared" si="190"/>
        <v>0.14349881432745903</v>
      </c>
      <c r="S416">
        <f t="shared" si="191"/>
        <v>0.74330626535800015</v>
      </c>
      <c r="T416">
        <f t="shared" si="192"/>
        <v>0.74330626535800026</v>
      </c>
      <c r="V416" s="4">
        <f t="shared" si="211"/>
        <v>0.99905510880095516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9.9905510880095509E-7</v>
      </c>
      <c r="AC416">
        <f t="shared" si="195"/>
        <v>7.7759129386834936E-11</v>
      </c>
      <c r="AD416">
        <v>0</v>
      </c>
      <c r="AE416" s="11">
        <f t="shared" si="196"/>
        <v>2.0903724265187424E-11</v>
      </c>
      <c r="AF416" s="11">
        <f t="shared" si="197"/>
        <v>9.8662853652022362E-11</v>
      </c>
      <c r="AG416" s="15">
        <f t="shared" si="198"/>
        <v>1.097002469958351E-3</v>
      </c>
      <c r="AI416">
        <f t="shared" si="213"/>
        <v>9.9905510880095509E-7</v>
      </c>
      <c r="AJ416">
        <f t="shared" si="199"/>
        <v>7.7759129386834936E-11</v>
      </c>
      <c r="AK416">
        <v>0</v>
      </c>
      <c r="AL416" s="11">
        <f t="shared" si="200"/>
        <v>4.333023565310624E-10</v>
      </c>
      <c r="AM416" s="11">
        <f t="shared" si="201"/>
        <v>5.1106148591789729E-10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15.215219993965071</v>
      </c>
      <c r="AY416" t="e">
        <f t="shared" si="210"/>
        <v>#VALUE!</v>
      </c>
    </row>
    <row r="417" spans="1:51">
      <c r="A417" s="17"/>
      <c r="D417" s="36"/>
      <c r="E417" s="2"/>
      <c r="H417" s="5">
        <v>20</v>
      </c>
      <c r="I417" s="5">
        <v>30</v>
      </c>
      <c r="J417" s="5">
        <v>1</v>
      </c>
      <c r="K417" s="5">
        <v>1</v>
      </c>
      <c r="L417" s="5" t="s">
        <v>88</v>
      </c>
      <c r="M417" s="6">
        <f t="shared" si="186"/>
        <v>5.1728162884310709E-3</v>
      </c>
      <c r="N417" s="6">
        <f t="shared" si="214"/>
        <v>2.6794554190270953E-2</v>
      </c>
      <c r="O417" s="6" t="e">
        <f t="shared" si="187"/>
        <v>#VALUE!</v>
      </c>
      <c r="P417">
        <f t="shared" si="188"/>
        <v>8.2765060614897135E-2</v>
      </c>
      <c r="Q417">
        <f t="shared" si="189"/>
        <v>1.1789603843719219</v>
      </c>
      <c r="R417">
        <f t="shared" si="190"/>
        <v>0.14349881432745903</v>
      </c>
      <c r="S417">
        <f t="shared" si="191"/>
        <v>0.74330626535800015</v>
      </c>
      <c r="T417">
        <f t="shared" si="192"/>
        <v>0.74330626535800026</v>
      </c>
      <c r="V417" s="4">
        <f t="shared" si="211"/>
        <v>0.99905510880095516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9.9905510880095509E-7</v>
      </c>
      <c r="AC417">
        <f t="shared" si="195"/>
        <v>7.7759129386834936E-11</v>
      </c>
      <c r="AD417">
        <v>0</v>
      </c>
      <c r="AE417" s="11">
        <f t="shared" si="196"/>
        <v>2.0903724265187424E-11</v>
      </c>
      <c r="AF417" s="11">
        <f t="shared" si="197"/>
        <v>9.8662853652022362E-11</v>
      </c>
      <c r="AG417" s="15">
        <f t="shared" si="198"/>
        <v>1.097002469958351E-3</v>
      </c>
      <c r="AI417">
        <f t="shared" si="213"/>
        <v>9.9905510880095509E-7</v>
      </c>
      <c r="AJ417">
        <f t="shared" si="199"/>
        <v>7.7759129386834936E-11</v>
      </c>
      <c r="AK417">
        <v>0</v>
      </c>
      <c r="AL417" s="11">
        <f t="shared" si="200"/>
        <v>4.333023565310624E-10</v>
      </c>
      <c r="AM417" s="11">
        <f t="shared" si="201"/>
        <v>5.1106148591789729E-10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15.215219993965071</v>
      </c>
      <c r="AY417" t="e">
        <f t="shared" si="210"/>
        <v>#VALUE!</v>
      </c>
    </row>
    <row r="418" spans="1:51">
      <c r="A418" s="17"/>
      <c r="D418" s="36"/>
      <c r="E418" s="2"/>
      <c r="H418" s="5">
        <v>20</v>
      </c>
      <c r="I418" s="5">
        <v>30</v>
      </c>
      <c r="J418" s="5">
        <v>1</v>
      </c>
      <c r="K418" s="5">
        <v>1</v>
      </c>
      <c r="L418" s="5" t="s">
        <v>88</v>
      </c>
      <c r="M418" s="6">
        <f t="shared" si="186"/>
        <v>5.1728162884310709E-3</v>
      </c>
      <c r="N418" s="6">
        <f t="shared" si="214"/>
        <v>2.6794554190270953E-2</v>
      </c>
      <c r="O418" s="6" t="e">
        <f t="shared" si="187"/>
        <v>#VALUE!</v>
      </c>
      <c r="P418">
        <f t="shared" si="188"/>
        <v>8.2765060614897135E-2</v>
      </c>
      <c r="Q418">
        <f t="shared" si="189"/>
        <v>1.1789603843719219</v>
      </c>
      <c r="R418">
        <f t="shared" si="190"/>
        <v>0.14349881432745903</v>
      </c>
      <c r="S418">
        <f t="shared" si="191"/>
        <v>0.74330626535800015</v>
      </c>
      <c r="T418">
        <f t="shared" si="192"/>
        <v>0.74330626535800026</v>
      </c>
      <c r="V418" s="4">
        <f t="shared" si="211"/>
        <v>0.99905510880095516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9.9905510880095509E-7</v>
      </c>
      <c r="AC418">
        <f t="shared" si="195"/>
        <v>7.7759129386834936E-11</v>
      </c>
      <c r="AD418">
        <v>0</v>
      </c>
      <c r="AE418" s="11">
        <f t="shared" si="196"/>
        <v>2.0903724265187424E-11</v>
      </c>
      <c r="AF418" s="11">
        <f t="shared" si="197"/>
        <v>9.8662853652022362E-11</v>
      </c>
      <c r="AG418" s="15">
        <f t="shared" si="198"/>
        <v>1.097002469958351E-3</v>
      </c>
      <c r="AI418">
        <f t="shared" si="213"/>
        <v>9.9905510880095509E-7</v>
      </c>
      <c r="AJ418">
        <f t="shared" si="199"/>
        <v>7.7759129386834936E-11</v>
      </c>
      <c r="AK418">
        <v>0</v>
      </c>
      <c r="AL418" s="11">
        <f t="shared" si="200"/>
        <v>4.333023565310624E-10</v>
      </c>
      <c r="AM418" s="11">
        <f t="shared" si="201"/>
        <v>5.1106148591789729E-10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15.215219993965071</v>
      </c>
      <c r="AY418" t="e">
        <f t="shared" si="210"/>
        <v>#VALUE!</v>
      </c>
    </row>
    <row r="419" spans="1:51">
      <c r="A419" s="17"/>
      <c r="D419" s="36"/>
      <c r="E419" s="2"/>
      <c r="H419" s="5">
        <v>20</v>
      </c>
      <c r="I419" s="5">
        <v>30</v>
      </c>
      <c r="J419" s="5">
        <v>1</v>
      </c>
      <c r="K419" s="5">
        <v>1</v>
      </c>
      <c r="L419" s="5" t="s">
        <v>88</v>
      </c>
      <c r="M419" s="6">
        <f t="shared" si="186"/>
        <v>5.1728162884310709E-3</v>
      </c>
      <c r="N419" s="6">
        <f t="shared" si="214"/>
        <v>2.6794554190270953E-2</v>
      </c>
      <c r="O419" s="6" t="e">
        <f t="shared" si="187"/>
        <v>#VALUE!</v>
      </c>
      <c r="P419">
        <f t="shared" si="188"/>
        <v>8.2765060614897135E-2</v>
      </c>
      <c r="Q419">
        <f t="shared" si="189"/>
        <v>1.1789603843719219</v>
      </c>
      <c r="R419">
        <f t="shared" si="190"/>
        <v>0.14349881432745903</v>
      </c>
      <c r="S419">
        <f t="shared" si="191"/>
        <v>0.74330626535800015</v>
      </c>
      <c r="T419">
        <f t="shared" si="192"/>
        <v>0.74330626535800026</v>
      </c>
      <c r="V419" s="4">
        <f t="shared" si="211"/>
        <v>0.99905510880095516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9.9905510880095509E-7</v>
      </c>
      <c r="AC419">
        <f t="shared" si="195"/>
        <v>7.7759129386834936E-11</v>
      </c>
      <c r="AD419">
        <v>0</v>
      </c>
      <c r="AE419" s="11">
        <f t="shared" si="196"/>
        <v>2.0903724265187424E-11</v>
      </c>
      <c r="AF419" s="11">
        <f t="shared" si="197"/>
        <v>9.8662853652022362E-11</v>
      </c>
      <c r="AG419" s="15">
        <f t="shared" si="198"/>
        <v>1.097002469958351E-3</v>
      </c>
      <c r="AI419">
        <f t="shared" si="213"/>
        <v>9.9905510880095509E-7</v>
      </c>
      <c r="AJ419">
        <f t="shared" si="199"/>
        <v>7.7759129386834936E-11</v>
      </c>
      <c r="AK419">
        <v>0</v>
      </c>
      <c r="AL419" s="11">
        <f t="shared" si="200"/>
        <v>4.333023565310624E-10</v>
      </c>
      <c r="AM419" s="11">
        <f t="shared" si="201"/>
        <v>5.1106148591789729E-10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15.215219993965071</v>
      </c>
      <c r="AY419" t="e">
        <f t="shared" si="210"/>
        <v>#VALUE!</v>
      </c>
    </row>
    <row r="420" spans="1:51">
      <c r="A420" s="17"/>
      <c r="D420" s="36"/>
      <c r="E420" s="2"/>
      <c r="H420" s="5">
        <v>20</v>
      </c>
      <c r="I420" s="5">
        <v>30</v>
      </c>
      <c r="J420" s="5">
        <v>1</v>
      </c>
      <c r="K420" s="5">
        <v>1</v>
      </c>
      <c r="L420" s="5" t="s">
        <v>88</v>
      </c>
      <c r="M420" s="6">
        <f t="shared" si="186"/>
        <v>5.1728162884310709E-3</v>
      </c>
      <c r="N420" s="6">
        <f t="shared" si="214"/>
        <v>2.6794554190270953E-2</v>
      </c>
      <c r="O420" s="6" t="e">
        <f t="shared" si="187"/>
        <v>#VALUE!</v>
      </c>
      <c r="P420">
        <f t="shared" si="188"/>
        <v>8.2765060614897135E-2</v>
      </c>
      <c r="Q420">
        <f t="shared" si="189"/>
        <v>1.1789603843719219</v>
      </c>
      <c r="R420">
        <f t="shared" si="190"/>
        <v>0.14349881432745903</v>
      </c>
      <c r="S420">
        <f t="shared" si="191"/>
        <v>0.74330626535800015</v>
      </c>
      <c r="T420">
        <f t="shared" si="192"/>
        <v>0.74330626535800026</v>
      </c>
      <c r="V420" s="4">
        <f t="shared" si="211"/>
        <v>0.99905510880095516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9.9905510880095509E-7</v>
      </c>
      <c r="AC420">
        <f t="shared" si="195"/>
        <v>7.7759129386834936E-11</v>
      </c>
      <c r="AD420">
        <v>0</v>
      </c>
      <c r="AE420" s="11">
        <f t="shared" si="196"/>
        <v>2.0903724265187424E-11</v>
      </c>
      <c r="AF420" s="11">
        <f t="shared" si="197"/>
        <v>9.8662853652022362E-11</v>
      </c>
      <c r="AG420" s="15">
        <f t="shared" si="198"/>
        <v>1.097002469958351E-3</v>
      </c>
      <c r="AI420">
        <f t="shared" si="213"/>
        <v>9.9905510880095509E-7</v>
      </c>
      <c r="AJ420">
        <f t="shared" si="199"/>
        <v>7.7759129386834936E-11</v>
      </c>
      <c r="AK420">
        <v>0</v>
      </c>
      <c r="AL420" s="11">
        <f t="shared" si="200"/>
        <v>4.333023565310624E-10</v>
      </c>
      <c r="AM420" s="11">
        <f t="shared" si="201"/>
        <v>5.1106148591789729E-10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15.215219993965071</v>
      </c>
      <c r="AY420" t="e">
        <f t="shared" si="210"/>
        <v>#VALUE!</v>
      </c>
    </row>
    <row r="421" spans="1:51">
      <c r="A421" s="17"/>
      <c r="D421" s="36"/>
      <c r="E421" s="2"/>
      <c r="H421" s="5">
        <v>20</v>
      </c>
      <c r="I421" s="5">
        <v>30</v>
      </c>
      <c r="J421" s="5">
        <v>1</v>
      </c>
      <c r="K421" s="5">
        <v>1</v>
      </c>
      <c r="L421" s="5" t="s">
        <v>88</v>
      </c>
      <c r="M421" s="6">
        <f t="shared" si="186"/>
        <v>5.1728162884310709E-3</v>
      </c>
      <c r="N421" s="6">
        <f t="shared" si="214"/>
        <v>2.6794554190270953E-2</v>
      </c>
      <c r="O421" s="6" t="e">
        <f t="shared" si="187"/>
        <v>#VALUE!</v>
      </c>
      <c r="P421">
        <f t="shared" si="188"/>
        <v>8.2765060614897135E-2</v>
      </c>
      <c r="Q421">
        <f t="shared" si="189"/>
        <v>1.1789603843719219</v>
      </c>
      <c r="R421">
        <f t="shared" si="190"/>
        <v>0.14349881432745903</v>
      </c>
      <c r="S421">
        <f t="shared" si="191"/>
        <v>0.74330626535800015</v>
      </c>
      <c r="T421">
        <f t="shared" si="192"/>
        <v>0.74330626535800026</v>
      </c>
      <c r="V421" s="4">
        <f t="shared" si="211"/>
        <v>0.99905510880095516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9.9905510880095509E-7</v>
      </c>
      <c r="AC421">
        <f t="shared" si="195"/>
        <v>7.7759129386834936E-11</v>
      </c>
      <c r="AD421">
        <v>0</v>
      </c>
      <c r="AE421" s="11">
        <f t="shared" si="196"/>
        <v>2.0903724265187424E-11</v>
      </c>
      <c r="AF421" s="11">
        <f t="shared" si="197"/>
        <v>9.8662853652022362E-11</v>
      </c>
      <c r="AG421" s="15">
        <f t="shared" si="198"/>
        <v>1.097002469958351E-3</v>
      </c>
      <c r="AI421">
        <f t="shared" si="213"/>
        <v>9.9905510880095509E-7</v>
      </c>
      <c r="AJ421">
        <f t="shared" si="199"/>
        <v>7.7759129386834936E-11</v>
      </c>
      <c r="AK421">
        <v>0</v>
      </c>
      <c r="AL421" s="11">
        <f t="shared" si="200"/>
        <v>4.333023565310624E-10</v>
      </c>
      <c r="AM421" s="11">
        <f t="shared" si="201"/>
        <v>5.1106148591789729E-10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15.215219993965071</v>
      </c>
      <c r="AY421" t="e">
        <f t="shared" si="210"/>
        <v>#VALUE!</v>
      </c>
    </row>
    <row r="422" spans="1:51">
      <c r="A422" s="17"/>
      <c r="D422" s="36"/>
      <c r="E422" s="2"/>
      <c r="H422" s="5">
        <v>20</v>
      </c>
      <c r="I422" s="5">
        <v>30</v>
      </c>
      <c r="J422" s="5">
        <v>1</v>
      </c>
      <c r="K422" s="5">
        <v>1</v>
      </c>
      <c r="L422" s="5" t="s">
        <v>88</v>
      </c>
      <c r="M422" s="6">
        <f t="shared" si="186"/>
        <v>5.1728162884310709E-3</v>
      </c>
      <c r="N422" s="6">
        <f t="shared" si="214"/>
        <v>2.6794554190270953E-2</v>
      </c>
      <c r="O422" s="6" t="e">
        <f t="shared" si="187"/>
        <v>#VALUE!</v>
      </c>
      <c r="P422">
        <f t="shared" si="188"/>
        <v>8.2765060614897135E-2</v>
      </c>
      <c r="Q422">
        <f t="shared" si="189"/>
        <v>1.1789603843719219</v>
      </c>
      <c r="R422">
        <f t="shared" si="190"/>
        <v>0.14349881432745903</v>
      </c>
      <c r="S422">
        <f t="shared" si="191"/>
        <v>0.74330626535800015</v>
      </c>
      <c r="T422">
        <f t="shared" si="192"/>
        <v>0.74330626535800026</v>
      </c>
      <c r="V422" s="4">
        <f t="shared" si="211"/>
        <v>0.99905510880095516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9.9905510880095509E-7</v>
      </c>
      <c r="AC422">
        <f t="shared" si="195"/>
        <v>7.7759129386834936E-11</v>
      </c>
      <c r="AD422">
        <v>0</v>
      </c>
      <c r="AE422" s="11">
        <f t="shared" si="196"/>
        <v>2.0903724265187424E-11</v>
      </c>
      <c r="AF422" s="11">
        <f t="shared" si="197"/>
        <v>9.8662853652022362E-11</v>
      </c>
      <c r="AG422" s="15">
        <f t="shared" si="198"/>
        <v>1.097002469958351E-3</v>
      </c>
      <c r="AI422">
        <f t="shared" si="213"/>
        <v>9.9905510880095509E-7</v>
      </c>
      <c r="AJ422">
        <f t="shared" si="199"/>
        <v>7.7759129386834936E-11</v>
      </c>
      <c r="AK422">
        <v>0</v>
      </c>
      <c r="AL422" s="11">
        <f t="shared" si="200"/>
        <v>4.333023565310624E-10</v>
      </c>
      <c r="AM422" s="11">
        <f t="shared" si="201"/>
        <v>5.1106148591789729E-10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15.215219993965071</v>
      </c>
      <c r="AY422" t="e">
        <f t="shared" si="210"/>
        <v>#VALUE!</v>
      </c>
    </row>
    <row r="423" spans="1:51">
      <c r="A423" s="17"/>
      <c r="D423" s="36"/>
      <c r="E423" s="2"/>
      <c r="H423" s="5">
        <v>20</v>
      </c>
      <c r="I423" s="5">
        <v>30</v>
      </c>
      <c r="J423" s="5">
        <v>1</v>
      </c>
      <c r="K423" s="5">
        <v>1</v>
      </c>
      <c r="L423" s="5" t="s">
        <v>88</v>
      </c>
      <c r="M423" s="6">
        <f t="shared" si="186"/>
        <v>5.1728162884310709E-3</v>
      </c>
      <c r="N423" s="6">
        <f t="shared" si="214"/>
        <v>2.6794554190270953E-2</v>
      </c>
      <c r="O423" s="6" t="e">
        <f t="shared" si="187"/>
        <v>#VALUE!</v>
      </c>
      <c r="P423">
        <f t="shared" si="188"/>
        <v>8.2765060614897135E-2</v>
      </c>
      <c r="Q423">
        <f t="shared" si="189"/>
        <v>1.1789603843719219</v>
      </c>
      <c r="R423">
        <f t="shared" si="190"/>
        <v>0.14349881432745903</v>
      </c>
      <c r="S423">
        <f t="shared" si="191"/>
        <v>0.74330626535800015</v>
      </c>
      <c r="T423">
        <f t="shared" si="192"/>
        <v>0.74330626535800026</v>
      </c>
      <c r="V423" s="4">
        <f t="shared" si="211"/>
        <v>0.99905510880095516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9.9905510880095509E-7</v>
      </c>
      <c r="AC423">
        <f t="shared" si="195"/>
        <v>7.7759129386834936E-11</v>
      </c>
      <c r="AD423">
        <v>0</v>
      </c>
      <c r="AE423" s="11">
        <f t="shared" si="196"/>
        <v>2.0903724265187424E-11</v>
      </c>
      <c r="AF423" s="11">
        <f t="shared" si="197"/>
        <v>9.8662853652022362E-11</v>
      </c>
      <c r="AG423" s="15">
        <f t="shared" si="198"/>
        <v>1.097002469958351E-3</v>
      </c>
      <c r="AI423">
        <f t="shared" si="213"/>
        <v>9.9905510880095509E-7</v>
      </c>
      <c r="AJ423">
        <f t="shared" si="199"/>
        <v>7.7759129386834936E-11</v>
      </c>
      <c r="AK423">
        <v>0</v>
      </c>
      <c r="AL423" s="11">
        <f t="shared" si="200"/>
        <v>4.333023565310624E-10</v>
      </c>
      <c r="AM423" s="11">
        <f t="shared" si="201"/>
        <v>5.1106148591789729E-10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15.215219993965071</v>
      </c>
      <c r="AY423" t="e">
        <f t="shared" si="210"/>
        <v>#VALUE!</v>
      </c>
    </row>
    <row r="424" spans="1:51">
      <c r="A424" s="17"/>
      <c r="D424" s="36"/>
      <c r="E424" s="2"/>
      <c r="H424" s="5">
        <v>20</v>
      </c>
      <c r="I424" s="5">
        <v>30</v>
      </c>
      <c r="J424" s="5">
        <v>1</v>
      </c>
      <c r="K424" s="5">
        <v>1</v>
      </c>
      <c r="L424" s="5" t="s">
        <v>88</v>
      </c>
      <c r="M424" s="6">
        <f t="shared" si="186"/>
        <v>5.1728162884310709E-3</v>
      </c>
      <c r="N424" s="6">
        <f t="shared" si="214"/>
        <v>2.6794554190270953E-2</v>
      </c>
      <c r="O424" s="6" t="e">
        <f t="shared" si="187"/>
        <v>#VALUE!</v>
      </c>
      <c r="P424">
        <f t="shared" si="188"/>
        <v>8.2765060614897135E-2</v>
      </c>
      <c r="Q424">
        <f t="shared" si="189"/>
        <v>1.1789603843719219</v>
      </c>
      <c r="R424">
        <f t="shared" si="190"/>
        <v>0.14349881432745903</v>
      </c>
      <c r="S424">
        <f t="shared" si="191"/>
        <v>0.74330626535800015</v>
      </c>
      <c r="T424">
        <f t="shared" si="192"/>
        <v>0.74330626535800026</v>
      </c>
      <c r="V424" s="4">
        <f t="shared" si="211"/>
        <v>0.99905510880095516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9.9905510880095509E-7</v>
      </c>
      <c r="AC424">
        <f t="shared" si="195"/>
        <v>7.7759129386834936E-11</v>
      </c>
      <c r="AD424">
        <v>0</v>
      </c>
      <c r="AE424" s="11">
        <f t="shared" si="196"/>
        <v>2.0903724265187424E-11</v>
      </c>
      <c r="AF424" s="11">
        <f t="shared" si="197"/>
        <v>9.8662853652022362E-11</v>
      </c>
      <c r="AG424" s="15">
        <f t="shared" si="198"/>
        <v>1.097002469958351E-3</v>
      </c>
      <c r="AI424">
        <f t="shared" si="213"/>
        <v>9.9905510880095509E-7</v>
      </c>
      <c r="AJ424">
        <f t="shared" si="199"/>
        <v>7.7759129386834936E-11</v>
      </c>
      <c r="AK424">
        <v>0</v>
      </c>
      <c r="AL424" s="11">
        <f t="shared" si="200"/>
        <v>4.333023565310624E-10</v>
      </c>
      <c r="AM424" s="11">
        <f t="shared" si="201"/>
        <v>5.1106148591789729E-10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15.215219993965071</v>
      </c>
      <c r="AY424" t="e">
        <f t="shared" si="210"/>
        <v>#VALUE!</v>
      </c>
    </row>
    <row r="425" spans="1:51">
      <c r="A425" s="46"/>
      <c r="B425" s="4"/>
      <c r="C425" s="4"/>
      <c r="D425" s="36"/>
      <c r="E425" s="47"/>
      <c r="F425" s="4"/>
      <c r="H425" s="5">
        <v>20</v>
      </c>
      <c r="I425" s="5">
        <v>30</v>
      </c>
      <c r="J425" s="5">
        <v>1</v>
      </c>
      <c r="K425" s="5">
        <v>1</v>
      </c>
      <c r="L425" s="5" t="s">
        <v>88</v>
      </c>
      <c r="M425" s="6">
        <f t="shared" si="186"/>
        <v>5.1728162884310709E-3</v>
      </c>
      <c r="N425" s="6">
        <f t="shared" si="214"/>
        <v>2.6794554190270953E-2</v>
      </c>
      <c r="O425" s="6" t="e">
        <f t="shared" si="187"/>
        <v>#VALUE!</v>
      </c>
      <c r="P425">
        <f t="shared" si="188"/>
        <v>8.2765060614897135E-2</v>
      </c>
      <c r="Q425">
        <f t="shared" si="189"/>
        <v>1.1789603843719219</v>
      </c>
      <c r="R425">
        <f t="shared" si="190"/>
        <v>0.14349881432745903</v>
      </c>
      <c r="S425">
        <f t="shared" si="191"/>
        <v>0.74330626535800015</v>
      </c>
      <c r="T425">
        <f t="shared" si="192"/>
        <v>0.74330626535800026</v>
      </c>
      <c r="V425" s="4">
        <f t="shared" si="211"/>
        <v>0.99905510880095516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9.9905510880095509E-7</v>
      </c>
      <c r="AC425">
        <f t="shared" si="195"/>
        <v>7.7759129386834936E-11</v>
      </c>
      <c r="AD425">
        <v>0</v>
      </c>
      <c r="AE425" s="11">
        <f t="shared" si="196"/>
        <v>2.0903724265187424E-11</v>
      </c>
      <c r="AF425" s="11">
        <f t="shared" si="197"/>
        <v>9.8662853652022362E-11</v>
      </c>
      <c r="AG425" s="15">
        <f t="shared" si="198"/>
        <v>1.097002469958351E-3</v>
      </c>
      <c r="AI425">
        <f t="shared" si="213"/>
        <v>9.9905510880095509E-7</v>
      </c>
      <c r="AJ425">
        <f t="shared" si="199"/>
        <v>7.7759129386834936E-11</v>
      </c>
      <c r="AK425">
        <v>0</v>
      </c>
      <c r="AL425" s="11">
        <f t="shared" si="200"/>
        <v>4.333023565310624E-10</v>
      </c>
      <c r="AM425" s="11">
        <f t="shared" si="201"/>
        <v>5.1106148591789729E-10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78.812974192989046</v>
      </c>
      <c r="AX425">
        <f t="shared" si="209"/>
        <v>15.215219993965071</v>
      </c>
      <c r="AY425" t="e">
        <f t="shared" si="210"/>
        <v>#VALUE!</v>
      </c>
    </row>
    <row r="426" spans="1:51">
      <c r="A426" s="17"/>
      <c r="D426" s="36"/>
      <c r="E426" s="2"/>
      <c r="H426" s="5">
        <v>20</v>
      </c>
      <c r="I426" s="5">
        <v>30</v>
      </c>
      <c r="J426" s="5">
        <v>1</v>
      </c>
      <c r="K426" s="5">
        <v>1</v>
      </c>
      <c r="L426" s="5" t="s">
        <v>88</v>
      </c>
      <c r="M426" s="6">
        <f t="shared" si="186"/>
        <v>5.1728162884310709E-3</v>
      </c>
      <c r="N426" s="6">
        <f t="shared" si="214"/>
        <v>2.6794554190270953E-2</v>
      </c>
      <c r="O426" s="6" t="e">
        <f t="shared" si="187"/>
        <v>#VALUE!</v>
      </c>
      <c r="P426">
        <f t="shared" si="188"/>
        <v>8.2765060614897135E-2</v>
      </c>
      <c r="Q426">
        <f t="shared" si="189"/>
        <v>1.1789603843719219</v>
      </c>
      <c r="R426">
        <f t="shared" si="190"/>
        <v>0.14349881432745903</v>
      </c>
      <c r="S426">
        <f t="shared" si="191"/>
        <v>0.74330626535800015</v>
      </c>
      <c r="T426">
        <f t="shared" si="192"/>
        <v>0.74330626535800026</v>
      </c>
      <c r="V426" s="4">
        <f t="shared" si="211"/>
        <v>0.99905510880095516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9.9905510880095509E-7</v>
      </c>
      <c r="AC426">
        <f t="shared" si="195"/>
        <v>7.7759129386834936E-11</v>
      </c>
      <c r="AD426">
        <v>0</v>
      </c>
      <c r="AE426" s="11">
        <f t="shared" si="196"/>
        <v>2.0903724265187424E-11</v>
      </c>
      <c r="AF426" s="11">
        <f t="shared" si="197"/>
        <v>9.8662853652022362E-11</v>
      </c>
      <c r="AG426" s="15">
        <f t="shared" si="198"/>
        <v>1.097002469958351E-3</v>
      </c>
      <c r="AI426">
        <f t="shared" si="213"/>
        <v>9.9905510880095509E-7</v>
      </c>
      <c r="AJ426">
        <f t="shared" si="199"/>
        <v>7.7759129386834936E-11</v>
      </c>
      <c r="AK426">
        <v>0</v>
      </c>
      <c r="AL426" s="11">
        <f t="shared" si="200"/>
        <v>4.333023565310624E-10</v>
      </c>
      <c r="AM426" s="11">
        <f t="shared" si="201"/>
        <v>5.1106148591789729E-10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15.215219993965071</v>
      </c>
      <c r="AY426" t="e">
        <f t="shared" si="210"/>
        <v>#VALUE!</v>
      </c>
    </row>
    <row r="427" spans="1:51">
      <c r="A427" s="17"/>
      <c r="D427" s="36"/>
      <c r="E427" s="2"/>
      <c r="H427" s="5">
        <v>20</v>
      </c>
      <c r="I427" s="5">
        <v>30</v>
      </c>
      <c r="J427" s="5">
        <v>1</v>
      </c>
      <c r="K427" s="5">
        <v>1</v>
      </c>
      <c r="L427" s="5" t="s">
        <v>88</v>
      </c>
      <c r="M427" s="6">
        <f t="shared" si="186"/>
        <v>5.1728162884310709E-3</v>
      </c>
      <c r="N427" s="6">
        <f t="shared" si="214"/>
        <v>2.6794554190270953E-2</v>
      </c>
      <c r="O427" s="6" t="e">
        <f t="shared" si="187"/>
        <v>#VALUE!</v>
      </c>
      <c r="P427">
        <f t="shared" si="188"/>
        <v>8.2765060614897135E-2</v>
      </c>
      <c r="Q427">
        <f t="shared" si="189"/>
        <v>1.1789603843719219</v>
      </c>
      <c r="R427">
        <f t="shared" si="190"/>
        <v>0.14349881432745903</v>
      </c>
      <c r="S427">
        <f t="shared" si="191"/>
        <v>0.74330626535800015</v>
      </c>
      <c r="T427">
        <f t="shared" si="192"/>
        <v>0.74330626535800026</v>
      </c>
      <c r="V427" s="4">
        <f t="shared" si="211"/>
        <v>0.99905510880095516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9.9905510880095509E-7</v>
      </c>
      <c r="AC427">
        <f t="shared" si="195"/>
        <v>7.7759129386834936E-11</v>
      </c>
      <c r="AD427">
        <v>0</v>
      </c>
      <c r="AE427" s="11">
        <f t="shared" si="196"/>
        <v>2.0903724265187424E-11</v>
      </c>
      <c r="AF427" s="11">
        <f t="shared" si="197"/>
        <v>9.8662853652022362E-11</v>
      </c>
      <c r="AG427" s="15">
        <f t="shared" si="198"/>
        <v>1.097002469958351E-3</v>
      </c>
      <c r="AI427">
        <f t="shared" si="213"/>
        <v>9.9905510880095509E-7</v>
      </c>
      <c r="AJ427">
        <f t="shared" si="199"/>
        <v>7.7759129386834936E-11</v>
      </c>
      <c r="AK427">
        <v>0</v>
      </c>
      <c r="AL427" s="11">
        <f t="shared" si="200"/>
        <v>4.333023565310624E-10</v>
      </c>
      <c r="AM427" s="11">
        <f t="shared" si="201"/>
        <v>5.1106148591789729E-10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15.215219993965071</v>
      </c>
      <c r="AY427" t="e">
        <f t="shared" si="210"/>
        <v>#VALUE!</v>
      </c>
    </row>
    <row r="428" spans="1:51">
      <c r="A428" s="17"/>
      <c r="D428" s="36"/>
      <c r="E428" s="2"/>
      <c r="H428" s="5">
        <v>20</v>
      </c>
      <c r="I428" s="5">
        <v>30</v>
      </c>
      <c r="J428" s="5">
        <v>1</v>
      </c>
      <c r="K428" s="5">
        <v>1</v>
      </c>
      <c r="L428" s="5" t="s">
        <v>88</v>
      </c>
      <c r="M428" s="6">
        <f t="shared" si="186"/>
        <v>5.1728162884310709E-3</v>
      </c>
      <c r="N428" s="6">
        <f t="shared" si="214"/>
        <v>2.6794554190270953E-2</v>
      </c>
      <c r="O428" s="6" t="e">
        <f t="shared" si="187"/>
        <v>#VALUE!</v>
      </c>
      <c r="P428">
        <f t="shared" si="188"/>
        <v>8.2765060614897135E-2</v>
      </c>
      <c r="Q428">
        <f t="shared" si="189"/>
        <v>1.1789603843719219</v>
      </c>
      <c r="R428">
        <f t="shared" si="190"/>
        <v>0.14349881432745903</v>
      </c>
      <c r="S428">
        <f t="shared" si="191"/>
        <v>0.74330626535800015</v>
      </c>
      <c r="T428">
        <f t="shared" si="192"/>
        <v>0.74330626535800026</v>
      </c>
      <c r="V428" s="4">
        <f t="shared" si="211"/>
        <v>0.99905510880095516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9.9905510880095509E-7</v>
      </c>
      <c r="AC428">
        <f t="shared" si="195"/>
        <v>7.7759129386834936E-11</v>
      </c>
      <c r="AD428">
        <v>0</v>
      </c>
      <c r="AE428" s="11">
        <f t="shared" si="196"/>
        <v>2.0903724265187424E-11</v>
      </c>
      <c r="AF428" s="11">
        <f t="shared" si="197"/>
        <v>9.8662853652022362E-11</v>
      </c>
      <c r="AG428" s="15">
        <f t="shared" si="198"/>
        <v>1.097002469958351E-3</v>
      </c>
      <c r="AI428">
        <f t="shared" si="213"/>
        <v>9.9905510880095509E-7</v>
      </c>
      <c r="AJ428">
        <f t="shared" si="199"/>
        <v>7.7759129386834936E-11</v>
      </c>
      <c r="AK428">
        <v>0</v>
      </c>
      <c r="AL428" s="11">
        <f t="shared" si="200"/>
        <v>4.333023565310624E-10</v>
      </c>
      <c r="AM428" s="11">
        <f t="shared" si="201"/>
        <v>5.1106148591789729E-10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15.215219993965071</v>
      </c>
      <c r="AY428" t="e">
        <f t="shared" si="210"/>
        <v>#VALUE!</v>
      </c>
    </row>
    <row r="429" spans="1:51">
      <c r="A429" s="17"/>
      <c r="D429" s="36"/>
      <c r="E429" s="2"/>
      <c r="H429" s="5">
        <v>20</v>
      </c>
      <c r="I429" s="5">
        <v>30</v>
      </c>
      <c r="J429" s="5">
        <v>1</v>
      </c>
      <c r="K429" s="5">
        <v>1</v>
      </c>
      <c r="L429" s="5" t="s">
        <v>88</v>
      </c>
      <c r="M429" s="6">
        <f t="shared" si="186"/>
        <v>5.1728162884310709E-3</v>
      </c>
      <c r="N429" s="6">
        <f t="shared" si="214"/>
        <v>2.6794554190270953E-2</v>
      </c>
      <c r="O429" s="6" t="e">
        <f t="shared" si="187"/>
        <v>#VALUE!</v>
      </c>
      <c r="P429">
        <f t="shared" si="188"/>
        <v>8.2765060614897135E-2</v>
      </c>
      <c r="Q429">
        <f t="shared" si="189"/>
        <v>1.1789603843719219</v>
      </c>
      <c r="R429">
        <f t="shared" si="190"/>
        <v>0.14349881432745903</v>
      </c>
      <c r="S429">
        <f t="shared" si="191"/>
        <v>0.74330626535800015</v>
      </c>
      <c r="T429">
        <f t="shared" si="192"/>
        <v>0.74330626535800026</v>
      </c>
      <c r="V429" s="4">
        <f t="shared" si="211"/>
        <v>0.99905510880095516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9.9905510880095509E-7</v>
      </c>
      <c r="AC429">
        <f t="shared" si="195"/>
        <v>7.7759129386834936E-11</v>
      </c>
      <c r="AD429">
        <v>0</v>
      </c>
      <c r="AE429" s="11">
        <f t="shared" si="196"/>
        <v>2.0903724265187424E-11</v>
      </c>
      <c r="AF429" s="11">
        <f t="shared" si="197"/>
        <v>9.8662853652022362E-11</v>
      </c>
      <c r="AG429" s="15">
        <f t="shared" si="198"/>
        <v>1.097002469958351E-3</v>
      </c>
      <c r="AI429">
        <f t="shared" si="213"/>
        <v>9.9905510880095509E-7</v>
      </c>
      <c r="AJ429">
        <f t="shared" si="199"/>
        <v>7.7759129386834936E-11</v>
      </c>
      <c r="AK429">
        <v>0</v>
      </c>
      <c r="AL429" s="11">
        <f t="shared" si="200"/>
        <v>4.333023565310624E-10</v>
      </c>
      <c r="AM429" s="11">
        <f t="shared" si="201"/>
        <v>5.1106148591789729E-10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15.215219993965071</v>
      </c>
      <c r="AY429" t="e">
        <f t="shared" si="210"/>
        <v>#VALUE!</v>
      </c>
    </row>
    <row r="430" spans="1:51">
      <c r="A430" s="17"/>
      <c r="D430" s="36"/>
      <c r="E430" s="2"/>
      <c r="H430" s="5">
        <v>20</v>
      </c>
      <c r="I430" s="5">
        <v>30</v>
      </c>
      <c r="J430" s="5">
        <v>1</v>
      </c>
      <c r="K430" s="5">
        <v>1</v>
      </c>
      <c r="L430" s="5" t="s">
        <v>88</v>
      </c>
      <c r="M430" s="6">
        <f t="shared" si="186"/>
        <v>5.1728162884310709E-3</v>
      </c>
      <c r="N430" s="6">
        <f t="shared" si="214"/>
        <v>2.6794554190270953E-2</v>
      </c>
      <c r="O430" s="6" t="e">
        <f t="shared" si="187"/>
        <v>#VALUE!</v>
      </c>
      <c r="P430">
        <f t="shared" si="188"/>
        <v>8.2765060614897135E-2</v>
      </c>
      <c r="Q430">
        <f t="shared" si="189"/>
        <v>1.1789603843719219</v>
      </c>
      <c r="R430">
        <f t="shared" si="190"/>
        <v>0.14349881432745903</v>
      </c>
      <c r="S430">
        <f t="shared" si="191"/>
        <v>0.74330626535800015</v>
      </c>
      <c r="T430">
        <f t="shared" si="192"/>
        <v>0.74330626535800026</v>
      </c>
      <c r="V430" s="4">
        <f t="shared" si="211"/>
        <v>0.99905510880095516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9.9905510880095509E-7</v>
      </c>
      <c r="AC430">
        <f t="shared" si="195"/>
        <v>7.7759129386834936E-11</v>
      </c>
      <c r="AD430">
        <v>0</v>
      </c>
      <c r="AE430" s="11">
        <f t="shared" si="196"/>
        <v>2.0903724265187424E-11</v>
      </c>
      <c r="AF430" s="11">
        <f t="shared" si="197"/>
        <v>9.8662853652022362E-11</v>
      </c>
      <c r="AG430" s="15">
        <f t="shared" si="198"/>
        <v>1.097002469958351E-3</v>
      </c>
      <c r="AI430">
        <f t="shared" si="213"/>
        <v>9.9905510880095509E-7</v>
      </c>
      <c r="AJ430">
        <f t="shared" si="199"/>
        <v>7.7759129386834936E-11</v>
      </c>
      <c r="AK430">
        <v>0</v>
      </c>
      <c r="AL430" s="11">
        <f t="shared" si="200"/>
        <v>4.333023565310624E-10</v>
      </c>
      <c r="AM430" s="11">
        <f t="shared" si="201"/>
        <v>5.1106148591789729E-10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15.215219993965071</v>
      </c>
      <c r="AY430" t="e">
        <f t="shared" si="210"/>
        <v>#VALUE!</v>
      </c>
    </row>
    <row r="431" spans="1:51">
      <c r="A431" s="17"/>
      <c r="D431" s="36"/>
      <c r="E431" s="2"/>
      <c r="H431" s="5">
        <v>20</v>
      </c>
      <c r="I431" s="5">
        <v>30</v>
      </c>
      <c r="J431" s="5">
        <v>1</v>
      </c>
      <c r="K431" s="5">
        <v>1</v>
      </c>
      <c r="L431" s="5" t="s">
        <v>88</v>
      </c>
      <c r="M431" s="6">
        <f t="shared" si="186"/>
        <v>5.1728162884310709E-3</v>
      </c>
      <c r="N431" s="6">
        <f t="shared" si="214"/>
        <v>2.6794554190270953E-2</v>
      </c>
      <c r="O431" s="6" t="e">
        <f t="shared" si="187"/>
        <v>#VALUE!</v>
      </c>
      <c r="P431">
        <f t="shared" si="188"/>
        <v>8.2765060614897135E-2</v>
      </c>
      <c r="Q431">
        <f t="shared" si="189"/>
        <v>1.1789603843719219</v>
      </c>
      <c r="R431">
        <f t="shared" si="190"/>
        <v>0.14349881432745903</v>
      </c>
      <c r="S431">
        <f t="shared" si="191"/>
        <v>0.74330626535800015</v>
      </c>
      <c r="T431">
        <f t="shared" si="192"/>
        <v>0.74330626535800026</v>
      </c>
      <c r="V431" s="4">
        <f t="shared" si="211"/>
        <v>0.99905510880095516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9.9905510880095509E-7</v>
      </c>
      <c r="AC431">
        <f t="shared" si="195"/>
        <v>7.7759129386834936E-11</v>
      </c>
      <c r="AD431">
        <v>0</v>
      </c>
      <c r="AE431" s="11">
        <f t="shared" si="196"/>
        <v>2.0903724265187424E-11</v>
      </c>
      <c r="AF431" s="11">
        <f t="shared" si="197"/>
        <v>9.8662853652022362E-11</v>
      </c>
      <c r="AG431" s="15">
        <f t="shared" si="198"/>
        <v>1.097002469958351E-3</v>
      </c>
      <c r="AI431">
        <f t="shared" si="213"/>
        <v>9.9905510880095509E-7</v>
      </c>
      <c r="AJ431">
        <f t="shared" si="199"/>
        <v>7.7759129386834936E-11</v>
      </c>
      <c r="AK431">
        <v>0</v>
      </c>
      <c r="AL431" s="11">
        <f t="shared" si="200"/>
        <v>4.333023565310624E-10</v>
      </c>
      <c r="AM431" s="11">
        <f t="shared" si="201"/>
        <v>5.1106148591789729E-10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15.215219993965071</v>
      </c>
      <c r="AY431" t="e">
        <f t="shared" si="210"/>
        <v>#VALUE!</v>
      </c>
    </row>
    <row r="432" spans="1:51">
      <c r="A432" s="17"/>
      <c r="D432" s="36"/>
      <c r="E432" s="2"/>
      <c r="H432" s="5">
        <v>20</v>
      </c>
      <c r="I432" s="5">
        <v>30</v>
      </c>
      <c r="J432" s="5">
        <v>1</v>
      </c>
      <c r="K432" s="5">
        <v>1</v>
      </c>
      <c r="L432" s="5" t="s">
        <v>88</v>
      </c>
      <c r="M432" s="6">
        <f t="shared" si="186"/>
        <v>5.1728162884310709E-3</v>
      </c>
      <c r="N432" s="6">
        <f t="shared" si="214"/>
        <v>2.6794554190270953E-2</v>
      </c>
      <c r="O432" s="6" t="e">
        <f t="shared" si="187"/>
        <v>#VALUE!</v>
      </c>
      <c r="P432">
        <f t="shared" si="188"/>
        <v>8.2765060614897135E-2</v>
      </c>
      <c r="Q432">
        <f t="shared" si="189"/>
        <v>1.1789603843719219</v>
      </c>
      <c r="R432">
        <f t="shared" si="190"/>
        <v>0.14349881432745903</v>
      </c>
      <c r="S432">
        <f t="shared" si="191"/>
        <v>0.74330626535800015</v>
      </c>
      <c r="T432">
        <f t="shared" si="192"/>
        <v>0.74330626535800026</v>
      </c>
      <c r="V432" s="4">
        <f t="shared" si="211"/>
        <v>0.99905510880095516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9.9905510880095509E-7</v>
      </c>
      <c r="AC432">
        <f t="shared" si="195"/>
        <v>7.7759129386834936E-11</v>
      </c>
      <c r="AD432">
        <v>0</v>
      </c>
      <c r="AE432" s="11">
        <f t="shared" si="196"/>
        <v>2.0903724265187424E-11</v>
      </c>
      <c r="AF432" s="11">
        <f t="shared" si="197"/>
        <v>9.8662853652022362E-11</v>
      </c>
      <c r="AG432" s="15">
        <f t="shared" si="198"/>
        <v>1.097002469958351E-3</v>
      </c>
      <c r="AI432">
        <f t="shared" si="213"/>
        <v>9.9905510880095509E-7</v>
      </c>
      <c r="AJ432">
        <f t="shared" si="199"/>
        <v>7.7759129386834936E-11</v>
      </c>
      <c r="AK432">
        <v>0</v>
      </c>
      <c r="AL432" s="11">
        <f t="shared" si="200"/>
        <v>4.333023565310624E-10</v>
      </c>
      <c r="AM432" s="11">
        <f t="shared" si="201"/>
        <v>5.1106148591789729E-10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15.215219993965071</v>
      </c>
      <c r="AY432" t="e">
        <f t="shared" si="210"/>
        <v>#VALUE!</v>
      </c>
    </row>
    <row r="433" spans="1:51">
      <c r="A433" s="17"/>
      <c r="D433" s="36"/>
      <c r="E433" s="2"/>
      <c r="H433" s="5">
        <v>20</v>
      </c>
      <c r="I433" s="5">
        <v>30</v>
      </c>
      <c r="J433" s="5">
        <v>1</v>
      </c>
      <c r="K433" s="5">
        <v>1</v>
      </c>
      <c r="L433" s="5" t="s">
        <v>88</v>
      </c>
      <c r="M433" s="6">
        <f t="shared" si="186"/>
        <v>5.1728162884310709E-3</v>
      </c>
      <c r="N433" s="6">
        <f t="shared" si="214"/>
        <v>2.6794554190270953E-2</v>
      </c>
      <c r="O433" s="6" t="e">
        <f t="shared" si="187"/>
        <v>#VALUE!</v>
      </c>
      <c r="P433">
        <f t="shared" si="188"/>
        <v>8.2765060614897135E-2</v>
      </c>
      <c r="Q433">
        <f t="shared" si="189"/>
        <v>1.1789603843719219</v>
      </c>
      <c r="R433">
        <f t="shared" si="190"/>
        <v>0.14349881432745903</v>
      </c>
      <c r="S433">
        <f t="shared" si="191"/>
        <v>0.74330626535800015</v>
      </c>
      <c r="T433">
        <f t="shared" si="192"/>
        <v>0.74330626535800026</v>
      </c>
      <c r="V433" s="4">
        <f t="shared" si="211"/>
        <v>0.99905510880095516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9.9905510880095509E-7</v>
      </c>
      <c r="AC433">
        <f t="shared" si="195"/>
        <v>7.7759129386834936E-11</v>
      </c>
      <c r="AD433">
        <v>0</v>
      </c>
      <c r="AE433" s="11">
        <f t="shared" si="196"/>
        <v>2.0903724265187424E-11</v>
      </c>
      <c r="AF433" s="11">
        <f t="shared" si="197"/>
        <v>9.8662853652022362E-11</v>
      </c>
      <c r="AG433" s="15">
        <f t="shared" si="198"/>
        <v>1.097002469958351E-3</v>
      </c>
      <c r="AI433">
        <f t="shared" si="213"/>
        <v>9.9905510880095509E-7</v>
      </c>
      <c r="AJ433">
        <f t="shared" si="199"/>
        <v>7.7759129386834936E-11</v>
      </c>
      <c r="AK433">
        <v>0</v>
      </c>
      <c r="AL433" s="11">
        <f t="shared" si="200"/>
        <v>4.333023565310624E-10</v>
      </c>
      <c r="AM433" s="11">
        <f t="shared" si="201"/>
        <v>5.1106148591789729E-10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15.215219993965071</v>
      </c>
      <c r="AY433" t="e">
        <f t="shared" si="210"/>
        <v>#VALUE!</v>
      </c>
    </row>
    <row r="434" spans="1:51">
      <c r="A434" s="17"/>
      <c r="D434" s="36"/>
      <c r="E434" s="2"/>
      <c r="H434" s="5">
        <v>20</v>
      </c>
      <c r="I434" s="5">
        <v>30</v>
      </c>
      <c r="J434" s="5">
        <v>1</v>
      </c>
      <c r="K434" s="5">
        <v>1</v>
      </c>
      <c r="L434" s="5" t="s">
        <v>88</v>
      </c>
      <c r="M434" s="6">
        <f t="shared" si="186"/>
        <v>5.1728162884310709E-3</v>
      </c>
      <c r="N434" s="6">
        <f t="shared" si="214"/>
        <v>2.6794554190270953E-2</v>
      </c>
      <c r="O434" s="6" t="e">
        <f t="shared" si="187"/>
        <v>#VALUE!</v>
      </c>
      <c r="P434">
        <f t="shared" si="188"/>
        <v>8.2765060614897135E-2</v>
      </c>
      <c r="Q434">
        <f t="shared" si="189"/>
        <v>1.1789603843719219</v>
      </c>
      <c r="R434">
        <f t="shared" si="190"/>
        <v>0.14349881432745903</v>
      </c>
      <c r="S434">
        <f t="shared" si="191"/>
        <v>0.74330626535800015</v>
      </c>
      <c r="T434">
        <f t="shared" si="192"/>
        <v>0.74330626535800026</v>
      </c>
      <c r="V434" s="4">
        <f t="shared" si="211"/>
        <v>0.99905510880095516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9.9905510880095509E-7</v>
      </c>
      <c r="AC434">
        <f t="shared" si="195"/>
        <v>7.7759129386834936E-11</v>
      </c>
      <c r="AD434">
        <v>0</v>
      </c>
      <c r="AE434" s="11">
        <f t="shared" si="196"/>
        <v>2.0903724265187424E-11</v>
      </c>
      <c r="AF434" s="11">
        <f t="shared" si="197"/>
        <v>9.8662853652022362E-11</v>
      </c>
      <c r="AG434" s="15">
        <f t="shared" si="198"/>
        <v>1.097002469958351E-3</v>
      </c>
      <c r="AI434">
        <f t="shared" si="213"/>
        <v>9.9905510880095509E-7</v>
      </c>
      <c r="AJ434">
        <f t="shared" si="199"/>
        <v>7.7759129386834936E-11</v>
      </c>
      <c r="AK434">
        <v>0</v>
      </c>
      <c r="AL434" s="11">
        <f t="shared" si="200"/>
        <v>4.333023565310624E-10</v>
      </c>
      <c r="AM434" s="11">
        <f t="shared" si="201"/>
        <v>5.1106148591789729E-10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15.215219993965071</v>
      </c>
      <c r="AY434" t="e">
        <f t="shared" si="210"/>
        <v>#VALUE!</v>
      </c>
    </row>
    <row r="435" spans="1:51">
      <c r="A435" s="17"/>
      <c r="D435" s="36"/>
      <c r="E435" s="2"/>
      <c r="H435" s="5">
        <v>20</v>
      </c>
      <c r="I435" s="5">
        <v>30</v>
      </c>
      <c r="J435" s="5">
        <v>1</v>
      </c>
      <c r="K435" s="5">
        <v>1</v>
      </c>
      <c r="L435" s="5" t="s">
        <v>88</v>
      </c>
      <c r="M435" s="6">
        <f t="shared" si="186"/>
        <v>5.1728162884310709E-3</v>
      </c>
      <c r="N435" s="6">
        <f t="shared" si="214"/>
        <v>2.6794554190270953E-2</v>
      </c>
      <c r="O435" s="6" t="e">
        <f t="shared" si="187"/>
        <v>#VALUE!</v>
      </c>
      <c r="P435">
        <f t="shared" si="188"/>
        <v>8.2765060614897135E-2</v>
      </c>
      <c r="Q435">
        <f t="shared" si="189"/>
        <v>1.1789603843719219</v>
      </c>
      <c r="R435">
        <f t="shared" si="190"/>
        <v>0.14349881432745903</v>
      </c>
      <c r="S435">
        <f t="shared" si="191"/>
        <v>0.74330626535800015</v>
      </c>
      <c r="T435">
        <f t="shared" si="192"/>
        <v>0.74330626535800026</v>
      </c>
      <c r="V435" s="4">
        <f t="shared" si="211"/>
        <v>0.99905510880095516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9.9905510880095509E-7</v>
      </c>
      <c r="AC435">
        <f t="shared" si="195"/>
        <v>7.7759129386834936E-11</v>
      </c>
      <c r="AD435">
        <v>0</v>
      </c>
      <c r="AE435" s="11">
        <f t="shared" si="196"/>
        <v>2.0903724265187424E-11</v>
      </c>
      <c r="AF435" s="11">
        <f t="shared" si="197"/>
        <v>9.8662853652022362E-11</v>
      </c>
      <c r="AG435" s="15">
        <f t="shared" si="198"/>
        <v>1.097002469958351E-3</v>
      </c>
      <c r="AI435">
        <f t="shared" si="213"/>
        <v>9.9905510880095509E-7</v>
      </c>
      <c r="AJ435">
        <f t="shared" si="199"/>
        <v>7.7759129386834936E-11</v>
      </c>
      <c r="AK435">
        <v>0</v>
      </c>
      <c r="AL435" s="11">
        <f t="shared" si="200"/>
        <v>4.333023565310624E-10</v>
      </c>
      <c r="AM435" s="11">
        <f t="shared" si="201"/>
        <v>5.1106148591789729E-10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15.215219993965071</v>
      </c>
      <c r="AY435" t="e">
        <f t="shared" si="210"/>
        <v>#VALUE!</v>
      </c>
    </row>
    <row r="436" spans="1:51">
      <c r="A436" s="17"/>
      <c r="D436" s="36"/>
      <c r="E436" s="2"/>
      <c r="H436" s="5">
        <v>20</v>
      </c>
      <c r="I436" s="5">
        <v>30</v>
      </c>
      <c r="J436" s="5">
        <v>1</v>
      </c>
      <c r="K436" s="5">
        <v>1</v>
      </c>
      <c r="L436" s="5" t="s">
        <v>88</v>
      </c>
      <c r="M436" s="6">
        <f t="shared" si="186"/>
        <v>5.1728162884310709E-3</v>
      </c>
      <c r="N436" s="6">
        <f t="shared" si="214"/>
        <v>2.6794554190270953E-2</v>
      </c>
      <c r="O436" s="6" t="e">
        <f t="shared" si="187"/>
        <v>#VALUE!</v>
      </c>
      <c r="P436">
        <f t="shared" si="188"/>
        <v>8.2765060614897135E-2</v>
      </c>
      <c r="Q436">
        <f t="shared" si="189"/>
        <v>1.1789603843719219</v>
      </c>
      <c r="R436">
        <f t="shared" si="190"/>
        <v>0.14349881432745903</v>
      </c>
      <c r="S436">
        <f t="shared" si="191"/>
        <v>0.74330626535800015</v>
      </c>
      <c r="T436">
        <f t="shared" si="192"/>
        <v>0.74330626535800026</v>
      </c>
      <c r="V436" s="4">
        <f t="shared" si="211"/>
        <v>0.99905510880095516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9.9905510880095509E-7</v>
      </c>
      <c r="AC436">
        <f t="shared" si="195"/>
        <v>7.7759129386834936E-11</v>
      </c>
      <c r="AD436">
        <v>0</v>
      </c>
      <c r="AE436" s="11">
        <f t="shared" si="196"/>
        <v>2.0903724265187424E-11</v>
      </c>
      <c r="AF436" s="11">
        <f t="shared" si="197"/>
        <v>9.8662853652022362E-11</v>
      </c>
      <c r="AG436" s="15">
        <f t="shared" si="198"/>
        <v>1.097002469958351E-3</v>
      </c>
      <c r="AI436">
        <f t="shared" si="213"/>
        <v>9.9905510880095509E-7</v>
      </c>
      <c r="AJ436">
        <f t="shared" si="199"/>
        <v>7.7759129386834936E-11</v>
      </c>
      <c r="AK436">
        <v>0</v>
      </c>
      <c r="AL436" s="11">
        <f t="shared" si="200"/>
        <v>4.333023565310624E-10</v>
      </c>
      <c r="AM436" s="11">
        <f t="shared" si="201"/>
        <v>5.1106148591789729E-10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15.215219993965071</v>
      </c>
      <c r="AY436" t="e">
        <f t="shared" si="210"/>
        <v>#VALUE!</v>
      </c>
    </row>
    <row r="437" spans="1:51">
      <c r="A437" s="17"/>
      <c r="D437" s="36"/>
      <c r="E437" s="2"/>
      <c r="H437" s="5">
        <v>20</v>
      </c>
      <c r="I437" s="5">
        <v>30</v>
      </c>
      <c r="J437" s="5">
        <v>1</v>
      </c>
      <c r="K437" s="5">
        <v>1</v>
      </c>
      <c r="L437" s="5" t="s">
        <v>88</v>
      </c>
      <c r="M437" s="6">
        <f t="shared" si="186"/>
        <v>5.1728162884310709E-3</v>
      </c>
      <c r="N437" s="6">
        <f t="shared" si="214"/>
        <v>2.6794554190270953E-2</v>
      </c>
      <c r="O437" s="6" t="e">
        <f t="shared" si="187"/>
        <v>#VALUE!</v>
      </c>
      <c r="P437">
        <f t="shared" si="188"/>
        <v>8.2765060614897135E-2</v>
      </c>
      <c r="Q437">
        <f t="shared" si="189"/>
        <v>1.1789603843719219</v>
      </c>
      <c r="R437">
        <f t="shared" si="190"/>
        <v>0.14349881432745903</v>
      </c>
      <c r="S437">
        <f t="shared" si="191"/>
        <v>0.74330626535800015</v>
      </c>
      <c r="T437">
        <f t="shared" si="192"/>
        <v>0.74330626535800026</v>
      </c>
      <c r="V437" s="4">
        <f t="shared" si="211"/>
        <v>0.99905510880095516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9.9905510880095509E-7</v>
      </c>
      <c r="AC437">
        <f t="shared" si="195"/>
        <v>7.7759129386834936E-11</v>
      </c>
      <c r="AD437">
        <v>0</v>
      </c>
      <c r="AE437" s="11">
        <f t="shared" si="196"/>
        <v>2.0903724265187424E-11</v>
      </c>
      <c r="AF437" s="11">
        <f t="shared" si="197"/>
        <v>9.8662853652022362E-11</v>
      </c>
      <c r="AG437" s="15">
        <f t="shared" si="198"/>
        <v>1.097002469958351E-3</v>
      </c>
      <c r="AI437">
        <f t="shared" si="213"/>
        <v>9.9905510880095509E-7</v>
      </c>
      <c r="AJ437">
        <f t="shared" si="199"/>
        <v>7.7759129386834936E-11</v>
      </c>
      <c r="AK437">
        <v>0</v>
      </c>
      <c r="AL437" s="11">
        <f t="shared" si="200"/>
        <v>4.333023565310624E-10</v>
      </c>
      <c r="AM437" s="11">
        <f t="shared" si="201"/>
        <v>5.1106148591789729E-10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/>
      <c r="D438" s="36"/>
      <c r="E438" s="2"/>
      <c r="H438" s="5">
        <v>20</v>
      </c>
      <c r="I438" s="5">
        <v>30</v>
      </c>
      <c r="J438" s="5">
        <v>1</v>
      </c>
      <c r="K438" s="5">
        <v>1</v>
      </c>
      <c r="L438" s="5" t="s">
        <v>88</v>
      </c>
      <c r="M438" s="6">
        <f t="shared" si="186"/>
        <v>5.1728162884310709E-3</v>
      </c>
      <c r="N438" s="6">
        <f t="shared" si="214"/>
        <v>2.6794554190270953E-2</v>
      </c>
      <c r="O438" s="6" t="e">
        <f t="shared" si="187"/>
        <v>#VALUE!</v>
      </c>
      <c r="P438">
        <f t="shared" si="188"/>
        <v>8.2765060614897135E-2</v>
      </c>
      <c r="Q438">
        <f t="shared" si="189"/>
        <v>1.1789603843719219</v>
      </c>
      <c r="R438">
        <f t="shared" si="190"/>
        <v>0.14349881432745903</v>
      </c>
      <c r="S438">
        <f t="shared" si="191"/>
        <v>0.74330626535800015</v>
      </c>
      <c r="T438">
        <f t="shared" si="192"/>
        <v>0.74330626535800026</v>
      </c>
      <c r="V438" s="4">
        <f t="shared" si="211"/>
        <v>0.99905510880095516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9.9905510880095509E-7</v>
      </c>
      <c r="AC438">
        <f t="shared" si="195"/>
        <v>7.7759129386834936E-11</v>
      </c>
      <c r="AD438">
        <v>0</v>
      </c>
      <c r="AE438" s="11">
        <f t="shared" si="196"/>
        <v>2.0903724265187424E-11</v>
      </c>
      <c r="AF438" s="11">
        <f t="shared" si="197"/>
        <v>9.8662853652022362E-11</v>
      </c>
      <c r="AG438" s="15">
        <f t="shared" si="198"/>
        <v>1.097002469958351E-3</v>
      </c>
      <c r="AI438">
        <f t="shared" si="213"/>
        <v>9.9905510880095509E-7</v>
      </c>
      <c r="AJ438">
        <f t="shared" si="199"/>
        <v>7.7759129386834936E-11</v>
      </c>
      <c r="AK438">
        <v>0</v>
      </c>
      <c r="AL438" s="11">
        <f t="shared" si="200"/>
        <v>4.333023565310624E-10</v>
      </c>
      <c r="AM438" s="11">
        <f t="shared" si="201"/>
        <v>5.1106148591789729E-10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15.215219993965071</v>
      </c>
      <c r="AY438" t="e">
        <f t="shared" si="210"/>
        <v>#VALUE!</v>
      </c>
    </row>
    <row r="439" spans="1:51">
      <c r="A439" s="17"/>
      <c r="D439" s="36"/>
      <c r="E439" s="2"/>
      <c r="H439" s="5">
        <v>20</v>
      </c>
      <c r="I439" s="5">
        <v>30</v>
      </c>
      <c r="J439" s="5">
        <v>1</v>
      </c>
      <c r="K439" s="5">
        <v>1</v>
      </c>
      <c r="L439" s="5" t="s">
        <v>88</v>
      </c>
      <c r="M439" s="6">
        <f t="shared" si="186"/>
        <v>5.1728162884310709E-3</v>
      </c>
      <c r="N439" s="6">
        <f t="shared" si="214"/>
        <v>2.6794554190270953E-2</v>
      </c>
      <c r="O439" s="6" t="e">
        <f t="shared" si="187"/>
        <v>#VALUE!</v>
      </c>
      <c r="P439">
        <f t="shared" si="188"/>
        <v>8.2765060614897135E-2</v>
      </c>
      <c r="Q439">
        <f t="shared" si="189"/>
        <v>1.1789603843719219</v>
      </c>
      <c r="R439">
        <f t="shared" si="190"/>
        <v>0.14349881432745903</v>
      </c>
      <c r="S439">
        <f t="shared" si="191"/>
        <v>0.74330626535800015</v>
      </c>
      <c r="T439">
        <f t="shared" si="192"/>
        <v>0.74330626535800026</v>
      </c>
      <c r="V439" s="4">
        <f t="shared" si="211"/>
        <v>0.99905510880095516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9.9905510880095509E-7</v>
      </c>
      <c r="AC439">
        <f t="shared" si="195"/>
        <v>7.7759129386834936E-11</v>
      </c>
      <c r="AD439">
        <v>0</v>
      </c>
      <c r="AE439" s="11">
        <f t="shared" si="196"/>
        <v>2.0903724265187424E-11</v>
      </c>
      <c r="AF439" s="11">
        <f t="shared" si="197"/>
        <v>9.8662853652022362E-11</v>
      </c>
      <c r="AG439" s="15">
        <f t="shared" si="198"/>
        <v>1.097002469958351E-3</v>
      </c>
      <c r="AI439">
        <f t="shared" si="213"/>
        <v>9.9905510880095509E-7</v>
      </c>
      <c r="AJ439">
        <f t="shared" si="199"/>
        <v>7.7759129386834936E-11</v>
      </c>
      <c r="AK439">
        <v>0</v>
      </c>
      <c r="AL439" s="11">
        <f t="shared" si="200"/>
        <v>4.333023565310624E-10</v>
      </c>
      <c r="AM439" s="11">
        <f t="shared" si="201"/>
        <v>5.1106148591789729E-10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15.215219993965071</v>
      </c>
      <c r="AY439" t="e">
        <f t="shared" si="210"/>
        <v>#VALUE!</v>
      </c>
    </row>
    <row r="440" spans="1:51">
      <c r="A440" s="17"/>
      <c r="D440" s="36"/>
      <c r="E440" s="2"/>
      <c r="H440" s="5">
        <v>20</v>
      </c>
      <c r="I440" s="5">
        <v>30</v>
      </c>
      <c r="J440" s="5">
        <v>1</v>
      </c>
      <c r="K440" s="5">
        <v>1</v>
      </c>
      <c r="L440" s="5" t="s">
        <v>88</v>
      </c>
      <c r="M440" s="6">
        <f t="shared" si="186"/>
        <v>5.1728162884310709E-3</v>
      </c>
      <c r="N440" s="6">
        <f t="shared" si="214"/>
        <v>2.6794554190270953E-2</v>
      </c>
      <c r="O440" s="6" t="e">
        <f t="shared" si="187"/>
        <v>#VALUE!</v>
      </c>
      <c r="P440">
        <f t="shared" si="188"/>
        <v>8.2765060614897135E-2</v>
      </c>
      <c r="Q440">
        <f t="shared" si="189"/>
        <v>1.1789603843719219</v>
      </c>
      <c r="R440">
        <f t="shared" si="190"/>
        <v>0.14349881432745903</v>
      </c>
      <c r="S440">
        <f t="shared" si="191"/>
        <v>0.74330626535800015</v>
      </c>
      <c r="T440">
        <f t="shared" si="192"/>
        <v>0.74330626535800026</v>
      </c>
      <c r="V440" s="4">
        <f t="shared" si="211"/>
        <v>0.99905510880095516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9.9905510880095509E-7</v>
      </c>
      <c r="AC440">
        <f t="shared" si="195"/>
        <v>7.7759129386834936E-11</v>
      </c>
      <c r="AD440">
        <v>0</v>
      </c>
      <c r="AE440" s="11">
        <f t="shared" si="196"/>
        <v>2.0903724265187424E-11</v>
      </c>
      <c r="AF440" s="11">
        <f t="shared" si="197"/>
        <v>9.8662853652022362E-11</v>
      </c>
      <c r="AG440" s="15">
        <f t="shared" si="198"/>
        <v>1.097002469958351E-3</v>
      </c>
      <c r="AI440">
        <f t="shared" si="213"/>
        <v>9.9905510880095509E-7</v>
      </c>
      <c r="AJ440">
        <f t="shared" si="199"/>
        <v>7.7759129386834936E-11</v>
      </c>
      <c r="AK440">
        <v>0</v>
      </c>
      <c r="AL440" s="11">
        <f t="shared" si="200"/>
        <v>4.333023565310624E-10</v>
      </c>
      <c r="AM440" s="11">
        <f t="shared" si="201"/>
        <v>5.1106148591789729E-10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15.215219993965071</v>
      </c>
      <c r="AY440" t="e">
        <f t="shared" si="210"/>
        <v>#VALUE!</v>
      </c>
    </row>
    <row r="441" spans="1:51">
      <c r="A441" s="17"/>
      <c r="D441" s="36"/>
      <c r="E441" s="2"/>
      <c r="H441" s="5">
        <v>20</v>
      </c>
      <c r="I441" s="5">
        <v>30</v>
      </c>
      <c r="J441" s="5">
        <v>1</v>
      </c>
      <c r="K441" s="5">
        <v>1</v>
      </c>
      <c r="L441" s="5" t="s">
        <v>88</v>
      </c>
      <c r="M441" s="6">
        <f t="shared" si="186"/>
        <v>5.1728162884310709E-3</v>
      </c>
      <c r="N441" s="6">
        <f t="shared" si="214"/>
        <v>2.6794554190270953E-2</v>
      </c>
      <c r="O441" s="6" t="e">
        <f t="shared" si="187"/>
        <v>#VALUE!</v>
      </c>
      <c r="P441">
        <f t="shared" si="188"/>
        <v>8.2765060614897135E-2</v>
      </c>
      <c r="Q441">
        <f t="shared" si="189"/>
        <v>1.1789603843719219</v>
      </c>
      <c r="R441">
        <f t="shared" si="190"/>
        <v>0.14349881432745903</v>
      </c>
      <c r="S441">
        <f t="shared" si="191"/>
        <v>0.74330626535800015</v>
      </c>
      <c r="T441">
        <f t="shared" si="192"/>
        <v>0.74330626535800026</v>
      </c>
      <c r="V441" s="4">
        <f t="shared" si="211"/>
        <v>0.99905510880095516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9.9905510880095509E-7</v>
      </c>
      <c r="AC441">
        <f t="shared" si="195"/>
        <v>7.7759129386834936E-11</v>
      </c>
      <c r="AD441">
        <v>0</v>
      </c>
      <c r="AE441" s="11">
        <f t="shared" si="196"/>
        <v>2.0903724265187424E-11</v>
      </c>
      <c r="AF441" s="11">
        <f t="shared" si="197"/>
        <v>9.8662853652022362E-11</v>
      </c>
      <c r="AG441" s="15">
        <f t="shared" si="198"/>
        <v>1.097002469958351E-3</v>
      </c>
      <c r="AI441">
        <f t="shared" si="213"/>
        <v>9.9905510880095509E-7</v>
      </c>
      <c r="AJ441">
        <f t="shared" si="199"/>
        <v>7.7759129386834936E-11</v>
      </c>
      <c r="AK441">
        <v>0</v>
      </c>
      <c r="AL441" s="11">
        <f t="shared" si="200"/>
        <v>4.333023565310624E-10</v>
      </c>
      <c r="AM441" s="11">
        <f t="shared" si="201"/>
        <v>5.1106148591789729E-10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15.215219993965071</v>
      </c>
      <c r="AY441" t="e">
        <f t="shared" si="210"/>
        <v>#VALUE!</v>
      </c>
    </row>
    <row r="442" spans="1:51">
      <c r="A442" s="17"/>
      <c r="D442" s="36"/>
      <c r="E442" s="2"/>
      <c r="H442" s="5">
        <v>20</v>
      </c>
      <c r="I442" s="5">
        <v>30</v>
      </c>
      <c r="J442" s="5">
        <v>1</v>
      </c>
      <c r="K442" s="5">
        <v>1</v>
      </c>
      <c r="L442" s="5" t="s">
        <v>88</v>
      </c>
      <c r="M442" s="6">
        <f t="shared" si="186"/>
        <v>5.1728162884310709E-3</v>
      </c>
      <c r="N442" s="6">
        <f t="shared" si="214"/>
        <v>2.6794554190270953E-2</v>
      </c>
      <c r="O442" s="6" t="e">
        <f t="shared" si="187"/>
        <v>#VALUE!</v>
      </c>
      <c r="P442">
        <f t="shared" si="188"/>
        <v>8.2765060614897135E-2</v>
      </c>
      <c r="Q442">
        <f t="shared" si="189"/>
        <v>1.1789603843719219</v>
      </c>
      <c r="R442">
        <f t="shared" si="190"/>
        <v>0.14349881432745903</v>
      </c>
      <c r="S442">
        <f t="shared" si="191"/>
        <v>0.74330626535800015</v>
      </c>
      <c r="T442">
        <f t="shared" si="192"/>
        <v>0.74330626535800026</v>
      </c>
      <c r="V442" s="4">
        <f t="shared" si="211"/>
        <v>0.99905510880095516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9.9905510880095509E-7</v>
      </c>
      <c r="AC442">
        <f t="shared" si="195"/>
        <v>7.7759129386834936E-11</v>
      </c>
      <c r="AD442">
        <v>0</v>
      </c>
      <c r="AE442" s="11">
        <f t="shared" si="196"/>
        <v>2.0903724265187424E-11</v>
      </c>
      <c r="AF442" s="11">
        <f t="shared" si="197"/>
        <v>9.8662853652022362E-11</v>
      </c>
      <c r="AG442" s="15">
        <f t="shared" si="198"/>
        <v>1.097002469958351E-3</v>
      </c>
      <c r="AI442">
        <f t="shared" si="213"/>
        <v>9.9905510880095509E-7</v>
      </c>
      <c r="AJ442">
        <f t="shared" si="199"/>
        <v>7.7759129386834936E-11</v>
      </c>
      <c r="AK442">
        <v>0</v>
      </c>
      <c r="AL442" s="11">
        <f t="shared" si="200"/>
        <v>4.333023565310624E-10</v>
      </c>
      <c r="AM442" s="11">
        <f t="shared" si="201"/>
        <v>5.1106148591789729E-10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/>
      <c r="D443" s="36"/>
      <c r="E443" s="2"/>
      <c r="H443" s="5">
        <v>20</v>
      </c>
      <c r="I443" s="5">
        <v>30</v>
      </c>
      <c r="J443" s="5">
        <v>1</v>
      </c>
      <c r="K443" s="5">
        <v>1</v>
      </c>
      <c r="L443" s="5" t="s">
        <v>88</v>
      </c>
      <c r="M443" s="6">
        <f t="shared" si="186"/>
        <v>5.1728162884310709E-3</v>
      </c>
      <c r="N443" s="6">
        <f t="shared" si="214"/>
        <v>2.6794554190270953E-2</v>
      </c>
      <c r="O443" s="6" t="e">
        <f t="shared" si="187"/>
        <v>#VALUE!</v>
      </c>
      <c r="P443">
        <f t="shared" si="188"/>
        <v>8.2765060614897135E-2</v>
      </c>
      <c r="Q443">
        <f t="shared" si="189"/>
        <v>1.1789603843719219</v>
      </c>
      <c r="R443">
        <f t="shared" si="190"/>
        <v>0.14349881432745903</v>
      </c>
      <c r="S443">
        <f t="shared" si="191"/>
        <v>0.74330626535800015</v>
      </c>
      <c r="T443">
        <f t="shared" si="192"/>
        <v>0.74330626535800026</v>
      </c>
      <c r="V443" s="4">
        <f t="shared" si="211"/>
        <v>0.99905510880095516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9.9905510880095509E-7</v>
      </c>
      <c r="AC443">
        <f t="shared" si="195"/>
        <v>7.7759129386834936E-11</v>
      </c>
      <c r="AD443">
        <v>0</v>
      </c>
      <c r="AE443" s="11">
        <f t="shared" si="196"/>
        <v>2.0903724265187424E-11</v>
      </c>
      <c r="AF443" s="11">
        <f t="shared" si="197"/>
        <v>9.8662853652022362E-11</v>
      </c>
      <c r="AG443" s="15">
        <f t="shared" si="198"/>
        <v>1.097002469958351E-3</v>
      </c>
      <c r="AI443">
        <f t="shared" si="213"/>
        <v>9.9905510880095509E-7</v>
      </c>
      <c r="AJ443">
        <f t="shared" si="199"/>
        <v>7.7759129386834936E-11</v>
      </c>
      <c r="AK443">
        <v>0</v>
      </c>
      <c r="AL443" s="11">
        <f t="shared" si="200"/>
        <v>4.333023565310624E-10</v>
      </c>
      <c r="AM443" s="11">
        <f t="shared" si="201"/>
        <v>5.1106148591789729E-10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15.215219993965071</v>
      </c>
      <c r="AY443" t="e">
        <f t="shared" si="210"/>
        <v>#VALUE!</v>
      </c>
    </row>
    <row r="444" spans="1:51">
      <c r="A444" s="17"/>
      <c r="D444" s="36"/>
      <c r="E444" s="2"/>
      <c r="H444" s="5">
        <v>20</v>
      </c>
      <c r="I444" s="5">
        <v>30</v>
      </c>
      <c r="J444" s="5">
        <v>1</v>
      </c>
      <c r="K444" s="5">
        <v>1</v>
      </c>
      <c r="L444" s="5" t="s">
        <v>88</v>
      </c>
      <c r="M444" s="6">
        <f t="shared" si="186"/>
        <v>5.1728162884310709E-3</v>
      </c>
      <c r="N444" s="6">
        <f t="shared" si="214"/>
        <v>2.6794554190270953E-2</v>
      </c>
      <c r="O444" s="6" t="e">
        <f t="shared" si="187"/>
        <v>#VALUE!</v>
      </c>
      <c r="P444">
        <f t="shared" si="188"/>
        <v>8.2765060614897135E-2</v>
      </c>
      <c r="Q444">
        <f t="shared" si="189"/>
        <v>1.1789603843719219</v>
      </c>
      <c r="R444">
        <f t="shared" si="190"/>
        <v>0.14349881432745903</v>
      </c>
      <c r="S444">
        <f t="shared" si="191"/>
        <v>0.74330626535800015</v>
      </c>
      <c r="T444">
        <f t="shared" si="192"/>
        <v>0.74330626535800026</v>
      </c>
      <c r="V444" s="4">
        <f t="shared" si="211"/>
        <v>0.99905510880095516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9.9905510880095509E-7</v>
      </c>
      <c r="AC444">
        <f t="shared" si="195"/>
        <v>7.7759129386834936E-11</v>
      </c>
      <c r="AD444">
        <v>0</v>
      </c>
      <c r="AE444" s="11">
        <f t="shared" si="196"/>
        <v>2.0903724265187424E-11</v>
      </c>
      <c r="AF444" s="11">
        <f t="shared" si="197"/>
        <v>9.8662853652022362E-11</v>
      </c>
      <c r="AG444" s="15">
        <f t="shared" si="198"/>
        <v>1.097002469958351E-3</v>
      </c>
      <c r="AI444">
        <f t="shared" si="213"/>
        <v>9.9905510880095509E-7</v>
      </c>
      <c r="AJ444">
        <f t="shared" si="199"/>
        <v>7.7759129386834936E-11</v>
      </c>
      <c r="AK444">
        <v>0</v>
      </c>
      <c r="AL444" s="11">
        <f t="shared" si="200"/>
        <v>4.333023565310624E-10</v>
      </c>
      <c r="AM444" s="11">
        <f t="shared" si="201"/>
        <v>5.1106148591789729E-10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15.215219993965071</v>
      </c>
      <c r="AY444" t="e">
        <f t="shared" si="210"/>
        <v>#VALUE!</v>
      </c>
    </row>
    <row r="445" spans="1:51">
      <c r="A445" s="17"/>
      <c r="D445" s="36"/>
      <c r="E445" s="2"/>
      <c r="H445" s="5">
        <v>20</v>
      </c>
      <c r="I445" s="5">
        <v>30</v>
      </c>
      <c r="J445" s="5">
        <v>1</v>
      </c>
      <c r="K445" s="5">
        <v>1</v>
      </c>
      <c r="L445" s="5" t="s">
        <v>88</v>
      </c>
      <c r="M445" s="6">
        <f t="shared" si="186"/>
        <v>5.1728162884310709E-3</v>
      </c>
      <c r="N445" s="6">
        <f t="shared" si="214"/>
        <v>2.6794554190270953E-2</v>
      </c>
      <c r="O445" s="6" t="e">
        <f t="shared" si="187"/>
        <v>#VALUE!</v>
      </c>
      <c r="P445">
        <f t="shared" si="188"/>
        <v>8.2765060614897135E-2</v>
      </c>
      <c r="Q445">
        <f t="shared" si="189"/>
        <v>1.1789603843719219</v>
      </c>
      <c r="R445">
        <f t="shared" si="190"/>
        <v>0.14349881432745903</v>
      </c>
      <c r="S445">
        <f t="shared" si="191"/>
        <v>0.74330626535800015</v>
      </c>
      <c r="T445">
        <f t="shared" si="192"/>
        <v>0.74330626535800026</v>
      </c>
      <c r="V445" s="4">
        <f t="shared" si="211"/>
        <v>0.99905510880095516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9.9905510880095509E-7</v>
      </c>
      <c r="AC445">
        <f t="shared" si="195"/>
        <v>7.7759129386834936E-11</v>
      </c>
      <c r="AD445">
        <v>0</v>
      </c>
      <c r="AE445" s="11">
        <f t="shared" si="196"/>
        <v>2.0903724265187424E-11</v>
      </c>
      <c r="AF445" s="11">
        <f t="shared" si="197"/>
        <v>9.8662853652022362E-11</v>
      </c>
      <c r="AG445" s="15">
        <f t="shared" si="198"/>
        <v>1.097002469958351E-3</v>
      </c>
      <c r="AI445">
        <f t="shared" si="213"/>
        <v>9.9905510880095509E-7</v>
      </c>
      <c r="AJ445">
        <f t="shared" si="199"/>
        <v>7.7759129386834936E-11</v>
      </c>
      <c r="AK445">
        <v>0</v>
      </c>
      <c r="AL445" s="11">
        <f t="shared" si="200"/>
        <v>4.333023565310624E-10</v>
      </c>
      <c r="AM445" s="11">
        <f t="shared" si="201"/>
        <v>5.1106148591789729E-10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15.215219993965071</v>
      </c>
      <c r="AY445" t="e">
        <f t="shared" si="210"/>
        <v>#VALUE!</v>
      </c>
    </row>
    <row r="446" spans="1:51">
      <c r="A446" s="17"/>
      <c r="D446" s="36"/>
      <c r="E446" s="2"/>
      <c r="H446" s="5">
        <v>20</v>
      </c>
      <c r="I446" s="5">
        <v>30</v>
      </c>
      <c r="J446" s="5">
        <v>1</v>
      </c>
      <c r="K446" s="5">
        <v>1</v>
      </c>
      <c r="L446" s="5" t="s">
        <v>88</v>
      </c>
      <c r="M446" s="6">
        <f t="shared" si="186"/>
        <v>5.1728162884310709E-3</v>
      </c>
      <c r="N446" s="6">
        <f t="shared" si="214"/>
        <v>2.6794554190270953E-2</v>
      </c>
      <c r="O446" s="6" t="e">
        <f t="shared" si="187"/>
        <v>#VALUE!</v>
      </c>
      <c r="P446">
        <f t="shared" si="188"/>
        <v>8.2765060614897135E-2</v>
      </c>
      <c r="Q446">
        <f t="shared" si="189"/>
        <v>1.1789603843719219</v>
      </c>
      <c r="R446">
        <f t="shared" si="190"/>
        <v>0.14349881432745903</v>
      </c>
      <c r="S446">
        <f t="shared" si="191"/>
        <v>0.74330626535800015</v>
      </c>
      <c r="T446">
        <f t="shared" si="192"/>
        <v>0.74330626535800026</v>
      </c>
      <c r="V446" s="4">
        <f t="shared" si="211"/>
        <v>0.99905510880095516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9.9905510880095509E-7</v>
      </c>
      <c r="AC446">
        <f t="shared" si="195"/>
        <v>7.7759129386834936E-11</v>
      </c>
      <c r="AD446">
        <v>0</v>
      </c>
      <c r="AE446" s="11">
        <f t="shared" si="196"/>
        <v>2.0903724265187424E-11</v>
      </c>
      <c r="AF446" s="11">
        <f t="shared" si="197"/>
        <v>9.8662853652022362E-11</v>
      </c>
      <c r="AG446" s="15">
        <f t="shared" si="198"/>
        <v>1.097002469958351E-3</v>
      </c>
      <c r="AI446">
        <f t="shared" si="213"/>
        <v>9.9905510880095509E-7</v>
      </c>
      <c r="AJ446">
        <f t="shared" si="199"/>
        <v>7.7759129386834936E-11</v>
      </c>
      <c r="AK446">
        <v>0</v>
      </c>
      <c r="AL446" s="11">
        <f t="shared" si="200"/>
        <v>4.333023565310624E-10</v>
      </c>
      <c r="AM446" s="11">
        <f t="shared" si="201"/>
        <v>5.1106148591789729E-10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78.812974192989046</v>
      </c>
      <c r="AX446">
        <f t="shared" si="209"/>
        <v>15.215219993965071</v>
      </c>
      <c r="AY446" t="e">
        <f t="shared" si="210"/>
        <v>#VALUE!</v>
      </c>
    </row>
    <row r="447" spans="1:51">
      <c r="A447" s="17"/>
      <c r="D447" s="36"/>
      <c r="E447" s="2"/>
      <c r="H447" s="5">
        <v>20</v>
      </c>
      <c r="I447" s="5">
        <v>30</v>
      </c>
      <c r="J447" s="5">
        <v>1</v>
      </c>
      <c r="K447" s="5">
        <v>1</v>
      </c>
      <c r="L447" s="5" t="s">
        <v>88</v>
      </c>
      <c r="M447" s="6">
        <f t="shared" si="186"/>
        <v>5.1728162884310709E-3</v>
      </c>
      <c r="N447" s="6">
        <f t="shared" si="214"/>
        <v>2.6794554190270953E-2</v>
      </c>
      <c r="O447" s="6" t="e">
        <f t="shared" si="187"/>
        <v>#VALUE!</v>
      </c>
      <c r="P447">
        <f t="shared" si="188"/>
        <v>8.2765060614897135E-2</v>
      </c>
      <c r="Q447">
        <f t="shared" si="189"/>
        <v>1.1789603843719219</v>
      </c>
      <c r="R447">
        <f t="shared" si="190"/>
        <v>0.14349881432745903</v>
      </c>
      <c r="S447">
        <f t="shared" si="191"/>
        <v>0.74330626535800015</v>
      </c>
      <c r="T447">
        <f t="shared" si="192"/>
        <v>0.74330626535800026</v>
      </c>
      <c r="V447" s="4">
        <f t="shared" si="211"/>
        <v>0.99905510880095516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9.9905510880095509E-7</v>
      </c>
      <c r="AC447">
        <f t="shared" si="195"/>
        <v>7.7759129386834936E-11</v>
      </c>
      <c r="AD447">
        <v>0</v>
      </c>
      <c r="AE447" s="11">
        <f t="shared" si="196"/>
        <v>2.0903724265187424E-11</v>
      </c>
      <c r="AF447" s="11">
        <f t="shared" si="197"/>
        <v>9.8662853652022362E-11</v>
      </c>
      <c r="AG447" s="15">
        <f t="shared" si="198"/>
        <v>1.097002469958351E-3</v>
      </c>
      <c r="AI447">
        <f t="shared" si="213"/>
        <v>9.9905510880095509E-7</v>
      </c>
      <c r="AJ447">
        <f t="shared" si="199"/>
        <v>7.7759129386834936E-11</v>
      </c>
      <c r="AK447">
        <v>0</v>
      </c>
      <c r="AL447" s="11">
        <f t="shared" si="200"/>
        <v>4.333023565310624E-10</v>
      </c>
      <c r="AM447" s="11">
        <f t="shared" si="201"/>
        <v>5.1106148591789729E-10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15.215219993965071</v>
      </c>
      <c r="AY447" t="e">
        <f t="shared" si="210"/>
        <v>#VALUE!</v>
      </c>
    </row>
    <row r="448" spans="1:51">
      <c r="A448" s="17"/>
      <c r="D448" s="36"/>
      <c r="E448" s="2"/>
      <c r="H448" s="5">
        <v>20</v>
      </c>
      <c r="I448" s="5">
        <v>30</v>
      </c>
      <c r="J448" s="5">
        <v>1</v>
      </c>
      <c r="K448" s="5">
        <v>1</v>
      </c>
      <c r="L448" s="5" t="s">
        <v>88</v>
      </c>
      <c r="M448" s="6">
        <f t="shared" si="186"/>
        <v>5.1728162884310709E-3</v>
      </c>
      <c r="N448" s="6">
        <f t="shared" ref="N448:N479" si="215">1000000*(AM448-AK448)/X448</f>
        <v>2.6794554190270953E-2</v>
      </c>
      <c r="O448" s="6" t="e">
        <f t="shared" si="187"/>
        <v>#VALUE!</v>
      </c>
      <c r="P448">
        <f t="shared" si="188"/>
        <v>8.2765060614897135E-2</v>
      </c>
      <c r="Q448">
        <f t="shared" si="189"/>
        <v>1.1789603843719219</v>
      </c>
      <c r="R448">
        <f t="shared" si="190"/>
        <v>0.14349881432745903</v>
      </c>
      <c r="S448">
        <f t="shared" si="191"/>
        <v>0.74330626535800015</v>
      </c>
      <c r="T448">
        <f t="shared" si="192"/>
        <v>0.74330626535800026</v>
      </c>
      <c r="V448" s="4">
        <f t="shared" si="211"/>
        <v>0.99905510880095516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9.9905510880095509E-7</v>
      </c>
      <c r="AC448">
        <f t="shared" si="195"/>
        <v>7.7759129386834936E-11</v>
      </c>
      <c r="AD448">
        <v>0</v>
      </c>
      <c r="AE448" s="11">
        <f t="shared" si="196"/>
        <v>2.0903724265187424E-11</v>
      </c>
      <c r="AF448" s="11">
        <f t="shared" si="197"/>
        <v>9.8662853652022362E-11</v>
      </c>
      <c r="AG448" s="15">
        <f t="shared" si="198"/>
        <v>1.097002469958351E-3</v>
      </c>
      <c r="AI448">
        <f t="shared" si="213"/>
        <v>9.9905510880095509E-7</v>
      </c>
      <c r="AJ448">
        <f t="shared" si="199"/>
        <v>7.7759129386834936E-11</v>
      </c>
      <c r="AK448">
        <v>0</v>
      </c>
      <c r="AL448" s="11">
        <f t="shared" si="200"/>
        <v>4.333023565310624E-10</v>
      </c>
      <c r="AM448" s="11">
        <f t="shared" si="201"/>
        <v>5.1106148591789729E-10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78.812974192989046</v>
      </c>
      <c r="AX448">
        <f t="shared" si="209"/>
        <v>15.215219993965071</v>
      </c>
      <c r="AY448" t="e">
        <f t="shared" si="210"/>
        <v>#VALUE!</v>
      </c>
    </row>
    <row r="449" spans="1:51">
      <c r="A449" s="17"/>
      <c r="D449" s="36"/>
      <c r="E449" s="2"/>
      <c r="H449" s="5">
        <v>20</v>
      </c>
      <c r="I449" s="5">
        <v>30</v>
      </c>
      <c r="J449" s="5">
        <v>1</v>
      </c>
      <c r="K449" s="5">
        <v>1</v>
      </c>
      <c r="L449" s="5" t="s">
        <v>88</v>
      </c>
      <c r="M449" s="6">
        <f t="shared" si="186"/>
        <v>5.1728162884310709E-3</v>
      </c>
      <c r="N449" s="6">
        <f t="shared" si="215"/>
        <v>2.6794554190270953E-2</v>
      </c>
      <c r="O449" s="6" t="e">
        <f t="shared" si="187"/>
        <v>#VALUE!</v>
      </c>
      <c r="P449">
        <f t="shared" si="188"/>
        <v>8.2765060614897135E-2</v>
      </c>
      <c r="Q449">
        <f t="shared" si="189"/>
        <v>1.1789603843719219</v>
      </c>
      <c r="R449">
        <f t="shared" si="190"/>
        <v>0.14349881432745903</v>
      </c>
      <c r="S449">
        <f t="shared" si="191"/>
        <v>0.74330626535800015</v>
      </c>
      <c r="T449">
        <f t="shared" si="192"/>
        <v>0.74330626535800026</v>
      </c>
      <c r="V449" s="4">
        <f t="shared" si="211"/>
        <v>0.99905510880095516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9.9905510880095509E-7</v>
      </c>
      <c r="AC449">
        <f t="shared" si="195"/>
        <v>7.7759129386834936E-11</v>
      </c>
      <c r="AD449">
        <v>0</v>
      </c>
      <c r="AE449" s="11">
        <f t="shared" si="196"/>
        <v>2.0903724265187424E-11</v>
      </c>
      <c r="AF449" s="11">
        <f t="shared" si="197"/>
        <v>9.8662853652022362E-11</v>
      </c>
      <c r="AG449" s="15">
        <f t="shared" si="198"/>
        <v>1.097002469958351E-3</v>
      </c>
      <c r="AI449">
        <f t="shared" si="213"/>
        <v>9.9905510880095509E-7</v>
      </c>
      <c r="AJ449">
        <f t="shared" si="199"/>
        <v>7.7759129386834936E-11</v>
      </c>
      <c r="AK449">
        <v>0</v>
      </c>
      <c r="AL449" s="11">
        <f t="shared" si="200"/>
        <v>4.333023565310624E-10</v>
      </c>
      <c r="AM449" s="11">
        <f t="shared" si="201"/>
        <v>5.1106148591789729E-10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15.215219993965071</v>
      </c>
      <c r="AY449" t="e">
        <f t="shared" si="210"/>
        <v>#VALUE!</v>
      </c>
    </row>
    <row r="450" spans="1:51">
      <c r="A450" s="17"/>
      <c r="D450" s="36"/>
      <c r="E450" s="2"/>
      <c r="H450" s="5">
        <v>20</v>
      </c>
      <c r="I450" s="5">
        <v>30</v>
      </c>
      <c r="J450" s="5">
        <v>1</v>
      </c>
      <c r="K450" s="5">
        <v>1</v>
      </c>
      <c r="L450" s="5" t="s">
        <v>88</v>
      </c>
      <c r="M450" s="6">
        <f t="shared" si="186"/>
        <v>5.1728162884310709E-3</v>
      </c>
      <c r="N450" s="6">
        <f t="shared" si="215"/>
        <v>2.6794554190270953E-2</v>
      </c>
      <c r="O450" s="6" t="e">
        <f t="shared" si="187"/>
        <v>#VALUE!</v>
      </c>
      <c r="P450">
        <f t="shared" si="188"/>
        <v>8.2765060614897135E-2</v>
      </c>
      <c r="Q450">
        <f t="shared" si="189"/>
        <v>1.1789603843719219</v>
      </c>
      <c r="R450">
        <f t="shared" si="190"/>
        <v>0.14349881432745903</v>
      </c>
      <c r="S450">
        <f t="shared" si="191"/>
        <v>0.74330626535800015</v>
      </c>
      <c r="T450">
        <f t="shared" si="192"/>
        <v>0.74330626535800026</v>
      </c>
      <c r="V450" s="4">
        <f t="shared" si="211"/>
        <v>0.99905510880095516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9.9905510880095509E-7</v>
      </c>
      <c r="AC450">
        <f t="shared" si="195"/>
        <v>7.7759129386834936E-11</v>
      </c>
      <c r="AD450">
        <v>0</v>
      </c>
      <c r="AE450" s="11">
        <f t="shared" si="196"/>
        <v>2.0903724265187424E-11</v>
      </c>
      <c r="AF450" s="11">
        <f t="shared" si="197"/>
        <v>9.8662853652022362E-11</v>
      </c>
      <c r="AG450" s="15">
        <f t="shared" si="198"/>
        <v>1.097002469958351E-3</v>
      </c>
      <c r="AI450">
        <f t="shared" si="213"/>
        <v>9.9905510880095509E-7</v>
      </c>
      <c r="AJ450">
        <f t="shared" si="199"/>
        <v>7.7759129386834936E-11</v>
      </c>
      <c r="AK450">
        <v>0</v>
      </c>
      <c r="AL450" s="11">
        <f t="shared" si="200"/>
        <v>4.333023565310624E-10</v>
      </c>
      <c r="AM450" s="11">
        <f t="shared" si="201"/>
        <v>5.1106148591789729E-10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15.215219993965071</v>
      </c>
      <c r="AY450" t="e">
        <f t="shared" si="210"/>
        <v>#VALUE!</v>
      </c>
    </row>
    <row r="451" spans="1:51">
      <c r="A451" s="17"/>
      <c r="D451" s="36"/>
      <c r="E451" s="2"/>
      <c r="H451" s="5">
        <v>20</v>
      </c>
      <c r="I451" s="5">
        <v>30</v>
      </c>
      <c r="J451" s="5">
        <v>1</v>
      </c>
      <c r="K451" s="5">
        <v>1</v>
      </c>
      <c r="L451" s="5" t="s">
        <v>88</v>
      </c>
      <c r="M451" s="6">
        <f t="shared" si="186"/>
        <v>5.1728162884310709E-3</v>
      </c>
      <c r="N451" s="6">
        <f t="shared" si="215"/>
        <v>2.6794554190270953E-2</v>
      </c>
      <c r="O451" s="6" t="e">
        <f t="shared" si="187"/>
        <v>#VALUE!</v>
      </c>
      <c r="P451">
        <f t="shared" si="188"/>
        <v>8.2765060614897135E-2</v>
      </c>
      <c r="Q451">
        <f t="shared" si="189"/>
        <v>1.1789603843719219</v>
      </c>
      <c r="R451">
        <f t="shared" si="190"/>
        <v>0.14349881432745903</v>
      </c>
      <c r="S451">
        <f t="shared" si="191"/>
        <v>0.74330626535800015</v>
      </c>
      <c r="T451">
        <f t="shared" si="192"/>
        <v>0.74330626535800026</v>
      </c>
      <c r="V451" s="4">
        <f t="shared" si="211"/>
        <v>0.99905510880095516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9.9905510880095509E-7</v>
      </c>
      <c r="AC451">
        <f t="shared" si="195"/>
        <v>7.7759129386834936E-11</v>
      </c>
      <c r="AD451">
        <v>0</v>
      </c>
      <c r="AE451" s="11">
        <f t="shared" si="196"/>
        <v>2.0903724265187424E-11</v>
      </c>
      <c r="AF451" s="11">
        <f t="shared" si="197"/>
        <v>9.8662853652022362E-11</v>
      </c>
      <c r="AG451" s="15">
        <f t="shared" si="198"/>
        <v>1.097002469958351E-3</v>
      </c>
      <c r="AI451">
        <f t="shared" si="213"/>
        <v>9.9905510880095509E-7</v>
      </c>
      <c r="AJ451">
        <f t="shared" si="199"/>
        <v>7.7759129386834936E-11</v>
      </c>
      <c r="AK451">
        <v>0</v>
      </c>
      <c r="AL451" s="11">
        <f t="shared" si="200"/>
        <v>4.333023565310624E-10</v>
      </c>
      <c r="AM451" s="11">
        <f t="shared" si="201"/>
        <v>5.1106148591789729E-10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15.215219993965071</v>
      </c>
      <c r="AY451" t="e">
        <f t="shared" si="210"/>
        <v>#VALUE!</v>
      </c>
    </row>
    <row r="452" spans="1:51">
      <c r="A452" s="17"/>
      <c r="D452" s="36"/>
      <c r="E452" s="2"/>
      <c r="H452" s="5">
        <v>20</v>
      </c>
      <c r="I452" s="5">
        <v>30</v>
      </c>
      <c r="J452" s="5">
        <v>1</v>
      </c>
      <c r="K452" s="5">
        <v>1</v>
      </c>
      <c r="L452" s="5" t="s">
        <v>88</v>
      </c>
      <c r="M452" s="6">
        <f t="shared" si="186"/>
        <v>5.1728162884310709E-3</v>
      </c>
      <c r="N452" s="6">
        <f t="shared" si="215"/>
        <v>2.6794554190270953E-2</v>
      </c>
      <c r="O452" s="6" t="e">
        <f t="shared" si="187"/>
        <v>#VALUE!</v>
      </c>
      <c r="P452">
        <f t="shared" si="188"/>
        <v>8.2765060614897135E-2</v>
      </c>
      <c r="Q452">
        <f t="shared" si="189"/>
        <v>1.1789603843719219</v>
      </c>
      <c r="R452">
        <f t="shared" si="190"/>
        <v>0.14349881432745903</v>
      </c>
      <c r="S452">
        <f t="shared" si="191"/>
        <v>0.74330626535800015</v>
      </c>
      <c r="T452">
        <f t="shared" si="192"/>
        <v>0.74330626535800026</v>
      </c>
      <c r="V452" s="4">
        <f t="shared" si="211"/>
        <v>0.99905510880095516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9.9905510880095509E-7</v>
      </c>
      <c r="AC452">
        <f t="shared" si="195"/>
        <v>7.7759129386834936E-11</v>
      </c>
      <c r="AD452">
        <v>0</v>
      </c>
      <c r="AE452" s="11">
        <f t="shared" si="196"/>
        <v>2.0903724265187424E-11</v>
      </c>
      <c r="AF452" s="11">
        <f t="shared" si="197"/>
        <v>9.8662853652022362E-11</v>
      </c>
      <c r="AG452" s="15">
        <f t="shared" si="198"/>
        <v>1.097002469958351E-3</v>
      </c>
      <c r="AI452">
        <f t="shared" si="213"/>
        <v>9.9905510880095509E-7</v>
      </c>
      <c r="AJ452">
        <f t="shared" si="199"/>
        <v>7.7759129386834936E-11</v>
      </c>
      <c r="AK452">
        <v>0</v>
      </c>
      <c r="AL452" s="11">
        <f t="shared" si="200"/>
        <v>4.333023565310624E-10</v>
      </c>
      <c r="AM452" s="11">
        <f t="shared" si="201"/>
        <v>5.1106148591789729E-10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17"/>
      <c r="D453" s="36"/>
      <c r="E453" s="2"/>
      <c r="H453" s="5">
        <v>20</v>
      </c>
      <c r="I453" s="5">
        <v>30</v>
      </c>
      <c r="J453" s="5">
        <v>1</v>
      </c>
      <c r="K453" s="5">
        <v>1</v>
      </c>
      <c r="L453" s="5" t="s">
        <v>88</v>
      </c>
      <c r="M453" s="6">
        <f t="shared" si="186"/>
        <v>5.1728162884310709E-3</v>
      </c>
      <c r="N453" s="6">
        <f t="shared" si="215"/>
        <v>2.6794554190270953E-2</v>
      </c>
      <c r="O453" s="6" t="e">
        <f t="shared" si="187"/>
        <v>#VALUE!</v>
      </c>
      <c r="P453">
        <f t="shared" si="188"/>
        <v>8.2765060614897135E-2</v>
      </c>
      <c r="Q453">
        <f t="shared" si="189"/>
        <v>1.1789603843719219</v>
      </c>
      <c r="R453">
        <f t="shared" si="190"/>
        <v>0.14349881432745903</v>
      </c>
      <c r="S453">
        <f t="shared" si="191"/>
        <v>0.74330626535800015</v>
      </c>
      <c r="T453">
        <f t="shared" si="192"/>
        <v>0.74330626535800026</v>
      </c>
      <c r="V453" s="4">
        <f t="shared" si="211"/>
        <v>0.99905510880095516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9.9905510880095509E-7</v>
      </c>
      <c r="AC453">
        <f t="shared" si="195"/>
        <v>7.7759129386834936E-11</v>
      </c>
      <c r="AD453">
        <v>0</v>
      </c>
      <c r="AE453" s="11">
        <f t="shared" si="196"/>
        <v>2.0903724265187424E-11</v>
      </c>
      <c r="AF453" s="11">
        <f t="shared" si="197"/>
        <v>9.8662853652022362E-11</v>
      </c>
      <c r="AG453" s="15">
        <f t="shared" si="198"/>
        <v>1.097002469958351E-3</v>
      </c>
      <c r="AI453">
        <f t="shared" si="213"/>
        <v>9.9905510880095509E-7</v>
      </c>
      <c r="AJ453">
        <f t="shared" si="199"/>
        <v>7.7759129386834936E-11</v>
      </c>
      <c r="AK453">
        <v>0</v>
      </c>
      <c r="AL453" s="11">
        <f t="shared" si="200"/>
        <v>4.333023565310624E-10</v>
      </c>
      <c r="AM453" s="11">
        <f t="shared" si="201"/>
        <v>5.1106148591789729E-10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15.215219993965071</v>
      </c>
      <c r="AY453" t="e">
        <f t="shared" si="210"/>
        <v>#VALUE!</v>
      </c>
    </row>
    <row r="454" spans="1:51">
      <c r="A454" s="17"/>
      <c r="D454" s="36"/>
      <c r="E454" s="2"/>
      <c r="H454" s="5">
        <v>20</v>
      </c>
      <c r="I454" s="5">
        <v>30</v>
      </c>
      <c r="J454" s="5">
        <v>1</v>
      </c>
      <c r="K454" s="5">
        <v>1</v>
      </c>
      <c r="L454" s="5" t="s">
        <v>88</v>
      </c>
      <c r="M454" s="6">
        <f t="shared" si="186"/>
        <v>5.1728162884310709E-3</v>
      </c>
      <c r="N454" s="6">
        <f t="shared" si="215"/>
        <v>2.6794554190270953E-2</v>
      </c>
      <c r="O454" s="6" t="e">
        <f t="shared" si="187"/>
        <v>#VALUE!</v>
      </c>
      <c r="P454">
        <f t="shared" si="188"/>
        <v>8.2765060614897135E-2</v>
      </c>
      <c r="Q454">
        <f t="shared" si="189"/>
        <v>1.1789603843719219</v>
      </c>
      <c r="R454">
        <f t="shared" si="190"/>
        <v>0.14349881432745903</v>
      </c>
      <c r="S454">
        <f t="shared" si="191"/>
        <v>0.74330626535800015</v>
      </c>
      <c r="T454">
        <f t="shared" si="192"/>
        <v>0.74330626535800026</v>
      </c>
      <c r="V454" s="4">
        <f t="shared" si="211"/>
        <v>0.99905510880095516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9.9905510880095509E-7</v>
      </c>
      <c r="AC454">
        <f t="shared" si="195"/>
        <v>7.7759129386834936E-11</v>
      </c>
      <c r="AD454">
        <v>0</v>
      </c>
      <c r="AE454" s="11">
        <f t="shared" si="196"/>
        <v>2.0903724265187424E-11</v>
      </c>
      <c r="AF454" s="11">
        <f t="shared" si="197"/>
        <v>9.8662853652022362E-11</v>
      </c>
      <c r="AG454" s="15">
        <f t="shared" si="198"/>
        <v>1.097002469958351E-3</v>
      </c>
      <c r="AI454">
        <f t="shared" si="213"/>
        <v>9.9905510880095509E-7</v>
      </c>
      <c r="AJ454">
        <f t="shared" si="199"/>
        <v>7.7759129386834936E-11</v>
      </c>
      <c r="AK454">
        <v>0</v>
      </c>
      <c r="AL454" s="11">
        <f t="shared" si="200"/>
        <v>4.333023565310624E-10</v>
      </c>
      <c r="AM454" s="11">
        <f t="shared" si="201"/>
        <v>5.1106148591789729E-10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/>
      <c r="D455" s="36"/>
      <c r="E455" s="2"/>
      <c r="H455" s="5">
        <v>20</v>
      </c>
      <c r="I455" s="5">
        <v>30</v>
      </c>
      <c r="J455" s="5">
        <v>1</v>
      </c>
      <c r="K455" s="5">
        <v>1</v>
      </c>
      <c r="L455" s="5" t="s">
        <v>88</v>
      </c>
      <c r="M455" s="6">
        <f t="shared" si="186"/>
        <v>5.1728162884310709E-3</v>
      </c>
      <c r="N455" s="6">
        <f t="shared" si="215"/>
        <v>2.6794554190270953E-2</v>
      </c>
      <c r="O455" s="6" t="e">
        <f t="shared" si="187"/>
        <v>#VALUE!</v>
      </c>
      <c r="P455">
        <f t="shared" si="188"/>
        <v>8.2765060614897135E-2</v>
      </c>
      <c r="Q455">
        <f t="shared" si="189"/>
        <v>1.1789603843719219</v>
      </c>
      <c r="R455">
        <f t="shared" si="190"/>
        <v>0.14349881432745903</v>
      </c>
      <c r="S455">
        <f t="shared" si="191"/>
        <v>0.74330626535800015</v>
      </c>
      <c r="T455">
        <f t="shared" si="192"/>
        <v>0.74330626535800026</v>
      </c>
      <c r="V455" s="4">
        <f t="shared" si="211"/>
        <v>0.99905510880095516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9.9905510880095509E-7</v>
      </c>
      <c r="AC455">
        <f t="shared" si="195"/>
        <v>7.7759129386834936E-11</v>
      </c>
      <c r="AD455">
        <v>0</v>
      </c>
      <c r="AE455" s="11">
        <f t="shared" si="196"/>
        <v>2.0903724265187424E-11</v>
      </c>
      <c r="AF455" s="11">
        <f t="shared" si="197"/>
        <v>9.8662853652022362E-11</v>
      </c>
      <c r="AG455" s="15">
        <f t="shared" si="198"/>
        <v>1.097002469958351E-3</v>
      </c>
      <c r="AI455">
        <f t="shared" si="213"/>
        <v>9.9905510880095509E-7</v>
      </c>
      <c r="AJ455">
        <f t="shared" si="199"/>
        <v>7.7759129386834936E-11</v>
      </c>
      <c r="AK455">
        <v>0</v>
      </c>
      <c r="AL455" s="11">
        <f t="shared" si="200"/>
        <v>4.333023565310624E-10</v>
      </c>
      <c r="AM455" s="11">
        <f t="shared" si="201"/>
        <v>5.1106148591789729E-10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15.215219993965071</v>
      </c>
      <c r="AY455" t="e">
        <f t="shared" si="210"/>
        <v>#VALUE!</v>
      </c>
    </row>
    <row r="456" spans="1:51">
      <c r="A456" s="17"/>
      <c r="D456" s="36"/>
      <c r="E456" s="2"/>
      <c r="H456" s="5">
        <v>20</v>
      </c>
      <c r="I456" s="5">
        <v>30</v>
      </c>
      <c r="J456" s="5">
        <v>1</v>
      </c>
      <c r="K456" s="5">
        <v>1</v>
      </c>
      <c r="L456" s="5" t="s">
        <v>88</v>
      </c>
      <c r="M456" s="6">
        <f t="shared" si="186"/>
        <v>5.1728162884310709E-3</v>
      </c>
      <c r="N456" s="6">
        <f t="shared" si="215"/>
        <v>2.6794554190270953E-2</v>
      </c>
      <c r="O456" s="6" t="e">
        <f t="shared" si="187"/>
        <v>#VALUE!</v>
      </c>
      <c r="P456">
        <f t="shared" si="188"/>
        <v>8.2765060614897135E-2</v>
      </c>
      <c r="Q456">
        <f t="shared" si="189"/>
        <v>1.1789603843719219</v>
      </c>
      <c r="R456">
        <f t="shared" si="190"/>
        <v>0.14349881432745903</v>
      </c>
      <c r="S456">
        <f t="shared" si="191"/>
        <v>0.74330626535800015</v>
      </c>
      <c r="T456">
        <f t="shared" si="192"/>
        <v>0.74330626535800026</v>
      </c>
      <c r="V456" s="4">
        <f t="shared" si="211"/>
        <v>0.99905510880095516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9.9905510880095509E-7</v>
      </c>
      <c r="AC456">
        <f t="shared" si="195"/>
        <v>7.7759129386834936E-11</v>
      </c>
      <c r="AD456">
        <v>0</v>
      </c>
      <c r="AE456" s="11">
        <f t="shared" si="196"/>
        <v>2.0903724265187424E-11</v>
      </c>
      <c r="AF456" s="11">
        <f t="shared" si="197"/>
        <v>9.8662853652022362E-11</v>
      </c>
      <c r="AG456" s="15">
        <f t="shared" si="198"/>
        <v>1.097002469958351E-3</v>
      </c>
      <c r="AI456">
        <f t="shared" si="213"/>
        <v>9.9905510880095509E-7</v>
      </c>
      <c r="AJ456">
        <f t="shared" si="199"/>
        <v>7.7759129386834936E-11</v>
      </c>
      <c r="AK456">
        <v>0</v>
      </c>
      <c r="AL456" s="11">
        <f t="shared" si="200"/>
        <v>4.333023565310624E-10</v>
      </c>
      <c r="AM456" s="11">
        <f t="shared" si="201"/>
        <v>5.1106148591789729E-10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15.215219993965071</v>
      </c>
      <c r="AY456" t="e">
        <f t="shared" si="210"/>
        <v>#VALUE!</v>
      </c>
    </row>
    <row r="457" spans="1:51">
      <c r="A457" s="17"/>
      <c r="D457" s="36"/>
      <c r="E457" s="2"/>
      <c r="H457" s="5">
        <v>20</v>
      </c>
      <c r="I457" s="5">
        <v>30</v>
      </c>
      <c r="J457" s="5">
        <v>1</v>
      </c>
      <c r="K457" s="5">
        <v>1</v>
      </c>
      <c r="L457" s="5" t="s">
        <v>88</v>
      </c>
      <c r="M457" s="6">
        <f t="shared" si="186"/>
        <v>5.1728162884310709E-3</v>
      </c>
      <c r="N457" s="6">
        <f t="shared" si="215"/>
        <v>2.6794554190270953E-2</v>
      </c>
      <c r="O457" s="6" t="e">
        <f t="shared" si="187"/>
        <v>#VALUE!</v>
      </c>
      <c r="P457">
        <f t="shared" si="188"/>
        <v>8.2765060614897135E-2</v>
      </c>
      <c r="Q457">
        <f t="shared" si="189"/>
        <v>1.1789603843719219</v>
      </c>
      <c r="R457">
        <f t="shared" si="190"/>
        <v>0.14349881432745903</v>
      </c>
      <c r="S457">
        <f t="shared" si="191"/>
        <v>0.74330626535800015</v>
      </c>
      <c r="T457">
        <f t="shared" si="192"/>
        <v>0.74330626535800026</v>
      </c>
      <c r="V457" s="4">
        <f t="shared" si="211"/>
        <v>0.99905510880095516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9.9905510880095509E-7</v>
      </c>
      <c r="AC457">
        <f t="shared" si="195"/>
        <v>7.7759129386834936E-11</v>
      </c>
      <c r="AD457">
        <v>0</v>
      </c>
      <c r="AE457" s="11">
        <f t="shared" si="196"/>
        <v>2.0903724265187424E-11</v>
      </c>
      <c r="AF457" s="11">
        <f t="shared" si="197"/>
        <v>9.8662853652022362E-11</v>
      </c>
      <c r="AG457" s="15">
        <f t="shared" si="198"/>
        <v>1.097002469958351E-3</v>
      </c>
      <c r="AI457">
        <f t="shared" si="213"/>
        <v>9.9905510880095509E-7</v>
      </c>
      <c r="AJ457">
        <f t="shared" si="199"/>
        <v>7.7759129386834936E-11</v>
      </c>
      <c r="AK457">
        <v>0</v>
      </c>
      <c r="AL457" s="11">
        <f t="shared" si="200"/>
        <v>4.333023565310624E-10</v>
      </c>
      <c r="AM457" s="11">
        <f t="shared" si="201"/>
        <v>5.1106148591789729E-10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15.215219993965071</v>
      </c>
      <c r="AY457" t="e">
        <f t="shared" si="210"/>
        <v>#VALUE!</v>
      </c>
    </row>
    <row r="458" spans="1:51">
      <c r="A458" s="17"/>
      <c r="D458" s="36"/>
      <c r="E458" s="2"/>
      <c r="H458" s="5">
        <v>20</v>
      </c>
      <c r="I458" s="5">
        <v>30</v>
      </c>
      <c r="J458" s="5">
        <v>1</v>
      </c>
      <c r="K458" s="5">
        <v>1</v>
      </c>
      <c r="L458" s="5" t="s">
        <v>88</v>
      </c>
      <c r="M458" s="6">
        <f t="shared" si="186"/>
        <v>5.1728162884310709E-3</v>
      </c>
      <c r="N458" s="6">
        <f t="shared" si="215"/>
        <v>2.6794554190270953E-2</v>
      </c>
      <c r="O458" s="6" t="e">
        <f t="shared" si="187"/>
        <v>#VALUE!</v>
      </c>
      <c r="P458">
        <f t="shared" si="188"/>
        <v>8.2765060614897135E-2</v>
      </c>
      <c r="Q458">
        <f t="shared" si="189"/>
        <v>1.1789603843719219</v>
      </c>
      <c r="R458">
        <f t="shared" si="190"/>
        <v>0.14349881432745903</v>
      </c>
      <c r="S458">
        <f t="shared" si="191"/>
        <v>0.74330626535800015</v>
      </c>
      <c r="T458">
        <f t="shared" si="192"/>
        <v>0.74330626535800026</v>
      </c>
      <c r="V458" s="4">
        <f t="shared" si="211"/>
        <v>0.99905510880095516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9.9905510880095509E-7</v>
      </c>
      <c r="AC458">
        <f t="shared" si="195"/>
        <v>7.7759129386834936E-11</v>
      </c>
      <c r="AD458">
        <v>0</v>
      </c>
      <c r="AE458" s="11">
        <f t="shared" si="196"/>
        <v>2.0903724265187424E-11</v>
      </c>
      <c r="AF458" s="11">
        <f t="shared" si="197"/>
        <v>9.8662853652022362E-11</v>
      </c>
      <c r="AG458" s="15">
        <f t="shared" si="198"/>
        <v>1.097002469958351E-3</v>
      </c>
      <c r="AI458">
        <f t="shared" si="213"/>
        <v>9.9905510880095509E-7</v>
      </c>
      <c r="AJ458">
        <f t="shared" si="199"/>
        <v>7.7759129386834936E-11</v>
      </c>
      <c r="AK458">
        <v>0</v>
      </c>
      <c r="AL458" s="11">
        <f t="shared" si="200"/>
        <v>4.333023565310624E-10</v>
      </c>
      <c r="AM458" s="11">
        <f t="shared" si="201"/>
        <v>5.1106148591789729E-10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15.215219993965071</v>
      </c>
      <c r="AY458" t="e">
        <f t="shared" si="210"/>
        <v>#VALUE!</v>
      </c>
    </row>
    <row r="459" spans="1:51">
      <c r="A459" s="17"/>
      <c r="D459" s="36"/>
      <c r="E459" s="2"/>
      <c r="H459" s="5">
        <v>20</v>
      </c>
      <c r="I459" s="5">
        <v>30</v>
      </c>
      <c r="J459" s="5">
        <v>1</v>
      </c>
      <c r="K459" s="5">
        <v>1</v>
      </c>
      <c r="L459" s="5" t="s">
        <v>88</v>
      </c>
      <c r="M459" s="6">
        <f t="shared" ref="M459:M522" si="216">1000000*(AF459-AD459)/X459</f>
        <v>5.1728162884310709E-3</v>
      </c>
      <c r="N459" s="6">
        <f t="shared" si="215"/>
        <v>2.6794554190270953E-2</v>
      </c>
      <c r="O459" s="6" t="e">
        <f t="shared" ref="O459:O522" si="217">1000000*(AT459-AR459)/X459</f>
        <v>#VALUE!</v>
      </c>
      <c r="P459">
        <f t="shared" ref="P459:P522" si="218">(M459*16)</f>
        <v>8.2765060614897135E-2</v>
      </c>
      <c r="Q459">
        <f t="shared" ref="Q459:Q522" si="219">(N459*44)</f>
        <v>1.1789603843719219</v>
      </c>
      <c r="R459">
        <f t="shared" ref="R459:R522" si="220">1000000*(((AF459-AD459)*0.082057*W459)/(V459-Z459))/X459</f>
        <v>0.14349881432745903</v>
      </c>
      <c r="S459">
        <f t="shared" ref="S459:S522" si="221">1000000*(((AM459-AK459)*0.082057*W459)/(V459-Z459))/X459</f>
        <v>0.74330626535800015</v>
      </c>
      <c r="T459">
        <f t="shared" ref="T459:T522" si="222">N459*((1*0.082057*W459)/(V459-Z459))</f>
        <v>0.74330626535800026</v>
      </c>
      <c r="V459" s="4">
        <f t="shared" si="211"/>
        <v>0.99905510880095516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9.9905510880095509E-7</v>
      </c>
      <c r="AC459">
        <f t="shared" ref="AC459:AC522" si="225">(AB459*Y459)/(0.082057*W459)</f>
        <v>7.7759129386834936E-11</v>
      </c>
      <c r="AD459">
        <v>0</v>
      </c>
      <c r="AE459" s="11">
        <f t="shared" ref="AE459:AE522" si="226">AB459*AG459*X459</f>
        <v>2.0903724265187424E-11</v>
      </c>
      <c r="AF459" s="11">
        <f t="shared" ref="AF459:AF522" si="227">AC459+AE459</f>
        <v>9.8662853652022362E-11</v>
      </c>
      <c r="AG459" s="15">
        <f t="shared" ref="AG459:AG522" si="228">101.325*(0.000014*EXP(1600*((1/W459)-(1/298.15))))</f>
        <v>1.097002469958351E-3</v>
      </c>
      <c r="AI459">
        <f t="shared" si="213"/>
        <v>9.9905510880095509E-7</v>
      </c>
      <c r="AJ459">
        <f t="shared" ref="AJ459:AJ522" si="229">(AI459*Y459)/(0.082057*W459)</f>
        <v>7.7759129386834936E-11</v>
      </c>
      <c r="AK459">
        <v>0</v>
      </c>
      <c r="AL459" s="11">
        <f t="shared" ref="AL459:AL522" si="230">AI459*AN459*X459</f>
        <v>4.333023565310624E-10</v>
      </c>
      <c r="AM459" s="11">
        <f t="shared" ref="AM459:AM522" si="231">AJ459+AL459</f>
        <v>5.1106148591789729E-10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15.215219993965071</v>
      </c>
      <c r="AY459" t="e">
        <f t="shared" ref="AY459:AY522" si="240">100*(AT459-AS459)/AT459</f>
        <v>#VALUE!</v>
      </c>
    </row>
    <row r="460" spans="1:51">
      <c r="A460" s="17"/>
      <c r="D460" s="36"/>
      <c r="E460" s="2"/>
      <c r="H460" s="5">
        <v>20</v>
      </c>
      <c r="I460" s="5">
        <v>30</v>
      </c>
      <c r="J460" s="5">
        <v>1</v>
      </c>
      <c r="K460" s="5">
        <v>1</v>
      </c>
      <c r="L460" s="5" t="s">
        <v>88</v>
      </c>
      <c r="M460" s="6">
        <f t="shared" si="216"/>
        <v>5.1728162884310709E-3</v>
      </c>
      <c r="N460" s="6">
        <f t="shared" si="215"/>
        <v>2.6794554190270953E-2</v>
      </c>
      <c r="O460" s="6" t="e">
        <f t="shared" si="217"/>
        <v>#VALUE!</v>
      </c>
      <c r="P460">
        <f t="shared" si="218"/>
        <v>8.2765060614897135E-2</v>
      </c>
      <c r="Q460">
        <f t="shared" si="219"/>
        <v>1.1789603843719219</v>
      </c>
      <c r="R460">
        <f t="shared" si="220"/>
        <v>0.14349881432745903</v>
      </c>
      <c r="S460">
        <f t="shared" si="221"/>
        <v>0.74330626535800015</v>
      </c>
      <c r="T460">
        <f t="shared" si="222"/>
        <v>0.74330626535800026</v>
      </c>
      <c r="V460" s="4">
        <f t="shared" si="211"/>
        <v>0.99905510880095516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9.9905510880095509E-7</v>
      </c>
      <c r="AC460">
        <f t="shared" si="225"/>
        <v>7.7759129386834936E-11</v>
      </c>
      <c r="AD460">
        <v>0</v>
      </c>
      <c r="AE460" s="11">
        <f t="shared" si="226"/>
        <v>2.0903724265187424E-11</v>
      </c>
      <c r="AF460" s="11">
        <f t="shared" si="227"/>
        <v>9.8662853652022362E-11</v>
      </c>
      <c r="AG460" s="15">
        <f t="shared" si="228"/>
        <v>1.097002469958351E-3</v>
      </c>
      <c r="AI460">
        <f t="shared" si="213"/>
        <v>9.9905510880095509E-7</v>
      </c>
      <c r="AJ460">
        <f t="shared" si="229"/>
        <v>7.7759129386834936E-11</v>
      </c>
      <c r="AK460">
        <v>0</v>
      </c>
      <c r="AL460" s="11">
        <f t="shared" si="230"/>
        <v>4.333023565310624E-10</v>
      </c>
      <c r="AM460" s="11">
        <f t="shared" si="231"/>
        <v>5.1106148591789729E-10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15.215219993965071</v>
      </c>
      <c r="AY460" t="e">
        <f t="shared" si="240"/>
        <v>#VALUE!</v>
      </c>
    </row>
    <row r="461" spans="1:51">
      <c r="A461" s="17"/>
      <c r="D461" s="36"/>
      <c r="E461" s="2"/>
      <c r="H461" s="5">
        <v>20</v>
      </c>
      <c r="I461" s="5">
        <v>30</v>
      </c>
      <c r="J461" s="5">
        <v>1</v>
      </c>
      <c r="K461" s="5">
        <v>1</v>
      </c>
      <c r="L461" s="5" t="s">
        <v>88</v>
      </c>
      <c r="M461" s="6">
        <f t="shared" si="216"/>
        <v>5.1728162884310709E-3</v>
      </c>
      <c r="N461" s="6">
        <f t="shared" si="215"/>
        <v>2.6794554190270953E-2</v>
      </c>
      <c r="O461" s="6" t="e">
        <f t="shared" si="217"/>
        <v>#VALUE!</v>
      </c>
      <c r="P461">
        <f t="shared" si="218"/>
        <v>8.2765060614897135E-2</v>
      </c>
      <c r="Q461">
        <f t="shared" si="219"/>
        <v>1.1789603843719219</v>
      </c>
      <c r="R461">
        <f t="shared" si="220"/>
        <v>0.14349881432745903</v>
      </c>
      <c r="S461">
        <f t="shared" si="221"/>
        <v>0.74330626535800015</v>
      </c>
      <c r="T461">
        <f t="shared" si="222"/>
        <v>0.74330626535800026</v>
      </c>
      <c r="V461" s="4">
        <f t="shared" ref="V461:V524" si="241">((0.001316*((I461*25.4)-(2.5*2053/100)))*(273.15+40))/(273.15+H461)</f>
        <v>0.99905510880095516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9.9905510880095509E-7</v>
      </c>
      <c r="AC461">
        <f t="shared" si="225"/>
        <v>7.7759129386834936E-11</v>
      </c>
      <c r="AD461">
        <v>0</v>
      </c>
      <c r="AE461" s="11">
        <f t="shared" si="226"/>
        <v>2.0903724265187424E-11</v>
      </c>
      <c r="AF461" s="11">
        <f t="shared" si="227"/>
        <v>9.8662853652022362E-11</v>
      </c>
      <c r="AG461" s="15">
        <f t="shared" si="228"/>
        <v>1.097002469958351E-3</v>
      </c>
      <c r="AI461">
        <f t="shared" ref="AI461:AI524" si="243">V461*(K461/10^6)</f>
        <v>9.9905510880095509E-7</v>
      </c>
      <c r="AJ461">
        <f t="shared" si="229"/>
        <v>7.7759129386834936E-11</v>
      </c>
      <c r="AK461">
        <v>0</v>
      </c>
      <c r="AL461" s="11">
        <f t="shared" si="230"/>
        <v>4.333023565310624E-10</v>
      </c>
      <c r="AM461" s="11">
        <f t="shared" si="231"/>
        <v>5.1106148591789729E-10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78.812974192989046</v>
      </c>
      <c r="AX461">
        <f t="shared" si="239"/>
        <v>15.215219993965071</v>
      </c>
      <c r="AY461" t="e">
        <f t="shared" si="240"/>
        <v>#VALUE!</v>
      </c>
    </row>
    <row r="462" spans="1:51">
      <c r="A462" s="17"/>
      <c r="D462" s="36"/>
      <c r="E462" s="2"/>
      <c r="H462" s="5">
        <v>20</v>
      </c>
      <c r="I462" s="5">
        <v>30</v>
      </c>
      <c r="J462" s="5">
        <v>1</v>
      </c>
      <c r="K462" s="5">
        <v>1</v>
      </c>
      <c r="L462" s="5" t="s">
        <v>88</v>
      </c>
      <c r="M462" s="6">
        <f t="shared" si="216"/>
        <v>5.1728162884310709E-3</v>
      </c>
      <c r="N462" s="6">
        <f t="shared" si="215"/>
        <v>2.6794554190270953E-2</v>
      </c>
      <c r="O462" s="6" t="e">
        <f t="shared" si="217"/>
        <v>#VALUE!</v>
      </c>
      <c r="P462">
        <f t="shared" si="218"/>
        <v>8.2765060614897135E-2</v>
      </c>
      <c r="Q462">
        <f t="shared" si="219"/>
        <v>1.1789603843719219</v>
      </c>
      <c r="R462">
        <f t="shared" si="220"/>
        <v>0.14349881432745903</v>
      </c>
      <c r="S462">
        <f t="shared" si="221"/>
        <v>0.74330626535800015</v>
      </c>
      <c r="T462">
        <f t="shared" si="222"/>
        <v>0.74330626535800026</v>
      </c>
      <c r="V462" s="4">
        <f t="shared" si="241"/>
        <v>0.99905510880095516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9.9905510880095509E-7</v>
      </c>
      <c r="AC462">
        <f t="shared" si="225"/>
        <v>7.7759129386834936E-11</v>
      </c>
      <c r="AD462">
        <v>0</v>
      </c>
      <c r="AE462" s="11">
        <f t="shared" si="226"/>
        <v>2.0903724265187424E-11</v>
      </c>
      <c r="AF462" s="11">
        <f t="shared" si="227"/>
        <v>9.8662853652022362E-11</v>
      </c>
      <c r="AG462" s="15">
        <f t="shared" si="228"/>
        <v>1.097002469958351E-3</v>
      </c>
      <c r="AI462">
        <f t="shared" si="243"/>
        <v>9.9905510880095509E-7</v>
      </c>
      <c r="AJ462">
        <f t="shared" si="229"/>
        <v>7.7759129386834936E-11</v>
      </c>
      <c r="AK462">
        <v>0</v>
      </c>
      <c r="AL462" s="11">
        <f t="shared" si="230"/>
        <v>4.333023565310624E-10</v>
      </c>
      <c r="AM462" s="11">
        <f t="shared" si="231"/>
        <v>5.1106148591789729E-10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15.215219993965071</v>
      </c>
      <c r="AY462" t="e">
        <f t="shared" si="240"/>
        <v>#VALUE!</v>
      </c>
    </row>
    <row r="463" spans="1:51">
      <c r="A463" s="17"/>
      <c r="D463" s="36"/>
      <c r="E463" s="2"/>
      <c r="H463" s="5">
        <v>20</v>
      </c>
      <c r="I463" s="5">
        <v>30</v>
      </c>
      <c r="J463" s="5">
        <v>1</v>
      </c>
      <c r="K463" s="5">
        <v>1</v>
      </c>
      <c r="L463" s="5" t="s">
        <v>88</v>
      </c>
      <c r="M463" s="6">
        <f t="shared" si="216"/>
        <v>5.1728162884310709E-3</v>
      </c>
      <c r="N463" s="6">
        <f t="shared" si="215"/>
        <v>2.6794554190270953E-2</v>
      </c>
      <c r="O463" s="6" t="e">
        <f t="shared" si="217"/>
        <v>#VALUE!</v>
      </c>
      <c r="P463">
        <f t="shared" si="218"/>
        <v>8.2765060614897135E-2</v>
      </c>
      <c r="Q463">
        <f t="shared" si="219"/>
        <v>1.1789603843719219</v>
      </c>
      <c r="R463">
        <f t="shared" si="220"/>
        <v>0.14349881432745903</v>
      </c>
      <c r="S463">
        <f t="shared" si="221"/>
        <v>0.74330626535800015</v>
      </c>
      <c r="T463">
        <f t="shared" si="222"/>
        <v>0.74330626535800026</v>
      </c>
      <c r="V463" s="4">
        <f t="shared" si="241"/>
        <v>0.99905510880095516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9.9905510880095509E-7</v>
      </c>
      <c r="AC463">
        <f t="shared" si="225"/>
        <v>7.7759129386834936E-11</v>
      </c>
      <c r="AD463">
        <v>0</v>
      </c>
      <c r="AE463" s="11">
        <f t="shared" si="226"/>
        <v>2.0903724265187424E-11</v>
      </c>
      <c r="AF463" s="11">
        <f t="shared" si="227"/>
        <v>9.8662853652022362E-11</v>
      </c>
      <c r="AG463" s="15">
        <f t="shared" si="228"/>
        <v>1.097002469958351E-3</v>
      </c>
      <c r="AI463">
        <f t="shared" si="243"/>
        <v>9.9905510880095509E-7</v>
      </c>
      <c r="AJ463">
        <f t="shared" si="229"/>
        <v>7.7759129386834936E-11</v>
      </c>
      <c r="AK463">
        <v>0</v>
      </c>
      <c r="AL463" s="11">
        <f t="shared" si="230"/>
        <v>4.333023565310624E-10</v>
      </c>
      <c r="AM463" s="11">
        <f t="shared" si="231"/>
        <v>5.1106148591789729E-10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15.215219993965071</v>
      </c>
      <c r="AY463" t="e">
        <f t="shared" si="240"/>
        <v>#VALUE!</v>
      </c>
    </row>
    <row r="464" spans="1:51">
      <c r="A464" s="17"/>
      <c r="D464" s="36"/>
      <c r="E464" s="2"/>
      <c r="H464" s="5">
        <v>20</v>
      </c>
      <c r="I464" s="5">
        <v>30</v>
      </c>
      <c r="J464" s="5">
        <v>1</v>
      </c>
      <c r="K464" s="5">
        <v>1</v>
      </c>
      <c r="L464" s="5" t="s">
        <v>88</v>
      </c>
      <c r="M464" s="6">
        <f t="shared" si="216"/>
        <v>5.1728162884310709E-3</v>
      </c>
      <c r="N464" s="6">
        <f t="shared" si="215"/>
        <v>2.6794554190270953E-2</v>
      </c>
      <c r="O464" s="6" t="e">
        <f t="shared" si="217"/>
        <v>#VALUE!</v>
      </c>
      <c r="P464">
        <f t="shared" si="218"/>
        <v>8.2765060614897135E-2</v>
      </c>
      <c r="Q464">
        <f t="shared" si="219"/>
        <v>1.1789603843719219</v>
      </c>
      <c r="R464">
        <f t="shared" si="220"/>
        <v>0.14349881432745903</v>
      </c>
      <c r="S464">
        <f t="shared" si="221"/>
        <v>0.74330626535800015</v>
      </c>
      <c r="T464">
        <f t="shared" si="222"/>
        <v>0.74330626535800026</v>
      </c>
      <c r="V464" s="4">
        <f t="shared" si="241"/>
        <v>0.99905510880095516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9.9905510880095509E-7</v>
      </c>
      <c r="AC464">
        <f t="shared" si="225"/>
        <v>7.7759129386834936E-11</v>
      </c>
      <c r="AD464">
        <v>0</v>
      </c>
      <c r="AE464" s="11">
        <f t="shared" si="226"/>
        <v>2.0903724265187424E-11</v>
      </c>
      <c r="AF464" s="11">
        <f t="shared" si="227"/>
        <v>9.8662853652022362E-11</v>
      </c>
      <c r="AG464" s="15">
        <f t="shared" si="228"/>
        <v>1.097002469958351E-3</v>
      </c>
      <c r="AI464">
        <f t="shared" si="243"/>
        <v>9.9905510880095509E-7</v>
      </c>
      <c r="AJ464">
        <f t="shared" si="229"/>
        <v>7.7759129386834936E-11</v>
      </c>
      <c r="AK464">
        <v>0</v>
      </c>
      <c r="AL464" s="11">
        <f t="shared" si="230"/>
        <v>4.333023565310624E-10</v>
      </c>
      <c r="AM464" s="11">
        <f t="shared" si="231"/>
        <v>5.1106148591789729E-10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78.812974192989046</v>
      </c>
      <c r="AX464">
        <f t="shared" si="239"/>
        <v>15.215219993965071</v>
      </c>
      <c r="AY464" t="e">
        <f t="shared" si="240"/>
        <v>#VALUE!</v>
      </c>
    </row>
    <row r="465" spans="1:51">
      <c r="A465" s="17"/>
      <c r="D465" s="36"/>
      <c r="E465" s="2"/>
      <c r="H465" s="5">
        <v>20</v>
      </c>
      <c r="I465" s="5">
        <v>30</v>
      </c>
      <c r="J465" s="5">
        <v>1</v>
      </c>
      <c r="K465" s="5">
        <v>1</v>
      </c>
      <c r="L465" s="5" t="s">
        <v>88</v>
      </c>
      <c r="M465" s="6">
        <f t="shared" si="216"/>
        <v>5.1728162884310709E-3</v>
      </c>
      <c r="N465" s="6">
        <f t="shared" si="215"/>
        <v>2.6794554190270953E-2</v>
      </c>
      <c r="O465" s="6" t="e">
        <f t="shared" si="217"/>
        <v>#VALUE!</v>
      </c>
      <c r="P465">
        <f t="shared" si="218"/>
        <v>8.2765060614897135E-2</v>
      </c>
      <c r="Q465">
        <f t="shared" si="219"/>
        <v>1.1789603843719219</v>
      </c>
      <c r="R465">
        <f t="shared" si="220"/>
        <v>0.14349881432745903</v>
      </c>
      <c r="S465">
        <f t="shared" si="221"/>
        <v>0.74330626535800015</v>
      </c>
      <c r="T465">
        <f t="shared" si="222"/>
        <v>0.74330626535800026</v>
      </c>
      <c r="V465" s="4">
        <f t="shared" si="241"/>
        <v>0.99905510880095516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9.9905510880095509E-7</v>
      </c>
      <c r="AC465">
        <f t="shared" si="225"/>
        <v>7.7759129386834936E-11</v>
      </c>
      <c r="AD465">
        <v>0</v>
      </c>
      <c r="AE465" s="11">
        <f t="shared" si="226"/>
        <v>2.0903724265187424E-11</v>
      </c>
      <c r="AF465" s="11">
        <f t="shared" si="227"/>
        <v>9.8662853652022362E-11</v>
      </c>
      <c r="AG465" s="15">
        <f t="shared" si="228"/>
        <v>1.097002469958351E-3</v>
      </c>
      <c r="AI465">
        <f t="shared" si="243"/>
        <v>9.9905510880095509E-7</v>
      </c>
      <c r="AJ465">
        <f t="shared" si="229"/>
        <v>7.7759129386834936E-11</v>
      </c>
      <c r="AK465">
        <v>0</v>
      </c>
      <c r="AL465" s="11">
        <f t="shared" si="230"/>
        <v>4.333023565310624E-10</v>
      </c>
      <c r="AM465" s="11">
        <f t="shared" si="231"/>
        <v>5.1106148591789729E-10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17"/>
      <c r="D466" s="36"/>
      <c r="E466" s="2"/>
      <c r="H466" s="5">
        <v>20</v>
      </c>
      <c r="I466" s="5">
        <v>30</v>
      </c>
      <c r="J466" s="5">
        <v>1</v>
      </c>
      <c r="K466" s="5">
        <v>1</v>
      </c>
      <c r="L466" s="5" t="s">
        <v>88</v>
      </c>
      <c r="M466" s="6">
        <f t="shared" si="216"/>
        <v>5.1728162884310709E-3</v>
      </c>
      <c r="N466" s="6">
        <f t="shared" si="215"/>
        <v>2.6794554190270953E-2</v>
      </c>
      <c r="O466" s="6" t="e">
        <f t="shared" si="217"/>
        <v>#VALUE!</v>
      </c>
      <c r="P466">
        <f t="shared" si="218"/>
        <v>8.2765060614897135E-2</v>
      </c>
      <c r="Q466">
        <f t="shared" si="219"/>
        <v>1.1789603843719219</v>
      </c>
      <c r="R466">
        <f t="shared" si="220"/>
        <v>0.14349881432745903</v>
      </c>
      <c r="S466">
        <f t="shared" si="221"/>
        <v>0.74330626535800015</v>
      </c>
      <c r="T466">
        <f t="shared" si="222"/>
        <v>0.74330626535800026</v>
      </c>
      <c r="V466" s="4">
        <f t="shared" si="241"/>
        <v>0.99905510880095516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9.9905510880095509E-7</v>
      </c>
      <c r="AC466">
        <f t="shared" si="225"/>
        <v>7.7759129386834936E-11</v>
      </c>
      <c r="AD466">
        <v>0</v>
      </c>
      <c r="AE466" s="11">
        <f t="shared" si="226"/>
        <v>2.0903724265187424E-11</v>
      </c>
      <c r="AF466" s="11">
        <f t="shared" si="227"/>
        <v>9.8662853652022362E-11</v>
      </c>
      <c r="AG466" s="15">
        <f t="shared" si="228"/>
        <v>1.097002469958351E-3</v>
      </c>
      <c r="AI466">
        <f t="shared" si="243"/>
        <v>9.9905510880095509E-7</v>
      </c>
      <c r="AJ466">
        <f t="shared" si="229"/>
        <v>7.7759129386834936E-11</v>
      </c>
      <c r="AK466">
        <v>0</v>
      </c>
      <c r="AL466" s="11">
        <f t="shared" si="230"/>
        <v>4.333023565310624E-10</v>
      </c>
      <c r="AM466" s="11">
        <f t="shared" si="231"/>
        <v>5.1106148591789729E-10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15.215219993965071</v>
      </c>
      <c r="AY466" t="e">
        <f t="shared" si="240"/>
        <v>#VALUE!</v>
      </c>
    </row>
    <row r="467" spans="1:51">
      <c r="A467" s="17"/>
      <c r="D467" s="36"/>
      <c r="E467" s="2"/>
      <c r="H467" s="5">
        <v>20</v>
      </c>
      <c r="I467" s="5">
        <v>30</v>
      </c>
      <c r="J467" s="5">
        <v>1</v>
      </c>
      <c r="K467" s="5">
        <v>1</v>
      </c>
      <c r="L467" s="5" t="s">
        <v>88</v>
      </c>
      <c r="M467" s="6">
        <f t="shared" si="216"/>
        <v>5.1728162884310709E-3</v>
      </c>
      <c r="N467" s="6">
        <f t="shared" si="215"/>
        <v>2.6794554190270953E-2</v>
      </c>
      <c r="O467" s="6" t="e">
        <f t="shared" si="217"/>
        <v>#VALUE!</v>
      </c>
      <c r="P467">
        <f t="shared" si="218"/>
        <v>8.2765060614897135E-2</v>
      </c>
      <c r="Q467">
        <f t="shared" si="219"/>
        <v>1.1789603843719219</v>
      </c>
      <c r="R467">
        <f t="shared" si="220"/>
        <v>0.14349881432745903</v>
      </c>
      <c r="S467">
        <f t="shared" si="221"/>
        <v>0.74330626535800015</v>
      </c>
      <c r="T467">
        <f t="shared" si="222"/>
        <v>0.74330626535800026</v>
      </c>
      <c r="V467" s="4">
        <f t="shared" si="241"/>
        <v>0.99905510880095516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9.9905510880095509E-7</v>
      </c>
      <c r="AC467">
        <f t="shared" si="225"/>
        <v>7.7759129386834936E-11</v>
      </c>
      <c r="AD467">
        <v>0</v>
      </c>
      <c r="AE467" s="11">
        <f t="shared" si="226"/>
        <v>2.0903724265187424E-11</v>
      </c>
      <c r="AF467" s="11">
        <f t="shared" si="227"/>
        <v>9.8662853652022362E-11</v>
      </c>
      <c r="AG467" s="15">
        <f t="shared" si="228"/>
        <v>1.097002469958351E-3</v>
      </c>
      <c r="AI467">
        <f t="shared" si="243"/>
        <v>9.9905510880095509E-7</v>
      </c>
      <c r="AJ467">
        <f t="shared" si="229"/>
        <v>7.7759129386834936E-11</v>
      </c>
      <c r="AK467">
        <v>0</v>
      </c>
      <c r="AL467" s="11">
        <f t="shared" si="230"/>
        <v>4.333023565310624E-10</v>
      </c>
      <c r="AM467" s="11">
        <f t="shared" si="231"/>
        <v>5.1106148591789729E-10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78.812974192989046</v>
      </c>
      <c r="AX467">
        <f t="shared" si="239"/>
        <v>15.215219993965071</v>
      </c>
      <c r="AY467" t="e">
        <f t="shared" si="240"/>
        <v>#VALUE!</v>
      </c>
    </row>
    <row r="468" spans="1:51">
      <c r="A468" s="17"/>
      <c r="D468" s="36"/>
      <c r="E468" s="2"/>
      <c r="H468" s="5">
        <v>20</v>
      </c>
      <c r="I468" s="5">
        <v>30</v>
      </c>
      <c r="J468" s="5">
        <v>1</v>
      </c>
      <c r="K468" s="5">
        <v>1</v>
      </c>
      <c r="L468" s="5" t="s">
        <v>88</v>
      </c>
      <c r="M468" s="6">
        <f t="shared" si="216"/>
        <v>5.1728162884310709E-3</v>
      </c>
      <c r="N468" s="6">
        <f t="shared" si="215"/>
        <v>2.6794554190270953E-2</v>
      </c>
      <c r="O468" s="6" t="e">
        <f t="shared" si="217"/>
        <v>#VALUE!</v>
      </c>
      <c r="P468">
        <f t="shared" si="218"/>
        <v>8.2765060614897135E-2</v>
      </c>
      <c r="Q468">
        <f t="shared" si="219"/>
        <v>1.1789603843719219</v>
      </c>
      <c r="R468">
        <f t="shared" si="220"/>
        <v>0.14349881432745903</v>
      </c>
      <c r="S468">
        <f t="shared" si="221"/>
        <v>0.74330626535800015</v>
      </c>
      <c r="T468">
        <f t="shared" si="222"/>
        <v>0.74330626535800026</v>
      </c>
      <c r="V468" s="4">
        <f t="shared" si="241"/>
        <v>0.99905510880095516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9.9905510880095509E-7</v>
      </c>
      <c r="AC468">
        <f t="shared" si="225"/>
        <v>7.7759129386834936E-11</v>
      </c>
      <c r="AD468">
        <v>0</v>
      </c>
      <c r="AE468" s="11">
        <f t="shared" si="226"/>
        <v>2.0903724265187424E-11</v>
      </c>
      <c r="AF468" s="11">
        <f t="shared" si="227"/>
        <v>9.8662853652022362E-11</v>
      </c>
      <c r="AG468" s="15">
        <f t="shared" si="228"/>
        <v>1.097002469958351E-3</v>
      </c>
      <c r="AI468">
        <f t="shared" si="243"/>
        <v>9.9905510880095509E-7</v>
      </c>
      <c r="AJ468">
        <f t="shared" si="229"/>
        <v>7.7759129386834936E-11</v>
      </c>
      <c r="AK468">
        <v>0</v>
      </c>
      <c r="AL468" s="11">
        <f t="shared" si="230"/>
        <v>4.333023565310624E-10</v>
      </c>
      <c r="AM468" s="11">
        <f t="shared" si="231"/>
        <v>5.1106148591789729E-10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15.215219993965071</v>
      </c>
      <c r="AY468" t="e">
        <f t="shared" si="240"/>
        <v>#VALUE!</v>
      </c>
    </row>
    <row r="469" spans="1:51">
      <c r="A469" s="17"/>
      <c r="D469" s="36"/>
      <c r="E469" s="2"/>
      <c r="H469" s="5">
        <v>20</v>
      </c>
      <c r="I469" s="5">
        <v>30</v>
      </c>
      <c r="J469" s="5">
        <v>1</v>
      </c>
      <c r="K469" s="5">
        <v>1</v>
      </c>
      <c r="L469" s="5" t="s">
        <v>88</v>
      </c>
      <c r="M469" s="6">
        <f t="shared" si="216"/>
        <v>5.1728162884310709E-3</v>
      </c>
      <c r="N469" s="6">
        <f t="shared" si="215"/>
        <v>2.6794554190270953E-2</v>
      </c>
      <c r="O469" s="6" t="e">
        <f t="shared" si="217"/>
        <v>#VALUE!</v>
      </c>
      <c r="P469">
        <f t="shared" si="218"/>
        <v>8.2765060614897135E-2</v>
      </c>
      <c r="Q469">
        <f t="shared" si="219"/>
        <v>1.1789603843719219</v>
      </c>
      <c r="R469">
        <f t="shared" si="220"/>
        <v>0.14349881432745903</v>
      </c>
      <c r="S469">
        <f t="shared" si="221"/>
        <v>0.74330626535800015</v>
      </c>
      <c r="T469">
        <f t="shared" si="222"/>
        <v>0.74330626535800026</v>
      </c>
      <c r="V469" s="4">
        <f t="shared" si="241"/>
        <v>0.99905510880095516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9.9905510880095509E-7</v>
      </c>
      <c r="AC469">
        <f t="shared" si="225"/>
        <v>7.7759129386834936E-11</v>
      </c>
      <c r="AD469">
        <v>0</v>
      </c>
      <c r="AE469" s="11">
        <f t="shared" si="226"/>
        <v>2.0903724265187424E-11</v>
      </c>
      <c r="AF469" s="11">
        <f t="shared" si="227"/>
        <v>9.8662853652022362E-11</v>
      </c>
      <c r="AG469" s="15">
        <f t="shared" si="228"/>
        <v>1.097002469958351E-3</v>
      </c>
      <c r="AI469">
        <f t="shared" si="243"/>
        <v>9.9905510880095509E-7</v>
      </c>
      <c r="AJ469">
        <f t="shared" si="229"/>
        <v>7.7759129386834936E-11</v>
      </c>
      <c r="AK469">
        <v>0</v>
      </c>
      <c r="AL469" s="11">
        <f t="shared" si="230"/>
        <v>4.333023565310624E-10</v>
      </c>
      <c r="AM469" s="11">
        <f t="shared" si="231"/>
        <v>5.1106148591789729E-10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15.215219993965071</v>
      </c>
      <c r="AY469" t="e">
        <f t="shared" si="240"/>
        <v>#VALUE!</v>
      </c>
    </row>
    <row r="470" spans="1:51">
      <c r="A470" s="17"/>
      <c r="D470" s="36"/>
      <c r="E470" s="2"/>
      <c r="H470" s="5">
        <v>20</v>
      </c>
      <c r="I470" s="5">
        <v>30</v>
      </c>
      <c r="J470" s="5">
        <v>1</v>
      </c>
      <c r="K470" s="5">
        <v>1</v>
      </c>
      <c r="L470" s="5" t="s">
        <v>88</v>
      </c>
      <c r="M470" s="6">
        <f t="shared" si="216"/>
        <v>5.1728162884310709E-3</v>
      </c>
      <c r="N470" s="6">
        <f t="shared" si="215"/>
        <v>2.6794554190270953E-2</v>
      </c>
      <c r="O470" s="6" t="e">
        <f t="shared" si="217"/>
        <v>#VALUE!</v>
      </c>
      <c r="P470">
        <f t="shared" si="218"/>
        <v>8.2765060614897135E-2</v>
      </c>
      <c r="Q470">
        <f t="shared" si="219"/>
        <v>1.1789603843719219</v>
      </c>
      <c r="R470">
        <f t="shared" si="220"/>
        <v>0.14349881432745903</v>
      </c>
      <c r="S470">
        <f t="shared" si="221"/>
        <v>0.74330626535800015</v>
      </c>
      <c r="T470">
        <f t="shared" si="222"/>
        <v>0.74330626535800026</v>
      </c>
      <c r="V470" s="4">
        <f t="shared" si="241"/>
        <v>0.99905510880095516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9.9905510880095509E-7</v>
      </c>
      <c r="AC470">
        <f t="shared" si="225"/>
        <v>7.7759129386834936E-11</v>
      </c>
      <c r="AD470">
        <v>0</v>
      </c>
      <c r="AE470" s="11">
        <f t="shared" si="226"/>
        <v>2.0903724265187424E-11</v>
      </c>
      <c r="AF470" s="11">
        <f t="shared" si="227"/>
        <v>9.8662853652022362E-11</v>
      </c>
      <c r="AG470" s="15">
        <f t="shared" si="228"/>
        <v>1.097002469958351E-3</v>
      </c>
      <c r="AI470">
        <f t="shared" si="243"/>
        <v>9.9905510880095509E-7</v>
      </c>
      <c r="AJ470">
        <f t="shared" si="229"/>
        <v>7.7759129386834936E-11</v>
      </c>
      <c r="AK470">
        <v>0</v>
      </c>
      <c r="AL470" s="11">
        <f t="shared" si="230"/>
        <v>4.333023565310624E-10</v>
      </c>
      <c r="AM470" s="11">
        <f t="shared" si="231"/>
        <v>5.1106148591789729E-10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15.215219993965071</v>
      </c>
      <c r="AY470" t="e">
        <f t="shared" si="240"/>
        <v>#VALUE!</v>
      </c>
    </row>
    <row r="471" spans="1:51">
      <c r="A471" s="17"/>
      <c r="D471" s="36"/>
      <c r="E471" s="2"/>
      <c r="H471" s="5">
        <v>20</v>
      </c>
      <c r="I471" s="5">
        <v>30</v>
      </c>
      <c r="J471" s="5">
        <v>1</v>
      </c>
      <c r="K471" s="5">
        <v>1</v>
      </c>
      <c r="L471" s="5" t="s">
        <v>88</v>
      </c>
      <c r="M471" s="6">
        <f t="shared" si="216"/>
        <v>5.1728162884310709E-3</v>
      </c>
      <c r="N471" s="6">
        <f t="shared" si="215"/>
        <v>2.6794554190270953E-2</v>
      </c>
      <c r="O471" s="6" t="e">
        <f t="shared" si="217"/>
        <v>#VALUE!</v>
      </c>
      <c r="P471">
        <f t="shared" si="218"/>
        <v>8.2765060614897135E-2</v>
      </c>
      <c r="Q471">
        <f t="shared" si="219"/>
        <v>1.1789603843719219</v>
      </c>
      <c r="R471">
        <f t="shared" si="220"/>
        <v>0.14349881432745903</v>
      </c>
      <c r="S471">
        <f t="shared" si="221"/>
        <v>0.74330626535800015</v>
      </c>
      <c r="T471">
        <f t="shared" si="222"/>
        <v>0.74330626535800026</v>
      </c>
      <c r="V471" s="4">
        <f t="shared" si="241"/>
        <v>0.99905510880095516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9.9905510880095509E-7</v>
      </c>
      <c r="AC471">
        <f t="shared" si="225"/>
        <v>7.7759129386834936E-11</v>
      </c>
      <c r="AD471">
        <v>0</v>
      </c>
      <c r="AE471" s="11">
        <f t="shared" si="226"/>
        <v>2.0903724265187424E-11</v>
      </c>
      <c r="AF471" s="11">
        <f t="shared" si="227"/>
        <v>9.8662853652022362E-11</v>
      </c>
      <c r="AG471" s="15">
        <f t="shared" si="228"/>
        <v>1.097002469958351E-3</v>
      </c>
      <c r="AI471">
        <f t="shared" si="243"/>
        <v>9.9905510880095509E-7</v>
      </c>
      <c r="AJ471">
        <f t="shared" si="229"/>
        <v>7.7759129386834936E-11</v>
      </c>
      <c r="AK471">
        <v>0</v>
      </c>
      <c r="AL471" s="11">
        <f t="shared" si="230"/>
        <v>4.333023565310624E-10</v>
      </c>
      <c r="AM471" s="11">
        <f t="shared" si="231"/>
        <v>5.1106148591789729E-10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15.215219993965071</v>
      </c>
      <c r="AY471" t="e">
        <f t="shared" si="240"/>
        <v>#VALUE!</v>
      </c>
    </row>
    <row r="472" spans="1:51">
      <c r="A472" s="17"/>
      <c r="D472" s="36"/>
      <c r="E472" s="2"/>
      <c r="H472" s="5">
        <v>20</v>
      </c>
      <c r="I472" s="5">
        <v>30</v>
      </c>
      <c r="J472" s="5">
        <v>1</v>
      </c>
      <c r="K472" s="5">
        <v>1</v>
      </c>
      <c r="L472" s="5" t="s">
        <v>88</v>
      </c>
      <c r="M472" s="6">
        <f t="shared" si="216"/>
        <v>5.1728162884310709E-3</v>
      </c>
      <c r="N472" s="6">
        <f t="shared" si="215"/>
        <v>2.6794554190270953E-2</v>
      </c>
      <c r="O472" s="6" t="e">
        <f t="shared" si="217"/>
        <v>#VALUE!</v>
      </c>
      <c r="P472">
        <f t="shared" si="218"/>
        <v>8.2765060614897135E-2</v>
      </c>
      <c r="Q472">
        <f t="shared" si="219"/>
        <v>1.1789603843719219</v>
      </c>
      <c r="R472">
        <f t="shared" si="220"/>
        <v>0.14349881432745903</v>
      </c>
      <c r="S472">
        <f t="shared" si="221"/>
        <v>0.74330626535800015</v>
      </c>
      <c r="T472">
        <f t="shared" si="222"/>
        <v>0.74330626535800026</v>
      </c>
      <c r="V472" s="4">
        <f t="shared" si="241"/>
        <v>0.99905510880095516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9.9905510880095509E-7</v>
      </c>
      <c r="AC472">
        <f t="shared" si="225"/>
        <v>7.7759129386834936E-11</v>
      </c>
      <c r="AD472">
        <v>0</v>
      </c>
      <c r="AE472" s="11">
        <f t="shared" si="226"/>
        <v>2.0903724265187424E-11</v>
      </c>
      <c r="AF472" s="11">
        <f t="shared" si="227"/>
        <v>9.8662853652022362E-11</v>
      </c>
      <c r="AG472" s="15">
        <f t="shared" si="228"/>
        <v>1.097002469958351E-3</v>
      </c>
      <c r="AI472">
        <f t="shared" si="243"/>
        <v>9.9905510880095509E-7</v>
      </c>
      <c r="AJ472">
        <f t="shared" si="229"/>
        <v>7.7759129386834936E-11</v>
      </c>
      <c r="AK472">
        <v>0</v>
      </c>
      <c r="AL472" s="11">
        <f t="shared" si="230"/>
        <v>4.333023565310624E-10</v>
      </c>
      <c r="AM472" s="11">
        <f t="shared" si="231"/>
        <v>5.1106148591789729E-10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15.215219993965071</v>
      </c>
      <c r="AY472" t="e">
        <f t="shared" si="240"/>
        <v>#VALUE!</v>
      </c>
    </row>
    <row r="473" spans="1:51">
      <c r="A473" s="17"/>
      <c r="D473" s="36"/>
      <c r="E473" s="2"/>
      <c r="H473" s="5">
        <v>20</v>
      </c>
      <c r="I473" s="5">
        <v>30</v>
      </c>
      <c r="J473" s="5">
        <v>1</v>
      </c>
      <c r="K473" s="5">
        <v>1</v>
      </c>
      <c r="L473" s="5" t="s">
        <v>88</v>
      </c>
      <c r="M473" s="6">
        <f t="shared" si="216"/>
        <v>5.1728162884310709E-3</v>
      </c>
      <c r="N473" s="6">
        <f t="shared" si="215"/>
        <v>2.6794554190270953E-2</v>
      </c>
      <c r="O473" s="6" t="e">
        <f t="shared" si="217"/>
        <v>#VALUE!</v>
      </c>
      <c r="P473">
        <f t="shared" si="218"/>
        <v>8.2765060614897135E-2</v>
      </c>
      <c r="Q473">
        <f t="shared" si="219"/>
        <v>1.1789603843719219</v>
      </c>
      <c r="R473">
        <f t="shared" si="220"/>
        <v>0.14349881432745903</v>
      </c>
      <c r="S473">
        <f t="shared" si="221"/>
        <v>0.74330626535800015</v>
      </c>
      <c r="T473">
        <f t="shared" si="222"/>
        <v>0.74330626535800026</v>
      </c>
      <c r="V473" s="4">
        <f t="shared" si="241"/>
        <v>0.99905510880095516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9.9905510880095509E-7</v>
      </c>
      <c r="AC473">
        <f t="shared" si="225"/>
        <v>7.7759129386834936E-11</v>
      </c>
      <c r="AD473">
        <v>0</v>
      </c>
      <c r="AE473" s="11">
        <f t="shared" si="226"/>
        <v>2.0903724265187424E-11</v>
      </c>
      <c r="AF473" s="11">
        <f t="shared" si="227"/>
        <v>9.8662853652022362E-11</v>
      </c>
      <c r="AG473" s="15">
        <f t="shared" si="228"/>
        <v>1.097002469958351E-3</v>
      </c>
      <c r="AI473">
        <f t="shared" si="243"/>
        <v>9.9905510880095509E-7</v>
      </c>
      <c r="AJ473">
        <f t="shared" si="229"/>
        <v>7.7759129386834936E-11</v>
      </c>
      <c r="AK473">
        <v>0</v>
      </c>
      <c r="AL473" s="11">
        <f t="shared" si="230"/>
        <v>4.333023565310624E-10</v>
      </c>
      <c r="AM473" s="11">
        <f t="shared" si="231"/>
        <v>5.1106148591789729E-10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15.215219993965071</v>
      </c>
      <c r="AY473" t="e">
        <f t="shared" si="240"/>
        <v>#VALUE!</v>
      </c>
    </row>
    <row r="474" spans="1:51">
      <c r="A474" s="17"/>
      <c r="D474" s="36"/>
      <c r="E474" s="2"/>
      <c r="H474" s="5">
        <v>20</v>
      </c>
      <c r="I474" s="5">
        <v>30</v>
      </c>
      <c r="J474" s="5">
        <v>1</v>
      </c>
      <c r="K474" s="5">
        <v>1</v>
      </c>
      <c r="L474" s="5" t="s">
        <v>88</v>
      </c>
      <c r="M474" s="6">
        <f t="shared" si="216"/>
        <v>5.1728162884310709E-3</v>
      </c>
      <c r="N474" s="6">
        <f t="shared" si="215"/>
        <v>2.6794554190270953E-2</v>
      </c>
      <c r="O474" s="6" t="e">
        <f t="shared" si="217"/>
        <v>#VALUE!</v>
      </c>
      <c r="P474">
        <f t="shared" si="218"/>
        <v>8.2765060614897135E-2</v>
      </c>
      <c r="Q474">
        <f t="shared" si="219"/>
        <v>1.1789603843719219</v>
      </c>
      <c r="R474">
        <f t="shared" si="220"/>
        <v>0.14349881432745903</v>
      </c>
      <c r="S474">
        <f t="shared" si="221"/>
        <v>0.74330626535800015</v>
      </c>
      <c r="T474">
        <f t="shared" si="222"/>
        <v>0.74330626535800026</v>
      </c>
      <c r="V474" s="4">
        <f t="shared" si="241"/>
        <v>0.99905510880095516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9.9905510880095509E-7</v>
      </c>
      <c r="AC474">
        <f t="shared" si="225"/>
        <v>7.7759129386834936E-11</v>
      </c>
      <c r="AD474">
        <v>0</v>
      </c>
      <c r="AE474" s="11">
        <f t="shared" si="226"/>
        <v>2.0903724265187424E-11</v>
      </c>
      <c r="AF474" s="11">
        <f t="shared" si="227"/>
        <v>9.8662853652022362E-11</v>
      </c>
      <c r="AG474" s="15">
        <f t="shared" si="228"/>
        <v>1.097002469958351E-3</v>
      </c>
      <c r="AI474">
        <f t="shared" si="243"/>
        <v>9.9905510880095509E-7</v>
      </c>
      <c r="AJ474">
        <f t="shared" si="229"/>
        <v>7.7759129386834936E-11</v>
      </c>
      <c r="AK474">
        <v>0</v>
      </c>
      <c r="AL474" s="11">
        <f t="shared" si="230"/>
        <v>4.333023565310624E-10</v>
      </c>
      <c r="AM474" s="11">
        <f t="shared" si="231"/>
        <v>5.1106148591789729E-10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15.215219993965071</v>
      </c>
      <c r="AY474" t="e">
        <f t="shared" si="240"/>
        <v>#VALUE!</v>
      </c>
    </row>
    <row r="475" spans="1:51">
      <c r="A475" s="17"/>
      <c r="D475" s="36"/>
      <c r="E475" s="2"/>
      <c r="H475" s="5">
        <v>20</v>
      </c>
      <c r="I475" s="5">
        <v>30</v>
      </c>
      <c r="J475" s="5">
        <v>1</v>
      </c>
      <c r="K475" s="5">
        <v>1</v>
      </c>
      <c r="L475" s="5" t="s">
        <v>88</v>
      </c>
      <c r="M475" s="6">
        <f t="shared" si="216"/>
        <v>5.1728162884310709E-3</v>
      </c>
      <c r="N475" s="6">
        <f t="shared" si="215"/>
        <v>2.6794554190270953E-2</v>
      </c>
      <c r="O475" s="6" t="e">
        <f t="shared" si="217"/>
        <v>#VALUE!</v>
      </c>
      <c r="P475">
        <f t="shared" si="218"/>
        <v>8.2765060614897135E-2</v>
      </c>
      <c r="Q475">
        <f t="shared" si="219"/>
        <v>1.1789603843719219</v>
      </c>
      <c r="R475">
        <f t="shared" si="220"/>
        <v>0.14349881432745903</v>
      </c>
      <c r="S475">
        <f t="shared" si="221"/>
        <v>0.74330626535800015</v>
      </c>
      <c r="T475">
        <f t="shared" si="222"/>
        <v>0.74330626535800026</v>
      </c>
      <c r="V475" s="4">
        <f t="shared" si="241"/>
        <v>0.99905510880095516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9.9905510880095509E-7</v>
      </c>
      <c r="AC475">
        <f t="shared" si="225"/>
        <v>7.7759129386834936E-11</v>
      </c>
      <c r="AD475">
        <v>0</v>
      </c>
      <c r="AE475" s="11">
        <f t="shared" si="226"/>
        <v>2.0903724265187424E-11</v>
      </c>
      <c r="AF475" s="11">
        <f t="shared" si="227"/>
        <v>9.8662853652022362E-11</v>
      </c>
      <c r="AG475" s="15">
        <f t="shared" si="228"/>
        <v>1.097002469958351E-3</v>
      </c>
      <c r="AI475">
        <f t="shared" si="243"/>
        <v>9.9905510880095509E-7</v>
      </c>
      <c r="AJ475">
        <f t="shared" si="229"/>
        <v>7.7759129386834936E-11</v>
      </c>
      <c r="AK475">
        <v>0</v>
      </c>
      <c r="AL475" s="11">
        <f t="shared" si="230"/>
        <v>4.333023565310624E-10</v>
      </c>
      <c r="AM475" s="11">
        <f t="shared" si="231"/>
        <v>5.1106148591789729E-10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15.215219993965071</v>
      </c>
      <c r="AY475" t="e">
        <f t="shared" si="240"/>
        <v>#VALUE!</v>
      </c>
    </row>
    <row r="476" spans="1:51">
      <c r="A476" s="17"/>
      <c r="D476" s="36"/>
      <c r="E476" s="2"/>
      <c r="H476" s="5">
        <v>20</v>
      </c>
      <c r="I476" s="5">
        <v>30</v>
      </c>
      <c r="J476" s="5">
        <v>1</v>
      </c>
      <c r="K476" s="5">
        <v>1</v>
      </c>
      <c r="L476" s="5" t="s">
        <v>88</v>
      </c>
      <c r="M476" s="6">
        <f t="shared" si="216"/>
        <v>5.1728162884310709E-3</v>
      </c>
      <c r="N476" s="6">
        <f t="shared" si="215"/>
        <v>2.6794554190270953E-2</v>
      </c>
      <c r="O476" s="6" t="e">
        <f t="shared" si="217"/>
        <v>#VALUE!</v>
      </c>
      <c r="P476">
        <f t="shared" si="218"/>
        <v>8.2765060614897135E-2</v>
      </c>
      <c r="Q476">
        <f t="shared" si="219"/>
        <v>1.1789603843719219</v>
      </c>
      <c r="R476">
        <f t="shared" si="220"/>
        <v>0.14349881432745903</v>
      </c>
      <c r="S476">
        <f t="shared" si="221"/>
        <v>0.74330626535800015</v>
      </c>
      <c r="T476">
        <f t="shared" si="222"/>
        <v>0.74330626535800026</v>
      </c>
      <c r="V476" s="4">
        <f t="shared" si="241"/>
        <v>0.99905510880095516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9.9905510880095509E-7</v>
      </c>
      <c r="AC476">
        <f t="shared" si="225"/>
        <v>7.7759129386834936E-11</v>
      </c>
      <c r="AD476">
        <v>0</v>
      </c>
      <c r="AE476" s="11">
        <f t="shared" si="226"/>
        <v>2.0903724265187424E-11</v>
      </c>
      <c r="AF476" s="11">
        <f t="shared" si="227"/>
        <v>9.8662853652022362E-11</v>
      </c>
      <c r="AG476" s="15">
        <f t="shared" si="228"/>
        <v>1.097002469958351E-3</v>
      </c>
      <c r="AI476">
        <f t="shared" si="243"/>
        <v>9.9905510880095509E-7</v>
      </c>
      <c r="AJ476">
        <f t="shared" si="229"/>
        <v>7.7759129386834936E-11</v>
      </c>
      <c r="AK476">
        <v>0</v>
      </c>
      <c r="AL476" s="11">
        <f t="shared" si="230"/>
        <v>4.333023565310624E-10</v>
      </c>
      <c r="AM476" s="11">
        <f t="shared" si="231"/>
        <v>5.1106148591789729E-10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15.215219993965071</v>
      </c>
      <c r="AY476" t="e">
        <f t="shared" si="240"/>
        <v>#VALUE!</v>
      </c>
    </row>
    <row r="477" spans="1:51">
      <c r="A477" s="17"/>
      <c r="D477" s="36"/>
      <c r="E477" s="2"/>
      <c r="H477" s="5">
        <v>20</v>
      </c>
      <c r="I477" s="5">
        <v>30</v>
      </c>
      <c r="J477" s="5">
        <v>1</v>
      </c>
      <c r="K477" s="5">
        <v>1</v>
      </c>
      <c r="L477" s="5" t="s">
        <v>88</v>
      </c>
      <c r="M477" s="6">
        <f t="shared" si="216"/>
        <v>5.1728162884310709E-3</v>
      </c>
      <c r="N477" s="6">
        <f t="shared" si="215"/>
        <v>2.6794554190270953E-2</v>
      </c>
      <c r="O477" s="6" t="e">
        <f t="shared" si="217"/>
        <v>#VALUE!</v>
      </c>
      <c r="P477">
        <f t="shared" si="218"/>
        <v>8.2765060614897135E-2</v>
      </c>
      <c r="Q477">
        <f t="shared" si="219"/>
        <v>1.1789603843719219</v>
      </c>
      <c r="R477">
        <f t="shared" si="220"/>
        <v>0.14349881432745903</v>
      </c>
      <c r="S477">
        <f t="shared" si="221"/>
        <v>0.74330626535800015</v>
      </c>
      <c r="T477">
        <f t="shared" si="222"/>
        <v>0.74330626535800026</v>
      </c>
      <c r="V477" s="4">
        <f t="shared" si="241"/>
        <v>0.99905510880095516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9.9905510880095509E-7</v>
      </c>
      <c r="AC477">
        <f t="shared" si="225"/>
        <v>7.7759129386834936E-11</v>
      </c>
      <c r="AD477">
        <v>0</v>
      </c>
      <c r="AE477" s="11">
        <f t="shared" si="226"/>
        <v>2.0903724265187424E-11</v>
      </c>
      <c r="AF477" s="11">
        <f t="shared" si="227"/>
        <v>9.8662853652022362E-11</v>
      </c>
      <c r="AG477" s="15">
        <f t="shared" si="228"/>
        <v>1.097002469958351E-3</v>
      </c>
      <c r="AI477">
        <f t="shared" si="243"/>
        <v>9.9905510880095509E-7</v>
      </c>
      <c r="AJ477">
        <f t="shared" si="229"/>
        <v>7.7759129386834936E-11</v>
      </c>
      <c r="AK477">
        <v>0</v>
      </c>
      <c r="AL477" s="11">
        <f t="shared" si="230"/>
        <v>4.333023565310624E-10</v>
      </c>
      <c r="AM477" s="11">
        <f t="shared" si="231"/>
        <v>5.1106148591789729E-10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78.812974192989046</v>
      </c>
      <c r="AX477">
        <f t="shared" si="239"/>
        <v>15.215219993965071</v>
      </c>
      <c r="AY477" t="e">
        <f t="shared" si="240"/>
        <v>#VALUE!</v>
      </c>
    </row>
    <row r="478" spans="1:51">
      <c r="A478" s="17"/>
      <c r="D478" s="36"/>
      <c r="E478" s="51"/>
      <c r="H478" s="5">
        <v>20</v>
      </c>
      <c r="I478" s="5">
        <v>30</v>
      </c>
      <c r="J478" s="5">
        <v>1</v>
      </c>
      <c r="K478" s="5">
        <v>1</v>
      </c>
      <c r="L478" s="5" t="s">
        <v>88</v>
      </c>
      <c r="M478" s="6">
        <f t="shared" si="216"/>
        <v>5.1728162884310709E-3</v>
      </c>
      <c r="N478" s="6">
        <f t="shared" si="215"/>
        <v>2.6794554190270953E-2</v>
      </c>
      <c r="O478" s="6" t="e">
        <f t="shared" si="217"/>
        <v>#VALUE!</v>
      </c>
      <c r="P478">
        <f t="shared" si="218"/>
        <v>8.2765060614897135E-2</v>
      </c>
      <c r="Q478">
        <f t="shared" si="219"/>
        <v>1.1789603843719219</v>
      </c>
      <c r="R478">
        <f t="shared" si="220"/>
        <v>0.14349881432745903</v>
      </c>
      <c r="S478">
        <f t="shared" si="221"/>
        <v>0.74330626535800015</v>
      </c>
      <c r="T478">
        <f t="shared" si="222"/>
        <v>0.74330626535800026</v>
      </c>
      <c r="V478" s="4">
        <f t="shared" si="241"/>
        <v>0.99905510880095516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9.9905510880095509E-7</v>
      </c>
      <c r="AC478">
        <f t="shared" si="225"/>
        <v>7.7759129386834936E-11</v>
      </c>
      <c r="AD478">
        <v>0</v>
      </c>
      <c r="AE478" s="11">
        <f t="shared" si="226"/>
        <v>2.0903724265187424E-11</v>
      </c>
      <c r="AF478" s="11">
        <f t="shared" si="227"/>
        <v>9.8662853652022362E-11</v>
      </c>
      <c r="AG478" s="15">
        <f t="shared" si="228"/>
        <v>1.097002469958351E-3</v>
      </c>
      <c r="AI478">
        <f t="shared" si="243"/>
        <v>9.9905510880095509E-7</v>
      </c>
      <c r="AJ478">
        <f t="shared" si="229"/>
        <v>7.7759129386834936E-11</v>
      </c>
      <c r="AK478">
        <v>0</v>
      </c>
      <c r="AL478" s="11">
        <f t="shared" si="230"/>
        <v>4.333023565310624E-10</v>
      </c>
      <c r="AM478" s="11">
        <f t="shared" si="231"/>
        <v>5.1106148591789729E-10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15.215219993965071</v>
      </c>
      <c r="AY478" t="e">
        <f t="shared" si="240"/>
        <v>#VALUE!</v>
      </c>
    </row>
    <row r="479" spans="1:51">
      <c r="A479" s="17"/>
      <c r="D479" s="36"/>
      <c r="E479" s="51"/>
      <c r="H479" s="5">
        <v>20</v>
      </c>
      <c r="I479" s="5">
        <v>30</v>
      </c>
      <c r="J479" s="5">
        <v>1</v>
      </c>
      <c r="K479" s="5">
        <v>1</v>
      </c>
      <c r="L479" s="5" t="s">
        <v>88</v>
      </c>
      <c r="M479" s="6">
        <f t="shared" si="216"/>
        <v>5.1728162884310709E-3</v>
      </c>
      <c r="N479" s="6">
        <f t="shared" si="215"/>
        <v>2.6794554190270953E-2</v>
      </c>
      <c r="O479" s="6" t="e">
        <f t="shared" si="217"/>
        <v>#VALUE!</v>
      </c>
      <c r="P479">
        <f t="shared" si="218"/>
        <v>8.2765060614897135E-2</v>
      </c>
      <c r="Q479">
        <f t="shared" si="219"/>
        <v>1.1789603843719219</v>
      </c>
      <c r="R479">
        <f t="shared" si="220"/>
        <v>0.14349881432745903</v>
      </c>
      <c r="S479">
        <f t="shared" si="221"/>
        <v>0.74330626535800015</v>
      </c>
      <c r="T479">
        <f t="shared" si="222"/>
        <v>0.74330626535800026</v>
      </c>
      <c r="V479" s="4">
        <f t="shared" si="241"/>
        <v>0.99905510880095516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9.9905510880095509E-7</v>
      </c>
      <c r="AC479">
        <f t="shared" si="225"/>
        <v>7.7759129386834936E-11</v>
      </c>
      <c r="AD479">
        <v>0</v>
      </c>
      <c r="AE479" s="11">
        <f t="shared" si="226"/>
        <v>2.0903724265187424E-11</v>
      </c>
      <c r="AF479" s="11">
        <f t="shared" si="227"/>
        <v>9.8662853652022362E-11</v>
      </c>
      <c r="AG479" s="15">
        <f t="shared" si="228"/>
        <v>1.097002469958351E-3</v>
      </c>
      <c r="AI479">
        <f t="shared" si="243"/>
        <v>9.9905510880095509E-7</v>
      </c>
      <c r="AJ479">
        <f t="shared" si="229"/>
        <v>7.7759129386834936E-11</v>
      </c>
      <c r="AK479">
        <v>0</v>
      </c>
      <c r="AL479" s="11">
        <f t="shared" si="230"/>
        <v>4.333023565310624E-10</v>
      </c>
      <c r="AM479" s="11">
        <f t="shared" si="231"/>
        <v>5.1106148591789729E-10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15.215219993965071</v>
      </c>
      <c r="AY479" t="e">
        <f t="shared" si="240"/>
        <v>#VALUE!</v>
      </c>
    </row>
    <row r="480" spans="1:51">
      <c r="A480" s="17"/>
      <c r="D480" s="36"/>
      <c r="E480" s="51"/>
      <c r="H480" s="5">
        <v>20</v>
      </c>
      <c r="I480" s="5">
        <v>30</v>
      </c>
      <c r="J480" s="5">
        <v>1</v>
      </c>
      <c r="K480" s="5">
        <v>1</v>
      </c>
      <c r="L480" s="5" t="s">
        <v>88</v>
      </c>
      <c r="M480" s="6">
        <f t="shared" si="216"/>
        <v>5.1728162884310709E-3</v>
      </c>
      <c r="N480" s="6">
        <f t="shared" ref="N480:N511" si="244">1000000*(AM480-AK480)/X480</f>
        <v>2.6794554190270953E-2</v>
      </c>
      <c r="O480" s="6" t="e">
        <f t="shared" si="217"/>
        <v>#VALUE!</v>
      </c>
      <c r="P480">
        <f t="shared" si="218"/>
        <v>8.2765060614897135E-2</v>
      </c>
      <c r="Q480">
        <f t="shared" si="219"/>
        <v>1.1789603843719219</v>
      </c>
      <c r="R480">
        <f t="shared" si="220"/>
        <v>0.14349881432745903</v>
      </c>
      <c r="S480">
        <f t="shared" si="221"/>
        <v>0.74330626535800015</v>
      </c>
      <c r="T480">
        <f t="shared" si="222"/>
        <v>0.74330626535800026</v>
      </c>
      <c r="V480" s="4">
        <f t="shared" si="241"/>
        <v>0.99905510880095516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9.9905510880095509E-7</v>
      </c>
      <c r="AC480">
        <f t="shared" si="225"/>
        <v>7.7759129386834936E-11</v>
      </c>
      <c r="AD480">
        <v>0</v>
      </c>
      <c r="AE480" s="11">
        <f t="shared" si="226"/>
        <v>2.0903724265187424E-11</v>
      </c>
      <c r="AF480" s="11">
        <f t="shared" si="227"/>
        <v>9.8662853652022362E-11</v>
      </c>
      <c r="AG480" s="15">
        <f t="shared" si="228"/>
        <v>1.097002469958351E-3</v>
      </c>
      <c r="AI480">
        <f t="shared" si="243"/>
        <v>9.9905510880095509E-7</v>
      </c>
      <c r="AJ480">
        <f t="shared" si="229"/>
        <v>7.7759129386834936E-11</v>
      </c>
      <c r="AK480">
        <v>0</v>
      </c>
      <c r="AL480" s="11">
        <f t="shared" si="230"/>
        <v>4.333023565310624E-10</v>
      </c>
      <c r="AM480" s="11">
        <f t="shared" si="231"/>
        <v>5.1106148591789729E-10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15.215219993965071</v>
      </c>
      <c r="AY480" t="e">
        <f t="shared" si="240"/>
        <v>#VALUE!</v>
      </c>
    </row>
    <row r="481" spans="1:51">
      <c r="A481" s="17"/>
      <c r="D481" s="36"/>
      <c r="E481" s="51"/>
      <c r="H481" s="5">
        <v>20</v>
      </c>
      <c r="I481" s="5">
        <v>30</v>
      </c>
      <c r="J481" s="5">
        <v>1</v>
      </c>
      <c r="K481" s="5">
        <v>1</v>
      </c>
      <c r="L481" s="5" t="s">
        <v>88</v>
      </c>
      <c r="M481" s="6">
        <f t="shared" si="216"/>
        <v>5.1728162884310709E-3</v>
      </c>
      <c r="N481" s="6">
        <f t="shared" si="244"/>
        <v>2.6794554190270953E-2</v>
      </c>
      <c r="O481" s="6" t="e">
        <f t="shared" si="217"/>
        <v>#VALUE!</v>
      </c>
      <c r="P481">
        <f t="shared" si="218"/>
        <v>8.2765060614897135E-2</v>
      </c>
      <c r="Q481">
        <f t="shared" si="219"/>
        <v>1.1789603843719219</v>
      </c>
      <c r="R481">
        <f t="shared" si="220"/>
        <v>0.14349881432745903</v>
      </c>
      <c r="S481">
        <f t="shared" si="221"/>
        <v>0.74330626535800015</v>
      </c>
      <c r="T481">
        <f t="shared" si="222"/>
        <v>0.74330626535800026</v>
      </c>
      <c r="V481" s="4">
        <f t="shared" si="241"/>
        <v>0.99905510880095516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9.9905510880095509E-7</v>
      </c>
      <c r="AC481">
        <f t="shared" si="225"/>
        <v>7.7759129386834936E-11</v>
      </c>
      <c r="AD481">
        <v>0</v>
      </c>
      <c r="AE481" s="11">
        <f t="shared" si="226"/>
        <v>2.0903724265187424E-11</v>
      </c>
      <c r="AF481" s="11">
        <f t="shared" si="227"/>
        <v>9.8662853652022362E-11</v>
      </c>
      <c r="AG481" s="15">
        <f t="shared" si="228"/>
        <v>1.097002469958351E-3</v>
      </c>
      <c r="AI481">
        <f t="shared" si="243"/>
        <v>9.9905510880095509E-7</v>
      </c>
      <c r="AJ481">
        <f t="shared" si="229"/>
        <v>7.7759129386834936E-11</v>
      </c>
      <c r="AK481">
        <v>0</v>
      </c>
      <c r="AL481" s="11">
        <f t="shared" si="230"/>
        <v>4.333023565310624E-10</v>
      </c>
      <c r="AM481" s="11">
        <f t="shared" si="231"/>
        <v>5.1106148591789729E-10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15.215219993965071</v>
      </c>
      <c r="AY481" t="e">
        <f t="shared" si="240"/>
        <v>#VALUE!</v>
      </c>
    </row>
    <row r="482" spans="1:51">
      <c r="A482" s="17"/>
      <c r="D482" s="36"/>
      <c r="E482" s="51"/>
      <c r="H482" s="5">
        <v>20</v>
      </c>
      <c r="I482" s="5">
        <v>30</v>
      </c>
      <c r="J482" s="5">
        <v>1</v>
      </c>
      <c r="K482" s="5">
        <v>1</v>
      </c>
      <c r="L482" s="5" t="s">
        <v>88</v>
      </c>
      <c r="M482" s="6">
        <f t="shared" si="216"/>
        <v>5.1728162884310709E-3</v>
      </c>
      <c r="N482" s="6">
        <f t="shared" si="244"/>
        <v>2.6794554190270953E-2</v>
      </c>
      <c r="O482" s="6" t="e">
        <f t="shared" si="217"/>
        <v>#VALUE!</v>
      </c>
      <c r="P482">
        <f t="shared" si="218"/>
        <v>8.2765060614897135E-2</v>
      </c>
      <c r="Q482">
        <f t="shared" si="219"/>
        <v>1.1789603843719219</v>
      </c>
      <c r="R482">
        <f t="shared" si="220"/>
        <v>0.14349881432745903</v>
      </c>
      <c r="S482">
        <f t="shared" si="221"/>
        <v>0.74330626535800015</v>
      </c>
      <c r="T482">
        <f t="shared" si="222"/>
        <v>0.74330626535800026</v>
      </c>
      <c r="V482" s="4">
        <f t="shared" si="241"/>
        <v>0.99905510880095516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9.9905510880095509E-7</v>
      </c>
      <c r="AC482">
        <f t="shared" si="225"/>
        <v>7.7759129386834936E-11</v>
      </c>
      <c r="AD482">
        <v>0</v>
      </c>
      <c r="AE482" s="11">
        <f t="shared" si="226"/>
        <v>2.0903724265187424E-11</v>
      </c>
      <c r="AF482" s="11">
        <f t="shared" si="227"/>
        <v>9.8662853652022362E-11</v>
      </c>
      <c r="AG482" s="15">
        <f t="shared" si="228"/>
        <v>1.097002469958351E-3</v>
      </c>
      <c r="AI482">
        <f t="shared" si="243"/>
        <v>9.9905510880095509E-7</v>
      </c>
      <c r="AJ482">
        <f t="shared" si="229"/>
        <v>7.7759129386834936E-11</v>
      </c>
      <c r="AK482">
        <v>0</v>
      </c>
      <c r="AL482" s="11">
        <f t="shared" si="230"/>
        <v>4.333023565310624E-10</v>
      </c>
      <c r="AM482" s="11">
        <f t="shared" si="231"/>
        <v>5.1106148591789729E-10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15.215219993965071</v>
      </c>
      <c r="AY482" t="e">
        <f t="shared" si="240"/>
        <v>#VALUE!</v>
      </c>
    </row>
    <row r="483" spans="1:51">
      <c r="A483" s="17"/>
      <c r="D483" s="36"/>
      <c r="E483" s="51"/>
      <c r="H483" s="5">
        <v>20</v>
      </c>
      <c r="I483" s="5">
        <v>30</v>
      </c>
      <c r="J483" s="5">
        <v>1</v>
      </c>
      <c r="K483" s="5">
        <v>1</v>
      </c>
      <c r="L483" s="5" t="s">
        <v>88</v>
      </c>
      <c r="M483" s="6">
        <f t="shared" si="216"/>
        <v>5.1728162884310709E-3</v>
      </c>
      <c r="N483" s="6">
        <f t="shared" si="244"/>
        <v>2.6794554190270953E-2</v>
      </c>
      <c r="O483" s="6" t="e">
        <f t="shared" si="217"/>
        <v>#VALUE!</v>
      </c>
      <c r="P483">
        <f t="shared" si="218"/>
        <v>8.2765060614897135E-2</v>
      </c>
      <c r="Q483">
        <f t="shared" si="219"/>
        <v>1.1789603843719219</v>
      </c>
      <c r="R483">
        <f t="shared" si="220"/>
        <v>0.14349881432745903</v>
      </c>
      <c r="S483">
        <f t="shared" si="221"/>
        <v>0.74330626535800015</v>
      </c>
      <c r="T483">
        <f t="shared" si="222"/>
        <v>0.74330626535800026</v>
      </c>
      <c r="V483" s="4">
        <f t="shared" si="241"/>
        <v>0.99905510880095516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9.9905510880095509E-7</v>
      </c>
      <c r="AC483">
        <f t="shared" si="225"/>
        <v>7.7759129386834936E-11</v>
      </c>
      <c r="AD483">
        <v>0</v>
      </c>
      <c r="AE483" s="11">
        <f t="shared" si="226"/>
        <v>2.0903724265187424E-11</v>
      </c>
      <c r="AF483" s="11">
        <f t="shared" si="227"/>
        <v>9.8662853652022362E-11</v>
      </c>
      <c r="AG483" s="15">
        <f t="shared" si="228"/>
        <v>1.097002469958351E-3</v>
      </c>
      <c r="AI483">
        <f t="shared" si="243"/>
        <v>9.9905510880095509E-7</v>
      </c>
      <c r="AJ483">
        <f t="shared" si="229"/>
        <v>7.7759129386834936E-11</v>
      </c>
      <c r="AK483">
        <v>0</v>
      </c>
      <c r="AL483" s="11">
        <f t="shared" si="230"/>
        <v>4.333023565310624E-10</v>
      </c>
      <c r="AM483" s="11">
        <f t="shared" si="231"/>
        <v>5.1106148591789729E-10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78.812974192989046</v>
      </c>
      <c r="AX483">
        <f t="shared" si="239"/>
        <v>15.215219993965071</v>
      </c>
      <c r="AY483" t="e">
        <f t="shared" si="240"/>
        <v>#VALUE!</v>
      </c>
    </row>
    <row r="484" spans="1:51">
      <c r="A484" s="17"/>
      <c r="D484" s="36"/>
      <c r="E484" s="51"/>
      <c r="H484" s="5">
        <v>20</v>
      </c>
      <c r="I484" s="5">
        <v>30</v>
      </c>
      <c r="J484" s="5">
        <v>1</v>
      </c>
      <c r="K484" s="5">
        <v>1</v>
      </c>
      <c r="L484" s="5" t="s">
        <v>88</v>
      </c>
      <c r="M484" s="6">
        <f t="shared" si="216"/>
        <v>5.1728162884310709E-3</v>
      </c>
      <c r="N484" s="6">
        <f t="shared" si="244"/>
        <v>2.6794554190270953E-2</v>
      </c>
      <c r="O484" s="6" t="e">
        <f t="shared" si="217"/>
        <v>#VALUE!</v>
      </c>
      <c r="P484">
        <f t="shared" si="218"/>
        <v>8.2765060614897135E-2</v>
      </c>
      <c r="Q484">
        <f t="shared" si="219"/>
        <v>1.1789603843719219</v>
      </c>
      <c r="R484">
        <f t="shared" si="220"/>
        <v>0.14349881432745903</v>
      </c>
      <c r="S484">
        <f t="shared" si="221"/>
        <v>0.74330626535800015</v>
      </c>
      <c r="T484">
        <f t="shared" si="222"/>
        <v>0.74330626535800026</v>
      </c>
      <c r="V484" s="4">
        <f t="shared" si="241"/>
        <v>0.99905510880095516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9.9905510880095509E-7</v>
      </c>
      <c r="AC484">
        <f t="shared" si="225"/>
        <v>7.7759129386834936E-11</v>
      </c>
      <c r="AD484">
        <v>0</v>
      </c>
      <c r="AE484" s="11">
        <f t="shared" si="226"/>
        <v>2.0903724265187424E-11</v>
      </c>
      <c r="AF484" s="11">
        <f t="shared" si="227"/>
        <v>9.8662853652022362E-11</v>
      </c>
      <c r="AG484" s="15">
        <f t="shared" si="228"/>
        <v>1.097002469958351E-3</v>
      </c>
      <c r="AI484">
        <f t="shared" si="243"/>
        <v>9.9905510880095509E-7</v>
      </c>
      <c r="AJ484">
        <f t="shared" si="229"/>
        <v>7.7759129386834936E-11</v>
      </c>
      <c r="AK484">
        <v>0</v>
      </c>
      <c r="AL484" s="11">
        <f t="shared" si="230"/>
        <v>4.333023565310624E-10</v>
      </c>
      <c r="AM484" s="11">
        <f t="shared" si="231"/>
        <v>5.1106148591789729E-10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15.215219993965071</v>
      </c>
      <c r="AY484" t="e">
        <f t="shared" si="240"/>
        <v>#VALUE!</v>
      </c>
    </row>
    <row r="485" spans="1:51">
      <c r="A485" s="17"/>
      <c r="D485" s="36"/>
      <c r="E485" s="51"/>
      <c r="H485" s="5">
        <v>20</v>
      </c>
      <c r="I485" s="5">
        <v>30</v>
      </c>
      <c r="J485" s="5">
        <v>1</v>
      </c>
      <c r="K485" s="5">
        <v>1</v>
      </c>
      <c r="L485" s="5" t="s">
        <v>88</v>
      </c>
      <c r="M485" s="6">
        <f t="shared" si="216"/>
        <v>5.1728162884310709E-3</v>
      </c>
      <c r="N485" s="6">
        <f t="shared" si="244"/>
        <v>2.6794554190270953E-2</v>
      </c>
      <c r="O485" s="6" t="e">
        <f t="shared" si="217"/>
        <v>#VALUE!</v>
      </c>
      <c r="P485">
        <f t="shared" si="218"/>
        <v>8.2765060614897135E-2</v>
      </c>
      <c r="Q485">
        <f t="shared" si="219"/>
        <v>1.1789603843719219</v>
      </c>
      <c r="R485">
        <f t="shared" si="220"/>
        <v>0.14349881432745903</v>
      </c>
      <c r="S485">
        <f t="shared" si="221"/>
        <v>0.74330626535800015</v>
      </c>
      <c r="T485">
        <f t="shared" si="222"/>
        <v>0.74330626535800026</v>
      </c>
      <c r="V485" s="4">
        <f t="shared" si="241"/>
        <v>0.99905510880095516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9.9905510880095509E-7</v>
      </c>
      <c r="AC485">
        <f t="shared" si="225"/>
        <v>7.7759129386834936E-11</v>
      </c>
      <c r="AD485">
        <v>0</v>
      </c>
      <c r="AE485" s="11">
        <f t="shared" si="226"/>
        <v>2.0903724265187424E-11</v>
      </c>
      <c r="AF485" s="11">
        <f t="shared" si="227"/>
        <v>9.8662853652022362E-11</v>
      </c>
      <c r="AG485" s="15">
        <f t="shared" si="228"/>
        <v>1.097002469958351E-3</v>
      </c>
      <c r="AI485">
        <f t="shared" si="243"/>
        <v>9.9905510880095509E-7</v>
      </c>
      <c r="AJ485">
        <f t="shared" si="229"/>
        <v>7.7759129386834936E-11</v>
      </c>
      <c r="AK485">
        <v>0</v>
      </c>
      <c r="AL485" s="11">
        <f t="shared" si="230"/>
        <v>4.333023565310624E-10</v>
      </c>
      <c r="AM485" s="11">
        <f t="shared" si="231"/>
        <v>5.1106148591789729E-10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15.215219993965071</v>
      </c>
      <c r="AY485" t="e">
        <f t="shared" si="240"/>
        <v>#VALUE!</v>
      </c>
    </row>
    <row r="486" spans="1:51">
      <c r="A486" s="17"/>
      <c r="D486" s="36"/>
      <c r="E486" s="51"/>
      <c r="H486" s="5">
        <v>20</v>
      </c>
      <c r="I486" s="5">
        <v>30</v>
      </c>
      <c r="J486" s="5">
        <v>1</v>
      </c>
      <c r="K486" s="5">
        <v>1</v>
      </c>
      <c r="L486" s="5" t="s">
        <v>88</v>
      </c>
      <c r="M486" s="6">
        <f t="shared" si="216"/>
        <v>5.1728162884310709E-3</v>
      </c>
      <c r="N486" s="6">
        <f t="shared" si="244"/>
        <v>2.6794554190270953E-2</v>
      </c>
      <c r="O486" s="6" t="e">
        <f t="shared" si="217"/>
        <v>#VALUE!</v>
      </c>
      <c r="P486">
        <f t="shared" si="218"/>
        <v>8.2765060614897135E-2</v>
      </c>
      <c r="Q486">
        <f t="shared" si="219"/>
        <v>1.1789603843719219</v>
      </c>
      <c r="R486">
        <f t="shared" si="220"/>
        <v>0.14349881432745903</v>
      </c>
      <c r="S486">
        <f t="shared" si="221"/>
        <v>0.74330626535800015</v>
      </c>
      <c r="T486">
        <f t="shared" si="222"/>
        <v>0.74330626535800026</v>
      </c>
      <c r="V486" s="4">
        <f t="shared" si="241"/>
        <v>0.99905510880095516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9.9905510880095509E-7</v>
      </c>
      <c r="AC486">
        <f t="shared" si="225"/>
        <v>7.7759129386834936E-11</v>
      </c>
      <c r="AD486">
        <v>0</v>
      </c>
      <c r="AE486" s="11">
        <f t="shared" si="226"/>
        <v>2.0903724265187424E-11</v>
      </c>
      <c r="AF486" s="11">
        <f t="shared" si="227"/>
        <v>9.8662853652022362E-11</v>
      </c>
      <c r="AG486" s="15">
        <f t="shared" si="228"/>
        <v>1.097002469958351E-3</v>
      </c>
      <c r="AI486">
        <f t="shared" si="243"/>
        <v>9.9905510880095509E-7</v>
      </c>
      <c r="AJ486">
        <f t="shared" si="229"/>
        <v>7.7759129386834936E-11</v>
      </c>
      <c r="AK486">
        <v>0</v>
      </c>
      <c r="AL486" s="11">
        <f t="shared" si="230"/>
        <v>4.333023565310624E-10</v>
      </c>
      <c r="AM486" s="11">
        <f t="shared" si="231"/>
        <v>5.1106148591789729E-10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15.215219993965071</v>
      </c>
      <c r="AY486" t="e">
        <f t="shared" si="240"/>
        <v>#VALUE!</v>
      </c>
    </row>
    <row r="487" spans="1:51">
      <c r="A487" s="17"/>
      <c r="D487" s="36"/>
      <c r="E487" s="51"/>
      <c r="H487" s="5">
        <v>20</v>
      </c>
      <c r="I487" s="5">
        <v>30</v>
      </c>
      <c r="J487" s="5">
        <v>1</v>
      </c>
      <c r="K487" s="5">
        <v>1</v>
      </c>
      <c r="L487" s="5" t="s">
        <v>88</v>
      </c>
      <c r="M487" s="6">
        <f t="shared" si="216"/>
        <v>5.1728162884310709E-3</v>
      </c>
      <c r="N487" s="6">
        <f t="shared" si="244"/>
        <v>2.6794554190270953E-2</v>
      </c>
      <c r="O487" s="6" t="e">
        <f t="shared" si="217"/>
        <v>#VALUE!</v>
      </c>
      <c r="P487">
        <f t="shared" si="218"/>
        <v>8.2765060614897135E-2</v>
      </c>
      <c r="Q487">
        <f t="shared" si="219"/>
        <v>1.1789603843719219</v>
      </c>
      <c r="R487">
        <f t="shared" si="220"/>
        <v>0.14349881432745903</v>
      </c>
      <c r="S487">
        <f t="shared" si="221"/>
        <v>0.74330626535800015</v>
      </c>
      <c r="T487">
        <f t="shared" si="222"/>
        <v>0.74330626535800026</v>
      </c>
      <c r="V487" s="4">
        <f t="shared" si="241"/>
        <v>0.99905510880095516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9.9905510880095509E-7</v>
      </c>
      <c r="AC487">
        <f t="shared" si="225"/>
        <v>7.7759129386834936E-11</v>
      </c>
      <c r="AD487">
        <v>0</v>
      </c>
      <c r="AE487" s="11">
        <f t="shared" si="226"/>
        <v>2.0903724265187424E-11</v>
      </c>
      <c r="AF487" s="11">
        <f t="shared" si="227"/>
        <v>9.8662853652022362E-11</v>
      </c>
      <c r="AG487" s="15">
        <f t="shared" si="228"/>
        <v>1.097002469958351E-3</v>
      </c>
      <c r="AI487">
        <f t="shared" si="243"/>
        <v>9.9905510880095509E-7</v>
      </c>
      <c r="AJ487">
        <f t="shared" si="229"/>
        <v>7.7759129386834936E-11</v>
      </c>
      <c r="AK487">
        <v>0</v>
      </c>
      <c r="AL487" s="11">
        <f t="shared" si="230"/>
        <v>4.333023565310624E-10</v>
      </c>
      <c r="AM487" s="11">
        <f t="shared" si="231"/>
        <v>5.1106148591789729E-10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15.215219993965071</v>
      </c>
      <c r="AY487" t="e">
        <f t="shared" si="240"/>
        <v>#VALUE!</v>
      </c>
    </row>
    <row r="488" spans="1:51">
      <c r="A488" s="17"/>
      <c r="D488" s="36"/>
      <c r="E488" s="51"/>
      <c r="H488" s="5">
        <v>20</v>
      </c>
      <c r="I488" s="5">
        <v>30</v>
      </c>
      <c r="J488" s="5">
        <v>1</v>
      </c>
      <c r="K488" s="5">
        <v>1</v>
      </c>
      <c r="L488" s="5" t="s">
        <v>88</v>
      </c>
      <c r="M488" s="6">
        <f t="shared" si="216"/>
        <v>5.1728162884310709E-3</v>
      </c>
      <c r="N488" s="6">
        <f t="shared" si="244"/>
        <v>2.6794554190270953E-2</v>
      </c>
      <c r="O488" s="6" t="e">
        <f t="shared" si="217"/>
        <v>#VALUE!</v>
      </c>
      <c r="P488">
        <f t="shared" si="218"/>
        <v>8.2765060614897135E-2</v>
      </c>
      <c r="Q488">
        <f t="shared" si="219"/>
        <v>1.1789603843719219</v>
      </c>
      <c r="R488">
        <f t="shared" si="220"/>
        <v>0.14349881432745903</v>
      </c>
      <c r="S488">
        <f t="shared" si="221"/>
        <v>0.74330626535800015</v>
      </c>
      <c r="T488">
        <f t="shared" si="222"/>
        <v>0.74330626535800026</v>
      </c>
      <c r="V488" s="4">
        <f t="shared" si="241"/>
        <v>0.99905510880095516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9.9905510880095509E-7</v>
      </c>
      <c r="AC488">
        <f t="shared" si="225"/>
        <v>7.7759129386834936E-11</v>
      </c>
      <c r="AD488">
        <v>0</v>
      </c>
      <c r="AE488" s="11">
        <f t="shared" si="226"/>
        <v>2.0903724265187424E-11</v>
      </c>
      <c r="AF488" s="11">
        <f t="shared" si="227"/>
        <v>9.8662853652022362E-11</v>
      </c>
      <c r="AG488" s="15">
        <f t="shared" si="228"/>
        <v>1.097002469958351E-3</v>
      </c>
      <c r="AI488">
        <f t="shared" si="243"/>
        <v>9.9905510880095509E-7</v>
      </c>
      <c r="AJ488">
        <f t="shared" si="229"/>
        <v>7.7759129386834936E-11</v>
      </c>
      <c r="AK488">
        <v>0</v>
      </c>
      <c r="AL488" s="11">
        <f t="shared" si="230"/>
        <v>4.333023565310624E-10</v>
      </c>
      <c r="AM488" s="11">
        <f t="shared" si="231"/>
        <v>5.1106148591789729E-10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15.215219993965071</v>
      </c>
      <c r="AY488" t="e">
        <f t="shared" si="240"/>
        <v>#VALUE!</v>
      </c>
    </row>
    <row r="489" spans="1:51">
      <c r="A489" s="17"/>
      <c r="D489" s="36"/>
      <c r="E489" s="51"/>
      <c r="H489" s="5">
        <v>20</v>
      </c>
      <c r="I489" s="5">
        <v>30</v>
      </c>
      <c r="J489" s="5">
        <v>1</v>
      </c>
      <c r="K489" s="5">
        <v>1</v>
      </c>
      <c r="L489" s="5" t="s">
        <v>88</v>
      </c>
      <c r="M489" s="6">
        <f t="shared" si="216"/>
        <v>5.1728162884310709E-3</v>
      </c>
      <c r="N489" s="6">
        <f t="shared" si="244"/>
        <v>2.6794554190270953E-2</v>
      </c>
      <c r="O489" s="6" t="e">
        <f t="shared" si="217"/>
        <v>#VALUE!</v>
      </c>
      <c r="P489">
        <f t="shared" si="218"/>
        <v>8.2765060614897135E-2</v>
      </c>
      <c r="Q489">
        <f t="shared" si="219"/>
        <v>1.1789603843719219</v>
      </c>
      <c r="R489">
        <f t="shared" si="220"/>
        <v>0.14349881432745903</v>
      </c>
      <c r="S489">
        <f t="shared" si="221"/>
        <v>0.74330626535800015</v>
      </c>
      <c r="T489">
        <f t="shared" si="222"/>
        <v>0.74330626535800026</v>
      </c>
      <c r="V489" s="4">
        <f t="shared" si="241"/>
        <v>0.99905510880095516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9.9905510880095509E-7</v>
      </c>
      <c r="AC489">
        <f t="shared" si="225"/>
        <v>7.7759129386834936E-11</v>
      </c>
      <c r="AD489">
        <v>0</v>
      </c>
      <c r="AE489" s="11">
        <f t="shared" si="226"/>
        <v>2.0903724265187424E-11</v>
      </c>
      <c r="AF489" s="11">
        <f t="shared" si="227"/>
        <v>9.8662853652022362E-11</v>
      </c>
      <c r="AG489" s="15">
        <f t="shared" si="228"/>
        <v>1.097002469958351E-3</v>
      </c>
      <c r="AI489">
        <f t="shared" si="243"/>
        <v>9.9905510880095509E-7</v>
      </c>
      <c r="AJ489">
        <f t="shared" si="229"/>
        <v>7.7759129386834936E-11</v>
      </c>
      <c r="AK489">
        <v>0</v>
      </c>
      <c r="AL489" s="11">
        <f t="shared" si="230"/>
        <v>4.333023565310624E-10</v>
      </c>
      <c r="AM489" s="11">
        <f t="shared" si="231"/>
        <v>5.1106148591789729E-10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15.215219993965071</v>
      </c>
      <c r="AY489" t="e">
        <f t="shared" si="240"/>
        <v>#VALUE!</v>
      </c>
    </row>
    <row r="490" spans="1:51">
      <c r="A490" s="17"/>
      <c r="D490" s="36"/>
      <c r="E490" s="51"/>
      <c r="H490" s="5">
        <v>20</v>
      </c>
      <c r="I490" s="5">
        <v>30</v>
      </c>
      <c r="J490" s="5">
        <v>1</v>
      </c>
      <c r="K490" s="5">
        <v>1</v>
      </c>
      <c r="L490" s="5" t="s">
        <v>88</v>
      </c>
      <c r="M490" s="6">
        <f t="shared" si="216"/>
        <v>5.1728162884310709E-3</v>
      </c>
      <c r="N490" s="6">
        <f t="shared" si="244"/>
        <v>2.6794554190270953E-2</v>
      </c>
      <c r="O490" s="6" t="e">
        <f t="shared" si="217"/>
        <v>#VALUE!</v>
      </c>
      <c r="P490">
        <f t="shared" si="218"/>
        <v>8.2765060614897135E-2</v>
      </c>
      <c r="Q490">
        <f t="shared" si="219"/>
        <v>1.1789603843719219</v>
      </c>
      <c r="R490">
        <f t="shared" si="220"/>
        <v>0.14349881432745903</v>
      </c>
      <c r="S490">
        <f t="shared" si="221"/>
        <v>0.74330626535800015</v>
      </c>
      <c r="T490">
        <f t="shared" si="222"/>
        <v>0.74330626535800026</v>
      </c>
      <c r="V490" s="4">
        <f t="shared" si="241"/>
        <v>0.99905510880095516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9.9905510880095509E-7</v>
      </c>
      <c r="AC490">
        <f t="shared" si="225"/>
        <v>7.7759129386834936E-11</v>
      </c>
      <c r="AD490">
        <v>0</v>
      </c>
      <c r="AE490" s="11">
        <f t="shared" si="226"/>
        <v>2.0903724265187424E-11</v>
      </c>
      <c r="AF490" s="11">
        <f t="shared" si="227"/>
        <v>9.8662853652022362E-11</v>
      </c>
      <c r="AG490" s="15">
        <f t="shared" si="228"/>
        <v>1.097002469958351E-3</v>
      </c>
      <c r="AI490">
        <f t="shared" si="243"/>
        <v>9.9905510880095509E-7</v>
      </c>
      <c r="AJ490">
        <f t="shared" si="229"/>
        <v>7.7759129386834936E-11</v>
      </c>
      <c r="AK490">
        <v>0</v>
      </c>
      <c r="AL490" s="11">
        <f t="shared" si="230"/>
        <v>4.333023565310624E-10</v>
      </c>
      <c r="AM490" s="11">
        <f t="shared" si="231"/>
        <v>5.1106148591789729E-10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15.215219993965071</v>
      </c>
      <c r="AY490" t="e">
        <f t="shared" si="240"/>
        <v>#VALUE!</v>
      </c>
    </row>
    <row r="491" spans="1:51">
      <c r="A491" s="17"/>
      <c r="D491" s="36"/>
      <c r="E491" s="51"/>
      <c r="H491" s="5">
        <v>20</v>
      </c>
      <c r="I491" s="5">
        <v>30</v>
      </c>
      <c r="J491" s="5">
        <v>1</v>
      </c>
      <c r="K491" s="5">
        <v>1</v>
      </c>
      <c r="L491" s="5" t="s">
        <v>88</v>
      </c>
      <c r="M491" s="6">
        <f t="shared" si="216"/>
        <v>5.1728162884310709E-3</v>
      </c>
      <c r="N491" s="6">
        <f t="shared" si="244"/>
        <v>2.6794554190270953E-2</v>
      </c>
      <c r="O491" s="6" t="e">
        <f t="shared" si="217"/>
        <v>#VALUE!</v>
      </c>
      <c r="P491">
        <f t="shared" si="218"/>
        <v>8.2765060614897135E-2</v>
      </c>
      <c r="Q491">
        <f t="shared" si="219"/>
        <v>1.1789603843719219</v>
      </c>
      <c r="R491">
        <f t="shared" si="220"/>
        <v>0.14349881432745903</v>
      </c>
      <c r="S491">
        <f t="shared" si="221"/>
        <v>0.74330626535800015</v>
      </c>
      <c r="T491">
        <f t="shared" si="222"/>
        <v>0.74330626535800026</v>
      </c>
      <c r="V491" s="4">
        <f t="shared" si="241"/>
        <v>0.99905510880095516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9.9905510880095509E-7</v>
      </c>
      <c r="AC491">
        <f t="shared" si="225"/>
        <v>7.7759129386834936E-11</v>
      </c>
      <c r="AD491">
        <v>0</v>
      </c>
      <c r="AE491" s="11">
        <f t="shared" si="226"/>
        <v>2.0903724265187424E-11</v>
      </c>
      <c r="AF491" s="11">
        <f t="shared" si="227"/>
        <v>9.8662853652022362E-11</v>
      </c>
      <c r="AG491" s="15">
        <f t="shared" si="228"/>
        <v>1.097002469958351E-3</v>
      </c>
      <c r="AI491">
        <f t="shared" si="243"/>
        <v>9.9905510880095509E-7</v>
      </c>
      <c r="AJ491">
        <f t="shared" si="229"/>
        <v>7.7759129386834936E-11</v>
      </c>
      <c r="AK491">
        <v>0</v>
      </c>
      <c r="AL491" s="11">
        <f t="shared" si="230"/>
        <v>4.333023565310624E-10</v>
      </c>
      <c r="AM491" s="11">
        <f t="shared" si="231"/>
        <v>5.1106148591789729E-10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15.215219993965071</v>
      </c>
      <c r="AY491" t="e">
        <f t="shared" si="240"/>
        <v>#VALUE!</v>
      </c>
    </row>
    <row r="492" spans="1:51">
      <c r="A492" s="17"/>
      <c r="D492" s="36"/>
      <c r="E492" s="51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216"/>
        <v>5.1728162884310709E-3</v>
      </c>
      <c r="N492" s="6">
        <f t="shared" si="244"/>
        <v>2.6794554190270953E-2</v>
      </c>
      <c r="O492" s="6" t="e">
        <f t="shared" si="217"/>
        <v>#VALUE!</v>
      </c>
      <c r="P492">
        <f t="shared" si="218"/>
        <v>8.2765060614897135E-2</v>
      </c>
      <c r="Q492">
        <f t="shared" si="219"/>
        <v>1.1789603843719219</v>
      </c>
      <c r="R492">
        <f t="shared" si="220"/>
        <v>0.14349881432745903</v>
      </c>
      <c r="S492">
        <f t="shared" si="221"/>
        <v>0.74330626535800015</v>
      </c>
      <c r="T492">
        <f t="shared" si="222"/>
        <v>0.74330626535800026</v>
      </c>
      <c r="V492" s="4">
        <f t="shared" si="241"/>
        <v>0.99905510880095516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9.9905510880095509E-7</v>
      </c>
      <c r="AC492">
        <f t="shared" si="225"/>
        <v>7.7759129386834936E-11</v>
      </c>
      <c r="AD492">
        <v>0</v>
      </c>
      <c r="AE492" s="11">
        <f t="shared" si="226"/>
        <v>2.0903724265187424E-11</v>
      </c>
      <c r="AF492" s="11">
        <f t="shared" si="227"/>
        <v>9.8662853652022362E-11</v>
      </c>
      <c r="AG492" s="15">
        <f t="shared" si="228"/>
        <v>1.097002469958351E-3</v>
      </c>
      <c r="AI492">
        <f t="shared" si="243"/>
        <v>9.9905510880095509E-7</v>
      </c>
      <c r="AJ492">
        <f t="shared" si="229"/>
        <v>7.7759129386834936E-11</v>
      </c>
      <c r="AK492">
        <v>0</v>
      </c>
      <c r="AL492" s="11">
        <f t="shared" si="230"/>
        <v>4.333023565310624E-10</v>
      </c>
      <c r="AM492" s="11">
        <f t="shared" si="231"/>
        <v>5.1106148591789729E-10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/>
      <c r="D493" s="36"/>
      <c r="E493" s="51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216"/>
        <v>5.1728162884310709E-3</v>
      </c>
      <c r="N493" s="6">
        <f t="shared" si="244"/>
        <v>2.6794554190270953E-2</v>
      </c>
      <c r="O493" s="6" t="e">
        <f t="shared" si="217"/>
        <v>#VALUE!</v>
      </c>
      <c r="P493">
        <f t="shared" si="218"/>
        <v>8.2765060614897135E-2</v>
      </c>
      <c r="Q493">
        <f t="shared" si="219"/>
        <v>1.1789603843719219</v>
      </c>
      <c r="R493">
        <f t="shared" si="220"/>
        <v>0.14349881432745903</v>
      </c>
      <c r="S493">
        <f t="shared" si="221"/>
        <v>0.74330626535800015</v>
      </c>
      <c r="T493">
        <f t="shared" si="222"/>
        <v>0.74330626535800026</v>
      </c>
      <c r="V493" s="4">
        <f t="shared" si="241"/>
        <v>0.99905510880095516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9.9905510880095509E-7</v>
      </c>
      <c r="AC493">
        <f t="shared" si="225"/>
        <v>7.7759129386834936E-11</v>
      </c>
      <c r="AD493">
        <v>0</v>
      </c>
      <c r="AE493" s="11">
        <f t="shared" si="226"/>
        <v>2.0903724265187424E-11</v>
      </c>
      <c r="AF493" s="11">
        <f t="shared" si="227"/>
        <v>9.8662853652022362E-11</v>
      </c>
      <c r="AG493" s="15">
        <f t="shared" si="228"/>
        <v>1.097002469958351E-3</v>
      </c>
      <c r="AI493">
        <f t="shared" si="243"/>
        <v>9.9905510880095509E-7</v>
      </c>
      <c r="AJ493">
        <f t="shared" si="229"/>
        <v>7.7759129386834936E-11</v>
      </c>
      <c r="AK493">
        <v>0</v>
      </c>
      <c r="AL493" s="11">
        <f t="shared" si="230"/>
        <v>4.333023565310624E-10</v>
      </c>
      <c r="AM493" s="11">
        <f t="shared" si="231"/>
        <v>5.1106148591789729E-10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15.215219993965071</v>
      </c>
      <c r="AY493" t="e">
        <f t="shared" si="240"/>
        <v>#VALUE!</v>
      </c>
    </row>
    <row r="494" spans="1:51">
      <c r="A494" s="17"/>
      <c r="D494" s="36"/>
      <c r="E494" s="51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216"/>
        <v>5.1728162884310709E-3</v>
      </c>
      <c r="N494" s="6">
        <f t="shared" si="244"/>
        <v>2.6794554190270953E-2</v>
      </c>
      <c r="O494" s="6" t="e">
        <f t="shared" si="217"/>
        <v>#VALUE!</v>
      </c>
      <c r="P494">
        <f t="shared" si="218"/>
        <v>8.2765060614897135E-2</v>
      </c>
      <c r="Q494">
        <f t="shared" si="219"/>
        <v>1.1789603843719219</v>
      </c>
      <c r="R494">
        <f t="shared" si="220"/>
        <v>0.14349881432745903</v>
      </c>
      <c r="S494">
        <f t="shared" si="221"/>
        <v>0.74330626535800015</v>
      </c>
      <c r="T494">
        <f t="shared" si="222"/>
        <v>0.74330626535800026</v>
      </c>
      <c r="V494" s="4">
        <f t="shared" si="241"/>
        <v>0.99905510880095516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9.9905510880095509E-7</v>
      </c>
      <c r="AC494">
        <f t="shared" si="225"/>
        <v>7.7759129386834936E-11</v>
      </c>
      <c r="AD494">
        <v>0</v>
      </c>
      <c r="AE494" s="11">
        <f t="shared" si="226"/>
        <v>2.0903724265187424E-11</v>
      </c>
      <c r="AF494" s="11">
        <f t="shared" si="227"/>
        <v>9.8662853652022362E-11</v>
      </c>
      <c r="AG494" s="15">
        <f t="shared" si="228"/>
        <v>1.097002469958351E-3</v>
      </c>
      <c r="AI494">
        <f t="shared" si="243"/>
        <v>9.9905510880095509E-7</v>
      </c>
      <c r="AJ494">
        <f t="shared" si="229"/>
        <v>7.7759129386834936E-11</v>
      </c>
      <c r="AK494">
        <v>0</v>
      </c>
      <c r="AL494" s="11">
        <f t="shared" si="230"/>
        <v>4.333023565310624E-10</v>
      </c>
      <c r="AM494" s="11">
        <f t="shared" si="231"/>
        <v>5.1106148591789729E-10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15.215219993965071</v>
      </c>
      <c r="AY494" t="e">
        <f t="shared" si="240"/>
        <v>#VALUE!</v>
      </c>
    </row>
    <row r="495" spans="1:51">
      <c r="A495" s="17"/>
      <c r="D495" s="36"/>
      <c r="E495" s="51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216"/>
        <v>5.1728162884310709E-3</v>
      </c>
      <c r="N495" s="6">
        <f t="shared" si="244"/>
        <v>2.6794554190270953E-2</v>
      </c>
      <c r="O495" s="6" t="e">
        <f t="shared" si="217"/>
        <v>#VALUE!</v>
      </c>
      <c r="P495">
        <f t="shared" si="218"/>
        <v>8.2765060614897135E-2</v>
      </c>
      <c r="Q495">
        <f t="shared" si="219"/>
        <v>1.1789603843719219</v>
      </c>
      <c r="R495">
        <f t="shared" si="220"/>
        <v>0.14349881432745903</v>
      </c>
      <c r="S495">
        <f t="shared" si="221"/>
        <v>0.74330626535800015</v>
      </c>
      <c r="T495">
        <f t="shared" si="222"/>
        <v>0.74330626535800026</v>
      </c>
      <c r="V495" s="4">
        <f t="shared" si="241"/>
        <v>0.99905510880095516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9.9905510880095509E-7</v>
      </c>
      <c r="AC495">
        <f t="shared" si="225"/>
        <v>7.7759129386834936E-11</v>
      </c>
      <c r="AD495">
        <v>0</v>
      </c>
      <c r="AE495" s="11">
        <f t="shared" si="226"/>
        <v>2.0903724265187424E-11</v>
      </c>
      <c r="AF495" s="11">
        <f t="shared" si="227"/>
        <v>9.8662853652022362E-11</v>
      </c>
      <c r="AG495" s="15">
        <f t="shared" si="228"/>
        <v>1.097002469958351E-3</v>
      </c>
      <c r="AI495">
        <f t="shared" si="243"/>
        <v>9.9905510880095509E-7</v>
      </c>
      <c r="AJ495">
        <f t="shared" si="229"/>
        <v>7.7759129386834936E-11</v>
      </c>
      <c r="AK495">
        <v>0</v>
      </c>
      <c r="AL495" s="11">
        <f t="shared" si="230"/>
        <v>4.333023565310624E-10</v>
      </c>
      <c r="AM495" s="11">
        <f t="shared" si="231"/>
        <v>5.1106148591789729E-10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15.215219993965071</v>
      </c>
      <c r="AY495" t="e">
        <f t="shared" si="240"/>
        <v>#VALUE!</v>
      </c>
    </row>
    <row r="496" spans="1:51">
      <c r="A496" s="17"/>
      <c r="D496" s="36"/>
      <c r="E496" s="51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216"/>
        <v>5.1728162884310709E-3</v>
      </c>
      <c r="N496" s="6">
        <f t="shared" si="244"/>
        <v>2.6794554190270953E-2</v>
      </c>
      <c r="O496" s="6" t="e">
        <f t="shared" si="217"/>
        <v>#VALUE!</v>
      </c>
      <c r="P496">
        <f t="shared" si="218"/>
        <v>8.2765060614897135E-2</v>
      </c>
      <c r="Q496">
        <f t="shared" si="219"/>
        <v>1.1789603843719219</v>
      </c>
      <c r="R496">
        <f t="shared" si="220"/>
        <v>0.14349881432745903</v>
      </c>
      <c r="S496">
        <f t="shared" si="221"/>
        <v>0.74330626535800015</v>
      </c>
      <c r="T496">
        <f t="shared" si="222"/>
        <v>0.74330626535800026</v>
      </c>
      <c r="V496" s="4">
        <f t="shared" si="241"/>
        <v>0.99905510880095516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9.9905510880095509E-7</v>
      </c>
      <c r="AC496">
        <f t="shared" si="225"/>
        <v>7.7759129386834936E-11</v>
      </c>
      <c r="AD496">
        <v>0</v>
      </c>
      <c r="AE496" s="11">
        <f t="shared" si="226"/>
        <v>2.0903724265187424E-11</v>
      </c>
      <c r="AF496" s="11">
        <f t="shared" si="227"/>
        <v>9.8662853652022362E-11</v>
      </c>
      <c r="AG496" s="15">
        <f t="shared" si="228"/>
        <v>1.097002469958351E-3</v>
      </c>
      <c r="AI496">
        <f t="shared" si="243"/>
        <v>9.9905510880095509E-7</v>
      </c>
      <c r="AJ496">
        <f t="shared" si="229"/>
        <v>7.7759129386834936E-11</v>
      </c>
      <c r="AK496">
        <v>0</v>
      </c>
      <c r="AL496" s="11">
        <f t="shared" si="230"/>
        <v>4.333023565310624E-10</v>
      </c>
      <c r="AM496" s="11">
        <f t="shared" si="231"/>
        <v>5.1106148591789729E-10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/>
      <c r="D497" s="36"/>
      <c r="E497" s="51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216"/>
        <v>5.1728162884310709E-3</v>
      </c>
      <c r="N497" s="6">
        <f t="shared" si="244"/>
        <v>2.6794554190270953E-2</v>
      </c>
      <c r="O497" s="6" t="e">
        <f t="shared" si="217"/>
        <v>#VALUE!</v>
      </c>
      <c r="P497">
        <f t="shared" si="218"/>
        <v>8.2765060614897135E-2</v>
      </c>
      <c r="Q497">
        <f t="shared" si="219"/>
        <v>1.1789603843719219</v>
      </c>
      <c r="R497">
        <f t="shared" si="220"/>
        <v>0.14349881432745903</v>
      </c>
      <c r="S497">
        <f t="shared" si="221"/>
        <v>0.74330626535800015</v>
      </c>
      <c r="T497">
        <f t="shared" si="222"/>
        <v>0.74330626535800026</v>
      </c>
      <c r="V497" s="4">
        <f t="shared" si="241"/>
        <v>0.99905510880095516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9.9905510880095509E-7</v>
      </c>
      <c r="AC497">
        <f t="shared" si="225"/>
        <v>7.7759129386834936E-11</v>
      </c>
      <c r="AD497">
        <v>0</v>
      </c>
      <c r="AE497" s="11">
        <f t="shared" si="226"/>
        <v>2.0903724265187424E-11</v>
      </c>
      <c r="AF497" s="11">
        <f t="shared" si="227"/>
        <v>9.8662853652022362E-11</v>
      </c>
      <c r="AG497" s="15">
        <f t="shared" si="228"/>
        <v>1.097002469958351E-3</v>
      </c>
      <c r="AI497">
        <f t="shared" si="243"/>
        <v>9.9905510880095509E-7</v>
      </c>
      <c r="AJ497">
        <f t="shared" si="229"/>
        <v>7.7759129386834936E-11</v>
      </c>
      <c r="AK497">
        <v>0</v>
      </c>
      <c r="AL497" s="11">
        <f t="shared" si="230"/>
        <v>4.333023565310624E-10</v>
      </c>
      <c r="AM497" s="11">
        <f t="shared" si="231"/>
        <v>5.1106148591789729E-10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/>
      <c r="D498" s="36"/>
      <c r="E498" s="51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216"/>
        <v>5.1728162884310709E-3</v>
      </c>
      <c r="N498" s="6">
        <f t="shared" si="244"/>
        <v>2.6794554190270953E-2</v>
      </c>
      <c r="O498" s="6" t="e">
        <f t="shared" si="217"/>
        <v>#VALUE!</v>
      </c>
      <c r="P498">
        <f t="shared" si="218"/>
        <v>8.2765060614897135E-2</v>
      </c>
      <c r="Q498">
        <f t="shared" si="219"/>
        <v>1.1789603843719219</v>
      </c>
      <c r="R498">
        <f t="shared" si="220"/>
        <v>0.14349881432745903</v>
      </c>
      <c r="S498">
        <f t="shared" si="221"/>
        <v>0.74330626535800015</v>
      </c>
      <c r="T498">
        <f t="shared" si="222"/>
        <v>0.74330626535800026</v>
      </c>
      <c r="V498" s="4">
        <f t="shared" si="241"/>
        <v>0.99905510880095516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9.9905510880095509E-7</v>
      </c>
      <c r="AC498">
        <f t="shared" si="225"/>
        <v>7.7759129386834936E-11</v>
      </c>
      <c r="AD498">
        <v>0</v>
      </c>
      <c r="AE498" s="11">
        <f t="shared" si="226"/>
        <v>2.0903724265187424E-11</v>
      </c>
      <c r="AF498" s="11">
        <f t="shared" si="227"/>
        <v>9.8662853652022362E-11</v>
      </c>
      <c r="AG498" s="15">
        <f t="shared" si="228"/>
        <v>1.097002469958351E-3</v>
      </c>
      <c r="AI498">
        <f t="shared" si="243"/>
        <v>9.9905510880095509E-7</v>
      </c>
      <c r="AJ498">
        <f t="shared" si="229"/>
        <v>7.7759129386834936E-11</v>
      </c>
      <c r="AK498">
        <v>0</v>
      </c>
      <c r="AL498" s="11">
        <f t="shared" si="230"/>
        <v>4.333023565310624E-10</v>
      </c>
      <c r="AM498" s="11">
        <f t="shared" si="231"/>
        <v>5.1106148591789729E-10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15.215219993965071</v>
      </c>
      <c r="AY498" t="e">
        <f t="shared" si="240"/>
        <v>#VALUE!</v>
      </c>
    </row>
    <row r="499" spans="1:51">
      <c r="A499" s="17"/>
      <c r="D499" s="36"/>
      <c r="E499" s="51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216"/>
        <v>5.1728162884310709E-3</v>
      </c>
      <c r="N499" s="6">
        <f t="shared" si="244"/>
        <v>2.6794554190270953E-2</v>
      </c>
      <c r="O499" s="6" t="e">
        <f t="shared" si="217"/>
        <v>#VALUE!</v>
      </c>
      <c r="P499">
        <f t="shared" si="218"/>
        <v>8.2765060614897135E-2</v>
      </c>
      <c r="Q499">
        <f t="shared" si="219"/>
        <v>1.1789603843719219</v>
      </c>
      <c r="R499">
        <f t="shared" si="220"/>
        <v>0.14349881432745903</v>
      </c>
      <c r="S499">
        <f t="shared" si="221"/>
        <v>0.74330626535800015</v>
      </c>
      <c r="T499">
        <f t="shared" si="222"/>
        <v>0.74330626535800026</v>
      </c>
      <c r="V499" s="4">
        <f t="shared" si="241"/>
        <v>0.99905510880095516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9.9905510880095509E-7</v>
      </c>
      <c r="AC499">
        <f t="shared" si="225"/>
        <v>7.7759129386834936E-11</v>
      </c>
      <c r="AD499">
        <v>0</v>
      </c>
      <c r="AE499" s="11">
        <f t="shared" si="226"/>
        <v>2.0903724265187424E-11</v>
      </c>
      <c r="AF499" s="11">
        <f t="shared" si="227"/>
        <v>9.8662853652022362E-11</v>
      </c>
      <c r="AG499" s="15">
        <f t="shared" si="228"/>
        <v>1.097002469958351E-3</v>
      </c>
      <c r="AI499">
        <f t="shared" si="243"/>
        <v>9.9905510880095509E-7</v>
      </c>
      <c r="AJ499">
        <f t="shared" si="229"/>
        <v>7.7759129386834936E-11</v>
      </c>
      <c r="AK499">
        <v>0</v>
      </c>
      <c r="AL499" s="11">
        <f t="shared" si="230"/>
        <v>4.333023565310624E-10</v>
      </c>
      <c r="AM499" s="11">
        <f t="shared" si="231"/>
        <v>5.1106148591789729E-10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15.215219993965071</v>
      </c>
      <c r="AY499" t="e">
        <f t="shared" si="240"/>
        <v>#VALUE!</v>
      </c>
    </row>
    <row r="500" spans="1:51">
      <c r="A500" s="17"/>
      <c r="D500" s="36"/>
      <c r="E500" s="51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216"/>
        <v>5.1728162884310709E-3</v>
      </c>
      <c r="N500" s="6">
        <f t="shared" si="244"/>
        <v>2.6794554190270953E-2</v>
      </c>
      <c r="O500" s="6" t="e">
        <f t="shared" si="217"/>
        <v>#VALUE!</v>
      </c>
      <c r="P500">
        <f t="shared" si="218"/>
        <v>8.2765060614897135E-2</v>
      </c>
      <c r="Q500">
        <f t="shared" si="219"/>
        <v>1.1789603843719219</v>
      </c>
      <c r="R500">
        <f t="shared" si="220"/>
        <v>0.14349881432745903</v>
      </c>
      <c r="S500">
        <f t="shared" si="221"/>
        <v>0.74330626535800015</v>
      </c>
      <c r="T500">
        <f t="shared" si="222"/>
        <v>0.74330626535800026</v>
      </c>
      <c r="V500" s="4">
        <f t="shared" si="241"/>
        <v>0.99905510880095516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9.9905510880095509E-7</v>
      </c>
      <c r="AC500">
        <f t="shared" si="225"/>
        <v>7.7759129386834936E-11</v>
      </c>
      <c r="AD500">
        <v>0</v>
      </c>
      <c r="AE500" s="11">
        <f t="shared" si="226"/>
        <v>2.0903724265187424E-11</v>
      </c>
      <c r="AF500" s="11">
        <f t="shared" si="227"/>
        <v>9.8662853652022362E-11</v>
      </c>
      <c r="AG500" s="15">
        <f t="shared" si="228"/>
        <v>1.097002469958351E-3</v>
      </c>
      <c r="AI500">
        <f t="shared" si="243"/>
        <v>9.9905510880095509E-7</v>
      </c>
      <c r="AJ500">
        <f t="shared" si="229"/>
        <v>7.7759129386834936E-11</v>
      </c>
      <c r="AK500">
        <v>0</v>
      </c>
      <c r="AL500" s="11">
        <f t="shared" si="230"/>
        <v>4.333023565310624E-10</v>
      </c>
      <c r="AM500" s="11">
        <f t="shared" si="231"/>
        <v>5.1106148591789729E-10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15.215219993965071</v>
      </c>
      <c r="AY500" t="e">
        <f t="shared" si="240"/>
        <v>#VALUE!</v>
      </c>
    </row>
    <row r="501" spans="1:51">
      <c r="A501" s="17"/>
      <c r="D501" s="36"/>
      <c r="E501" s="51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216"/>
        <v>5.1728162884310709E-3</v>
      </c>
      <c r="N501" s="6">
        <f t="shared" si="244"/>
        <v>2.6794554190270953E-2</v>
      </c>
      <c r="O501" s="6" t="e">
        <f t="shared" si="217"/>
        <v>#VALUE!</v>
      </c>
      <c r="P501">
        <f t="shared" si="218"/>
        <v>8.2765060614897135E-2</v>
      </c>
      <c r="Q501">
        <f t="shared" si="219"/>
        <v>1.1789603843719219</v>
      </c>
      <c r="R501">
        <f t="shared" si="220"/>
        <v>0.14349881432745903</v>
      </c>
      <c r="S501">
        <f t="shared" si="221"/>
        <v>0.74330626535800015</v>
      </c>
      <c r="T501">
        <f t="shared" si="222"/>
        <v>0.74330626535800026</v>
      </c>
      <c r="V501" s="4">
        <f t="shared" si="241"/>
        <v>0.99905510880095516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9.9905510880095509E-7</v>
      </c>
      <c r="AC501">
        <f t="shared" si="225"/>
        <v>7.7759129386834936E-11</v>
      </c>
      <c r="AD501">
        <v>0</v>
      </c>
      <c r="AE501" s="11">
        <f t="shared" si="226"/>
        <v>2.0903724265187424E-11</v>
      </c>
      <c r="AF501" s="11">
        <f t="shared" si="227"/>
        <v>9.8662853652022362E-11</v>
      </c>
      <c r="AG501" s="15">
        <f t="shared" si="228"/>
        <v>1.097002469958351E-3</v>
      </c>
      <c r="AI501">
        <f t="shared" si="243"/>
        <v>9.9905510880095509E-7</v>
      </c>
      <c r="AJ501">
        <f t="shared" si="229"/>
        <v>7.7759129386834936E-11</v>
      </c>
      <c r="AK501">
        <v>0</v>
      </c>
      <c r="AL501" s="11">
        <f t="shared" si="230"/>
        <v>4.333023565310624E-10</v>
      </c>
      <c r="AM501" s="11">
        <f t="shared" si="231"/>
        <v>5.1106148591789729E-10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15.215219993965071</v>
      </c>
      <c r="AY501" t="e">
        <f t="shared" si="240"/>
        <v>#VALUE!</v>
      </c>
    </row>
    <row r="502" spans="1:51">
      <c r="A502" s="17"/>
      <c r="D502" s="36"/>
      <c r="E502" s="51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216"/>
        <v>5.1728162884310709E-3</v>
      </c>
      <c r="N502" s="6">
        <f t="shared" si="244"/>
        <v>2.6794554190270953E-2</v>
      </c>
      <c r="O502" s="6" t="e">
        <f t="shared" si="217"/>
        <v>#VALUE!</v>
      </c>
      <c r="P502">
        <f t="shared" si="218"/>
        <v>8.2765060614897135E-2</v>
      </c>
      <c r="Q502">
        <f t="shared" si="219"/>
        <v>1.1789603843719219</v>
      </c>
      <c r="R502">
        <f t="shared" si="220"/>
        <v>0.14349881432745903</v>
      </c>
      <c r="S502">
        <f t="shared" si="221"/>
        <v>0.74330626535800015</v>
      </c>
      <c r="T502">
        <f t="shared" si="222"/>
        <v>0.74330626535800026</v>
      </c>
      <c r="V502" s="4">
        <f t="shared" si="241"/>
        <v>0.99905510880095516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9.9905510880095509E-7</v>
      </c>
      <c r="AC502">
        <f t="shared" si="225"/>
        <v>7.7759129386834936E-11</v>
      </c>
      <c r="AD502">
        <v>0</v>
      </c>
      <c r="AE502" s="11">
        <f t="shared" si="226"/>
        <v>2.0903724265187424E-11</v>
      </c>
      <c r="AF502" s="11">
        <f t="shared" si="227"/>
        <v>9.8662853652022362E-11</v>
      </c>
      <c r="AG502" s="15">
        <f t="shared" si="228"/>
        <v>1.097002469958351E-3</v>
      </c>
      <c r="AI502">
        <f t="shared" si="243"/>
        <v>9.9905510880095509E-7</v>
      </c>
      <c r="AJ502">
        <f t="shared" si="229"/>
        <v>7.7759129386834936E-11</v>
      </c>
      <c r="AK502">
        <v>0</v>
      </c>
      <c r="AL502" s="11">
        <f t="shared" si="230"/>
        <v>4.333023565310624E-10</v>
      </c>
      <c r="AM502" s="11">
        <f t="shared" si="231"/>
        <v>5.1106148591789729E-10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15.215219993965071</v>
      </c>
      <c r="AY502" t="e">
        <f t="shared" si="240"/>
        <v>#VALUE!</v>
      </c>
    </row>
    <row r="503" spans="1:51">
      <c r="A503" s="17"/>
      <c r="D503" s="36"/>
      <c r="E503" s="51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216"/>
        <v>5.1728162884310709E-3</v>
      </c>
      <c r="N503" s="6">
        <f t="shared" si="244"/>
        <v>2.6794554190270953E-2</v>
      </c>
      <c r="O503" s="6" t="e">
        <f t="shared" si="217"/>
        <v>#VALUE!</v>
      </c>
      <c r="P503">
        <f t="shared" si="218"/>
        <v>8.2765060614897135E-2</v>
      </c>
      <c r="Q503">
        <f t="shared" si="219"/>
        <v>1.1789603843719219</v>
      </c>
      <c r="R503">
        <f t="shared" si="220"/>
        <v>0.14349881432745903</v>
      </c>
      <c r="S503">
        <f t="shared" si="221"/>
        <v>0.74330626535800015</v>
      </c>
      <c r="T503">
        <f t="shared" si="222"/>
        <v>0.74330626535800026</v>
      </c>
      <c r="V503" s="4">
        <f t="shared" si="241"/>
        <v>0.99905510880095516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9.9905510880095509E-7</v>
      </c>
      <c r="AC503">
        <f t="shared" si="225"/>
        <v>7.7759129386834936E-11</v>
      </c>
      <c r="AD503">
        <v>0</v>
      </c>
      <c r="AE503" s="11">
        <f t="shared" si="226"/>
        <v>2.0903724265187424E-11</v>
      </c>
      <c r="AF503" s="11">
        <f t="shared" si="227"/>
        <v>9.8662853652022362E-11</v>
      </c>
      <c r="AG503" s="15">
        <f t="shared" si="228"/>
        <v>1.097002469958351E-3</v>
      </c>
      <c r="AI503">
        <f t="shared" si="243"/>
        <v>9.9905510880095509E-7</v>
      </c>
      <c r="AJ503">
        <f t="shared" si="229"/>
        <v>7.7759129386834936E-11</v>
      </c>
      <c r="AK503">
        <v>0</v>
      </c>
      <c r="AL503" s="11">
        <f t="shared" si="230"/>
        <v>4.333023565310624E-10</v>
      </c>
      <c r="AM503" s="11">
        <f t="shared" si="231"/>
        <v>5.1106148591789729E-10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15.215219993965071</v>
      </c>
      <c r="AY503" t="e">
        <f t="shared" si="240"/>
        <v>#VALUE!</v>
      </c>
    </row>
    <row r="504" spans="1:51">
      <c r="A504" s="17"/>
      <c r="D504" s="36"/>
      <c r="E504" s="51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216"/>
        <v>5.1728162884310709E-3</v>
      </c>
      <c r="N504" s="6">
        <f t="shared" si="244"/>
        <v>2.6794554190270953E-2</v>
      </c>
      <c r="O504" s="6" t="e">
        <f t="shared" si="217"/>
        <v>#VALUE!</v>
      </c>
      <c r="P504">
        <f t="shared" si="218"/>
        <v>8.2765060614897135E-2</v>
      </c>
      <c r="Q504">
        <f t="shared" si="219"/>
        <v>1.1789603843719219</v>
      </c>
      <c r="R504">
        <f t="shared" si="220"/>
        <v>0.14349881432745903</v>
      </c>
      <c r="S504">
        <f t="shared" si="221"/>
        <v>0.74330626535800015</v>
      </c>
      <c r="T504">
        <f t="shared" si="222"/>
        <v>0.74330626535800026</v>
      </c>
      <c r="V504" s="4">
        <f t="shared" si="241"/>
        <v>0.99905510880095516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9.9905510880095509E-7</v>
      </c>
      <c r="AC504">
        <f t="shared" si="225"/>
        <v>7.7759129386834936E-11</v>
      </c>
      <c r="AD504">
        <v>0</v>
      </c>
      <c r="AE504" s="11">
        <f t="shared" si="226"/>
        <v>2.0903724265187424E-11</v>
      </c>
      <c r="AF504" s="11">
        <f t="shared" si="227"/>
        <v>9.8662853652022362E-11</v>
      </c>
      <c r="AG504" s="15">
        <f t="shared" si="228"/>
        <v>1.097002469958351E-3</v>
      </c>
      <c r="AI504">
        <f t="shared" si="243"/>
        <v>9.9905510880095509E-7</v>
      </c>
      <c r="AJ504">
        <f t="shared" si="229"/>
        <v>7.7759129386834936E-11</v>
      </c>
      <c r="AK504">
        <v>0</v>
      </c>
      <c r="AL504" s="11">
        <f t="shared" si="230"/>
        <v>4.333023565310624E-10</v>
      </c>
      <c r="AM504" s="11">
        <f t="shared" si="231"/>
        <v>5.1106148591789729E-10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15.215219993965071</v>
      </c>
      <c r="AY504" t="e">
        <f t="shared" si="240"/>
        <v>#VALUE!</v>
      </c>
    </row>
    <row r="505" spans="1:51">
      <c r="A505" s="17"/>
      <c r="D505" s="36"/>
      <c r="E505" s="51"/>
      <c r="F505" s="49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216"/>
        <v>5.1728162884310709E-3</v>
      </c>
      <c r="N505" s="6">
        <f t="shared" si="244"/>
        <v>2.6794554190270953E-2</v>
      </c>
      <c r="O505" s="6" t="e">
        <f t="shared" si="217"/>
        <v>#VALUE!</v>
      </c>
      <c r="P505">
        <f t="shared" si="218"/>
        <v>8.2765060614897135E-2</v>
      </c>
      <c r="Q505">
        <f t="shared" si="219"/>
        <v>1.1789603843719219</v>
      </c>
      <c r="R505">
        <f t="shared" si="220"/>
        <v>0.14349881432745903</v>
      </c>
      <c r="S505">
        <f t="shared" si="221"/>
        <v>0.74330626535800015</v>
      </c>
      <c r="T505">
        <f t="shared" si="222"/>
        <v>0.74330626535800026</v>
      </c>
      <c r="V505" s="4">
        <f t="shared" si="241"/>
        <v>0.99905510880095516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9.9905510880095509E-7</v>
      </c>
      <c r="AC505">
        <f t="shared" si="225"/>
        <v>7.7759129386834936E-11</v>
      </c>
      <c r="AD505">
        <v>0</v>
      </c>
      <c r="AE505" s="11">
        <f t="shared" si="226"/>
        <v>2.0903724265187424E-11</v>
      </c>
      <c r="AF505" s="11">
        <f t="shared" si="227"/>
        <v>9.8662853652022362E-11</v>
      </c>
      <c r="AG505" s="15">
        <f t="shared" si="228"/>
        <v>1.097002469958351E-3</v>
      </c>
      <c r="AI505">
        <f t="shared" si="243"/>
        <v>9.9905510880095509E-7</v>
      </c>
      <c r="AJ505">
        <f t="shared" si="229"/>
        <v>7.7759129386834936E-11</v>
      </c>
      <c r="AK505">
        <v>0</v>
      </c>
      <c r="AL505" s="11">
        <f t="shared" si="230"/>
        <v>4.333023565310624E-10</v>
      </c>
      <c r="AM505" s="11">
        <f t="shared" si="231"/>
        <v>5.1106148591789729E-10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15.215219993965071</v>
      </c>
      <c r="AY505" t="e">
        <f t="shared" si="240"/>
        <v>#VALUE!</v>
      </c>
    </row>
    <row r="506" spans="1:51">
      <c r="A506" s="17"/>
      <c r="D506" s="36"/>
      <c r="E506" s="51"/>
      <c r="F506" s="49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216"/>
        <v>5.1728162884310709E-3</v>
      </c>
      <c r="N506" s="6">
        <f t="shared" si="244"/>
        <v>2.6794554190270953E-2</v>
      </c>
      <c r="O506" s="6" t="e">
        <f t="shared" si="217"/>
        <v>#VALUE!</v>
      </c>
      <c r="P506">
        <f t="shared" si="218"/>
        <v>8.2765060614897135E-2</v>
      </c>
      <c r="Q506">
        <f t="shared" si="219"/>
        <v>1.1789603843719219</v>
      </c>
      <c r="R506">
        <f t="shared" si="220"/>
        <v>0.14349881432745903</v>
      </c>
      <c r="S506">
        <f t="shared" si="221"/>
        <v>0.74330626535800015</v>
      </c>
      <c r="T506">
        <f t="shared" si="222"/>
        <v>0.74330626535800026</v>
      </c>
      <c r="V506" s="4">
        <f t="shared" si="241"/>
        <v>0.99905510880095516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9.9905510880095509E-7</v>
      </c>
      <c r="AC506">
        <f t="shared" si="225"/>
        <v>7.7759129386834936E-11</v>
      </c>
      <c r="AD506">
        <v>0</v>
      </c>
      <c r="AE506" s="11">
        <f t="shared" si="226"/>
        <v>2.0903724265187424E-11</v>
      </c>
      <c r="AF506" s="11">
        <f t="shared" si="227"/>
        <v>9.8662853652022362E-11</v>
      </c>
      <c r="AG506" s="15">
        <f t="shared" si="228"/>
        <v>1.097002469958351E-3</v>
      </c>
      <c r="AI506">
        <f t="shared" si="243"/>
        <v>9.9905510880095509E-7</v>
      </c>
      <c r="AJ506">
        <f t="shared" si="229"/>
        <v>7.7759129386834936E-11</v>
      </c>
      <c r="AK506">
        <v>0</v>
      </c>
      <c r="AL506" s="11">
        <f t="shared" si="230"/>
        <v>4.333023565310624E-10</v>
      </c>
      <c r="AM506" s="11">
        <f t="shared" si="231"/>
        <v>5.1106148591789729E-10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15.215219993965071</v>
      </c>
      <c r="AY506" t="e">
        <f t="shared" si="240"/>
        <v>#VALUE!</v>
      </c>
    </row>
    <row r="507" spans="1:51">
      <c r="A507" s="17"/>
      <c r="D507" s="36"/>
      <c r="E507" s="51"/>
      <c r="F507" s="49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216"/>
        <v>5.1728162884310709E-3</v>
      </c>
      <c r="N507" s="6">
        <f t="shared" si="244"/>
        <v>2.6794554190270953E-2</v>
      </c>
      <c r="O507" s="6" t="e">
        <f t="shared" si="217"/>
        <v>#VALUE!</v>
      </c>
      <c r="P507">
        <f t="shared" si="218"/>
        <v>8.2765060614897135E-2</v>
      </c>
      <c r="Q507">
        <f t="shared" si="219"/>
        <v>1.1789603843719219</v>
      </c>
      <c r="R507">
        <f t="shared" si="220"/>
        <v>0.14349881432745903</v>
      </c>
      <c r="S507">
        <f t="shared" si="221"/>
        <v>0.74330626535800015</v>
      </c>
      <c r="T507">
        <f t="shared" si="222"/>
        <v>0.74330626535800026</v>
      </c>
      <c r="V507" s="4">
        <f t="shared" si="241"/>
        <v>0.99905510880095516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9.9905510880095509E-7</v>
      </c>
      <c r="AC507">
        <f t="shared" si="225"/>
        <v>7.7759129386834936E-11</v>
      </c>
      <c r="AD507">
        <v>0</v>
      </c>
      <c r="AE507" s="11">
        <f t="shared" si="226"/>
        <v>2.0903724265187424E-11</v>
      </c>
      <c r="AF507" s="11">
        <f t="shared" si="227"/>
        <v>9.8662853652022362E-11</v>
      </c>
      <c r="AG507" s="15">
        <f t="shared" si="228"/>
        <v>1.097002469958351E-3</v>
      </c>
      <c r="AI507">
        <f t="shared" si="243"/>
        <v>9.9905510880095509E-7</v>
      </c>
      <c r="AJ507">
        <f t="shared" si="229"/>
        <v>7.7759129386834936E-11</v>
      </c>
      <c r="AK507">
        <v>0</v>
      </c>
      <c r="AL507" s="11">
        <f t="shared" si="230"/>
        <v>4.333023565310624E-10</v>
      </c>
      <c r="AM507" s="11">
        <f t="shared" si="231"/>
        <v>5.1106148591789729E-10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15.215219993965071</v>
      </c>
      <c r="AY507" t="e">
        <f t="shared" si="240"/>
        <v>#VALUE!</v>
      </c>
    </row>
    <row r="508" spans="1:51">
      <c r="A508" s="17"/>
      <c r="D508" s="36"/>
      <c r="E508" s="51"/>
      <c r="F508" s="49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216"/>
        <v>5.1728162884310709E-3</v>
      </c>
      <c r="N508" s="6">
        <f t="shared" si="244"/>
        <v>2.6794554190270953E-2</v>
      </c>
      <c r="O508" s="6" t="e">
        <f t="shared" si="217"/>
        <v>#VALUE!</v>
      </c>
      <c r="P508">
        <f t="shared" si="218"/>
        <v>8.2765060614897135E-2</v>
      </c>
      <c r="Q508">
        <f t="shared" si="219"/>
        <v>1.1789603843719219</v>
      </c>
      <c r="R508">
        <f t="shared" si="220"/>
        <v>0.14349881432745903</v>
      </c>
      <c r="S508">
        <f t="shared" si="221"/>
        <v>0.74330626535800015</v>
      </c>
      <c r="T508">
        <f t="shared" si="222"/>
        <v>0.74330626535800026</v>
      </c>
      <c r="V508" s="4">
        <f t="shared" si="241"/>
        <v>0.99905510880095516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9.9905510880095509E-7</v>
      </c>
      <c r="AC508">
        <f t="shared" si="225"/>
        <v>7.7759129386834936E-11</v>
      </c>
      <c r="AD508">
        <v>0</v>
      </c>
      <c r="AE508" s="11">
        <f t="shared" si="226"/>
        <v>2.0903724265187424E-11</v>
      </c>
      <c r="AF508" s="11">
        <f t="shared" si="227"/>
        <v>9.8662853652022362E-11</v>
      </c>
      <c r="AG508" s="15">
        <f t="shared" si="228"/>
        <v>1.097002469958351E-3</v>
      </c>
      <c r="AI508">
        <f t="shared" si="243"/>
        <v>9.9905510880095509E-7</v>
      </c>
      <c r="AJ508">
        <f t="shared" si="229"/>
        <v>7.7759129386834936E-11</v>
      </c>
      <c r="AK508">
        <v>0</v>
      </c>
      <c r="AL508" s="11">
        <f t="shared" si="230"/>
        <v>4.333023565310624E-10</v>
      </c>
      <c r="AM508" s="11">
        <f t="shared" si="231"/>
        <v>5.1106148591789729E-10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15.215219993965071</v>
      </c>
      <c r="AY508" t="e">
        <f t="shared" si="240"/>
        <v>#VALUE!</v>
      </c>
    </row>
    <row r="509" spans="1:51">
      <c r="A509" s="17"/>
      <c r="D509" s="36"/>
      <c r="E509" s="51"/>
      <c r="F509" s="49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216"/>
        <v>5.1728162884310709E-3</v>
      </c>
      <c r="N509" s="6">
        <f t="shared" si="244"/>
        <v>2.6794554190270953E-2</v>
      </c>
      <c r="O509" s="6" t="e">
        <f t="shared" si="217"/>
        <v>#VALUE!</v>
      </c>
      <c r="P509">
        <f t="shared" si="218"/>
        <v>8.2765060614897135E-2</v>
      </c>
      <c r="Q509">
        <f t="shared" si="219"/>
        <v>1.1789603843719219</v>
      </c>
      <c r="R509">
        <f t="shared" si="220"/>
        <v>0.14349881432745903</v>
      </c>
      <c r="S509">
        <f t="shared" si="221"/>
        <v>0.74330626535800015</v>
      </c>
      <c r="T509">
        <f t="shared" si="222"/>
        <v>0.74330626535800026</v>
      </c>
      <c r="V509" s="4">
        <f t="shared" si="241"/>
        <v>0.99905510880095516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9.9905510880095509E-7</v>
      </c>
      <c r="AC509">
        <f t="shared" si="225"/>
        <v>7.7759129386834936E-11</v>
      </c>
      <c r="AD509">
        <v>0</v>
      </c>
      <c r="AE509" s="11">
        <f t="shared" si="226"/>
        <v>2.0903724265187424E-11</v>
      </c>
      <c r="AF509" s="11">
        <f t="shared" si="227"/>
        <v>9.8662853652022362E-11</v>
      </c>
      <c r="AG509" s="15">
        <f t="shared" si="228"/>
        <v>1.097002469958351E-3</v>
      </c>
      <c r="AI509">
        <f t="shared" si="243"/>
        <v>9.9905510880095509E-7</v>
      </c>
      <c r="AJ509">
        <f t="shared" si="229"/>
        <v>7.7759129386834936E-11</v>
      </c>
      <c r="AK509">
        <v>0</v>
      </c>
      <c r="AL509" s="11">
        <f t="shared" si="230"/>
        <v>4.333023565310624E-10</v>
      </c>
      <c r="AM509" s="11">
        <f t="shared" si="231"/>
        <v>5.1106148591789729E-10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15.215219993965071</v>
      </c>
      <c r="AY509" t="e">
        <f t="shared" si="240"/>
        <v>#VALUE!</v>
      </c>
    </row>
    <row r="510" spans="1:51">
      <c r="A510" s="17"/>
      <c r="D510" s="36"/>
      <c r="E510" s="51"/>
      <c r="F510" s="49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216"/>
        <v>5.1728162884310709E-3</v>
      </c>
      <c r="N510" s="6">
        <f t="shared" si="244"/>
        <v>2.6794554190270953E-2</v>
      </c>
      <c r="O510" s="6" t="e">
        <f t="shared" si="217"/>
        <v>#VALUE!</v>
      </c>
      <c r="P510">
        <f t="shared" si="218"/>
        <v>8.2765060614897135E-2</v>
      </c>
      <c r="Q510">
        <f t="shared" si="219"/>
        <v>1.1789603843719219</v>
      </c>
      <c r="R510">
        <f t="shared" si="220"/>
        <v>0.14349881432745903</v>
      </c>
      <c r="S510">
        <f t="shared" si="221"/>
        <v>0.74330626535800015</v>
      </c>
      <c r="T510">
        <f t="shared" si="222"/>
        <v>0.74330626535800026</v>
      </c>
      <c r="V510" s="4">
        <f t="shared" si="241"/>
        <v>0.99905510880095516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9.9905510880095509E-7</v>
      </c>
      <c r="AC510">
        <f t="shared" si="225"/>
        <v>7.7759129386834936E-11</v>
      </c>
      <c r="AD510">
        <v>0</v>
      </c>
      <c r="AE510" s="11">
        <f t="shared" si="226"/>
        <v>2.0903724265187424E-11</v>
      </c>
      <c r="AF510" s="11">
        <f t="shared" si="227"/>
        <v>9.8662853652022362E-11</v>
      </c>
      <c r="AG510" s="15">
        <f t="shared" si="228"/>
        <v>1.097002469958351E-3</v>
      </c>
      <c r="AI510">
        <f t="shared" si="243"/>
        <v>9.9905510880095509E-7</v>
      </c>
      <c r="AJ510">
        <f t="shared" si="229"/>
        <v>7.7759129386834936E-11</v>
      </c>
      <c r="AK510">
        <v>0</v>
      </c>
      <c r="AL510" s="11">
        <f t="shared" si="230"/>
        <v>4.333023565310624E-10</v>
      </c>
      <c r="AM510" s="11">
        <f t="shared" si="231"/>
        <v>5.1106148591789729E-10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15.215219993965071</v>
      </c>
      <c r="AY510" t="e">
        <f t="shared" si="240"/>
        <v>#VALUE!</v>
      </c>
    </row>
    <row r="511" spans="1:51">
      <c r="A511" s="17"/>
      <c r="D511" s="36"/>
      <c r="E511" s="51"/>
      <c r="F511" s="49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216"/>
        <v>5.1728162884310709E-3</v>
      </c>
      <c r="N511" s="6">
        <f t="shared" si="244"/>
        <v>2.6794554190270953E-2</v>
      </c>
      <c r="O511" s="6" t="e">
        <f t="shared" si="217"/>
        <v>#VALUE!</v>
      </c>
      <c r="P511">
        <f t="shared" si="218"/>
        <v>8.2765060614897135E-2</v>
      </c>
      <c r="Q511">
        <f t="shared" si="219"/>
        <v>1.1789603843719219</v>
      </c>
      <c r="R511">
        <f t="shared" si="220"/>
        <v>0.14349881432745903</v>
      </c>
      <c r="S511">
        <f t="shared" si="221"/>
        <v>0.74330626535800015</v>
      </c>
      <c r="T511">
        <f t="shared" si="222"/>
        <v>0.74330626535800026</v>
      </c>
      <c r="V511" s="4">
        <f t="shared" si="241"/>
        <v>0.99905510880095516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9.9905510880095509E-7</v>
      </c>
      <c r="AC511">
        <f t="shared" si="225"/>
        <v>7.7759129386834936E-11</v>
      </c>
      <c r="AD511">
        <v>0</v>
      </c>
      <c r="AE511" s="11">
        <f t="shared" si="226"/>
        <v>2.0903724265187424E-11</v>
      </c>
      <c r="AF511" s="11">
        <f t="shared" si="227"/>
        <v>9.8662853652022362E-11</v>
      </c>
      <c r="AG511" s="15">
        <f t="shared" si="228"/>
        <v>1.097002469958351E-3</v>
      </c>
      <c r="AI511">
        <f t="shared" si="243"/>
        <v>9.9905510880095509E-7</v>
      </c>
      <c r="AJ511">
        <f t="shared" si="229"/>
        <v>7.7759129386834936E-11</v>
      </c>
      <c r="AK511">
        <v>0</v>
      </c>
      <c r="AL511" s="11">
        <f t="shared" si="230"/>
        <v>4.333023565310624E-10</v>
      </c>
      <c r="AM511" s="11">
        <f t="shared" si="231"/>
        <v>5.1106148591789729E-10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15.215219993965071</v>
      </c>
      <c r="AY511" t="e">
        <f t="shared" si="240"/>
        <v>#VALUE!</v>
      </c>
    </row>
    <row r="512" spans="1:51">
      <c r="A512" s="17"/>
      <c r="D512" s="36"/>
      <c r="E512" s="51"/>
      <c r="F512" s="49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216"/>
        <v>5.1728162884310709E-3</v>
      </c>
      <c r="N512" s="6">
        <f t="shared" ref="N512:N522" si="245">1000000*(AM512-AK512)/X512</f>
        <v>2.6794554190270953E-2</v>
      </c>
      <c r="O512" s="6" t="e">
        <f t="shared" si="217"/>
        <v>#VALUE!</v>
      </c>
      <c r="P512">
        <f t="shared" si="218"/>
        <v>8.2765060614897135E-2</v>
      </c>
      <c r="Q512">
        <f t="shared" si="219"/>
        <v>1.1789603843719219</v>
      </c>
      <c r="R512">
        <f t="shared" si="220"/>
        <v>0.14349881432745903</v>
      </c>
      <c r="S512">
        <f t="shared" si="221"/>
        <v>0.74330626535800015</v>
      </c>
      <c r="T512">
        <f t="shared" si="222"/>
        <v>0.74330626535800026</v>
      </c>
      <c r="V512" s="4">
        <f t="shared" si="241"/>
        <v>0.99905510880095516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9.9905510880095509E-7</v>
      </c>
      <c r="AC512">
        <f t="shared" si="225"/>
        <v>7.7759129386834936E-11</v>
      </c>
      <c r="AD512">
        <v>0</v>
      </c>
      <c r="AE512" s="11">
        <f t="shared" si="226"/>
        <v>2.0903724265187424E-11</v>
      </c>
      <c r="AF512" s="11">
        <f t="shared" si="227"/>
        <v>9.8662853652022362E-11</v>
      </c>
      <c r="AG512" s="15">
        <f t="shared" si="228"/>
        <v>1.097002469958351E-3</v>
      </c>
      <c r="AI512">
        <f t="shared" si="243"/>
        <v>9.9905510880095509E-7</v>
      </c>
      <c r="AJ512">
        <f t="shared" si="229"/>
        <v>7.7759129386834936E-11</v>
      </c>
      <c r="AK512">
        <v>0</v>
      </c>
      <c r="AL512" s="11">
        <f t="shared" si="230"/>
        <v>4.333023565310624E-10</v>
      </c>
      <c r="AM512" s="11">
        <f t="shared" si="231"/>
        <v>5.1106148591789729E-10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15.215219993965071</v>
      </c>
      <c r="AY512" t="e">
        <f t="shared" si="240"/>
        <v>#VALUE!</v>
      </c>
    </row>
    <row r="513" spans="1:51">
      <c r="A513" s="17"/>
      <c r="D513" s="36"/>
      <c r="E513" s="51"/>
      <c r="F513" s="49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216"/>
        <v>5.1728162884310709E-3</v>
      </c>
      <c r="N513" s="6">
        <f t="shared" si="245"/>
        <v>2.6794554190270953E-2</v>
      </c>
      <c r="O513" s="6" t="e">
        <f t="shared" si="217"/>
        <v>#VALUE!</v>
      </c>
      <c r="P513">
        <f t="shared" si="218"/>
        <v>8.2765060614897135E-2</v>
      </c>
      <c r="Q513">
        <f t="shared" si="219"/>
        <v>1.1789603843719219</v>
      </c>
      <c r="R513">
        <f t="shared" si="220"/>
        <v>0.14349881432745903</v>
      </c>
      <c r="S513">
        <f t="shared" si="221"/>
        <v>0.74330626535800015</v>
      </c>
      <c r="T513">
        <f t="shared" si="222"/>
        <v>0.74330626535800026</v>
      </c>
      <c r="V513" s="4">
        <f t="shared" si="241"/>
        <v>0.99905510880095516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9.9905510880095509E-7</v>
      </c>
      <c r="AC513">
        <f t="shared" si="225"/>
        <v>7.7759129386834936E-11</v>
      </c>
      <c r="AD513">
        <v>0</v>
      </c>
      <c r="AE513" s="11">
        <f t="shared" si="226"/>
        <v>2.0903724265187424E-11</v>
      </c>
      <c r="AF513" s="11">
        <f t="shared" si="227"/>
        <v>9.8662853652022362E-11</v>
      </c>
      <c r="AG513" s="15">
        <f t="shared" si="228"/>
        <v>1.097002469958351E-3</v>
      </c>
      <c r="AI513">
        <f t="shared" si="243"/>
        <v>9.9905510880095509E-7</v>
      </c>
      <c r="AJ513">
        <f t="shared" si="229"/>
        <v>7.7759129386834936E-11</v>
      </c>
      <c r="AK513">
        <v>0</v>
      </c>
      <c r="AL513" s="11">
        <f t="shared" si="230"/>
        <v>4.333023565310624E-10</v>
      </c>
      <c r="AM513" s="11">
        <f t="shared" si="231"/>
        <v>5.1106148591789729E-10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78.812974192989046</v>
      </c>
      <c r="AX513">
        <f t="shared" si="239"/>
        <v>15.215219993965071</v>
      </c>
      <c r="AY513" t="e">
        <f t="shared" si="240"/>
        <v>#VALUE!</v>
      </c>
    </row>
    <row r="514" spans="1:51">
      <c r="A514" s="17"/>
      <c r="D514" s="36"/>
      <c r="E514" s="51"/>
      <c r="F514" s="49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216"/>
        <v>5.1728162884310709E-3</v>
      </c>
      <c r="N514" s="6">
        <f t="shared" si="245"/>
        <v>2.6794554190270953E-2</v>
      </c>
      <c r="O514" s="6" t="e">
        <f t="shared" si="217"/>
        <v>#VALUE!</v>
      </c>
      <c r="P514">
        <f t="shared" si="218"/>
        <v>8.2765060614897135E-2</v>
      </c>
      <c r="Q514">
        <f t="shared" si="219"/>
        <v>1.1789603843719219</v>
      </c>
      <c r="R514">
        <f t="shared" si="220"/>
        <v>0.14349881432745903</v>
      </c>
      <c r="S514">
        <f t="shared" si="221"/>
        <v>0.74330626535800015</v>
      </c>
      <c r="T514">
        <f t="shared" si="222"/>
        <v>0.74330626535800026</v>
      </c>
      <c r="V514" s="4">
        <f t="shared" si="241"/>
        <v>0.99905510880095516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9.9905510880095509E-7</v>
      </c>
      <c r="AC514">
        <f t="shared" si="225"/>
        <v>7.7759129386834936E-11</v>
      </c>
      <c r="AD514">
        <v>0</v>
      </c>
      <c r="AE514" s="11">
        <f t="shared" si="226"/>
        <v>2.0903724265187424E-11</v>
      </c>
      <c r="AF514" s="11">
        <f t="shared" si="227"/>
        <v>9.8662853652022362E-11</v>
      </c>
      <c r="AG514" s="15">
        <f t="shared" si="228"/>
        <v>1.097002469958351E-3</v>
      </c>
      <c r="AI514">
        <f t="shared" si="243"/>
        <v>9.9905510880095509E-7</v>
      </c>
      <c r="AJ514">
        <f t="shared" si="229"/>
        <v>7.7759129386834936E-11</v>
      </c>
      <c r="AK514">
        <v>0</v>
      </c>
      <c r="AL514" s="11">
        <f t="shared" si="230"/>
        <v>4.333023565310624E-10</v>
      </c>
      <c r="AM514" s="11">
        <f t="shared" si="231"/>
        <v>5.1106148591789729E-10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/>
      <c r="D515" s="36"/>
      <c r="E515" s="51"/>
      <c r="F515" s="49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216"/>
        <v>5.1728162884310709E-3</v>
      </c>
      <c r="N515" s="6">
        <f t="shared" si="245"/>
        <v>2.6794554190270953E-2</v>
      </c>
      <c r="O515" s="6" t="e">
        <f t="shared" si="217"/>
        <v>#VALUE!</v>
      </c>
      <c r="P515">
        <f t="shared" si="218"/>
        <v>8.2765060614897135E-2</v>
      </c>
      <c r="Q515">
        <f t="shared" si="219"/>
        <v>1.1789603843719219</v>
      </c>
      <c r="R515">
        <f t="shared" si="220"/>
        <v>0.14349881432745903</v>
      </c>
      <c r="S515">
        <f t="shared" si="221"/>
        <v>0.74330626535800015</v>
      </c>
      <c r="T515">
        <f t="shared" si="222"/>
        <v>0.74330626535800026</v>
      </c>
      <c r="V515" s="4">
        <f t="shared" si="241"/>
        <v>0.99905510880095516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9.9905510880095509E-7</v>
      </c>
      <c r="AC515">
        <f t="shared" si="225"/>
        <v>7.7759129386834936E-11</v>
      </c>
      <c r="AD515">
        <v>0</v>
      </c>
      <c r="AE515" s="11">
        <f t="shared" si="226"/>
        <v>2.0903724265187424E-11</v>
      </c>
      <c r="AF515" s="11">
        <f t="shared" si="227"/>
        <v>9.8662853652022362E-11</v>
      </c>
      <c r="AG515" s="15">
        <f t="shared" si="228"/>
        <v>1.097002469958351E-3</v>
      </c>
      <c r="AI515">
        <f t="shared" si="243"/>
        <v>9.9905510880095509E-7</v>
      </c>
      <c r="AJ515">
        <f t="shared" si="229"/>
        <v>7.7759129386834936E-11</v>
      </c>
      <c r="AK515">
        <v>0</v>
      </c>
      <c r="AL515" s="11">
        <f t="shared" si="230"/>
        <v>4.333023565310624E-10</v>
      </c>
      <c r="AM515" s="11">
        <f t="shared" si="231"/>
        <v>5.1106148591789729E-10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15.215219993965071</v>
      </c>
      <c r="AY515" t="e">
        <f t="shared" si="240"/>
        <v>#VALUE!</v>
      </c>
    </row>
    <row r="516" spans="1:51">
      <c r="A516" s="17"/>
      <c r="D516" s="36"/>
      <c r="E516" s="51"/>
      <c r="F516" s="49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216"/>
        <v>5.1728162884310709E-3</v>
      </c>
      <c r="N516" s="6">
        <f t="shared" si="245"/>
        <v>2.6794554190270953E-2</v>
      </c>
      <c r="O516" s="6" t="e">
        <f t="shared" si="217"/>
        <v>#VALUE!</v>
      </c>
      <c r="P516">
        <f t="shared" si="218"/>
        <v>8.2765060614897135E-2</v>
      </c>
      <c r="Q516">
        <f t="shared" si="219"/>
        <v>1.1789603843719219</v>
      </c>
      <c r="R516">
        <f t="shared" si="220"/>
        <v>0.14349881432745903</v>
      </c>
      <c r="S516">
        <f t="shared" si="221"/>
        <v>0.74330626535800015</v>
      </c>
      <c r="T516">
        <f t="shared" si="222"/>
        <v>0.74330626535800026</v>
      </c>
      <c r="V516" s="4">
        <f t="shared" si="241"/>
        <v>0.99905510880095516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9.9905510880095509E-7</v>
      </c>
      <c r="AC516">
        <f t="shared" si="225"/>
        <v>7.7759129386834936E-11</v>
      </c>
      <c r="AD516">
        <v>0</v>
      </c>
      <c r="AE516" s="11">
        <f t="shared" si="226"/>
        <v>2.0903724265187424E-11</v>
      </c>
      <c r="AF516" s="11">
        <f t="shared" si="227"/>
        <v>9.8662853652022362E-11</v>
      </c>
      <c r="AG516" s="15">
        <f t="shared" si="228"/>
        <v>1.097002469958351E-3</v>
      </c>
      <c r="AI516">
        <f t="shared" si="243"/>
        <v>9.9905510880095509E-7</v>
      </c>
      <c r="AJ516">
        <f t="shared" si="229"/>
        <v>7.7759129386834936E-11</v>
      </c>
      <c r="AK516">
        <v>0</v>
      </c>
      <c r="AL516" s="11">
        <f t="shared" si="230"/>
        <v>4.333023565310624E-10</v>
      </c>
      <c r="AM516" s="11">
        <f t="shared" si="231"/>
        <v>5.1106148591789729E-10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15.215219993965071</v>
      </c>
      <c r="AY516" t="e">
        <f t="shared" si="240"/>
        <v>#VALUE!</v>
      </c>
    </row>
    <row r="517" spans="1:51">
      <c r="A517" s="17"/>
      <c r="D517" s="36"/>
      <c r="E517" s="51"/>
      <c r="F517" s="49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216"/>
        <v>5.1728162884310709E-3</v>
      </c>
      <c r="N517" s="6">
        <f t="shared" si="245"/>
        <v>2.6794554190270953E-2</v>
      </c>
      <c r="O517" s="6" t="e">
        <f t="shared" si="217"/>
        <v>#VALUE!</v>
      </c>
      <c r="P517">
        <f t="shared" si="218"/>
        <v>8.2765060614897135E-2</v>
      </c>
      <c r="Q517">
        <f t="shared" si="219"/>
        <v>1.1789603843719219</v>
      </c>
      <c r="R517">
        <f t="shared" si="220"/>
        <v>0.14349881432745903</v>
      </c>
      <c r="S517">
        <f t="shared" si="221"/>
        <v>0.74330626535800015</v>
      </c>
      <c r="T517">
        <f t="shared" si="222"/>
        <v>0.74330626535800026</v>
      </c>
      <c r="V517" s="4">
        <f t="shared" si="241"/>
        <v>0.99905510880095516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9.9905510880095509E-7</v>
      </c>
      <c r="AC517">
        <f t="shared" si="225"/>
        <v>7.7759129386834936E-11</v>
      </c>
      <c r="AD517">
        <v>0</v>
      </c>
      <c r="AE517" s="11">
        <f t="shared" si="226"/>
        <v>2.0903724265187424E-11</v>
      </c>
      <c r="AF517" s="11">
        <f t="shared" si="227"/>
        <v>9.8662853652022362E-11</v>
      </c>
      <c r="AG517" s="15">
        <f t="shared" si="228"/>
        <v>1.097002469958351E-3</v>
      </c>
      <c r="AI517">
        <f t="shared" si="243"/>
        <v>9.9905510880095509E-7</v>
      </c>
      <c r="AJ517">
        <f t="shared" si="229"/>
        <v>7.7759129386834936E-11</v>
      </c>
      <c r="AK517">
        <v>0</v>
      </c>
      <c r="AL517" s="11">
        <f t="shared" si="230"/>
        <v>4.333023565310624E-10</v>
      </c>
      <c r="AM517" s="11">
        <f t="shared" si="231"/>
        <v>5.1106148591789729E-10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15.215219993965071</v>
      </c>
      <c r="AY517" t="e">
        <f t="shared" si="240"/>
        <v>#VALUE!</v>
      </c>
    </row>
    <row r="518" spans="1:51">
      <c r="A518" s="17"/>
      <c r="D518" s="36"/>
      <c r="E518" s="51"/>
      <c r="F518" s="49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216"/>
        <v>5.1728162884310709E-3</v>
      </c>
      <c r="N518" s="6">
        <f t="shared" si="245"/>
        <v>2.6794554190270953E-2</v>
      </c>
      <c r="O518" s="6" t="e">
        <f t="shared" si="217"/>
        <v>#VALUE!</v>
      </c>
      <c r="P518">
        <f t="shared" si="218"/>
        <v>8.2765060614897135E-2</v>
      </c>
      <c r="Q518">
        <f t="shared" si="219"/>
        <v>1.1789603843719219</v>
      </c>
      <c r="R518">
        <f t="shared" si="220"/>
        <v>0.14349881432745903</v>
      </c>
      <c r="S518">
        <f t="shared" si="221"/>
        <v>0.74330626535800015</v>
      </c>
      <c r="T518">
        <f t="shared" si="222"/>
        <v>0.74330626535800026</v>
      </c>
      <c r="V518" s="4">
        <f t="shared" si="241"/>
        <v>0.99905510880095516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9.9905510880095509E-7</v>
      </c>
      <c r="AC518">
        <f t="shared" si="225"/>
        <v>7.7759129386834936E-11</v>
      </c>
      <c r="AD518">
        <v>0</v>
      </c>
      <c r="AE518" s="11">
        <f t="shared" si="226"/>
        <v>2.0903724265187424E-11</v>
      </c>
      <c r="AF518" s="11">
        <f t="shared" si="227"/>
        <v>9.8662853652022362E-11</v>
      </c>
      <c r="AG518" s="15">
        <f t="shared" si="228"/>
        <v>1.097002469958351E-3</v>
      </c>
      <c r="AI518">
        <f t="shared" si="243"/>
        <v>9.9905510880095509E-7</v>
      </c>
      <c r="AJ518">
        <f t="shared" si="229"/>
        <v>7.7759129386834936E-11</v>
      </c>
      <c r="AK518">
        <v>0</v>
      </c>
      <c r="AL518" s="11">
        <f t="shared" si="230"/>
        <v>4.333023565310624E-10</v>
      </c>
      <c r="AM518" s="11">
        <f t="shared" si="231"/>
        <v>5.1106148591789729E-10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15.215219993965071</v>
      </c>
      <c r="AY518" t="e">
        <f t="shared" si="240"/>
        <v>#VALUE!</v>
      </c>
    </row>
    <row r="519" spans="1:51">
      <c r="A519" s="17"/>
      <c r="D519" s="36"/>
      <c r="E519" s="51"/>
      <c r="F519" s="49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216"/>
        <v>5.1728162884310709E-3</v>
      </c>
      <c r="N519" s="6">
        <f t="shared" si="245"/>
        <v>2.6794554190270953E-2</v>
      </c>
      <c r="O519" s="6" t="e">
        <f t="shared" si="217"/>
        <v>#VALUE!</v>
      </c>
      <c r="P519">
        <f t="shared" si="218"/>
        <v>8.2765060614897135E-2</v>
      </c>
      <c r="Q519">
        <f t="shared" si="219"/>
        <v>1.1789603843719219</v>
      </c>
      <c r="R519">
        <f t="shared" si="220"/>
        <v>0.14349881432745903</v>
      </c>
      <c r="S519">
        <f t="shared" si="221"/>
        <v>0.74330626535800015</v>
      </c>
      <c r="T519">
        <f t="shared" si="222"/>
        <v>0.74330626535800026</v>
      </c>
      <c r="V519" s="4">
        <f t="shared" si="241"/>
        <v>0.99905510880095516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9.9905510880095509E-7</v>
      </c>
      <c r="AC519">
        <f t="shared" si="225"/>
        <v>7.7759129386834936E-11</v>
      </c>
      <c r="AD519">
        <v>0</v>
      </c>
      <c r="AE519" s="11">
        <f t="shared" si="226"/>
        <v>2.0903724265187424E-11</v>
      </c>
      <c r="AF519" s="11">
        <f t="shared" si="227"/>
        <v>9.8662853652022362E-11</v>
      </c>
      <c r="AG519" s="15">
        <f t="shared" si="228"/>
        <v>1.097002469958351E-3</v>
      </c>
      <c r="AI519">
        <f t="shared" si="243"/>
        <v>9.9905510880095509E-7</v>
      </c>
      <c r="AJ519">
        <f t="shared" si="229"/>
        <v>7.7759129386834936E-11</v>
      </c>
      <c r="AK519">
        <v>0</v>
      </c>
      <c r="AL519" s="11">
        <f t="shared" si="230"/>
        <v>4.333023565310624E-10</v>
      </c>
      <c r="AM519" s="11">
        <f t="shared" si="231"/>
        <v>5.1106148591789729E-10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15.215219993965071</v>
      </c>
      <c r="AY519" t="e">
        <f t="shared" si="240"/>
        <v>#VALUE!</v>
      </c>
    </row>
    <row r="520" spans="1:51">
      <c r="A520" s="17"/>
      <c r="D520" s="36"/>
      <c r="E520" s="51"/>
      <c r="F520" s="49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216"/>
        <v>5.1728162884310709E-3</v>
      </c>
      <c r="N520" s="6">
        <f t="shared" si="245"/>
        <v>2.6794554190270953E-2</v>
      </c>
      <c r="O520" s="6" t="e">
        <f t="shared" si="217"/>
        <v>#VALUE!</v>
      </c>
      <c r="P520">
        <f t="shared" si="218"/>
        <v>8.2765060614897135E-2</v>
      </c>
      <c r="Q520">
        <f t="shared" si="219"/>
        <v>1.1789603843719219</v>
      </c>
      <c r="R520">
        <f t="shared" si="220"/>
        <v>0.14349881432745903</v>
      </c>
      <c r="S520">
        <f t="shared" si="221"/>
        <v>0.74330626535800015</v>
      </c>
      <c r="T520">
        <f t="shared" si="222"/>
        <v>0.74330626535800026</v>
      </c>
      <c r="V520" s="4">
        <f t="shared" si="241"/>
        <v>0.99905510880095516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9.9905510880095509E-7</v>
      </c>
      <c r="AC520">
        <f t="shared" si="225"/>
        <v>7.7759129386834936E-11</v>
      </c>
      <c r="AD520">
        <v>0</v>
      </c>
      <c r="AE520" s="11">
        <f t="shared" si="226"/>
        <v>2.0903724265187424E-11</v>
      </c>
      <c r="AF520" s="11">
        <f t="shared" si="227"/>
        <v>9.8662853652022362E-11</v>
      </c>
      <c r="AG520" s="15">
        <f t="shared" si="228"/>
        <v>1.097002469958351E-3</v>
      </c>
      <c r="AI520">
        <f t="shared" si="243"/>
        <v>9.9905510880095509E-7</v>
      </c>
      <c r="AJ520">
        <f t="shared" si="229"/>
        <v>7.7759129386834936E-11</v>
      </c>
      <c r="AK520">
        <v>0</v>
      </c>
      <c r="AL520" s="11">
        <f t="shared" si="230"/>
        <v>4.333023565310624E-10</v>
      </c>
      <c r="AM520" s="11">
        <f t="shared" si="231"/>
        <v>5.1106148591789729E-10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78.812974192989046</v>
      </c>
      <c r="AX520">
        <f t="shared" si="239"/>
        <v>15.215219993965071</v>
      </c>
      <c r="AY520" t="e">
        <f t="shared" si="240"/>
        <v>#VALUE!</v>
      </c>
    </row>
    <row r="521" spans="1:51">
      <c r="A521" s="17"/>
      <c r="D521" s="36"/>
      <c r="E521" s="51"/>
      <c r="F521" s="49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216"/>
        <v>5.1728162884310709E-3</v>
      </c>
      <c r="N521" s="6">
        <f t="shared" si="245"/>
        <v>2.6794554190270953E-2</v>
      </c>
      <c r="O521" s="6" t="e">
        <f t="shared" si="217"/>
        <v>#VALUE!</v>
      </c>
      <c r="P521">
        <f t="shared" si="218"/>
        <v>8.2765060614897135E-2</v>
      </c>
      <c r="Q521">
        <f t="shared" si="219"/>
        <v>1.1789603843719219</v>
      </c>
      <c r="R521">
        <f t="shared" si="220"/>
        <v>0.14349881432745903</v>
      </c>
      <c r="S521">
        <f t="shared" si="221"/>
        <v>0.74330626535800015</v>
      </c>
      <c r="T521">
        <f t="shared" si="222"/>
        <v>0.74330626535800026</v>
      </c>
      <c r="V521" s="4">
        <f t="shared" si="241"/>
        <v>0.99905510880095516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9.9905510880095509E-7</v>
      </c>
      <c r="AC521">
        <f t="shared" si="225"/>
        <v>7.7759129386834936E-11</v>
      </c>
      <c r="AD521">
        <v>0</v>
      </c>
      <c r="AE521" s="11">
        <f t="shared" si="226"/>
        <v>2.0903724265187424E-11</v>
      </c>
      <c r="AF521" s="11">
        <f t="shared" si="227"/>
        <v>9.8662853652022362E-11</v>
      </c>
      <c r="AG521" s="15">
        <f t="shared" si="228"/>
        <v>1.097002469958351E-3</v>
      </c>
      <c r="AI521">
        <f t="shared" si="243"/>
        <v>9.9905510880095509E-7</v>
      </c>
      <c r="AJ521">
        <f t="shared" si="229"/>
        <v>7.7759129386834936E-11</v>
      </c>
      <c r="AK521">
        <v>0</v>
      </c>
      <c r="AL521" s="11">
        <f t="shared" si="230"/>
        <v>4.333023565310624E-10</v>
      </c>
      <c r="AM521" s="11">
        <f t="shared" si="231"/>
        <v>5.1106148591789729E-10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78.812974192989046</v>
      </c>
      <c r="AX521">
        <f t="shared" si="239"/>
        <v>15.215219993965071</v>
      </c>
      <c r="AY521" t="e">
        <f t="shared" si="240"/>
        <v>#VALUE!</v>
      </c>
    </row>
    <row r="522" spans="1:51">
      <c r="A522" s="17"/>
      <c r="D522" s="36"/>
      <c r="E522" s="51"/>
      <c r="F522" s="49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216"/>
        <v>5.1728162884310709E-3</v>
      </c>
      <c r="N522" s="6">
        <f t="shared" si="245"/>
        <v>2.6794554190270953E-2</v>
      </c>
      <c r="O522" s="6" t="e">
        <f t="shared" si="217"/>
        <v>#VALUE!</v>
      </c>
      <c r="P522">
        <f t="shared" si="218"/>
        <v>8.2765060614897135E-2</v>
      </c>
      <c r="Q522">
        <f t="shared" si="219"/>
        <v>1.1789603843719219</v>
      </c>
      <c r="R522">
        <f t="shared" si="220"/>
        <v>0.14349881432745903</v>
      </c>
      <c r="S522">
        <f t="shared" si="221"/>
        <v>0.74330626535800015</v>
      </c>
      <c r="T522">
        <f t="shared" si="222"/>
        <v>0.74330626535800026</v>
      </c>
      <c r="V522" s="4">
        <f t="shared" si="241"/>
        <v>0.99905510880095516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9.9905510880095509E-7</v>
      </c>
      <c r="AC522">
        <f t="shared" si="225"/>
        <v>7.7759129386834936E-11</v>
      </c>
      <c r="AD522">
        <v>0</v>
      </c>
      <c r="AE522" s="11">
        <f t="shared" si="226"/>
        <v>2.0903724265187424E-11</v>
      </c>
      <c r="AF522" s="11">
        <f t="shared" si="227"/>
        <v>9.8662853652022362E-11</v>
      </c>
      <c r="AG522" s="15">
        <f t="shared" si="228"/>
        <v>1.097002469958351E-3</v>
      </c>
      <c r="AI522">
        <f t="shared" si="243"/>
        <v>9.9905510880095509E-7</v>
      </c>
      <c r="AJ522">
        <f t="shared" si="229"/>
        <v>7.7759129386834936E-11</v>
      </c>
      <c r="AK522">
        <v>0</v>
      </c>
      <c r="AL522" s="11">
        <f t="shared" si="230"/>
        <v>4.333023565310624E-10</v>
      </c>
      <c r="AM522" s="11">
        <f t="shared" si="231"/>
        <v>5.1106148591789729E-10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15.215219993965071</v>
      </c>
      <c r="AY522" t="e">
        <f t="shared" si="240"/>
        <v>#VALUE!</v>
      </c>
    </row>
    <row r="523" spans="1:51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246">1000000*(AF523-AD523)/X523</f>
        <v>5.1728162884310709E-3</v>
      </c>
      <c r="N523" s="6">
        <f t="shared" ref="N523:N579" si="247">1000000*(AM523-AK523)/X523</f>
        <v>2.6794554190270953E-2</v>
      </c>
      <c r="O523" s="6" t="e">
        <f t="shared" ref="O523:O579" si="248">1000000*(AT523-AR523)/X523</f>
        <v>#VALUE!</v>
      </c>
      <c r="P523">
        <f t="shared" ref="P523:P579" si="249">(M523*16)</f>
        <v>8.2765060614897135E-2</v>
      </c>
      <c r="Q523">
        <f t="shared" ref="Q523:Q579" si="250">(N523*44)</f>
        <v>1.1789603843719219</v>
      </c>
      <c r="R523">
        <f t="shared" ref="R523:R579" si="251">1000000*(((AF523-AD523)*0.082057*W523)/(V523-Z523))/X523</f>
        <v>0.14349881432745903</v>
      </c>
      <c r="S523">
        <f t="shared" ref="S523:S579" si="252">1000000*(((AM523-AK523)*0.082057*W523)/(V523-Z523))/X523</f>
        <v>0.74330626535800015</v>
      </c>
      <c r="T523">
        <f t="shared" ref="T523:T579" si="253">N523*((1*0.082057*W523)/(V523-Z523))</f>
        <v>0.74330626535800026</v>
      </c>
      <c r="V523" s="4">
        <f t="shared" si="241"/>
        <v>0.99905510880095516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9.9905510880095509E-7</v>
      </c>
      <c r="AC523">
        <f t="shared" ref="AC523:AC579" si="256">(AB523*Y523)/(0.082057*W523)</f>
        <v>7.7759129386834936E-11</v>
      </c>
      <c r="AD523">
        <v>0</v>
      </c>
      <c r="AE523" s="11">
        <f t="shared" ref="AE523:AE579" si="257">AB523*AG523*X523</f>
        <v>2.0903724265187424E-11</v>
      </c>
      <c r="AF523" s="11">
        <f t="shared" ref="AF523:AF579" si="258">AC523+AE523</f>
        <v>9.8662853652022362E-11</v>
      </c>
      <c r="AG523" s="15">
        <f t="shared" ref="AG523:AG579" si="259">101.325*(0.000014*EXP(1600*((1/W523)-(1/298.15))))</f>
        <v>1.097002469958351E-3</v>
      </c>
      <c r="AI523">
        <f t="shared" si="243"/>
        <v>9.9905510880095509E-7</v>
      </c>
      <c r="AJ523">
        <f t="shared" ref="AJ523:AJ579" si="260">(AI523*Y523)/(0.082057*W523)</f>
        <v>7.7759129386834936E-11</v>
      </c>
      <c r="AK523">
        <v>0</v>
      </c>
      <c r="AL523" s="11">
        <f t="shared" ref="AL523:AL579" si="261">AI523*AN523*X523</f>
        <v>4.333023565310624E-10</v>
      </c>
      <c r="AM523" s="11">
        <f t="shared" ref="AM523:AM579" si="262">AJ523+AL523</f>
        <v>5.1106148591789729E-10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15.215219993965071</v>
      </c>
      <c r="AY523" t="e">
        <f t="shared" ref="AY523:AY579" si="271">100*(AT523-AS523)/AT523</f>
        <v>#VALUE!</v>
      </c>
    </row>
    <row r="524" spans="1:51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246"/>
        <v>5.1728162884310709E-3</v>
      </c>
      <c r="N524" s="6">
        <f t="shared" si="247"/>
        <v>2.6794554190270953E-2</v>
      </c>
      <c r="O524" s="6" t="e">
        <f t="shared" si="248"/>
        <v>#VALUE!</v>
      </c>
      <c r="P524">
        <f t="shared" si="249"/>
        <v>8.2765060614897135E-2</v>
      </c>
      <c r="Q524">
        <f t="shared" si="250"/>
        <v>1.1789603843719219</v>
      </c>
      <c r="R524">
        <f t="shared" si="251"/>
        <v>0.14349881432745903</v>
      </c>
      <c r="S524">
        <f t="shared" si="252"/>
        <v>0.74330626535800015</v>
      </c>
      <c r="T524">
        <f t="shared" si="253"/>
        <v>0.74330626535800026</v>
      </c>
      <c r="V524" s="4">
        <f t="shared" si="241"/>
        <v>0.99905510880095516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9.9905510880095509E-7</v>
      </c>
      <c r="AC524">
        <f t="shared" si="256"/>
        <v>7.7759129386834936E-11</v>
      </c>
      <c r="AD524">
        <v>0</v>
      </c>
      <c r="AE524" s="11">
        <f t="shared" si="257"/>
        <v>2.0903724265187424E-11</v>
      </c>
      <c r="AF524" s="11">
        <f t="shared" si="258"/>
        <v>9.8662853652022362E-11</v>
      </c>
      <c r="AG524" s="15">
        <f t="shared" si="259"/>
        <v>1.097002469958351E-3</v>
      </c>
      <c r="AI524">
        <f t="shared" si="243"/>
        <v>9.9905510880095509E-7</v>
      </c>
      <c r="AJ524">
        <f t="shared" si="260"/>
        <v>7.7759129386834936E-11</v>
      </c>
      <c r="AK524">
        <v>0</v>
      </c>
      <c r="AL524" s="11">
        <f t="shared" si="261"/>
        <v>4.333023565310624E-10</v>
      </c>
      <c r="AM524" s="11">
        <f t="shared" si="262"/>
        <v>5.1106148591789729E-10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15.215219993965071</v>
      </c>
      <c r="AY524" t="e">
        <f t="shared" si="271"/>
        <v>#VALUE!</v>
      </c>
    </row>
    <row r="525" spans="1:51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246"/>
        <v>5.1728162884310709E-3</v>
      </c>
      <c r="N525" s="6">
        <f t="shared" si="247"/>
        <v>2.6794554190270953E-2</v>
      </c>
      <c r="O525" s="6" t="e">
        <f t="shared" si="248"/>
        <v>#VALUE!</v>
      </c>
      <c r="P525">
        <f t="shared" si="249"/>
        <v>8.2765060614897135E-2</v>
      </c>
      <c r="Q525">
        <f t="shared" si="250"/>
        <v>1.1789603843719219</v>
      </c>
      <c r="R525">
        <f t="shared" si="251"/>
        <v>0.14349881432745903</v>
      </c>
      <c r="S525">
        <f t="shared" si="252"/>
        <v>0.74330626535800015</v>
      </c>
      <c r="T525">
        <f t="shared" si="253"/>
        <v>0.74330626535800026</v>
      </c>
      <c r="V525" s="4">
        <f t="shared" ref="V525:V579" si="272">((0.001316*((I525*25.4)-(2.5*2053/100)))*(273.15+40))/(273.15+H525)</f>
        <v>0.99905510880095516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9.9905510880095509E-7</v>
      </c>
      <c r="AC525">
        <f t="shared" si="256"/>
        <v>7.7759129386834936E-11</v>
      </c>
      <c r="AD525">
        <v>0</v>
      </c>
      <c r="AE525" s="11">
        <f t="shared" si="257"/>
        <v>2.0903724265187424E-11</v>
      </c>
      <c r="AF525" s="11">
        <f t="shared" si="258"/>
        <v>9.8662853652022362E-11</v>
      </c>
      <c r="AG525" s="15">
        <f t="shared" si="259"/>
        <v>1.097002469958351E-3</v>
      </c>
      <c r="AI525">
        <f t="shared" ref="AI525:AI579" si="274">V525*(K525/10^6)</f>
        <v>9.9905510880095509E-7</v>
      </c>
      <c r="AJ525">
        <f t="shared" si="260"/>
        <v>7.7759129386834936E-11</v>
      </c>
      <c r="AK525">
        <v>0</v>
      </c>
      <c r="AL525" s="11">
        <f t="shared" si="261"/>
        <v>4.333023565310624E-10</v>
      </c>
      <c r="AM525" s="11">
        <f t="shared" si="262"/>
        <v>5.1106148591789729E-10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246"/>
        <v>5.1728162884310709E-3</v>
      </c>
      <c r="N526" s="6">
        <f t="shared" si="247"/>
        <v>2.6794554190270953E-2</v>
      </c>
      <c r="O526" s="6" t="e">
        <f t="shared" si="248"/>
        <v>#VALUE!</v>
      </c>
      <c r="P526">
        <f t="shared" si="249"/>
        <v>8.2765060614897135E-2</v>
      </c>
      <c r="Q526">
        <f t="shared" si="250"/>
        <v>1.1789603843719219</v>
      </c>
      <c r="R526">
        <f t="shared" si="251"/>
        <v>0.14349881432745903</v>
      </c>
      <c r="S526">
        <f t="shared" si="252"/>
        <v>0.74330626535800015</v>
      </c>
      <c r="T526">
        <f t="shared" si="253"/>
        <v>0.74330626535800026</v>
      </c>
      <c r="V526" s="4">
        <f t="shared" si="272"/>
        <v>0.99905510880095516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9.9905510880095509E-7</v>
      </c>
      <c r="AC526">
        <f t="shared" si="256"/>
        <v>7.7759129386834936E-11</v>
      </c>
      <c r="AD526">
        <v>0</v>
      </c>
      <c r="AE526" s="11">
        <f t="shared" si="257"/>
        <v>2.0903724265187424E-11</v>
      </c>
      <c r="AF526" s="11">
        <f t="shared" si="258"/>
        <v>9.8662853652022362E-11</v>
      </c>
      <c r="AG526" s="15">
        <f t="shared" si="259"/>
        <v>1.097002469958351E-3</v>
      </c>
      <c r="AI526">
        <f t="shared" si="274"/>
        <v>9.9905510880095509E-7</v>
      </c>
      <c r="AJ526">
        <f t="shared" si="260"/>
        <v>7.7759129386834936E-11</v>
      </c>
      <c r="AK526">
        <v>0</v>
      </c>
      <c r="AL526" s="11">
        <f t="shared" si="261"/>
        <v>4.333023565310624E-10</v>
      </c>
      <c r="AM526" s="11">
        <f t="shared" si="262"/>
        <v>5.1106148591789729E-10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15.215219993965071</v>
      </c>
      <c r="AY526" t="e">
        <f t="shared" si="271"/>
        <v>#VALUE!</v>
      </c>
    </row>
    <row r="527" spans="1:51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246"/>
        <v>5.1728162884310709E-3</v>
      </c>
      <c r="N527" s="6">
        <f t="shared" si="247"/>
        <v>2.6794554190270953E-2</v>
      </c>
      <c r="O527" s="6" t="e">
        <f t="shared" si="248"/>
        <v>#VALUE!</v>
      </c>
      <c r="P527">
        <f t="shared" si="249"/>
        <v>8.2765060614897135E-2</v>
      </c>
      <c r="Q527">
        <f t="shared" si="250"/>
        <v>1.1789603843719219</v>
      </c>
      <c r="R527">
        <f t="shared" si="251"/>
        <v>0.14349881432745903</v>
      </c>
      <c r="S527">
        <f t="shared" si="252"/>
        <v>0.74330626535800015</v>
      </c>
      <c r="T527">
        <f t="shared" si="253"/>
        <v>0.74330626535800026</v>
      </c>
      <c r="V527" s="4">
        <f t="shared" si="272"/>
        <v>0.99905510880095516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9.9905510880095509E-7</v>
      </c>
      <c r="AC527">
        <f t="shared" si="256"/>
        <v>7.7759129386834936E-11</v>
      </c>
      <c r="AD527">
        <v>0</v>
      </c>
      <c r="AE527" s="11">
        <f t="shared" si="257"/>
        <v>2.0903724265187424E-11</v>
      </c>
      <c r="AF527" s="11">
        <f t="shared" si="258"/>
        <v>9.8662853652022362E-11</v>
      </c>
      <c r="AG527" s="15">
        <f t="shared" si="259"/>
        <v>1.097002469958351E-3</v>
      </c>
      <c r="AI527">
        <f t="shared" si="274"/>
        <v>9.9905510880095509E-7</v>
      </c>
      <c r="AJ527">
        <f t="shared" si="260"/>
        <v>7.7759129386834936E-11</v>
      </c>
      <c r="AK527">
        <v>0</v>
      </c>
      <c r="AL527" s="11">
        <f t="shared" si="261"/>
        <v>4.333023565310624E-10</v>
      </c>
      <c r="AM527" s="11">
        <f t="shared" si="262"/>
        <v>5.1106148591789729E-10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15.215219993965071</v>
      </c>
      <c r="AY527" t="e">
        <f t="shared" si="271"/>
        <v>#VALUE!</v>
      </c>
    </row>
    <row r="528" spans="1:51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246"/>
        <v>5.1728162884310709E-3</v>
      </c>
      <c r="N528" s="6">
        <f t="shared" si="247"/>
        <v>2.6794554190270953E-2</v>
      </c>
      <c r="O528" s="6" t="e">
        <f t="shared" si="248"/>
        <v>#VALUE!</v>
      </c>
      <c r="P528">
        <f t="shared" si="249"/>
        <v>8.2765060614897135E-2</v>
      </c>
      <c r="Q528">
        <f t="shared" si="250"/>
        <v>1.1789603843719219</v>
      </c>
      <c r="R528">
        <f t="shared" si="251"/>
        <v>0.14349881432745903</v>
      </c>
      <c r="S528">
        <f t="shared" si="252"/>
        <v>0.74330626535800015</v>
      </c>
      <c r="T528">
        <f t="shared" si="253"/>
        <v>0.74330626535800026</v>
      </c>
      <c r="V528" s="4">
        <f t="shared" si="272"/>
        <v>0.99905510880095516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9.9905510880095509E-7</v>
      </c>
      <c r="AC528">
        <f t="shared" si="256"/>
        <v>7.7759129386834936E-11</v>
      </c>
      <c r="AD528">
        <v>0</v>
      </c>
      <c r="AE528" s="11">
        <f t="shared" si="257"/>
        <v>2.0903724265187424E-11</v>
      </c>
      <c r="AF528" s="11">
        <f t="shared" si="258"/>
        <v>9.8662853652022362E-11</v>
      </c>
      <c r="AG528" s="15">
        <f t="shared" si="259"/>
        <v>1.097002469958351E-3</v>
      </c>
      <c r="AI528">
        <f t="shared" si="274"/>
        <v>9.9905510880095509E-7</v>
      </c>
      <c r="AJ528">
        <f t="shared" si="260"/>
        <v>7.7759129386834936E-11</v>
      </c>
      <c r="AK528">
        <v>0</v>
      </c>
      <c r="AL528" s="11">
        <f t="shared" si="261"/>
        <v>4.333023565310624E-10</v>
      </c>
      <c r="AM528" s="11">
        <f t="shared" si="262"/>
        <v>5.1106148591789729E-10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15.215219993965071</v>
      </c>
      <c r="AY528" t="e">
        <f t="shared" si="271"/>
        <v>#VALUE!</v>
      </c>
    </row>
    <row r="529" spans="8:51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246"/>
        <v>5.1728162884310709E-3</v>
      </c>
      <c r="N529" s="6">
        <f t="shared" si="247"/>
        <v>2.6794554190270953E-2</v>
      </c>
      <c r="O529" s="6" t="e">
        <f t="shared" si="248"/>
        <v>#VALUE!</v>
      </c>
      <c r="P529">
        <f t="shared" si="249"/>
        <v>8.2765060614897135E-2</v>
      </c>
      <c r="Q529">
        <f t="shared" si="250"/>
        <v>1.1789603843719219</v>
      </c>
      <c r="R529">
        <f t="shared" si="251"/>
        <v>0.14349881432745903</v>
      </c>
      <c r="S529">
        <f t="shared" si="252"/>
        <v>0.74330626535800015</v>
      </c>
      <c r="T529">
        <f t="shared" si="253"/>
        <v>0.74330626535800026</v>
      </c>
      <c r="V529" s="4">
        <f t="shared" si="272"/>
        <v>0.99905510880095516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9.9905510880095509E-7</v>
      </c>
      <c r="AC529">
        <f t="shared" si="256"/>
        <v>7.7759129386834936E-11</v>
      </c>
      <c r="AD529">
        <v>0</v>
      </c>
      <c r="AE529" s="11">
        <f t="shared" si="257"/>
        <v>2.0903724265187424E-11</v>
      </c>
      <c r="AF529" s="11">
        <f t="shared" si="258"/>
        <v>9.8662853652022362E-11</v>
      </c>
      <c r="AG529" s="15">
        <f t="shared" si="259"/>
        <v>1.097002469958351E-3</v>
      </c>
      <c r="AI529">
        <f t="shared" si="274"/>
        <v>9.9905510880095509E-7</v>
      </c>
      <c r="AJ529">
        <f t="shared" si="260"/>
        <v>7.7759129386834936E-11</v>
      </c>
      <c r="AK529">
        <v>0</v>
      </c>
      <c r="AL529" s="11">
        <f t="shared" si="261"/>
        <v>4.333023565310624E-10</v>
      </c>
      <c r="AM529" s="11">
        <f t="shared" si="262"/>
        <v>5.1106148591789729E-10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15.215219993965071</v>
      </c>
      <c r="AY529" t="e">
        <f t="shared" si="271"/>
        <v>#VALUE!</v>
      </c>
    </row>
    <row r="530" spans="8:51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246"/>
        <v>5.1728162884310709E-3</v>
      </c>
      <c r="N530" s="6">
        <f t="shared" si="247"/>
        <v>2.6794554190270953E-2</v>
      </c>
      <c r="O530" s="6" t="e">
        <f t="shared" si="248"/>
        <v>#VALUE!</v>
      </c>
      <c r="P530">
        <f t="shared" si="249"/>
        <v>8.2765060614897135E-2</v>
      </c>
      <c r="Q530">
        <f t="shared" si="250"/>
        <v>1.1789603843719219</v>
      </c>
      <c r="R530">
        <f t="shared" si="251"/>
        <v>0.14349881432745903</v>
      </c>
      <c r="S530">
        <f t="shared" si="252"/>
        <v>0.74330626535800015</v>
      </c>
      <c r="T530">
        <f t="shared" si="253"/>
        <v>0.74330626535800026</v>
      </c>
      <c r="V530" s="4">
        <f t="shared" si="272"/>
        <v>0.99905510880095516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9.9905510880095509E-7</v>
      </c>
      <c r="AC530">
        <f t="shared" si="256"/>
        <v>7.7759129386834936E-11</v>
      </c>
      <c r="AD530">
        <v>0</v>
      </c>
      <c r="AE530" s="11">
        <f t="shared" si="257"/>
        <v>2.0903724265187424E-11</v>
      </c>
      <c r="AF530" s="11">
        <f t="shared" si="258"/>
        <v>9.8662853652022362E-11</v>
      </c>
      <c r="AG530" s="15">
        <f t="shared" si="259"/>
        <v>1.097002469958351E-3</v>
      </c>
      <c r="AI530">
        <f t="shared" si="274"/>
        <v>9.9905510880095509E-7</v>
      </c>
      <c r="AJ530">
        <f t="shared" si="260"/>
        <v>7.7759129386834936E-11</v>
      </c>
      <c r="AK530">
        <v>0</v>
      </c>
      <c r="AL530" s="11">
        <f t="shared" si="261"/>
        <v>4.333023565310624E-10</v>
      </c>
      <c r="AM530" s="11">
        <f t="shared" si="262"/>
        <v>5.1106148591789729E-10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78.812974192989046</v>
      </c>
      <c r="AX530">
        <f t="shared" si="270"/>
        <v>15.215219993965071</v>
      </c>
      <c r="AY530" t="e">
        <f t="shared" si="271"/>
        <v>#VALUE!</v>
      </c>
    </row>
    <row r="531" spans="8:51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246"/>
        <v>5.1728162884310709E-3</v>
      </c>
      <c r="N531" s="6">
        <f t="shared" si="247"/>
        <v>2.6794554190270953E-2</v>
      </c>
      <c r="O531" s="6" t="e">
        <f t="shared" si="248"/>
        <v>#VALUE!</v>
      </c>
      <c r="P531">
        <f t="shared" si="249"/>
        <v>8.2765060614897135E-2</v>
      </c>
      <c r="Q531">
        <f t="shared" si="250"/>
        <v>1.1789603843719219</v>
      </c>
      <c r="R531">
        <f t="shared" si="251"/>
        <v>0.14349881432745903</v>
      </c>
      <c r="S531">
        <f t="shared" si="252"/>
        <v>0.74330626535800015</v>
      </c>
      <c r="T531">
        <f t="shared" si="253"/>
        <v>0.74330626535800026</v>
      </c>
      <c r="V531" s="4">
        <f t="shared" si="272"/>
        <v>0.99905510880095516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9.9905510880095509E-7</v>
      </c>
      <c r="AC531">
        <f t="shared" si="256"/>
        <v>7.7759129386834936E-11</v>
      </c>
      <c r="AD531">
        <v>0</v>
      </c>
      <c r="AE531" s="11">
        <f t="shared" si="257"/>
        <v>2.0903724265187424E-11</v>
      </c>
      <c r="AF531" s="11">
        <f t="shared" si="258"/>
        <v>9.8662853652022362E-11</v>
      </c>
      <c r="AG531" s="15">
        <f t="shared" si="259"/>
        <v>1.097002469958351E-3</v>
      </c>
      <c r="AI531">
        <f t="shared" si="274"/>
        <v>9.9905510880095509E-7</v>
      </c>
      <c r="AJ531">
        <f t="shared" si="260"/>
        <v>7.7759129386834936E-11</v>
      </c>
      <c r="AK531">
        <v>0</v>
      </c>
      <c r="AL531" s="11">
        <f t="shared" si="261"/>
        <v>4.333023565310624E-10</v>
      </c>
      <c r="AM531" s="11">
        <f t="shared" si="262"/>
        <v>5.1106148591789729E-10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15.215219993965071</v>
      </c>
      <c r="AY531" t="e">
        <f t="shared" si="271"/>
        <v>#VALUE!</v>
      </c>
    </row>
    <row r="532" spans="8:51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246"/>
        <v>5.1728162884310709E-3</v>
      </c>
      <c r="N532" s="6">
        <f t="shared" si="247"/>
        <v>2.6794554190270953E-2</v>
      </c>
      <c r="O532" s="6" t="e">
        <f t="shared" si="248"/>
        <v>#VALUE!</v>
      </c>
      <c r="P532">
        <f t="shared" si="249"/>
        <v>8.2765060614897135E-2</v>
      </c>
      <c r="Q532">
        <f t="shared" si="250"/>
        <v>1.1789603843719219</v>
      </c>
      <c r="R532">
        <f t="shared" si="251"/>
        <v>0.14349881432745903</v>
      </c>
      <c r="S532">
        <f t="shared" si="252"/>
        <v>0.74330626535800015</v>
      </c>
      <c r="T532">
        <f t="shared" si="253"/>
        <v>0.74330626535800026</v>
      </c>
      <c r="V532" s="4">
        <f t="shared" si="272"/>
        <v>0.99905510880095516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9.9905510880095509E-7</v>
      </c>
      <c r="AC532">
        <f t="shared" si="256"/>
        <v>7.7759129386834936E-11</v>
      </c>
      <c r="AD532">
        <v>0</v>
      </c>
      <c r="AE532" s="11">
        <f t="shared" si="257"/>
        <v>2.0903724265187424E-11</v>
      </c>
      <c r="AF532" s="11">
        <f t="shared" si="258"/>
        <v>9.8662853652022362E-11</v>
      </c>
      <c r="AG532" s="15">
        <f t="shared" si="259"/>
        <v>1.097002469958351E-3</v>
      </c>
      <c r="AI532">
        <f t="shared" si="274"/>
        <v>9.9905510880095509E-7</v>
      </c>
      <c r="AJ532">
        <f t="shared" si="260"/>
        <v>7.7759129386834936E-11</v>
      </c>
      <c r="AK532">
        <v>0</v>
      </c>
      <c r="AL532" s="11">
        <f t="shared" si="261"/>
        <v>4.333023565310624E-10</v>
      </c>
      <c r="AM532" s="11">
        <f t="shared" si="262"/>
        <v>5.1106148591789729E-10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15.215219993965071</v>
      </c>
      <c r="AY532" t="e">
        <f t="shared" si="271"/>
        <v>#VALUE!</v>
      </c>
    </row>
    <row r="533" spans="8:51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246"/>
        <v>5.1728162884310709E-3</v>
      </c>
      <c r="N533" s="6">
        <f t="shared" si="247"/>
        <v>2.6794554190270953E-2</v>
      </c>
      <c r="O533" s="6" t="e">
        <f t="shared" si="248"/>
        <v>#VALUE!</v>
      </c>
      <c r="P533">
        <f t="shared" si="249"/>
        <v>8.2765060614897135E-2</v>
      </c>
      <c r="Q533">
        <f t="shared" si="250"/>
        <v>1.1789603843719219</v>
      </c>
      <c r="R533">
        <f t="shared" si="251"/>
        <v>0.14349881432745903</v>
      </c>
      <c r="S533">
        <f t="shared" si="252"/>
        <v>0.74330626535800015</v>
      </c>
      <c r="T533">
        <f t="shared" si="253"/>
        <v>0.74330626535800026</v>
      </c>
      <c r="V533" s="4">
        <f t="shared" si="272"/>
        <v>0.99905510880095516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9.9905510880095509E-7</v>
      </c>
      <c r="AC533">
        <f t="shared" si="256"/>
        <v>7.7759129386834936E-11</v>
      </c>
      <c r="AD533">
        <v>0</v>
      </c>
      <c r="AE533" s="11">
        <f t="shared" si="257"/>
        <v>2.0903724265187424E-11</v>
      </c>
      <c r="AF533" s="11">
        <f t="shared" si="258"/>
        <v>9.8662853652022362E-11</v>
      </c>
      <c r="AG533" s="15">
        <f t="shared" si="259"/>
        <v>1.097002469958351E-3</v>
      </c>
      <c r="AI533">
        <f t="shared" si="274"/>
        <v>9.9905510880095509E-7</v>
      </c>
      <c r="AJ533">
        <f t="shared" si="260"/>
        <v>7.7759129386834936E-11</v>
      </c>
      <c r="AK533">
        <v>0</v>
      </c>
      <c r="AL533" s="11">
        <f t="shared" si="261"/>
        <v>4.333023565310624E-10</v>
      </c>
      <c r="AM533" s="11">
        <f t="shared" si="262"/>
        <v>5.1106148591789729E-10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78.812974192989046</v>
      </c>
      <c r="AX533">
        <f t="shared" si="270"/>
        <v>15.215219993965071</v>
      </c>
      <c r="AY533" t="e">
        <f t="shared" si="271"/>
        <v>#VALUE!</v>
      </c>
    </row>
    <row r="534" spans="8:51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246"/>
        <v>5.1728162884310709E-3</v>
      </c>
      <c r="N534" s="6">
        <f t="shared" si="247"/>
        <v>2.6794554190270953E-2</v>
      </c>
      <c r="O534" s="6" t="e">
        <f t="shared" si="248"/>
        <v>#VALUE!</v>
      </c>
      <c r="P534">
        <f t="shared" si="249"/>
        <v>8.2765060614897135E-2</v>
      </c>
      <c r="Q534">
        <f t="shared" si="250"/>
        <v>1.1789603843719219</v>
      </c>
      <c r="R534">
        <f t="shared" si="251"/>
        <v>0.14349881432745903</v>
      </c>
      <c r="S534">
        <f t="shared" si="252"/>
        <v>0.74330626535800015</v>
      </c>
      <c r="T534">
        <f t="shared" si="253"/>
        <v>0.74330626535800026</v>
      </c>
      <c r="V534" s="4">
        <f t="shared" si="272"/>
        <v>0.99905510880095516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9.9905510880095509E-7</v>
      </c>
      <c r="AC534">
        <f t="shared" si="256"/>
        <v>7.7759129386834936E-11</v>
      </c>
      <c r="AD534">
        <v>0</v>
      </c>
      <c r="AE534" s="11">
        <f t="shared" si="257"/>
        <v>2.0903724265187424E-11</v>
      </c>
      <c r="AF534" s="11">
        <f t="shared" si="258"/>
        <v>9.8662853652022362E-11</v>
      </c>
      <c r="AG534" s="15">
        <f t="shared" si="259"/>
        <v>1.097002469958351E-3</v>
      </c>
      <c r="AI534">
        <f t="shared" si="274"/>
        <v>9.9905510880095509E-7</v>
      </c>
      <c r="AJ534">
        <f t="shared" si="260"/>
        <v>7.7759129386834936E-11</v>
      </c>
      <c r="AK534">
        <v>0</v>
      </c>
      <c r="AL534" s="11">
        <f t="shared" si="261"/>
        <v>4.333023565310624E-10</v>
      </c>
      <c r="AM534" s="11">
        <f t="shared" si="262"/>
        <v>5.1106148591789729E-10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78.812974192989046</v>
      </c>
      <c r="AX534">
        <f t="shared" si="270"/>
        <v>15.215219993965071</v>
      </c>
      <c r="AY534" t="e">
        <f t="shared" si="271"/>
        <v>#VALUE!</v>
      </c>
    </row>
    <row r="535" spans="8:51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246"/>
        <v>5.1728162884310709E-3</v>
      </c>
      <c r="N535" s="6">
        <f t="shared" si="247"/>
        <v>2.6794554190270953E-2</v>
      </c>
      <c r="O535" s="6" t="e">
        <f t="shared" si="248"/>
        <v>#VALUE!</v>
      </c>
      <c r="P535">
        <f t="shared" si="249"/>
        <v>8.2765060614897135E-2</v>
      </c>
      <c r="Q535">
        <f t="shared" si="250"/>
        <v>1.1789603843719219</v>
      </c>
      <c r="R535">
        <f t="shared" si="251"/>
        <v>0.14349881432745903</v>
      </c>
      <c r="S535">
        <f t="shared" si="252"/>
        <v>0.74330626535800015</v>
      </c>
      <c r="T535">
        <f t="shared" si="253"/>
        <v>0.74330626535800026</v>
      </c>
      <c r="V535" s="4">
        <f t="shared" si="272"/>
        <v>0.99905510880095516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9.9905510880095509E-7</v>
      </c>
      <c r="AC535">
        <f t="shared" si="256"/>
        <v>7.7759129386834936E-11</v>
      </c>
      <c r="AD535">
        <v>0</v>
      </c>
      <c r="AE535" s="11">
        <f t="shared" si="257"/>
        <v>2.0903724265187424E-11</v>
      </c>
      <c r="AF535" s="11">
        <f t="shared" si="258"/>
        <v>9.8662853652022362E-11</v>
      </c>
      <c r="AG535" s="15">
        <f t="shared" si="259"/>
        <v>1.097002469958351E-3</v>
      </c>
      <c r="AI535">
        <f t="shared" si="274"/>
        <v>9.9905510880095509E-7</v>
      </c>
      <c r="AJ535">
        <f t="shared" si="260"/>
        <v>7.7759129386834936E-11</v>
      </c>
      <c r="AK535">
        <v>0</v>
      </c>
      <c r="AL535" s="11">
        <f t="shared" si="261"/>
        <v>4.333023565310624E-10</v>
      </c>
      <c r="AM535" s="11">
        <f t="shared" si="262"/>
        <v>5.1106148591789729E-10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15.215219993965071</v>
      </c>
      <c r="AY535" t="e">
        <f t="shared" si="271"/>
        <v>#VALUE!</v>
      </c>
    </row>
    <row r="536" spans="8:51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246"/>
        <v>5.1728162884310709E-3</v>
      </c>
      <c r="N536" s="6">
        <f t="shared" si="247"/>
        <v>2.6794554190270953E-2</v>
      </c>
      <c r="O536" s="6" t="e">
        <f t="shared" si="248"/>
        <v>#VALUE!</v>
      </c>
      <c r="P536">
        <f t="shared" si="249"/>
        <v>8.2765060614897135E-2</v>
      </c>
      <c r="Q536">
        <f t="shared" si="250"/>
        <v>1.1789603843719219</v>
      </c>
      <c r="R536">
        <f t="shared" si="251"/>
        <v>0.14349881432745903</v>
      </c>
      <c r="S536">
        <f t="shared" si="252"/>
        <v>0.74330626535800015</v>
      </c>
      <c r="T536">
        <f t="shared" si="253"/>
        <v>0.74330626535800026</v>
      </c>
      <c r="V536" s="4">
        <f t="shared" si="272"/>
        <v>0.99905510880095516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9.9905510880095509E-7</v>
      </c>
      <c r="AC536">
        <f t="shared" si="256"/>
        <v>7.7759129386834936E-11</v>
      </c>
      <c r="AD536">
        <v>0</v>
      </c>
      <c r="AE536" s="11">
        <f t="shared" si="257"/>
        <v>2.0903724265187424E-11</v>
      </c>
      <c r="AF536" s="11">
        <f t="shared" si="258"/>
        <v>9.8662853652022362E-11</v>
      </c>
      <c r="AG536" s="15">
        <f t="shared" si="259"/>
        <v>1.097002469958351E-3</v>
      </c>
      <c r="AI536">
        <f t="shared" si="274"/>
        <v>9.9905510880095509E-7</v>
      </c>
      <c r="AJ536">
        <f t="shared" si="260"/>
        <v>7.7759129386834936E-11</v>
      </c>
      <c r="AK536">
        <v>0</v>
      </c>
      <c r="AL536" s="11">
        <f t="shared" si="261"/>
        <v>4.333023565310624E-10</v>
      </c>
      <c r="AM536" s="11">
        <f t="shared" si="262"/>
        <v>5.1106148591789729E-10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15.215219993965071</v>
      </c>
      <c r="AY536" t="e">
        <f t="shared" si="271"/>
        <v>#VALUE!</v>
      </c>
    </row>
    <row r="537" spans="8:51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246"/>
        <v>5.1728162884310709E-3</v>
      </c>
      <c r="N537" s="6">
        <f t="shared" si="247"/>
        <v>2.6794554190270953E-2</v>
      </c>
      <c r="O537" s="6" t="e">
        <f t="shared" si="248"/>
        <v>#VALUE!</v>
      </c>
      <c r="P537">
        <f t="shared" si="249"/>
        <v>8.2765060614897135E-2</v>
      </c>
      <c r="Q537">
        <f t="shared" si="250"/>
        <v>1.1789603843719219</v>
      </c>
      <c r="R537">
        <f t="shared" si="251"/>
        <v>0.14349881432745903</v>
      </c>
      <c r="S537">
        <f t="shared" si="252"/>
        <v>0.74330626535800015</v>
      </c>
      <c r="T537">
        <f t="shared" si="253"/>
        <v>0.74330626535800026</v>
      </c>
      <c r="V537" s="4">
        <f t="shared" si="272"/>
        <v>0.99905510880095516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9.9905510880095509E-7</v>
      </c>
      <c r="AC537">
        <f t="shared" si="256"/>
        <v>7.7759129386834936E-11</v>
      </c>
      <c r="AD537">
        <v>0</v>
      </c>
      <c r="AE537" s="11">
        <f t="shared" si="257"/>
        <v>2.0903724265187424E-11</v>
      </c>
      <c r="AF537" s="11">
        <f t="shared" si="258"/>
        <v>9.8662853652022362E-11</v>
      </c>
      <c r="AG537" s="15">
        <f t="shared" si="259"/>
        <v>1.097002469958351E-3</v>
      </c>
      <c r="AI537">
        <f t="shared" si="274"/>
        <v>9.9905510880095509E-7</v>
      </c>
      <c r="AJ537">
        <f t="shared" si="260"/>
        <v>7.7759129386834936E-11</v>
      </c>
      <c r="AK537">
        <v>0</v>
      </c>
      <c r="AL537" s="11">
        <f t="shared" si="261"/>
        <v>4.333023565310624E-10</v>
      </c>
      <c r="AM537" s="11">
        <f t="shared" si="262"/>
        <v>5.1106148591789729E-10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15.215219993965071</v>
      </c>
      <c r="AY537" t="e">
        <f t="shared" si="271"/>
        <v>#VALUE!</v>
      </c>
    </row>
    <row r="538" spans="8:51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246"/>
        <v>5.1728162884310709E-3</v>
      </c>
      <c r="N538" s="6">
        <f t="shared" si="247"/>
        <v>2.6794554190270953E-2</v>
      </c>
      <c r="O538" s="6" t="e">
        <f t="shared" si="248"/>
        <v>#VALUE!</v>
      </c>
      <c r="P538">
        <f t="shared" si="249"/>
        <v>8.2765060614897135E-2</v>
      </c>
      <c r="Q538">
        <f t="shared" si="250"/>
        <v>1.1789603843719219</v>
      </c>
      <c r="R538">
        <f t="shared" si="251"/>
        <v>0.14349881432745903</v>
      </c>
      <c r="S538">
        <f t="shared" si="252"/>
        <v>0.74330626535800015</v>
      </c>
      <c r="T538">
        <f t="shared" si="253"/>
        <v>0.74330626535800026</v>
      </c>
      <c r="V538" s="4">
        <f t="shared" si="272"/>
        <v>0.99905510880095516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9.9905510880095509E-7</v>
      </c>
      <c r="AC538">
        <f t="shared" si="256"/>
        <v>7.7759129386834936E-11</v>
      </c>
      <c r="AD538">
        <v>0</v>
      </c>
      <c r="AE538" s="11">
        <f t="shared" si="257"/>
        <v>2.0903724265187424E-11</v>
      </c>
      <c r="AF538" s="11">
        <f t="shared" si="258"/>
        <v>9.8662853652022362E-11</v>
      </c>
      <c r="AG538" s="15">
        <f t="shared" si="259"/>
        <v>1.097002469958351E-3</v>
      </c>
      <c r="AI538">
        <f t="shared" si="274"/>
        <v>9.9905510880095509E-7</v>
      </c>
      <c r="AJ538">
        <f t="shared" si="260"/>
        <v>7.7759129386834936E-11</v>
      </c>
      <c r="AK538">
        <v>0</v>
      </c>
      <c r="AL538" s="11">
        <f t="shared" si="261"/>
        <v>4.333023565310624E-10</v>
      </c>
      <c r="AM538" s="11">
        <f t="shared" si="262"/>
        <v>5.1106148591789729E-10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15.215219993965071</v>
      </c>
      <c r="AY538" t="e">
        <f t="shared" si="271"/>
        <v>#VALUE!</v>
      </c>
    </row>
    <row r="539" spans="8:51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246"/>
        <v>5.1728162884310709E-3</v>
      </c>
      <c r="N539" s="6">
        <f t="shared" si="247"/>
        <v>2.6794554190270953E-2</v>
      </c>
      <c r="O539" s="6" t="e">
        <f t="shared" si="248"/>
        <v>#VALUE!</v>
      </c>
      <c r="P539">
        <f t="shared" si="249"/>
        <v>8.2765060614897135E-2</v>
      </c>
      <c r="Q539">
        <f t="shared" si="250"/>
        <v>1.1789603843719219</v>
      </c>
      <c r="R539">
        <f t="shared" si="251"/>
        <v>0.14349881432745903</v>
      </c>
      <c r="S539">
        <f t="shared" si="252"/>
        <v>0.74330626535800015</v>
      </c>
      <c r="T539">
        <f t="shared" si="253"/>
        <v>0.74330626535800026</v>
      </c>
      <c r="V539" s="4">
        <f t="shared" si="272"/>
        <v>0.99905510880095516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9.9905510880095509E-7</v>
      </c>
      <c r="AC539">
        <f t="shared" si="256"/>
        <v>7.7759129386834936E-11</v>
      </c>
      <c r="AD539">
        <v>0</v>
      </c>
      <c r="AE539" s="11">
        <f t="shared" si="257"/>
        <v>2.0903724265187424E-11</v>
      </c>
      <c r="AF539" s="11">
        <f t="shared" si="258"/>
        <v>9.8662853652022362E-11</v>
      </c>
      <c r="AG539" s="15">
        <f t="shared" si="259"/>
        <v>1.097002469958351E-3</v>
      </c>
      <c r="AI539">
        <f t="shared" si="274"/>
        <v>9.9905510880095509E-7</v>
      </c>
      <c r="AJ539">
        <f t="shared" si="260"/>
        <v>7.7759129386834936E-11</v>
      </c>
      <c r="AK539">
        <v>0</v>
      </c>
      <c r="AL539" s="11">
        <f t="shared" si="261"/>
        <v>4.333023565310624E-10</v>
      </c>
      <c r="AM539" s="11">
        <f t="shared" si="262"/>
        <v>5.1106148591789729E-10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15.215219993965071</v>
      </c>
      <c r="AY539" t="e">
        <f t="shared" si="271"/>
        <v>#VALUE!</v>
      </c>
    </row>
    <row r="540" spans="8:51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8:51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8:51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8:51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8:51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C16" sqref="C16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11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39</v>
      </c>
      <c r="B4" s="49" t="s">
        <v>145</v>
      </c>
      <c r="C4" s="51">
        <v>44320.443414351852</v>
      </c>
      <c r="D4" s="49" t="s">
        <v>124</v>
      </c>
      <c r="E4" s="49" t="s">
        <v>125</v>
      </c>
      <c r="F4" s="49">
        <v>0</v>
      </c>
      <c r="G4" s="49">
        <v>6.085</v>
      </c>
      <c r="H4" s="50">
        <v>2352</v>
      </c>
      <c r="I4" s="49">
        <v>0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39</v>
      </c>
      <c r="P4" s="49" t="s">
        <v>145</v>
      </c>
      <c r="Q4" s="51">
        <v>44320.443414351852</v>
      </c>
      <c r="R4" s="49" t="s">
        <v>124</v>
      </c>
      <c r="S4" s="49" t="s">
        <v>125</v>
      </c>
      <c r="T4" s="49">
        <v>0</v>
      </c>
      <c r="U4" s="49" t="s">
        <v>126</v>
      </c>
      <c r="V4" s="49" t="s">
        <v>126</v>
      </c>
      <c r="W4" s="49" t="s">
        <v>126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39</v>
      </c>
      <c r="AD4" s="49" t="s">
        <v>145</v>
      </c>
      <c r="AE4" s="51">
        <v>44320.443414351852</v>
      </c>
      <c r="AF4" s="49" t="s">
        <v>124</v>
      </c>
      <c r="AG4" s="49" t="s">
        <v>125</v>
      </c>
      <c r="AH4" s="49">
        <v>0</v>
      </c>
      <c r="AI4" s="49">
        <v>12.234</v>
      </c>
      <c r="AJ4" s="50">
        <v>2855</v>
      </c>
      <c r="AK4" s="49">
        <v>0.57899999999999996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2.1087129600000001</v>
      </c>
      <c r="AU4" s="53">
        <f t="shared" si="1"/>
        <v>563.63536016075</v>
      </c>
      <c r="AV4" s="49"/>
      <c r="AW4" s="49"/>
      <c r="AX4" s="49"/>
    </row>
    <row r="5" spans="1:50">
      <c r="A5" s="17">
        <v>36562</v>
      </c>
      <c r="B5" s="49" t="s">
        <v>157</v>
      </c>
      <c r="C5" s="51">
        <v>44292.535810185182</v>
      </c>
      <c r="D5" s="49" t="s">
        <v>124</v>
      </c>
      <c r="E5" s="49" t="s">
        <v>125</v>
      </c>
      <c r="F5" s="49">
        <v>0</v>
      </c>
      <c r="G5" s="49">
        <v>6.0960000000000001</v>
      </c>
      <c r="H5" s="50">
        <v>1813</v>
      </c>
      <c r="I5" s="49">
        <v>1E-3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37</v>
      </c>
      <c r="P5" s="49" t="s">
        <v>157</v>
      </c>
      <c r="Q5" s="51">
        <v>44292.535810185182</v>
      </c>
      <c r="R5" s="49" t="s">
        <v>124</v>
      </c>
      <c r="S5" s="49" t="s">
        <v>125</v>
      </c>
      <c r="T5" s="49">
        <v>0</v>
      </c>
      <c r="U5" s="49" t="s">
        <v>126</v>
      </c>
      <c r="V5" s="50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37</v>
      </c>
      <c r="AD5" s="49" t="s">
        <v>157</v>
      </c>
      <c r="AE5" s="51">
        <v>44292.535810185182</v>
      </c>
      <c r="AF5" s="49" t="s">
        <v>124</v>
      </c>
      <c r="AG5" s="49" t="s">
        <v>125</v>
      </c>
      <c r="AH5" s="49">
        <v>0</v>
      </c>
      <c r="AI5" s="49">
        <v>12.263</v>
      </c>
      <c r="AJ5" s="50">
        <v>2411</v>
      </c>
      <c r="AK5" s="49">
        <v>0.503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0.60301309124999936</v>
      </c>
      <c r="AU5" s="53">
        <f t="shared" si="1"/>
        <v>481.46452294882999</v>
      </c>
      <c r="AV5" s="49"/>
      <c r="AW5" s="56">
        <f>IF(H5&lt;10000,((-0.00000005795*H5^2)+(0.003823*H5)+(-6.715)),(IF(H5&lt;700000,((-0.0000000001209*H5^2)+(0.002635*H5)+(-0.4111)), ((-0.00000002007*V5^2)+(0.2564*V5)+(286.1)))))</f>
        <v>2.5619146449999519E-2</v>
      </c>
      <c r="AX5" s="57">
        <f>(-0.00000001626*AJ5^2)+(0.1912*AJ5)+(-3.858)</f>
        <v>457.03068190454002</v>
      </c>
    </row>
    <row r="6" spans="1:50">
      <c r="A6" s="49">
        <v>39</v>
      </c>
      <c r="B6" s="49" t="s">
        <v>169</v>
      </c>
      <c r="C6" s="51">
        <v>44323.459027777775</v>
      </c>
      <c r="D6" s="49" t="s">
        <v>124</v>
      </c>
      <c r="E6" s="49" t="s">
        <v>125</v>
      </c>
      <c r="F6" s="49">
        <v>0</v>
      </c>
      <c r="G6" s="49">
        <v>6.1180000000000003</v>
      </c>
      <c r="H6" s="50">
        <v>2545</v>
      </c>
      <c r="I6" s="49">
        <v>1E-3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39</v>
      </c>
      <c r="P6" s="49" t="s">
        <v>169</v>
      </c>
      <c r="Q6" s="51">
        <v>44323.459027777775</v>
      </c>
      <c r="R6" s="49" t="s">
        <v>124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39</v>
      </c>
      <c r="AD6" s="49" t="s">
        <v>169</v>
      </c>
      <c r="AE6" s="51">
        <v>44323.459027777775</v>
      </c>
      <c r="AF6" s="49" t="s">
        <v>124</v>
      </c>
      <c r="AG6" s="49" t="s">
        <v>125</v>
      </c>
      <c r="AH6" s="49">
        <v>0</v>
      </c>
      <c r="AI6" s="49">
        <v>12.271000000000001</v>
      </c>
      <c r="AJ6" s="50">
        <v>3193</v>
      </c>
      <c r="AK6" s="49">
        <v>0.64700000000000002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2.6508617812499997</v>
      </c>
      <c r="AU6" s="53">
        <f t="shared" si="1"/>
        <v>626.17224422027004</v>
      </c>
      <c r="AV6" s="49"/>
      <c r="AW6" s="56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7">
        <f t="shared" ref="AX6" si="3">(-0.00000001626*AJ6^2)+(0.1912*AJ6)+(-3.858)</f>
        <v>606.47782525126013</v>
      </c>
    </row>
    <row r="7" spans="1:50">
      <c r="A7" s="49">
        <v>37</v>
      </c>
      <c r="B7" s="49" t="s">
        <v>184</v>
      </c>
      <c r="C7" s="51">
        <v>44236.479155092595</v>
      </c>
      <c r="D7" s="49" t="s">
        <v>124</v>
      </c>
      <c r="E7" s="49" t="s">
        <v>125</v>
      </c>
      <c r="F7" s="49">
        <v>0</v>
      </c>
      <c r="G7" s="49">
        <v>6.1040000000000001</v>
      </c>
      <c r="H7" s="50">
        <v>2068</v>
      </c>
      <c r="I7" s="49">
        <v>1E-3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37</v>
      </c>
      <c r="P7" s="49" t="s">
        <v>184</v>
      </c>
      <c r="Q7" s="51">
        <v>44236.479155092595</v>
      </c>
      <c r="R7" s="49" t="s">
        <v>124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37</v>
      </c>
      <c r="AD7" s="49" t="s">
        <v>184</v>
      </c>
      <c r="AE7" s="51">
        <v>44236.479155092595</v>
      </c>
      <c r="AF7" s="49" t="s">
        <v>124</v>
      </c>
      <c r="AG7" s="49" t="s">
        <v>125</v>
      </c>
      <c r="AH7" s="49">
        <v>0</v>
      </c>
      <c r="AI7" s="49">
        <v>12.266999999999999</v>
      </c>
      <c r="AJ7" s="50">
        <v>3146</v>
      </c>
      <c r="AK7" s="49">
        <v>0.60299999999999998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1.3138182599999997</v>
      </c>
      <c r="AU7" s="53">
        <f t="shared" si="1"/>
        <v>617.47714547468013</v>
      </c>
      <c r="AV7" s="49"/>
      <c r="AW7" s="56">
        <f>IF(H7&lt;10000,((-0.00000005795*H7^2)+(0.003823*H7)+(-6.715)),(IF(H7&lt;700000,((-0.0000000001209*H7^2)+(0.002635*H7)+(-0.4111)), ((-0.00000002007*V7^2)+(0.2564*V7)+(286.1)))))</f>
        <v>0.94313363920000004</v>
      </c>
      <c r="AX7" s="57">
        <f>(-0.00000001626*AJ7^2)+(0.1912*AJ7)+(-3.858)</f>
        <v>597.49626964184006</v>
      </c>
    </row>
    <row r="8" spans="1:50">
      <c r="A8" s="49">
        <v>37</v>
      </c>
      <c r="B8" s="49" t="s">
        <v>201</v>
      </c>
      <c r="C8" s="51">
        <v>44264.527881944443</v>
      </c>
      <c r="D8" s="49" t="s">
        <v>124</v>
      </c>
      <c r="E8" s="49" t="s">
        <v>125</v>
      </c>
      <c r="F8" s="49">
        <v>0</v>
      </c>
      <c r="G8" s="49">
        <v>6.1180000000000003</v>
      </c>
      <c r="H8" s="50">
        <v>2069</v>
      </c>
      <c r="I8" s="49">
        <v>1E-3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37</v>
      </c>
      <c r="P8" s="49" t="s">
        <v>201</v>
      </c>
      <c r="Q8" s="51">
        <v>44264.527881944443</v>
      </c>
      <c r="R8" s="49" t="s">
        <v>124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37</v>
      </c>
      <c r="AD8" s="49" t="s">
        <v>201</v>
      </c>
      <c r="AE8" s="51">
        <v>44264.527881944443</v>
      </c>
      <c r="AF8" s="49" t="s">
        <v>124</v>
      </c>
      <c r="AG8" s="49" t="s">
        <v>125</v>
      </c>
      <c r="AH8" s="49">
        <v>0</v>
      </c>
      <c r="AI8" s="49">
        <v>12.297000000000001</v>
      </c>
      <c r="AJ8" s="50">
        <v>2133</v>
      </c>
      <c r="AK8" s="49">
        <v>0.46500000000000002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1.316611171249999</v>
      </c>
      <c r="AU8" s="53">
        <f t="shared" si="1"/>
        <v>430.00261602147003</v>
      </c>
      <c r="AV8" s="49"/>
      <c r="AW8" s="56">
        <f>IF(H8&lt;10000,((-0.00000005795*H8^2)+(0.003823*H8)+(-6.715)),(IF(H8&lt;700000,((-0.0000000001209*H8^2)+(0.002635*H8)+(-0.4111)), ((-0.00000002007*V8^2)+(0.2564*V8)+(286.1)))))</f>
        <v>0.9467169000500002</v>
      </c>
      <c r="AX8" s="57">
        <f>(-0.00000001626*AJ8^2)+(0.1912*AJ8)+(-3.858)</f>
        <v>403.89762205686003</v>
      </c>
    </row>
    <row r="9" spans="1:50">
      <c r="A9" s="49">
        <v>39</v>
      </c>
      <c r="B9" s="49" t="s">
        <v>214</v>
      </c>
      <c r="C9" s="51">
        <v>44305.429097222222</v>
      </c>
      <c r="D9" s="49" t="s">
        <v>124</v>
      </c>
      <c r="E9" s="49" t="s">
        <v>125</v>
      </c>
      <c r="F9" s="49">
        <v>0</v>
      </c>
      <c r="G9" s="49">
        <v>6.1139999999999999</v>
      </c>
      <c r="H9" s="50">
        <v>1841</v>
      </c>
      <c r="I9" s="49">
        <v>-1E-3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39</v>
      </c>
      <c r="P9" s="49" t="s">
        <v>214</v>
      </c>
      <c r="Q9" s="51">
        <v>44305.429097222222</v>
      </c>
      <c r="R9" s="49" t="s">
        <v>124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39</v>
      </c>
      <c r="AD9" s="49" t="s">
        <v>214</v>
      </c>
      <c r="AE9" s="51">
        <v>44305.429097222222</v>
      </c>
      <c r="AF9" s="49" t="s">
        <v>124</v>
      </c>
      <c r="AG9" s="49" t="s">
        <v>125</v>
      </c>
      <c r="AH9" s="49">
        <v>0</v>
      </c>
      <c r="AI9" s="49">
        <v>12.286</v>
      </c>
      <c r="AJ9" s="50">
        <v>2060</v>
      </c>
      <c r="AK9" s="49">
        <v>0.42099999999999999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0.68092722124999927</v>
      </c>
      <c r="AU9" s="53">
        <f t="shared" si="1"/>
        <v>416.487629228</v>
      </c>
      <c r="AV9" s="49"/>
      <c r="AW9" s="56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7">
        <f t="shared" ref="AX9" si="5">(-0.00000001626*AJ9^2)+(0.1912*AJ9)+(-3.858)</f>
        <v>389.944999064</v>
      </c>
    </row>
    <row r="10" spans="1:50">
      <c r="A10" s="49">
        <v>39</v>
      </c>
      <c r="B10" s="49" t="s">
        <v>232</v>
      </c>
      <c r="C10" s="51">
        <v>44334.443414351852</v>
      </c>
      <c r="D10" s="49" t="s">
        <v>124</v>
      </c>
      <c r="E10" s="49" t="s">
        <v>125</v>
      </c>
      <c r="F10" s="49">
        <v>0</v>
      </c>
      <c r="G10" s="49">
        <v>6.0629999999999997</v>
      </c>
      <c r="H10" s="50">
        <v>2303</v>
      </c>
      <c r="I10" s="49">
        <v>0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39</v>
      </c>
      <c r="P10" s="49" t="s">
        <v>232</v>
      </c>
      <c r="Q10" s="51">
        <v>44334.443414351852</v>
      </c>
      <c r="R10" s="49" t="s">
        <v>124</v>
      </c>
      <c r="S10" s="49" t="s">
        <v>125</v>
      </c>
      <c r="T10" s="49">
        <v>0</v>
      </c>
      <c r="U10" s="49" t="s">
        <v>126</v>
      </c>
      <c r="V10" s="50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39</v>
      </c>
      <c r="AD10" s="49" t="s">
        <v>232</v>
      </c>
      <c r="AE10" s="51">
        <v>44334.443414351852</v>
      </c>
      <c r="AF10" s="49" t="s">
        <v>124</v>
      </c>
      <c r="AG10" s="49" t="s">
        <v>125</v>
      </c>
      <c r="AH10" s="49">
        <v>0</v>
      </c>
      <c r="AI10" s="49">
        <v>12.214</v>
      </c>
      <c r="AJ10" s="50">
        <v>1939</v>
      </c>
      <c r="AK10" s="49">
        <v>0.39700000000000002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1.9713209412499992</v>
      </c>
      <c r="AU10" s="53">
        <f t="shared" si="1"/>
        <v>394.08460231282999</v>
      </c>
    </row>
    <row r="11" spans="1:50">
      <c r="A11" s="17">
        <v>37</v>
      </c>
      <c r="B11" s="49" t="s">
        <v>258</v>
      </c>
      <c r="C11" s="51">
        <v>44278.595486111109</v>
      </c>
      <c r="D11" s="49" t="s">
        <v>124</v>
      </c>
      <c r="E11" s="49" t="s">
        <v>125</v>
      </c>
      <c r="F11" s="49">
        <v>0</v>
      </c>
      <c r="G11" s="49">
        <v>6.0910000000000002</v>
      </c>
      <c r="H11" s="50">
        <v>1779</v>
      </c>
      <c r="I11" s="49">
        <v>1E-3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37</v>
      </c>
      <c r="P11" s="49" t="s">
        <v>258</v>
      </c>
      <c r="Q11" s="51">
        <v>44278.595486111109</v>
      </c>
      <c r="R11" s="49" t="s">
        <v>124</v>
      </c>
      <c r="S11" s="49" t="s">
        <v>125</v>
      </c>
      <c r="T11" s="49">
        <v>0</v>
      </c>
      <c r="U11" s="49" t="s">
        <v>126</v>
      </c>
      <c r="V11" s="50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37</v>
      </c>
      <c r="AD11" s="49" t="s">
        <v>258</v>
      </c>
      <c r="AE11" s="51">
        <v>44278.595486111109</v>
      </c>
      <c r="AF11" s="49" t="s">
        <v>124</v>
      </c>
      <c r="AG11" s="49" t="s">
        <v>125</v>
      </c>
      <c r="AH11" s="49">
        <v>0</v>
      </c>
      <c r="AI11" s="49">
        <v>12.273999999999999</v>
      </c>
      <c r="AJ11" s="50">
        <v>1989</v>
      </c>
      <c r="AK11" s="49">
        <v>0.44600000000000001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0.50844787124999957</v>
      </c>
      <c r="AU11" s="53">
        <f t="shared" si="1"/>
        <v>403.34227428483001</v>
      </c>
      <c r="AV11" s="49"/>
      <c r="AW11" s="56">
        <f>IF(H11&lt;10000,((-0.00000005795*H11^2)+(0.003823*H11)+(-6.715)),(IF(H11&lt;700000,((-0.0000000001209*H11^2)+(0.002635*H11)+(-0.4111)), ((-0.00000002007*V11^2)+(0.2564*V11)+(286.1)))))</f>
        <v>-9.7285535950000224E-2</v>
      </c>
      <c r="AX11" s="57">
        <f>(-0.00000001626*AJ11^2)+(0.1912*AJ11)+(-3.858)</f>
        <v>376.37447347253999</v>
      </c>
    </row>
    <row r="12" spans="1:50">
      <c r="C12" s="2"/>
      <c r="H12" s="33"/>
      <c r="I12" s="37"/>
      <c r="Q12" s="2"/>
      <c r="AE12" s="2"/>
      <c r="AJ12" s="33"/>
      <c r="AT12" s="34"/>
      <c r="AU12" s="35"/>
    </row>
    <row r="13" spans="1:50">
      <c r="C13" s="2"/>
      <c r="H13" s="33"/>
      <c r="Q13" s="2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 s="49" customFormat="1">
      <c r="C39" s="51"/>
      <c r="H39" s="50"/>
      <c r="Q39" s="51"/>
      <c r="AE39" s="51"/>
      <c r="AJ39" s="50"/>
      <c r="AQ39" s="55"/>
      <c r="AR39" s="55"/>
      <c r="AS39" s="55"/>
      <c r="AT39" s="52"/>
      <c r="AU39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15" sqref="B15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9" t="s">
        <v>121</v>
      </c>
      <c r="AR2" s="49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38</v>
      </c>
      <c r="B3" s="49" t="s">
        <v>127</v>
      </c>
      <c r="C3" s="51">
        <v>44256.479594907411</v>
      </c>
      <c r="D3" s="49" t="s">
        <v>128</v>
      </c>
      <c r="E3" s="49" t="s">
        <v>125</v>
      </c>
      <c r="F3" s="49">
        <v>0</v>
      </c>
      <c r="G3" s="49">
        <v>6.0039999999999996</v>
      </c>
      <c r="H3" s="50">
        <v>380686</v>
      </c>
      <c r="I3" s="49">
        <v>0.56499999999999995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38</v>
      </c>
      <c r="P3" s="49" t="s">
        <v>127</v>
      </c>
      <c r="Q3" s="51">
        <v>44256.479594907411</v>
      </c>
      <c r="R3" s="49" t="s">
        <v>128</v>
      </c>
      <c r="S3" s="49" t="s">
        <v>125</v>
      </c>
      <c r="T3" s="49">
        <v>0</v>
      </c>
      <c r="U3" s="49">
        <v>5.95</v>
      </c>
      <c r="V3" s="50">
        <v>3301</v>
      </c>
      <c r="W3" s="49">
        <v>1.204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38</v>
      </c>
      <c r="AD3" s="49" t="s">
        <v>127</v>
      </c>
      <c r="AE3" s="51">
        <v>44256.479594907411</v>
      </c>
      <c r="AF3" s="49" t="s">
        <v>128</v>
      </c>
      <c r="AG3" s="49" t="s">
        <v>125</v>
      </c>
      <c r="AH3" s="49">
        <v>0</v>
      </c>
      <c r="AI3" s="49">
        <v>12.18</v>
      </c>
      <c r="AJ3" s="50">
        <v>5958</v>
      </c>
      <c r="AK3" s="49">
        <v>0.98499999999999999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1077.9197278675449</v>
      </c>
      <c r="AU3" s="53">
        <f t="shared" ref="AU3:AU11" si="1">((-0.00000006277*AJ3^2)+(0.1854*AJ3)+(34.83))</f>
        <v>1137.21500535372</v>
      </c>
      <c r="AV3" s="49"/>
      <c r="AW3" s="56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7">
        <f t="shared" ref="AX3" si="3">(-0.00000001626*AJ3^2)+(0.1912*AJ3)+(-3.858)</f>
        <v>1134.7344063573601</v>
      </c>
    </row>
    <row r="4" spans="1:50">
      <c r="A4" s="49">
        <v>40</v>
      </c>
      <c r="B4" s="49" t="s">
        <v>146</v>
      </c>
      <c r="C4" s="51">
        <v>44320.46471064815</v>
      </c>
      <c r="D4" s="49" t="s">
        <v>128</v>
      </c>
      <c r="E4" s="49" t="s">
        <v>125</v>
      </c>
      <c r="F4" s="49">
        <v>0</v>
      </c>
      <c r="G4" s="49">
        <v>6.0030000000000001</v>
      </c>
      <c r="H4" s="50">
        <v>1026679</v>
      </c>
      <c r="I4" s="49">
        <v>2.1379999999999999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40</v>
      </c>
      <c r="P4" s="49" t="s">
        <v>146</v>
      </c>
      <c r="Q4" s="51">
        <v>44320.46471064815</v>
      </c>
      <c r="R4" s="49" t="s">
        <v>128</v>
      </c>
      <c r="S4" s="49" t="s">
        <v>125</v>
      </c>
      <c r="T4" s="49">
        <v>0</v>
      </c>
      <c r="U4" s="49">
        <v>5.9589999999999996</v>
      </c>
      <c r="V4" s="50">
        <v>8780</v>
      </c>
      <c r="W4" s="49">
        <v>2.4710000000000001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40</v>
      </c>
      <c r="AD4" s="49" t="s">
        <v>146</v>
      </c>
      <c r="AE4" s="51">
        <v>44320.46471064815</v>
      </c>
      <c r="AF4" s="49" t="s">
        <v>128</v>
      </c>
      <c r="AG4" s="49" t="s">
        <v>125</v>
      </c>
      <c r="AH4" s="49">
        <v>0</v>
      </c>
      <c r="AI4" s="49">
        <v>12.186</v>
      </c>
      <c r="AJ4" s="50">
        <v>10512</v>
      </c>
      <c r="AK4" s="49">
        <v>2.1070000000000002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2227.0752353940002</v>
      </c>
      <c r="AU4" s="53">
        <f t="shared" si="1"/>
        <v>1976.81858042112</v>
      </c>
      <c r="AV4" s="49"/>
      <c r="AW4" s="49"/>
      <c r="AX4" s="49"/>
    </row>
    <row r="5" spans="1:50">
      <c r="A5" s="17">
        <v>36563</v>
      </c>
      <c r="B5" s="49" t="s">
        <v>158</v>
      </c>
      <c r="C5" s="51">
        <v>44292.557071759256</v>
      </c>
      <c r="D5" s="49" t="s">
        <v>128</v>
      </c>
      <c r="E5" s="49" t="s">
        <v>125</v>
      </c>
      <c r="F5" s="49">
        <v>0</v>
      </c>
      <c r="G5" s="49">
        <v>6.0359999999999996</v>
      </c>
      <c r="H5" s="50">
        <v>933706</v>
      </c>
      <c r="I5" s="49">
        <v>1.39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38</v>
      </c>
      <c r="P5" s="49" t="s">
        <v>158</v>
      </c>
      <c r="Q5" s="51">
        <v>44292.557071759256</v>
      </c>
      <c r="R5" s="49" t="s">
        <v>128</v>
      </c>
      <c r="S5" s="49" t="s">
        <v>125</v>
      </c>
      <c r="T5" s="49">
        <v>0</v>
      </c>
      <c r="U5" s="49">
        <v>5.9870000000000001</v>
      </c>
      <c r="V5" s="50">
        <v>7415</v>
      </c>
      <c r="W5" s="49">
        <v>1.96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38</v>
      </c>
      <c r="AD5" s="49" t="s">
        <v>158</v>
      </c>
      <c r="AE5" s="51">
        <v>44292.557071759256</v>
      </c>
      <c r="AF5" s="49" t="s">
        <v>128</v>
      </c>
      <c r="AG5" s="49" t="s">
        <v>125</v>
      </c>
      <c r="AH5" s="49">
        <v>0</v>
      </c>
      <c r="AI5" s="49">
        <v>12.234</v>
      </c>
      <c r="AJ5" s="50">
        <v>11015</v>
      </c>
      <c r="AK5" s="49">
        <v>1.6719999999999999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1967.7891166091251</v>
      </c>
      <c r="AU5" s="53">
        <f t="shared" si="1"/>
        <v>2069.3951017767499</v>
      </c>
      <c r="AV5" s="49"/>
      <c r="AW5" s="56">
        <f t="shared" ref="AW5:AW11" si="4">IF(H5&lt;10000,((-0.00000005795*H5^2)+(0.003823*H5)+(-6.715)),(IF(H5&lt;700000,((-0.0000000001209*H5^2)+(0.002635*H5)+(-0.4111)), ((-0.00000002007*V5^2)+(0.2564*V5)+(286.1)))))</f>
        <v>2186.2025067442501</v>
      </c>
      <c r="AX5" s="57">
        <f t="shared" ref="AX5:AX11" si="5">(-0.00000001626*AJ5^2)+(0.1912*AJ5)+(-3.858)</f>
        <v>2100.2371705414998</v>
      </c>
    </row>
    <row r="6" spans="1:50">
      <c r="A6" s="49">
        <v>40</v>
      </c>
      <c r="B6" s="49" t="s">
        <v>170</v>
      </c>
      <c r="C6" s="51">
        <v>44323.48033564815</v>
      </c>
      <c r="D6" s="49" t="s">
        <v>128</v>
      </c>
      <c r="E6" s="49" t="s">
        <v>125</v>
      </c>
      <c r="F6" s="49">
        <v>0</v>
      </c>
      <c r="G6" s="49">
        <v>6.0369999999999999</v>
      </c>
      <c r="H6" s="50">
        <v>447947</v>
      </c>
      <c r="I6" s="49">
        <v>0.92900000000000005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170</v>
      </c>
      <c r="Q6" s="51">
        <v>44323.48033564815</v>
      </c>
      <c r="R6" s="49" t="s">
        <v>128</v>
      </c>
      <c r="S6" s="49" t="s">
        <v>125</v>
      </c>
      <c r="T6" s="49">
        <v>0</v>
      </c>
      <c r="U6" s="49">
        <v>5.9870000000000001</v>
      </c>
      <c r="V6" s="50">
        <v>4248</v>
      </c>
      <c r="W6" s="49">
        <v>1.2549999999999999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170</v>
      </c>
      <c r="AE6" s="51">
        <v>44323.48033564815</v>
      </c>
      <c r="AF6" s="49" t="s">
        <v>128</v>
      </c>
      <c r="AG6" s="49" t="s">
        <v>125</v>
      </c>
      <c r="AH6" s="49">
        <v>0</v>
      </c>
      <c r="AI6" s="49">
        <v>12.237</v>
      </c>
      <c r="AJ6" s="50">
        <v>6440</v>
      </c>
      <c r="AK6" s="49">
        <v>1.2949999999999999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1243.6958796128943</v>
      </c>
      <c r="AU6" s="53">
        <f t="shared" si="1"/>
        <v>1226.2027021280001</v>
      </c>
      <c r="AV6" s="49"/>
      <c r="AW6" s="56">
        <f t="shared" si="4"/>
        <v>1155.6698723595919</v>
      </c>
      <c r="AX6" s="57">
        <f t="shared" si="5"/>
        <v>1226.7956392640001</v>
      </c>
    </row>
    <row r="7" spans="1:50">
      <c r="A7" s="49">
        <v>48</v>
      </c>
      <c r="B7" s="49" t="s">
        <v>185</v>
      </c>
      <c r="C7" s="51">
        <v>44236.500428240739</v>
      </c>
      <c r="D7" s="49" t="s">
        <v>128</v>
      </c>
      <c r="E7" s="49" t="s">
        <v>125</v>
      </c>
      <c r="F7" s="49">
        <v>0</v>
      </c>
      <c r="G7" s="49">
        <v>6.0359999999999996</v>
      </c>
      <c r="H7" s="50">
        <v>776477</v>
      </c>
      <c r="I7" s="49">
        <v>1.155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48</v>
      </c>
      <c r="P7" s="49" t="s">
        <v>185</v>
      </c>
      <c r="Q7" s="51">
        <v>44236.500428240739</v>
      </c>
      <c r="R7" s="49" t="s">
        <v>128</v>
      </c>
      <c r="S7" s="49" t="s">
        <v>125</v>
      </c>
      <c r="T7" s="49">
        <v>0</v>
      </c>
      <c r="U7" s="49">
        <v>5.9880000000000004</v>
      </c>
      <c r="V7" s="50">
        <v>6406</v>
      </c>
      <c r="W7" s="49">
        <v>1.774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48</v>
      </c>
      <c r="AD7" s="49" t="s">
        <v>185</v>
      </c>
      <c r="AE7" s="51">
        <v>44236.500428240739</v>
      </c>
      <c r="AF7" s="49" t="s">
        <v>128</v>
      </c>
      <c r="AG7" s="49" t="s">
        <v>125</v>
      </c>
      <c r="AH7" s="49">
        <v>0</v>
      </c>
      <c r="AI7" s="49">
        <v>12.241</v>
      </c>
      <c r="AJ7" s="50">
        <v>8647</v>
      </c>
      <c r="AK7" s="49">
        <v>1.35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1776.1342060062602</v>
      </c>
      <c r="AU7" s="53">
        <f t="shared" si="1"/>
        <v>1633.2904488730699</v>
      </c>
      <c r="AV7" s="49"/>
      <c r="AW7" s="56">
        <f t="shared" si="4"/>
        <v>1927.77479070148</v>
      </c>
      <c r="AX7" s="57">
        <f t="shared" si="5"/>
        <v>1648.2326298976602</v>
      </c>
    </row>
    <row r="8" spans="1:50">
      <c r="A8" s="49">
        <v>38</v>
      </c>
      <c r="B8" s="49" t="s">
        <v>202</v>
      </c>
      <c r="C8" s="51">
        <v>44264.549143518518</v>
      </c>
      <c r="D8" s="49" t="s">
        <v>128</v>
      </c>
      <c r="E8" s="49" t="s">
        <v>125</v>
      </c>
      <c r="F8" s="49">
        <v>0</v>
      </c>
      <c r="G8" s="49">
        <v>6.0460000000000003</v>
      </c>
      <c r="H8" s="50">
        <v>938844</v>
      </c>
      <c r="I8" s="49">
        <v>1.397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38</v>
      </c>
      <c r="P8" s="49" t="s">
        <v>202</v>
      </c>
      <c r="Q8" s="51">
        <v>44264.549143518518</v>
      </c>
      <c r="R8" s="49" t="s">
        <v>128</v>
      </c>
      <c r="S8" s="49" t="s">
        <v>125</v>
      </c>
      <c r="T8" s="49">
        <v>0</v>
      </c>
      <c r="U8" s="49">
        <v>5.9960000000000004</v>
      </c>
      <c r="V8" s="50">
        <v>7048</v>
      </c>
      <c r="W8" s="49">
        <v>1.8919999999999999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38</v>
      </c>
      <c r="AD8" s="49" t="s">
        <v>202</v>
      </c>
      <c r="AE8" s="51">
        <v>44264.549143518518</v>
      </c>
      <c r="AF8" s="49" t="s">
        <v>128</v>
      </c>
      <c r="AG8" s="49" t="s">
        <v>125</v>
      </c>
      <c r="AH8" s="49">
        <v>0</v>
      </c>
      <c r="AI8" s="49">
        <v>12.266999999999999</v>
      </c>
      <c r="AJ8" s="50">
        <v>9743</v>
      </c>
      <c r="AK8" s="49">
        <v>1.4990000000000001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1898.0783800886402</v>
      </c>
      <c r="AU8" s="53">
        <f t="shared" si="1"/>
        <v>1835.22369190427</v>
      </c>
      <c r="AV8" s="49"/>
      <c r="AW8" s="56">
        <f t="shared" si="4"/>
        <v>2092.2102367187204</v>
      </c>
      <c r="AX8" s="57">
        <f t="shared" si="5"/>
        <v>1857.4601024432602</v>
      </c>
    </row>
    <row r="9" spans="1:50">
      <c r="A9" s="49">
        <v>40</v>
      </c>
      <c r="B9" s="49" t="s">
        <v>215</v>
      </c>
      <c r="C9" s="51">
        <v>44305.45039351852</v>
      </c>
      <c r="D9" s="49" t="s">
        <v>128</v>
      </c>
      <c r="E9" s="49" t="s">
        <v>125</v>
      </c>
      <c r="F9" s="49">
        <v>0</v>
      </c>
      <c r="G9" s="49">
        <v>6.0919999999999996</v>
      </c>
      <c r="H9" s="50">
        <v>2399</v>
      </c>
      <c r="I9" s="49">
        <v>0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40</v>
      </c>
      <c r="P9" s="49" t="s">
        <v>215</v>
      </c>
      <c r="Q9" s="51">
        <v>44305.45039351852</v>
      </c>
      <c r="R9" s="49" t="s">
        <v>128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40</v>
      </c>
      <c r="AD9" s="49" t="s">
        <v>215</v>
      </c>
      <c r="AE9" s="51">
        <v>44305.45039351852</v>
      </c>
      <c r="AF9" s="49" t="s">
        <v>128</v>
      </c>
      <c r="AG9" s="49" t="s">
        <v>125</v>
      </c>
      <c r="AH9" s="49">
        <v>0</v>
      </c>
      <c r="AI9" s="49">
        <v>12.23</v>
      </c>
      <c r="AJ9" s="50">
        <v>3007</v>
      </c>
      <c r="AK9" s="49">
        <v>0.61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2.2405930212499996</v>
      </c>
      <c r="AU9" s="53">
        <f t="shared" si="1"/>
        <v>591.76023058427006</v>
      </c>
      <c r="AV9" s="49"/>
      <c r="AW9" s="56">
        <f t="shared" si="4"/>
        <v>2.1228631020499993</v>
      </c>
      <c r="AX9" s="57">
        <f t="shared" si="5"/>
        <v>570.93337628326003</v>
      </c>
    </row>
    <row r="10" spans="1:50">
      <c r="A10" s="49">
        <v>40</v>
      </c>
      <c r="B10" s="49" t="s">
        <v>233</v>
      </c>
      <c r="C10" s="51">
        <v>44334.464699074073</v>
      </c>
      <c r="D10" s="49" t="s">
        <v>128</v>
      </c>
      <c r="E10" s="49" t="s">
        <v>125</v>
      </c>
      <c r="F10" s="49">
        <v>0</v>
      </c>
      <c r="G10" s="49">
        <v>5.9980000000000002</v>
      </c>
      <c r="H10" s="50">
        <v>847854</v>
      </c>
      <c r="I10" s="49">
        <v>1.764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40</v>
      </c>
      <c r="P10" s="49" t="s">
        <v>233</v>
      </c>
      <c r="Q10" s="51">
        <v>44334.464699074073</v>
      </c>
      <c r="R10" s="49" t="s">
        <v>128</v>
      </c>
      <c r="S10" s="49" t="s">
        <v>125</v>
      </c>
      <c r="T10" s="49">
        <v>0</v>
      </c>
      <c r="U10" s="49">
        <v>5.9459999999999997</v>
      </c>
      <c r="V10" s="50">
        <v>6573</v>
      </c>
      <c r="W10" s="49">
        <v>1.88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40</v>
      </c>
      <c r="AD10" s="49" t="s">
        <v>233</v>
      </c>
      <c r="AE10" s="51">
        <v>44334.464699074073</v>
      </c>
      <c r="AF10" s="49" t="s">
        <v>128</v>
      </c>
      <c r="AG10" s="49" t="s">
        <v>125</v>
      </c>
      <c r="AH10" s="49">
        <v>0</v>
      </c>
      <c r="AI10" s="49">
        <v>12.173999999999999</v>
      </c>
      <c r="AJ10" s="50">
        <v>9160</v>
      </c>
      <c r="AK10" s="49">
        <v>1.8380000000000001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1807.8546262207651</v>
      </c>
      <c r="AU10" s="53">
        <f t="shared" si="1"/>
        <v>1727.827245488</v>
      </c>
      <c r="AV10" s="49"/>
      <c r="AW10" s="56">
        <f t="shared" si="4"/>
        <v>1970.5500891169704</v>
      </c>
      <c r="AX10" s="57">
        <f t="shared" si="5"/>
        <v>1746.1696949440002</v>
      </c>
    </row>
    <row r="11" spans="1:50">
      <c r="A11" s="17">
        <v>38</v>
      </c>
      <c r="B11" s="49" t="s">
        <v>259</v>
      </c>
      <c r="C11" s="51">
        <v>44278.616759259261</v>
      </c>
      <c r="D11" s="49" t="s">
        <v>128</v>
      </c>
      <c r="E11" s="49" t="s">
        <v>125</v>
      </c>
      <c r="F11" s="49">
        <v>0</v>
      </c>
      <c r="G11" s="49">
        <v>6.0339999999999998</v>
      </c>
      <c r="H11" s="50">
        <v>753065</v>
      </c>
      <c r="I11" s="49">
        <v>1.1200000000000001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38</v>
      </c>
      <c r="P11" s="49" t="s">
        <v>259</v>
      </c>
      <c r="Q11" s="51">
        <v>44278.616759259261</v>
      </c>
      <c r="R11" s="49" t="s">
        <v>128</v>
      </c>
      <c r="S11" s="49" t="s">
        <v>125</v>
      </c>
      <c r="T11" s="49">
        <v>0</v>
      </c>
      <c r="U11" s="49">
        <v>5.9930000000000003</v>
      </c>
      <c r="V11" s="50">
        <v>6307</v>
      </c>
      <c r="W11" s="49">
        <v>1.756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38</v>
      </c>
      <c r="AD11" s="49" t="s">
        <v>259</v>
      </c>
      <c r="AE11" s="51">
        <v>44278.616759259261</v>
      </c>
      <c r="AF11" s="49" t="s">
        <v>128</v>
      </c>
      <c r="AG11" s="49" t="s">
        <v>125</v>
      </c>
      <c r="AH11" s="49">
        <v>0</v>
      </c>
      <c r="AI11" s="49">
        <v>12.239000000000001</v>
      </c>
      <c r="AJ11" s="50">
        <v>10432</v>
      </c>
      <c r="AK11" s="49">
        <v>1.593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1757.329971547965</v>
      </c>
      <c r="AU11" s="53">
        <f t="shared" si="1"/>
        <v>1962.0917528115201</v>
      </c>
      <c r="AV11" s="49"/>
      <c r="AW11" s="56">
        <f t="shared" si="4"/>
        <v>1902.4164505425701</v>
      </c>
      <c r="AX11" s="57">
        <f t="shared" si="5"/>
        <v>1988.9708790937602</v>
      </c>
    </row>
    <row r="12" spans="1:50">
      <c r="C12" s="2"/>
      <c r="H12" s="33"/>
      <c r="I12" s="37"/>
      <c r="Q12" s="2"/>
      <c r="V12" s="33"/>
      <c r="AE12" s="2"/>
      <c r="AJ12" s="33"/>
      <c r="AT12" s="34"/>
      <c r="AU12" s="35"/>
    </row>
    <row r="13" spans="1:50">
      <c r="C13" s="2"/>
      <c r="H13" s="33"/>
      <c r="Q13" s="2"/>
      <c r="V13" s="33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9" customFormat="1">
      <c r="C40" s="51"/>
      <c r="H40" s="50"/>
      <c r="I40" s="54"/>
      <c r="Q40" s="51"/>
      <c r="V40" s="50"/>
      <c r="W40" s="54"/>
      <c r="AE40" s="51"/>
      <c r="AJ40" s="50"/>
      <c r="AK40" s="54"/>
      <c r="AQ40" s="55"/>
      <c r="AR40" s="55"/>
      <c r="AS40" s="55"/>
      <c r="AT40" s="52"/>
      <c r="AU4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2021-08-18T15:32:56Z</dcterms:modified>
</cp:coreProperties>
</file>