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716A0A69-3F66-4198-919F-0A9A9D70A006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</calcChain>
</file>

<file path=xl/sharedStrings.xml><?xml version="1.0" encoding="utf-8"?>
<sst xmlns="http://schemas.openxmlformats.org/spreadsheetml/2006/main" count="1149" uniqueCount="80">
  <si>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</si>
  <si>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</si>
  <si>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</si>
  <si>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</si>
  <si>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</si>
  <si>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</si>
  <si>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</si>
  <si>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</si>
  <si>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</si>
  <si>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</si>
  <si>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</si>
  <si>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</si>
  <si>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</si>
  <si>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</si>
  <si>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</si>
  <si>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</si>
  <si>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</si>
  <si>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</si>
  <si>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</si>
  <si>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</si>
  <si>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</si>
  <si>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</si>
  <si>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</si>
  <si>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</si>
  <si>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</si>
  <si>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</si>
  <si>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</si>
  <si>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yellow tank</t>
  </si>
  <si>
    <t>Order</t>
  </si>
  <si>
    <t>2022 near ambient CH4  in ppm from GC in ppm</t>
  </si>
  <si>
    <t>2022 near ambient CO2 in ppm from GC in ppm</t>
  </si>
  <si>
    <t>AIR</t>
  </si>
  <si>
    <t>Measured headspace CH4  in ppm from GC in ppm</t>
  </si>
  <si>
    <t>Measured headspace CO2 in ppm from GC in ppm</t>
  </si>
  <si>
    <t>ALL POSSIBLE CALIBRATIONS...</t>
  </si>
  <si>
    <t>WHAT WE'RE USING</t>
  </si>
  <si>
    <t>Conc. (ppt)</t>
  </si>
  <si>
    <t>BD-Air-220325</t>
  </si>
  <si>
    <t>BD-DS-220428</t>
  </si>
  <si>
    <t>BD-DS-220303</t>
  </si>
  <si>
    <t>BRN13jun22_036.gcd</t>
  </si>
  <si>
    <t>BD-DS-22033</t>
  </si>
  <si>
    <t>BRN13jun22_037.gcd</t>
  </si>
  <si>
    <t>BRN13jun22_038.gcd</t>
  </si>
  <si>
    <t>BRN13jun22_039.gcd</t>
  </si>
  <si>
    <t>BRN14jun22_001.gcd</t>
  </si>
  <si>
    <t>BRN14jun22_002.gcd</t>
  </si>
  <si>
    <t>BRN14jun22_003.gcd</t>
  </si>
  <si>
    <t>BRN14jun22_004.gcd</t>
  </si>
  <si>
    <t>BRN14jun22_005.gcd</t>
  </si>
  <si>
    <t>BRN14jun22_006.gcd</t>
  </si>
  <si>
    <t>BRN14jun22_007.gcd</t>
  </si>
  <si>
    <t>BRN14jun22_008.gcd</t>
  </si>
  <si>
    <t>BRN14jun22_009.gcd</t>
  </si>
  <si>
    <t>BRN14jun22_010.gcd</t>
  </si>
  <si>
    <t>BRN14jun22_011.gcd</t>
  </si>
  <si>
    <t>BRN14jun22_012.gcd</t>
  </si>
  <si>
    <t>BRN14jun22_013.gcd</t>
  </si>
  <si>
    <t>BRN14jun22_014.gcd</t>
  </si>
  <si>
    <t>BRN14jun22_015.gcd</t>
  </si>
  <si>
    <t>BRN14jun22_016.gcd</t>
  </si>
  <si>
    <t>BRN14jun22_017.gcd</t>
  </si>
  <si>
    <t>BRN14jun22_018.gcd</t>
  </si>
  <si>
    <t>BRN14jun22_019.gcd</t>
  </si>
  <si>
    <t>BRN14jun22_020.gcd</t>
  </si>
  <si>
    <t>BRN14jun22_021.gcd</t>
  </si>
  <si>
    <t>BRN14jun22_022.gcd</t>
  </si>
  <si>
    <t>BRN14jun22_023.gcd</t>
  </si>
  <si>
    <t>BRN14jun22_024.gcd</t>
  </si>
  <si>
    <t>BRN14jun22_025.gcd</t>
  </si>
  <si>
    <t>BRN14jun22_026.gcd</t>
  </si>
  <si>
    <t>BRN14jun22_027.gcd</t>
  </si>
  <si>
    <t>BRN14jun22_028.gcd</t>
  </si>
  <si>
    <t>BRN14jun22_029.gcd</t>
  </si>
  <si>
    <t>BRN14jun22_030.gcd</t>
  </si>
  <si>
    <t>BRN14jun22_031.gcd</t>
  </si>
  <si>
    <t>BRN14jun22_032.gcd</t>
  </si>
  <si>
    <t>BRN14jun22_033.gcd</t>
  </si>
  <si>
    <t>BRN14jun22_034.gcd</t>
  </si>
  <si>
    <t>BRN14jun22_035.gcd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</si>
</sst>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ont="1" applyFill="1" applyAlignment="1">
      <alignment wrapText="1"/>
    </xf>
    <xf numFmtId="2" fontId="0" fillId="36" borderId="0" xfId="0" applyNumberFormat="1" applyFont="1" applyFill="1"/>
    <xf numFmtId="1" fontId="0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7"/>
  <sheetViews>
    <sheetView tabSelected="1" topLeftCell="AI1" workbookViewId="0">
      <selection activeCell="Q35" sqref="Q35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3"/>
  </cols>
  <sheetData>
    <row r="7" spans="1:73" x14ac:dyDescent="0.35">
      <c r="A7" t="s">
        <v>14</v>
      </c>
      <c r="O7" t="s">
        <v>15</v>
      </c>
      <c r="AC7" t="s">
        <v>16</v>
      </c>
      <c r="AT7" t="s">
        <v>35</v>
      </c>
      <c r="AW7" t="s">
        <v>34</v>
      </c>
      <c r="BI7" t="s">
        <v>31</v>
      </c>
    </row>
    <row r="8" spans="1:7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36</v>
      </c>
      <c r="J8" t="s">
        <v>8</v>
      </c>
      <c r="K8" t="s">
        <v>9</v>
      </c>
      <c r="L8" t="s">
        <v>10</v>
      </c>
      <c r="M8" t="s">
        <v>11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36</v>
      </c>
      <c r="X8" t="s">
        <v>8</v>
      </c>
      <c r="Y8" t="s">
        <v>9</v>
      </c>
      <c r="Z8" t="s">
        <v>10</v>
      </c>
      <c r="AA8" t="s">
        <v>11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36</v>
      </c>
      <c r="AL8" t="s">
        <v>8</v>
      </c>
      <c r="AM8" t="s">
        <v>9</v>
      </c>
      <c r="AN8" t="s">
        <v>10</v>
      </c>
      <c r="AO8" t="s">
        <v>11</v>
      </c>
      <c r="AQ8" s="4" t="s">
        <v>17</v>
      </c>
      <c r="AR8" s="4" t="s">
        <v>18</v>
      </c>
      <c r="AS8" t="s">
        <v>28</v>
      </c>
      <c r="AT8" s="5" t="s">
        <v>32</v>
      </c>
      <c r="AU8" s="5" t="s">
        <v>33</v>
      </c>
      <c r="AW8" s="5" t="s">
        <v>20</v>
      </c>
      <c r="AX8" s="5" t="s">
        <v>19</v>
      </c>
      <c r="AZ8" s="5" t="s">
        <v>21</v>
      </c>
      <c r="BA8" s="5" t="s">
        <v>22</v>
      </c>
      <c r="BC8" s="5" t="s">
        <v>25</v>
      </c>
      <c r="BD8" s="5" t="s">
        <v>26</v>
      </c>
      <c r="BF8" s="15" t="s">
        <v>29</v>
      </c>
      <c r="BG8" s="15" t="s">
        <v>30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36</v>
      </c>
      <c r="BR8" t="s">
        <v>8</v>
      </c>
      <c r="BS8" t="s">
        <v>9</v>
      </c>
      <c r="BT8" t="s">
        <v>10</v>
      </c>
      <c r="BU8" t="s">
        <v>11</v>
      </c>
    </row>
    <row r="9" spans="1:73" x14ac:dyDescent="0.35">
      <c r="A9">
        <v>49</v>
      </c>
      <c r="B9" t="s">
        <v>45</v>
      </c>
      <c r="C9" s="2">
        <v>44726.421898148146</v>
      </c>
      <c r="D9" t="s">
        <v>23</v>
      </c>
      <c r="E9" t="s">
        <v>12</v>
      </c>
      <c r="F9">
        <v>0</v>
      </c>
      <c r="G9">
        <v>6.0730000000000004</v>
      </c>
      <c r="H9" s="3">
        <v>2099</v>
      </c>
      <c r="I9">
        <v>-1E-3</v>
      </c>
      <c r="J9" t="s">
        <v>13</v>
      </c>
      <c r="K9" t="s">
        <v>13</v>
      </c>
      <c r="L9" t="s">
        <v>13</v>
      </c>
      <c r="M9" t="s">
        <v>13</v>
      </c>
      <c r="O9">
        <v>49</v>
      </c>
      <c r="P9" t="s">
        <v>45</v>
      </c>
      <c r="Q9" s="2">
        <v>44726.421898148146</v>
      </c>
      <c r="R9" t="s">
        <v>23</v>
      </c>
      <c r="S9" t="s">
        <v>12</v>
      </c>
      <c r="T9">
        <v>0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49</v>
      </c>
      <c r="AD9" t="s">
        <v>45</v>
      </c>
      <c r="AE9" s="2">
        <v>44726.421898148146</v>
      </c>
      <c r="AF9" t="s">
        <v>23</v>
      </c>
      <c r="AG9" t="s">
        <v>12</v>
      </c>
      <c r="AH9">
        <v>0</v>
      </c>
      <c r="AI9">
        <v>12.234</v>
      </c>
      <c r="AJ9" s="3">
        <v>3004</v>
      </c>
      <c r="AK9">
        <v>0.56100000000000005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S9" s="14">
        <v>83</v>
      </c>
      <c r="AT9" s="16">
        <f t="shared" ref="AT9:AT47" si="0">IF(H9&lt;100000,((0.0000000152*H9^2)+(0.0014347*H9)+(-4.08313)),((0.00000295*V9^2)+(0.083061*V9)+(133)))</f>
        <v>-1.0047265248000001</v>
      </c>
      <c r="AU9" s="17">
        <f t="shared" ref="AU9:AU47" si="1">(-0.00000172*AJ9^2)+(0.108838*AJ9)+(-21.89)</f>
        <v>289.53804448000005</v>
      </c>
      <c r="AW9" s="6">
        <f t="shared" ref="AW9:AW47" si="2">IF(H9&lt;15000,((0.00000002125*H9^2)+(0.002705*H9)+(-4.371)),(IF(H9&lt;700000,((-0.0000000008162*H9^2)+(0.003141*H9)+(0.4702)), ((0.000000003285*V9^2)+(0.1899*V9)+(559.5)))))</f>
        <v>1.4004182712499995</v>
      </c>
      <c r="AX9" s="7">
        <f t="shared" ref="AX9:AX47" si="3">((-0.00000006277*AJ9^2)+(0.1854*AJ9)+(34.83))</f>
        <v>591.20516251568006</v>
      </c>
      <c r="AZ9" s="8">
        <f t="shared" ref="AZ9:AZ47" si="4">IF(H9&lt;10000,((-0.00000005795*H9^2)+(0.003823*H9)+(-6.715)),(IF(H9&lt;700000,((-0.0000000001209*H9^2)+(0.002635*H9)+(-0.4111)), ((-0.00000002007*V9^2)+(0.2564*V9)+(286.1)))))</f>
        <v>1.0541608320499991</v>
      </c>
      <c r="BA9" s="9">
        <f t="shared" ref="BA9:BA47" si="5">(-0.00000001626*AJ9^2)+(0.1912*AJ9)+(-3.858)</f>
        <v>570.36006949984017</v>
      </c>
      <c r="BC9" s="10">
        <f t="shared" ref="BC9:BC47" si="6">IF(H9&lt;10000,((0.0000001453*H9^2)+(0.0008349*H9)+(-1.805)),(IF(H9&lt;700000,((-0.00000000008054*H9^2)+(0.002348*H9)+(-2.47)), ((-0.00000001938*V9^2)+(0.2471*V9)+(226.8)))))</f>
        <v>0.58761798530000031</v>
      </c>
      <c r="BD9" s="11">
        <f t="shared" ref="BD9:BD47" si="7">(-0.00000002552*AJ9^2)+(0.2067*AJ9)+(-103.7)</f>
        <v>516.99650711167988</v>
      </c>
      <c r="BF9" s="16">
        <f t="shared" ref="BF9:BF47" si="8">IF(H9&lt;100000,((0.0000000152*H9^2)+(0.0014347*H9)+(-4.08313)),((0.00000295*V9^2)+(0.083061*V9)+(133)))</f>
        <v>-1.0047265248000001</v>
      </c>
      <c r="BG9" s="17">
        <f t="shared" ref="BG9:BG47" si="9">(-0.00000172*AJ9^2)+(0.108838*AJ9)+(-21.89)</f>
        <v>289.53804448000005</v>
      </c>
      <c r="BI9">
        <v>49</v>
      </c>
      <c r="BJ9" t="s">
        <v>45</v>
      </c>
      <c r="BK9" s="2">
        <v>44726.421898148146</v>
      </c>
      <c r="BL9" t="s">
        <v>23</v>
      </c>
      <c r="BM9" t="s">
        <v>12</v>
      </c>
      <c r="BN9">
        <v>0</v>
      </c>
      <c r="BO9">
        <v>2.7090000000000001</v>
      </c>
      <c r="BP9" s="3">
        <v>5184756</v>
      </c>
      <c r="BQ9">
        <v>958.69600000000003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5">
      <c r="A10">
        <v>50</v>
      </c>
      <c r="B10" t="s">
        <v>46</v>
      </c>
      <c r="C10" s="2">
        <v>44726.443136574075</v>
      </c>
      <c r="D10" t="s">
        <v>24</v>
      </c>
      <c r="E10" t="s">
        <v>12</v>
      </c>
      <c r="F10">
        <v>0</v>
      </c>
      <c r="G10">
        <v>6.008</v>
      </c>
      <c r="H10" s="3">
        <v>876013</v>
      </c>
      <c r="I10">
        <v>1.766</v>
      </c>
      <c r="J10" t="s">
        <v>13</v>
      </c>
      <c r="K10" t="s">
        <v>13</v>
      </c>
      <c r="L10" t="s">
        <v>13</v>
      </c>
      <c r="M10" t="s">
        <v>13</v>
      </c>
      <c r="O10">
        <v>50</v>
      </c>
      <c r="P10" t="s">
        <v>46</v>
      </c>
      <c r="Q10" s="2">
        <v>44726.443136574075</v>
      </c>
      <c r="R10" t="s">
        <v>24</v>
      </c>
      <c r="S10" t="s">
        <v>12</v>
      </c>
      <c r="T10">
        <v>0</v>
      </c>
      <c r="U10">
        <v>5.9589999999999996</v>
      </c>
      <c r="V10" s="3">
        <v>7239</v>
      </c>
      <c r="W10">
        <v>1.9259999999999999</v>
      </c>
      <c r="X10" t="s">
        <v>13</v>
      </c>
      <c r="Y10" t="s">
        <v>13</v>
      </c>
      <c r="Z10" t="s">
        <v>13</v>
      </c>
      <c r="AA10" t="s">
        <v>13</v>
      </c>
      <c r="AC10">
        <v>50</v>
      </c>
      <c r="AD10" t="s">
        <v>46</v>
      </c>
      <c r="AE10" s="2">
        <v>44726.443136574075</v>
      </c>
      <c r="AF10" t="s">
        <v>24</v>
      </c>
      <c r="AG10" t="s">
        <v>12</v>
      </c>
      <c r="AH10">
        <v>0</v>
      </c>
      <c r="AI10">
        <v>12.188000000000001</v>
      </c>
      <c r="AJ10" s="3">
        <v>7166</v>
      </c>
      <c r="AK10">
        <v>1.446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S10" s="14">
        <v>84</v>
      </c>
      <c r="AT10" s="16">
        <f t="shared" si="0"/>
        <v>888.86778594999987</v>
      </c>
      <c r="AU10" s="17">
        <f t="shared" si="1"/>
        <v>669.71843168000009</v>
      </c>
      <c r="AW10" s="6">
        <f t="shared" si="2"/>
        <v>1934.3582442524851</v>
      </c>
      <c r="AX10" s="7">
        <f t="shared" si="3"/>
        <v>1360.1830628298801</v>
      </c>
      <c r="AZ10" s="8">
        <f t="shared" si="4"/>
        <v>2141.12786936153</v>
      </c>
      <c r="BA10" s="9">
        <f t="shared" si="5"/>
        <v>1365.4462236994402</v>
      </c>
      <c r="BC10" s="10">
        <f t="shared" si="6"/>
        <v>2014.5413275150197</v>
      </c>
      <c r="BD10" s="11">
        <f t="shared" si="7"/>
        <v>1376.2017082908799</v>
      </c>
      <c r="BF10" s="16">
        <f t="shared" si="8"/>
        <v>888.86778594999987</v>
      </c>
      <c r="BG10" s="17">
        <f t="shared" si="9"/>
        <v>669.71843168000009</v>
      </c>
      <c r="BI10">
        <v>50</v>
      </c>
      <c r="BJ10" t="s">
        <v>46</v>
      </c>
      <c r="BK10" s="2">
        <v>44726.443136574075</v>
      </c>
      <c r="BL10" t="s">
        <v>24</v>
      </c>
      <c r="BM10" t="s">
        <v>12</v>
      </c>
      <c r="BN10">
        <v>0</v>
      </c>
      <c r="BO10">
        <v>2.7069999999999999</v>
      </c>
      <c r="BP10" s="3">
        <v>5198240</v>
      </c>
      <c r="BQ10">
        <v>958.79700000000003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5">
      <c r="A11">
        <v>51</v>
      </c>
      <c r="B11" t="s">
        <v>47</v>
      </c>
      <c r="C11" s="2">
        <v>44726.464363425926</v>
      </c>
      <c r="D11" t="s">
        <v>27</v>
      </c>
      <c r="E11" t="s">
        <v>12</v>
      </c>
      <c r="F11">
        <v>0</v>
      </c>
      <c r="G11">
        <v>6.0330000000000004</v>
      </c>
      <c r="H11" s="3">
        <v>3382</v>
      </c>
      <c r="I11">
        <v>2E-3</v>
      </c>
      <c r="J11" t="s">
        <v>13</v>
      </c>
      <c r="K11" t="s">
        <v>13</v>
      </c>
      <c r="L11" t="s">
        <v>13</v>
      </c>
      <c r="M11" t="s">
        <v>13</v>
      </c>
      <c r="O11">
        <v>51</v>
      </c>
      <c r="P11" t="s">
        <v>47</v>
      </c>
      <c r="Q11" s="2">
        <v>44726.464363425926</v>
      </c>
      <c r="R11" t="s">
        <v>27</v>
      </c>
      <c r="S11" t="s">
        <v>12</v>
      </c>
      <c r="T11">
        <v>0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51</v>
      </c>
      <c r="AD11" t="s">
        <v>47</v>
      </c>
      <c r="AE11" s="2">
        <v>44726.464363425926</v>
      </c>
      <c r="AF11" t="s">
        <v>27</v>
      </c>
      <c r="AG11" t="s">
        <v>12</v>
      </c>
      <c r="AH11">
        <v>0</v>
      </c>
      <c r="AI11">
        <v>12.21</v>
      </c>
      <c r="AJ11" s="3">
        <v>1460</v>
      </c>
      <c r="AK11">
        <v>0.23200000000000001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S11" s="14">
        <v>85</v>
      </c>
      <c r="AT11" s="16">
        <f t="shared" si="0"/>
        <v>0.94288184480000048</v>
      </c>
      <c r="AU11" s="17">
        <f t="shared" si="1"/>
        <v>133.347128</v>
      </c>
      <c r="AW11" s="6">
        <f t="shared" si="2"/>
        <v>5.0203658850000004</v>
      </c>
      <c r="AX11" s="7">
        <f t="shared" si="3"/>
        <v>305.380199468</v>
      </c>
      <c r="AZ11" s="8">
        <f t="shared" si="4"/>
        <v>5.5515583041999985</v>
      </c>
      <c r="BA11" s="9">
        <f t="shared" si="5"/>
        <v>275.259340184</v>
      </c>
      <c r="BC11" s="10">
        <f t="shared" si="6"/>
        <v>2.6805621572000007</v>
      </c>
      <c r="BD11" s="11">
        <f t="shared" si="7"/>
        <v>198.02760156799997</v>
      </c>
      <c r="BF11" s="16">
        <f t="shared" si="8"/>
        <v>0.94288184480000048</v>
      </c>
      <c r="BG11" s="17">
        <f t="shared" si="9"/>
        <v>133.347128</v>
      </c>
      <c r="BI11">
        <v>51</v>
      </c>
      <c r="BJ11" t="s">
        <v>47</v>
      </c>
      <c r="BK11" s="2">
        <v>44726.464363425926</v>
      </c>
      <c r="BL11" t="s">
        <v>27</v>
      </c>
      <c r="BM11" t="s">
        <v>12</v>
      </c>
      <c r="BN11">
        <v>0</v>
      </c>
      <c r="BO11">
        <v>2.702</v>
      </c>
      <c r="BP11" s="3">
        <v>5289539</v>
      </c>
      <c r="BQ11">
        <v>959.45699999999999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5">
      <c r="A12">
        <v>52</v>
      </c>
      <c r="B12" t="s">
        <v>48</v>
      </c>
      <c r="C12" s="2">
        <v>44726.485613425924</v>
      </c>
      <c r="D12">
        <v>235</v>
      </c>
      <c r="E12" t="s">
        <v>12</v>
      </c>
      <c r="F12">
        <v>0</v>
      </c>
      <c r="G12">
        <v>5.9779999999999998</v>
      </c>
      <c r="H12" s="3">
        <v>9017670</v>
      </c>
      <c r="I12">
        <v>18.463000000000001</v>
      </c>
      <c r="J12" t="s">
        <v>13</v>
      </c>
      <c r="K12" t="s">
        <v>13</v>
      </c>
      <c r="L12" t="s">
        <v>13</v>
      </c>
      <c r="M12" t="s">
        <v>13</v>
      </c>
      <c r="O12">
        <v>52</v>
      </c>
      <c r="P12" t="s">
        <v>48</v>
      </c>
      <c r="Q12" s="2">
        <v>44726.485613425924</v>
      </c>
      <c r="R12">
        <v>235</v>
      </c>
      <c r="S12" t="s">
        <v>12</v>
      </c>
      <c r="T12">
        <v>0</v>
      </c>
      <c r="U12">
        <v>5.9320000000000004</v>
      </c>
      <c r="V12" s="3">
        <v>67990</v>
      </c>
      <c r="W12">
        <v>16.73</v>
      </c>
      <c r="X12" t="s">
        <v>13</v>
      </c>
      <c r="Y12" t="s">
        <v>13</v>
      </c>
      <c r="Z12" t="s">
        <v>13</v>
      </c>
      <c r="AA12" t="s">
        <v>13</v>
      </c>
      <c r="AC12">
        <v>52</v>
      </c>
      <c r="AD12" t="s">
        <v>48</v>
      </c>
      <c r="AE12" s="2">
        <v>44726.485613425924</v>
      </c>
      <c r="AF12">
        <v>235</v>
      </c>
      <c r="AG12" t="s">
        <v>12</v>
      </c>
      <c r="AH12">
        <v>0</v>
      </c>
      <c r="AI12">
        <v>12.103999999999999</v>
      </c>
      <c r="AJ12" s="3">
        <v>56760</v>
      </c>
      <c r="AK12">
        <v>11.845000000000001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S12" s="14">
        <v>86</v>
      </c>
      <c r="AT12" s="16">
        <f t="shared" si="0"/>
        <v>19417.105685000002</v>
      </c>
      <c r="AU12" s="17">
        <f t="shared" si="1"/>
        <v>614.43500799999981</v>
      </c>
      <c r="AW12" s="6">
        <f t="shared" si="2"/>
        <v>13485.986372728501</v>
      </c>
      <c r="AX12" s="7">
        <f t="shared" si="3"/>
        <v>10355.908041647999</v>
      </c>
      <c r="AZ12" s="8">
        <f t="shared" si="4"/>
        <v>17625.959613193001</v>
      </c>
      <c r="BA12" s="9">
        <f t="shared" si="5"/>
        <v>10796.269197024001</v>
      </c>
      <c r="BC12" s="10">
        <f t="shared" si="6"/>
        <v>16937.542234861998</v>
      </c>
      <c r="BD12" s="11">
        <f t="shared" si="7"/>
        <v>11546.374277247998</v>
      </c>
      <c r="BF12" s="16">
        <f t="shared" si="8"/>
        <v>19417.105685000002</v>
      </c>
      <c r="BG12" s="17">
        <f t="shared" si="9"/>
        <v>614.43500799999981</v>
      </c>
      <c r="BI12">
        <v>52</v>
      </c>
      <c r="BJ12" t="s">
        <v>48</v>
      </c>
      <c r="BK12" s="2">
        <v>44726.485613425924</v>
      </c>
      <c r="BL12">
        <v>235</v>
      </c>
      <c r="BM12" t="s">
        <v>12</v>
      </c>
      <c r="BN12">
        <v>0</v>
      </c>
      <c r="BO12">
        <v>2.84</v>
      </c>
      <c r="BP12" s="3">
        <v>1059155</v>
      </c>
      <c r="BQ12">
        <v>0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5">
      <c r="A13">
        <v>53</v>
      </c>
      <c r="B13" t="s">
        <v>49</v>
      </c>
      <c r="C13" s="2">
        <v>44726.506840277776</v>
      </c>
      <c r="D13">
        <v>395</v>
      </c>
      <c r="E13" t="s">
        <v>12</v>
      </c>
      <c r="F13">
        <v>0</v>
      </c>
      <c r="G13">
        <v>6.0110000000000001</v>
      </c>
      <c r="H13" s="3">
        <v>35744</v>
      </c>
      <c r="I13">
        <v>6.7000000000000004E-2</v>
      </c>
      <c r="J13" t="s">
        <v>13</v>
      </c>
      <c r="K13" t="s">
        <v>13</v>
      </c>
      <c r="L13" t="s">
        <v>13</v>
      </c>
      <c r="M13" t="s">
        <v>13</v>
      </c>
      <c r="O13">
        <v>53</v>
      </c>
      <c r="P13" t="s">
        <v>49</v>
      </c>
      <c r="Q13" s="2">
        <v>44726.506840277776</v>
      </c>
      <c r="R13">
        <v>395</v>
      </c>
      <c r="S13" t="s">
        <v>12</v>
      </c>
      <c r="T13">
        <v>0</v>
      </c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53</v>
      </c>
      <c r="AD13" t="s">
        <v>49</v>
      </c>
      <c r="AE13" s="2">
        <v>44726.506840277776</v>
      </c>
      <c r="AF13">
        <v>395</v>
      </c>
      <c r="AG13" t="s">
        <v>12</v>
      </c>
      <c r="AH13">
        <v>0</v>
      </c>
      <c r="AI13" t="s">
        <v>13</v>
      </c>
      <c r="AJ13" s="3" t="s">
        <v>13</v>
      </c>
      <c r="AK13" t="s">
        <v>13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S13" s="14">
        <v>87</v>
      </c>
      <c r="AT13" s="16">
        <f t="shared" si="0"/>
        <v>66.618816547199998</v>
      </c>
      <c r="AU13" s="17" t="e">
        <f t="shared" si="1"/>
        <v>#VALUE!</v>
      </c>
      <c r="AW13" s="6">
        <f t="shared" si="2"/>
        <v>111.69929950791681</v>
      </c>
      <c r="AX13" s="7" t="e">
        <f t="shared" si="3"/>
        <v>#VALUE!</v>
      </c>
      <c r="AZ13" s="8">
        <f t="shared" si="4"/>
        <v>93.619874105497601</v>
      </c>
      <c r="BA13" s="9" t="e">
        <f t="shared" si="5"/>
        <v>#VALUE!</v>
      </c>
      <c r="BC13" s="10">
        <f t="shared" si="6"/>
        <v>81.354011395010545</v>
      </c>
      <c r="BD13" s="11" t="e">
        <f t="shared" si="7"/>
        <v>#VALUE!</v>
      </c>
      <c r="BF13" s="16">
        <f t="shared" si="8"/>
        <v>66.618816547199998</v>
      </c>
      <c r="BG13" s="17" t="e">
        <f t="shared" si="9"/>
        <v>#VALUE!</v>
      </c>
      <c r="BI13">
        <v>53</v>
      </c>
      <c r="BJ13" t="s">
        <v>49</v>
      </c>
      <c r="BK13" s="2">
        <v>44726.506840277776</v>
      </c>
      <c r="BL13">
        <v>395</v>
      </c>
      <c r="BM13" t="s">
        <v>12</v>
      </c>
      <c r="BN13">
        <v>0</v>
      </c>
      <c r="BO13">
        <v>2.8439999999999999</v>
      </c>
      <c r="BP13" s="3">
        <v>1139775</v>
      </c>
      <c r="BQ13">
        <v>0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5">
      <c r="A14">
        <v>54</v>
      </c>
      <c r="B14" t="s">
        <v>50</v>
      </c>
      <c r="C14" s="2">
        <v>44726.528090277781</v>
      </c>
      <c r="D14">
        <v>355</v>
      </c>
      <c r="E14" t="s">
        <v>12</v>
      </c>
      <c r="F14">
        <v>0</v>
      </c>
      <c r="G14">
        <v>5.9820000000000002</v>
      </c>
      <c r="H14" s="3">
        <v>9731121</v>
      </c>
      <c r="I14">
        <v>19.946999999999999</v>
      </c>
      <c r="J14" t="s">
        <v>13</v>
      </c>
      <c r="K14" t="s">
        <v>13</v>
      </c>
      <c r="L14" t="s">
        <v>13</v>
      </c>
      <c r="M14" t="s">
        <v>13</v>
      </c>
      <c r="O14">
        <v>54</v>
      </c>
      <c r="P14" t="s">
        <v>50</v>
      </c>
      <c r="Q14" s="2">
        <v>44726.528090277781</v>
      </c>
      <c r="R14">
        <v>355</v>
      </c>
      <c r="S14" t="s">
        <v>12</v>
      </c>
      <c r="T14">
        <v>0</v>
      </c>
      <c r="U14">
        <v>5.9349999999999996</v>
      </c>
      <c r="V14" s="3">
        <v>71334</v>
      </c>
      <c r="W14">
        <v>17.54</v>
      </c>
      <c r="X14" t="s">
        <v>13</v>
      </c>
      <c r="Y14" t="s">
        <v>13</v>
      </c>
      <c r="Z14" t="s">
        <v>13</v>
      </c>
      <c r="AA14" t="s">
        <v>13</v>
      </c>
      <c r="AC14">
        <v>54</v>
      </c>
      <c r="AD14" t="s">
        <v>50</v>
      </c>
      <c r="AE14" s="2">
        <v>44726.528090277781</v>
      </c>
      <c r="AF14">
        <v>355</v>
      </c>
      <c r="AG14" t="s">
        <v>12</v>
      </c>
      <c r="AH14">
        <v>0</v>
      </c>
      <c r="AI14">
        <v>12.117000000000001</v>
      </c>
      <c r="AJ14" s="3">
        <v>53945</v>
      </c>
      <c r="AK14">
        <v>11.260999999999999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S14" s="14">
        <v>88</v>
      </c>
      <c r="AT14" s="16">
        <f t="shared" si="0"/>
        <v>21069.265064200001</v>
      </c>
      <c r="AU14" s="17">
        <f t="shared" si="1"/>
        <v>844.06750700000009</v>
      </c>
      <c r="AW14" s="6">
        <f t="shared" si="2"/>
        <v>14122.542452441461</v>
      </c>
      <c r="AX14" s="7">
        <f t="shared" si="3"/>
        <v>9853.5683439207496</v>
      </c>
      <c r="AZ14" s="8">
        <f t="shared" si="4"/>
        <v>18474.01061111108</v>
      </c>
      <c r="BA14" s="9">
        <f t="shared" si="5"/>
        <v>10263.1083752135</v>
      </c>
      <c r="BC14" s="10">
        <f t="shared" si="6"/>
        <v>17754.815503404719</v>
      </c>
      <c r="BD14" s="11">
        <f t="shared" si="7"/>
        <v>10972.466691602</v>
      </c>
      <c r="BF14" s="16">
        <f t="shared" si="8"/>
        <v>21069.265064200001</v>
      </c>
      <c r="BG14" s="17">
        <f t="shared" si="9"/>
        <v>844.06750700000009</v>
      </c>
      <c r="BI14">
        <v>54</v>
      </c>
      <c r="BJ14" t="s">
        <v>50</v>
      </c>
      <c r="BK14" s="2">
        <v>44726.528090277781</v>
      </c>
      <c r="BL14">
        <v>355</v>
      </c>
      <c r="BM14" t="s">
        <v>12</v>
      </c>
      <c r="BN14">
        <v>0</v>
      </c>
      <c r="BO14">
        <v>2.8519999999999999</v>
      </c>
      <c r="BP14" s="3">
        <v>958720</v>
      </c>
      <c r="BQ14">
        <v>0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5">
      <c r="A15">
        <v>55</v>
      </c>
      <c r="B15" t="s">
        <v>51</v>
      </c>
      <c r="C15" s="2">
        <v>44726.549363425926</v>
      </c>
      <c r="D15">
        <v>49</v>
      </c>
      <c r="E15" t="s">
        <v>12</v>
      </c>
      <c r="F15">
        <v>0</v>
      </c>
      <c r="G15">
        <v>6.0010000000000003</v>
      </c>
      <c r="H15" s="3">
        <v>332973</v>
      </c>
      <c r="I15">
        <v>0.66800000000000004</v>
      </c>
      <c r="J15" t="s">
        <v>13</v>
      </c>
      <c r="K15" t="s">
        <v>13</v>
      </c>
      <c r="L15" t="s">
        <v>13</v>
      </c>
      <c r="M15" t="s">
        <v>13</v>
      </c>
      <c r="O15">
        <v>55</v>
      </c>
      <c r="P15" t="s">
        <v>51</v>
      </c>
      <c r="Q15" s="2">
        <v>44726.549363425926</v>
      </c>
      <c r="R15">
        <v>49</v>
      </c>
      <c r="S15" t="s">
        <v>12</v>
      </c>
      <c r="T15">
        <v>0</v>
      </c>
      <c r="U15">
        <v>5.9649999999999999</v>
      </c>
      <c r="V15" s="3">
        <v>3541</v>
      </c>
      <c r="W15">
        <v>1.0189999999999999</v>
      </c>
      <c r="X15" t="s">
        <v>13</v>
      </c>
      <c r="Y15" t="s">
        <v>13</v>
      </c>
      <c r="Z15" t="s">
        <v>13</v>
      </c>
      <c r="AA15" t="s">
        <v>13</v>
      </c>
      <c r="AC15">
        <v>55</v>
      </c>
      <c r="AD15" t="s">
        <v>51</v>
      </c>
      <c r="AE15" s="2">
        <v>44726.549363425926</v>
      </c>
      <c r="AF15">
        <v>49</v>
      </c>
      <c r="AG15" t="s">
        <v>12</v>
      </c>
      <c r="AH15">
        <v>0</v>
      </c>
      <c r="AI15">
        <v>12.138999999999999</v>
      </c>
      <c r="AJ15" s="3">
        <v>20167</v>
      </c>
      <c r="AK15">
        <v>4.1970000000000001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S15" s="14">
        <v>89</v>
      </c>
      <c r="AT15" s="16">
        <f t="shared" si="0"/>
        <v>464.10810994999997</v>
      </c>
      <c r="AU15" s="17">
        <f t="shared" si="1"/>
        <v>1473.5083769199998</v>
      </c>
      <c r="AW15" s="6">
        <f t="shared" si="2"/>
        <v>955.84546751339019</v>
      </c>
      <c r="AX15" s="7">
        <f t="shared" si="3"/>
        <v>3748.2627458074699</v>
      </c>
      <c r="AZ15" s="8">
        <f t="shared" si="4"/>
        <v>863.56844883566396</v>
      </c>
      <c r="BA15" s="9">
        <f t="shared" si="5"/>
        <v>3845.4593297248598</v>
      </c>
      <c r="BC15" s="10">
        <f t="shared" si="6"/>
        <v>770.42105215156619</v>
      </c>
      <c r="BD15" s="11">
        <f t="shared" si="7"/>
        <v>4054.4397146727206</v>
      </c>
      <c r="BF15" s="16">
        <f t="shared" si="8"/>
        <v>464.10810994999997</v>
      </c>
      <c r="BG15" s="17">
        <f t="shared" si="9"/>
        <v>1473.5083769199998</v>
      </c>
      <c r="BI15">
        <v>55</v>
      </c>
      <c r="BJ15" t="s">
        <v>51</v>
      </c>
      <c r="BK15" s="2">
        <v>44726.549363425926</v>
      </c>
      <c r="BL15">
        <v>49</v>
      </c>
      <c r="BM15" t="s">
        <v>12</v>
      </c>
      <c r="BN15">
        <v>0</v>
      </c>
      <c r="BO15">
        <v>2.8330000000000002</v>
      </c>
      <c r="BP15" s="3">
        <v>1244821</v>
      </c>
      <c r="BQ15">
        <v>0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5">
      <c r="A16">
        <v>56</v>
      </c>
      <c r="B16" t="s">
        <v>52</v>
      </c>
      <c r="C16" s="2">
        <v>44726.570636574077</v>
      </c>
      <c r="D16">
        <v>38</v>
      </c>
      <c r="E16" t="s">
        <v>12</v>
      </c>
      <c r="F16">
        <v>0</v>
      </c>
      <c r="G16">
        <v>6.0170000000000003</v>
      </c>
      <c r="H16" s="3">
        <v>4596</v>
      </c>
      <c r="I16">
        <v>4.0000000000000001E-3</v>
      </c>
      <c r="J16" t="s">
        <v>13</v>
      </c>
      <c r="K16" t="s">
        <v>13</v>
      </c>
      <c r="L16" t="s">
        <v>13</v>
      </c>
      <c r="M16" t="s">
        <v>13</v>
      </c>
      <c r="O16">
        <v>56</v>
      </c>
      <c r="P16" t="s">
        <v>52</v>
      </c>
      <c r="Q16" s="2">
        <v>44726.570636574077</v>
      </c>
      <c r="R16">
        <v>38</v>
      </c>
      <c r="S16" t="s">
        <v>12</v>
      </c>
      <c r="T16">
        <v>0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56</v>
      </c>
      <c r="AD16" t="s">
        <v>52</v>
      </c>
      <c r="AE16" s="2">
        <v>44726.570636574077</v>
      </c>
      <c r="AF16">
        <v>38</v>
      </c>
      <c r="AG16" t="s">
        <v>12</v>
      </c>
      <c r="AH16">
        <v>0</v>
      </c>
      <c r="AI16">
        <v>12.167999999999999</v>
      </c>
      <c r="AJ16" s="3">
        <v>6990</v>
      </c>
      <c r="AK16">
        <v>1.409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S16" s="14">
        <v>90</v>
      </c>
      <c r="AT16" s="16">
        <f t="shared" si="0"/>
        <v>2.8318240831999999</v>
      </c>
      <c r="AU16" s="17">
        <f t="shared" si="1"/>
        <v>654.84824800000013</v>
      </c>
      <c r="AW16" s="6">
        <f t="shared" si="2"/>
        <v>8.5100483399999991</v>
      </c>
      <c r="AX16" s="7">
        <f t="shared" si="3"/>
        <v>1327.709051523</v>
      </c>
      <c r="AZ16" s="8">
        <f t="shared" si="4"/>
        <v>9.6314176328000016</v>
      </c>
      <c r="BA16" s="9">
        <f t="shared" si="5"/>
        <v>1331.8355347740001</v>
      </c>
      <c r="BC16" s="10">
        <f t="shared" si="6"/>
        <v>5.1014036848000011</v>
      </c>
      <c r="BD16" s="11">
        <f t="shared" si="7"/>
        <v>1339.8860902479998</v>
      </c>
      <c r="BF16" s="16">
        <f t="shared" si="8"/>
        <v>2.8318240831999999</v>
      </c>
      <c r="BG16" s="17">
        <f t="shared" si="9"/>
        <v>654.84824800000013</v>
      </c>
      <c r="BI16">
        <v>56</v>
      </c>
      <c r="BJ16" t="s">
        <v>52</v>
      </c>
      <c r="BK16" s="2">
        <v>44726.570636574077</v>
      </c>
      <c r="BL16">
        <v>38</v>
      </c>
      <c r="BM16" t="s">
        <v>12</v>
      </c>
      <c r="BN16">
        <v>0</v>
      </c>
      <c r="BO16">
        <v>2.839</v>
      </c>
      <c r="BP16" s="3">
        <v>1138406</v>
      </c>
      <c r="BQ16">
        <v>0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5">
      <c r="A17">
        <v>57</v>
      </c>
      <c r="B17" t="s">
        <v>53</v>
      </c>
      <c r="C17" s="2">
        <v>44726.591921296298</v>
      </c>
      <c r="D17">
        <v>147</v>
      </c>
      <c r="E17" t="s">
        <v>12</v>
      </c>
      <c r="F17">
        <v>0</v>
      </c>
      <c r="G17">
        <v>6.0149999999999997</v>
      </c>
      <c r="H17" s="3">
        <v>20179</v>
      </c>
      <c r="I17">
        <v>3.5999999999999997E-2</v>
      </c>
      <c r="J17" t="s">
        <v>13</v>
      </c>
      <c r="K17" t="s">
        <v>13</v>
      </c>
      <c r="L17" t="s">
        <v>13</v>
      </c>
      <c r="M17" t="s">
        <v>13</v>
      </c>
      <c r="O17">
        <v>57</v>
      </c>
      <c r="P17" t="s">
        <v>53</v>
      </c>
      <c r="Q17" s="2">
        <v>44726.591921296298</v>
      </c>
      <c r="R17">
        <v>147</v>
      </c>
      <c r="S17" t="s">
        <v>12</v>
      </c>
      <c r="T17">
        <v>0</v>
      </c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57</v>
      </c>
      <c r="AD17" t="s">
        <v>53</v>
      </c>
      <c r="AE17" s="2">
        <v>44726.591921296298</v>
      </c>
      <c r="AF17">
        <v>147</v>
      </c>
      <c r="AG17" t="s">
        <v>12</v>
      </c>
      <c r="AH17">
        <v>0</v>
      </c>
      <c r="AI17" t="s">
        <v>13</v>
      </c>
      <c r="AJ17" s="3" t="s">
        <v>13</v>
      </c>
      <c r="AK17" t="s">
        <v>13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S17" s="14">
        <v>91</v>
      </c>
      <c r="AT17" s="16">
        <f t="shared" si="0"/>
        <v>31.057000323199997</v>
      </c>
      <c r="AU17" s="17" t="e">
        <f t="shared" si="1"/>
        <v>#VALUE!</v>
      </c>
      <c r="AW17" s="6">
        <f t="shared" si="2"/>
        <v>63.520088856135807</v>
      </c>
      <c r="AX17" s="7" t="e">
        <f t="shared" si="3"/>
        <v>#VALUE!</v>
      </c>
      <c r="AZ17" s="8">
        <f t="shared" si="4"/>
        <v>52.711335482243108</v>
      </c>
      <c r="BA17" s="9" t="e">
        <f t="shared" si="5"/>
        <v>#VALUE!</v>
      </c>
      <c r="BC17" s="10">
        <f t="shared" si="6"/>
        <v>44.877496753017859</v>
      </c>
      <c r="BD17" s="11" t="e">
        <f t="shared" si="7"/>
        <v>#VALUE!</v>
      </c>
      <c r="BF17" s="16">
        <f t="shared" si="8"/>
        <v>31.057000323199997</v>
      </c>
      <c r="BG17" s="17" t="e">
        <f t="shared" si="9"/>
        <v>#VALUE!</v>
      </c>
      <c r="BI17">
        <v>57</v>
      </c>
      <c r="BJ17" t="s">
        <v>53</v>
      </c>
      <c r="BK17" s="2">
        <v>44726.591921296298</v>
      </c>
      <c r="BL17">
        <v>147</v>
      </c>
      <c r="BM17" t="s">
        <v>12</v>
      </c>
      <c r="BN17">
        <v>0</v>
      </c>
      <c r="BO17">
        <v>2.83</v>
      </c>
      <c r="BP17" s="3">
        <v>1499949</v>
      </c>
      <c r="BQ17">
        <v>0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5">
      <c r="A18">
        <v>58</v>
      </c>
      <c r="B18" t="s">
        <v>54</v>
      </c>
      <c r="C18" s="2">
        <v>44726.613206018519</v>
      </c>
      <c r="D18">
        <v>343</v>
      </c>
      <c r="E18" t="s">
        <v>12</v>
      </c>
      <c r="F18">
        <v>0</v>
      </c>
      <c r="G18">
        <v>6.0140000000000002</v>
      </c>
      <c r="H18" s="3">
        <v>41688</v>
      </c>
      <c r="I18">
        <v>7.9000000000000001E-2</v>
      </c>
      <c r="J18" t="s">
        <v>13</v>
      </c>
      <c r="K18" t="s">
        <v>13</v>
      </c>
      <c r="L18" t="s">
        <v>13</v>
      </c>
      <c r="M18" t="s">
        <v>13</v>
      </c>
      <c r="O18">
        <v>58</v>
      </c>
      <c r="P18" t="s">
        <v>54</v>
      </c>
      <c r="Q18" s="2">
        <v>44726.613206018519</v>
      </c>
      <c r="R18">
        <v>343</v>
      </c>
      <c r="S18" t="s">
        <v>12</v>
      </c>
      <c r="T18">
        <v>0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C18">
        <v>58</v>
      </c>
      <c r="AD18" t="s">
        <v>54</v>
      </c>
      <c r="AE18" s="2">
        <v>44726.613206018519</v>
      </c>
      <c r="AF18">
        <v>343</v>
      </c>
      <c r="AG18" t="s">
        <v>12</v>
      </c>
      <c r="AH18">
        <v>0</v>
      </c>
      <c r="AI18">
        <v>12.173999999999999</v>
      </c>
      <c r="AJ18" s="3">
        <v>8062</v>
      </c>
      <c r="AK18">
        <v>1.6359999999999999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S18" s="14">
        <v>92</v>
      </c>
      <c r="AT18" s="16">
        <f t="shared" si="0"/>
        <v>82.142561628799996</v>
      </c>
      <c r="AU18" s="17">
        <f t="shared" si="1"/>
        <v>743.76910432</v>
      </c>
      <c r="AW18" s="6">
        <f t="shared" si="2"/>
        <v>129.99374271742721</v>
      </c>
      <c r="AX18" s="7">
        <f t="shared" si="3"/>
        <v>1525.4450108721198</v>
      </c>
      <c r="AZ18" s="8">
        <f t="shared" si="4"/>
        <v>109.2266691783104</v>
      </c>
      <c r="BA18" s="9">
        <f t="shared" si="5"/>
        <v>1536.5395675765601</v>
      </c>
      <c r="BC18" s="10">
        <f t="shared" si="6"/>
        <v>95.273454392234228</v>
      </c>
      <c r="BD18" s="11">
        <f t="shared" si="7"/>
        <v>1561.0567060611197</v>
      </c>
      <c r="BF18" s="16">
        <f t="shared" si="8"/>
        <v>82.142561628799996</v>
      </c>
      <c r="BG18" s="17">
        <f t="shared" si="9"/>
        <v>743.76910432</v>
      </c>
      <c r="BI18">
        <v>58</v>
      </c>
      <c r="BJ18" t="s">
        <v>54</v>
      </c>
      <c r="BK18" s="2">
        <v>44726.613206018519</v>
      </c>
      <c r="BL18">
        <v>343</v>
      </c>
      <c r="BM18" t="s">
        <v>12</v>
      </c>
      <c r="BN18">
        <v>0</v>
      </c>
      <c r="BO18">
        <v>2.8559999999999999</v>
      </c>
      <c r="BP18" s="3">
        <v>990463</v>
      </c>
      <c r="BQ18">
        <v>0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5">
      <c r="A19">
        <v>59</v>
      </c>
      <c r="B19" t="s">
        <v>55</v>
      </c>
      <c r="C19" s="2">
        <v>44726.63449074074</v>
      </c>
      <c r="D19">
        <v>31</v>
      </c>
      <c r="E19" t="s">
        <v>12</v>
      </c>
      <c r="F19">
        <v>0</v>
      </c>
      <c r="G19">
        <v>6.0339999999999998</v>
      </c>
      <c r="H19" s="3">
        <v>3649</v>
      </c>
      <c r="I19">
        <v>3.0000000000000001E-3</v>
      </c>
      <c r="J19" t="s">
        <v>13</v>
      </c>
      <c r="K19" t="s">
        <v>13</v>
      </c>
      <c r="L19" t="s">
        <v>13</v>
      </c>
      <c r="M19" t="s">
        <v>13</v>
      </c>
      <c r="O19">
        <v>59</v>
      </c>
      <c r="P19" t="s">
        <v>55</v>
      </c>
      <c r="Q19" s="2">
        <v>44726.63449074074</v>
      </c>
      <c r="R19">
        <v>31</v>
      </c>
      <c r="S19" t="s">
        <v>12</v>
      </c>
      <c r="T19">
        <v>0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C19">
        <v>59</v>
      </c>
      <c r="AD19" t="s">
        <v>55</v>
      </c>
      <c r="AE19" s="2">
        <v>44726.63449074074</v>
      </c>
      <c r="AF19">
        <v>31</v>
      </c>
      <c r="AG19" t="s">
        <v>12</v>
      </c>
      <c r="AH19">
        <v>0</v>
      </c>
      <c r="AI19">
        <v>12.148</v>
      </c>
      <c r="AJ19" s="3">
        <v>30792</v>
      </c>
      <c r="AK19">
        <v>6.4320000000000004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S19" s="14">
        <v>93</v>
      </c>
      <c r="AT19" s="16">
        <f t="shared" si="0"/>
        <v>1.3544813551999999</v>
      </c>
      <c r="AU19" s="17">
        <f t="shared" si="1"/>
        <v>1698.6364019199998</v>
      </c>
      <c r="AW19" s="6">
        <f t="shared" si="2"/>
        <v>5.7824930212499996</v>
      </c>
      <c r="AX19" s="7">
        <f t="shared" si="3"/>
        <v>5684.1515962387202</v>
      </c>
      <c r="AZ19" s="8">
        <f t="shared" si="4"/>
        <v>6.4635111020500009</v>
      </c>
      <c r="BA19" s="9">
        <f t="shared" si="5"/>
        <v>5868.1555254873601</v>
      </c>
      <c r="BC19" s="10">
        <f t="shared" si="6"/>
        <v>3.1762488053000002</v>
      </c>
      <c r="BD19" s="11">
        <f t="shared" si="7"/>
        <v>6236.8096818227204</v>
      </c>
      <c r="BF19" s="16">
        <f t="shared" si="8"/>
        <v>1.3544813551999999</v>
      </c>
      <c r="BG19" s="17">
        <f t="shared" si="9"/>
        <v>1698.6364019199998</v>
      </c>
      <c r="BI19">
        <v>59</v>
      </c>
      <c r="BJ19" t="s">
        <v>55</v>
      </c>
      <c r="BK19" s="2">
        <v>44726.63449074074</v>
      </c>
      <c r="BL19">
        <v>31</v>
      </c>
      <c r="BM19" t="s">
        <v>12</v>
      </c>
      <c r="BN19">
        <v>0</v>
      </c>
      <c r="BO19">
        <v>2.847</v>
      </c>
      <c r="BP19" s="3">
        <v>1099293</v>
      </c>
      <c r="BQ19">
        <v>0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5">
      <c r="A20">
        <v>60</v>
      </c>
      <c r="B20" t="s">
        <v>56</v>
      </c>
      <c r="C20" s="2">
        <v>44726.655740740738</v>
      </c>
      <c r="D20">
        <v>152</v>
      </c>
      <c r="E20" t="s">
        <v>12</v>
      </c>
      <c r="F20">
        <v>0</v>
      </c>
      <c r="G20">
        <v>6.0389999999999997</v>
      </c>
      <c r="H20" s="3">
        <v>3191</v>
      </c>
      <c r="I20">
        <v>2E-3</v>
      </c>
      <c r="J20" t="s">
        <v>13</v>
      </c>
      <c r="K20" t="s">
        <v>13</v>
      </c>
      <c r="L20" t="s">
        <v>13</v>
      </c>
      <c r="M20" t="s">
        <v>13</v>
      </c>
      <c r="O20">
        <v>60</v>
      </c>
      <c r="P20" t="s">
        <v>56</v>
      </c>
      <c r="Q20" s="2">
        <v>44726.655740740738</v>
      </c>
      <c r="R20">
        <v>152</v>
      </c>
      <c r="S20" t="s">
        <v>12</v>
      </c>
      <c r="T20">
        <v>0</v>
      </c>
      <c r="U20" t="s">
        <v>13</v>
      </c>
      <c r="V20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>
        <v>60</v>
      </c>
      <c r="AD20" t="s">
        <v>56</v>
      </c>
      <c r="AE20" s="2">
        <v>44726.655740740738</v>
      </c>
      <c r="AF20">
        <v>152</v>
      </c>
      <c r="AG20" t="s">
        <v>12</v>
      </c>
      <c r="AH20">
        <v>0</v>
      </c>
      <c r="AI20">
        <v>12.138999999999999</v>
      </c>
      <c r="AJ20" s="3">
        <v>32479</v>
      </c>
      <c r="AK20">
        <v>6.7859999999999996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S20" s="14">
        <v>94</v>
      </c>
      <c r="AT20" s="16">
        <f t="shared" si="0"/>
        <v>0.6497714111999997</v>
      </c>
      <c r="AU20" s="17">
        <f t="shared" si="1"/>
        <v>1698.65644348</v>
      </c>
      <c r="AW20" s="6">
        <f t="shared" si="2"/>
        <v>4.4770327212499996</v>
      </c>
      <c r="AX20" s="7">
        <f t="shared" si="3"/>
        <v>5990.2214408684304</v>
      </c>
      <c r="AZ20" s="8">
        <f t="shared" si="4"/>
        <v>4.8941182260499989</v>
      </c>
      <c r="BA20" s="9">
        <f t="shared" si="5"/>
        <v>6188.9743627293401</v>
      </c>
      <c r="BC20" s="10">
        <f t="shared" si="6"/>
        <v>2.3386803893000003</v>
      </c>
      <c r="BD20" s="11">
        <f t="shared" si="7"/>
        <v>6582.7886235456808</v>
      </c>
      <c r="BF20" s="16">
        <f t="shared" si="8"/>
        <v>0.6497714111999997</v>
      </c>
      <c r="BG20" s="17">
        <f t="shared" si="9"/>
        <v>1698.65644348</v>
      </c>
      <c r="BI20">
        <v>60</v>
      </c>
      <c r="BJ20" t="s">
        <v>56</v>
      </c>
      <c r="BK20" s="2">
        <v>44726.655740740738</v>
      </c>
      <c r="BL20">
        <v>152</v>
      </c>
      <c r="BM20" t="s">
        <v>12</v>
      </c>
      <c r="BN20">
        <v>0</v>
      </c>
      <c r="BO20">
        <v>2.8420000000000001</v>
      </c>
      <c r="BP20" s="3">
        <v>1216138</v>
      </c>
      <c r="BQ20">
        <v>0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5">
      <c r="A21">
        <v>61</v>
      </c>
      <c r="B21" t="s">
        <v>57</v>
      </c>
      <c r="C21" s="2">
        <v>44726.677002314813</v>
      </c>
      <c r="D21">
        <v>191</v>
      </c>
      <c r="E21" t="s">
        <v>12</v>
      </c>
      <c r="F21">
        <v>0</v>
      </c>
      <c r="G21">
        <v>6.0119999999999996</v>
      </c>
      <c r="H21" s="3">
        <v>39363</v>
      </c>
      <c r="I21">
        <v>7.4999999999999997E-2</v>
      </c>
      <c r="J21" t="s">
        <v>13</v>
      </c>
      <c r="K21" t="s">
        <v>13</v>
      </c>
      <c r="L21" t="s">
        <v>13</v>
      </c>
      <c r="M21" t="s">
        <v>13</v>
      </c>
      <c r="O21">
        <v>61</v>
      </c>
      <c r="P21" t="s">
        <v>57</v>
      </c>
      <c r="Q21" s="2">
        <v>44726.677002314813</v>
      </c>
      <c r="R21">
        <v>191</v>
      </c>
      <c r="S21" t="s">
        <v>12</v>
      </c>
      <c r="T21">
        <v>0</v>
      </c>
      <c r="U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>
        <v>61</v>
      </c>
      <c r="AD21" t="s">
        <v>57</v>
      </c>
      <c r="AE21" s="2">
        <v>44726.677002314813</v>
      </c>
      <c r="AF21">
        <v>191</v>
      </c>
      <c r="AG21" t="s">
        <v>12</v>
      </c>
      <c r="AH21">
        <v>0</v>
      </c>
      <c r="AI21" t="s">
        <v>13</v>
      </c>
      <c r="AJ21" s="3" t="s">
        <v>13</v>
      </c>
      <c r="AK21" t="s">
        <v>13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S21" s="14">
        <v>95</v>
      </c>
      <c r="AT21" s="16">
        <f t="shared" si="0"/>
        <v>75.9425417888</v>
      </c>
      <c r="AU21" s="17" t="e">
        <f t="shared" si="1"/>
        <v>#VALUE!</v>
      </c>
      <c r="AW21" s="6">
        <f t="shared" si="2"/>
        <v>122.84472536334221</v>
      </c>
      <c r="AX21" s="7" t="e">
        <f t="shared" si="3"/>
        <v>#VALUE!</v>
      </c>
      <c r="AZ21" s="8">
        <f t="shared" si="4"/>
        <v>103.12307700652791</v>
      </c>
      <c r="BA21" s="9" t="e">
        <f t="shared" si="5"/>
        <v>#VALUE!</v>
      </c>
      <c r="BC21" s="10">
        <f t="shared" si="6"/>
        <v>89.829531637764745</v>
      </c>
      <c r="BD21" s="11" t="e">
        <f t="shared" si="7"/>
        <v>#VALUE!</v>
      </c>
      <c r="BF21" s="16">
        <f t="shared" si="8"/>
        <v>75.9425417888</v>
      </c>
      <c r="BG21" s="17" t="e">
        <f t="shared" si="9"/>
        <v>#VALUE!</v>
      </c>
      <c r="BI21">
        <v>61</v>
      </c>
      <c r="BJ21" t="s">
        <v>57</v>
      </c>
      <c r="BK21" s="2">
        <v>44726.677002314813</v>
      </c>
      <c r="BL21">
        <v>191</v>
      </c>
      <c r="BM21" t="s">
        <v>12</v>
      </c>
      <c r="BN21">
        <v>0</v>
      </c>
      <c r="BO21">
        <v>2.8250000000000002</v>
      </c>
      <c r="BP21" s="3">
        <v>1605719</v>
      </c>
      <c r="BQ21">
        <v>0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5">
      <c r="A22">
        <v>62</v>
      </c>
      <c r="B22" t="s">
        <v>58</v>
      </c>
      <c r="C22" s="2">
        <v>44726.698298611111</v>
      </c>
      <c r="D22">
        <v>206</v>
      </c>
      <c r="E22" t="s">
        <v>12</v>
      </c>
      <c r="F22">
        <v>0</v>
      </c>
      <c r="G22">
        <v>6.0750000000000002</v>
      </c>
      <c r="H22" s="3">
        <v>1637</v>
      </c>
      <c r="I22">
        <v>-1E-3</v>
      </c>
      <c r="J22" t="s">
        <v>13</v>
      </c>
      <c r="K22" t="s">
        <v>13</v>
      </c>
      <c r="L22" t="s">
        <v>13</v>
      </c>
      <c r="M22" t="s">
        <v>13</v>
      </c>
      <c r="O22">
        <v>62</v>
      </c>
      <c r="P22" t="s">
        <v>58</v>
      </c>
      <c r="Q22" s="2">
        <v>44726.698298611111</v>
      </c>
      <c r="R22">
        <v>206</v>
      </c>
      <c r="S22" t="s">
        <v>12</v>
      </c>
      <c r="T22">
        <v>0</v>
      </c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C22">
        <v>62</v>
      </c>
      <c r="AD22" t="s">
        <v>58</v>
      </c>
      <c r="AE22" s="2">
        <v>44726.698298611111</v>
      </c>
      <c r="AF22">
        <v>206</v>
      </c>
      <c r="AG22" t="s">
        <v>12</v>
      </c>
      <c r="AH22">
        <v>0</v>
      </c>
      <c r="AI22">
        <v>12.083</v>
      </c>
      <c r="AJ22" s="3">
        <v>91511</v>
      </c>
      <c r="AK22">
        <v>18.98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S22" s="14">
        <v>96</v>
      </c>
      <c r="AT22" s="16">
        <f t="shared" si="0"/>
        <v>-1.6937936112000003</v>
      </c>
      <c r="AU22" s="17">
        <f t="shared" si="1"/>
        <v>-4465.7483501199995</v>
      </c>
      <c r="AW22" s="6">
        <f t="shared" si="2"/>
        <v>0.11403009125000008</v>
      </c>
      <c r="AX22" s="7">
        <f t="shared" si="3"/>
        <v>16475.316903894833</v>
      </c>
      <c r="AZ22" s="8">
        <f t="shared" si="4"/>
        <v>-0.61204161354999975</v>
      </c>
      <c r="BA22" s="9">
        <f t="shared" si="5"/>
        <v>17356.879681652539</v>
      </c>
      <c r="BC22" s="10">
        <f t="shared" si="6"/>
        <v>-4.8898264299999994E-2</v>
      </c>
      <c r="BD22" s="11">
        <f t="shared" si="7"/>
        <v>18597.912505152079</v>
      </c>
      <c r="BF22" s="16">
        <f t="shared" si="8"/>
        <v>-1.6937936112000003</v>
      </c>
      <c r="BG22" s="17">
        <f t="shared" si="9"/>
        <v>-4465.7483501199995</v>
      </c>
      <c r="BI22">
        <v>62</v>
      </c>
      <c r="BJ22" t="s">
        <v>58</v>
      </c>
      <c r="BK22" s="2">
        <v>44726.698298611111</v>
      </c>
      <c r="BL22">
        <v>206</v>
      </c>
      <c r="BM22" t="s">
        <v>12</v>
      </c>
      <c r="BN22">
        <v>0</v>
      </c>
      <c r="BO22">
        <v>2.8519999999999999</v>
      </c>
      <c r="BP22" s="3">
        <v>1026454</v>
      </c>
      <c r="BQ22">
        <v>0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5">
      <c r="A23">
        <v>63</v>
      </c>
      <c r="B23" t="s">
        <v>59</v>
      </c>
      <c r="C23" s="2">
        <v>44726.719571759262</v>
      </c>
      <c r="D23">
        <v>403</v>
      </c>
      <c r="E23" t="s">
        <v>12</v>
      </c>
      <c r="F23">
        <v>0</v>
      </c>
      <c r="G23">
        <v>5.9489999999999998</v>
      </c>
      <c r="H23" s="3">
        <v>23076166</v>
      </c>
      <c r="I23">
        <v>48.38</v>
      </c>
      <c r="J23" t="s">
        <v>13</v>
      </c>
      <c r="K23" t="s">
        <v>13</v>
      </c>
      <c r="L23" t="s">
        <v>13</v>
      </c>
      <c r="M23" t="s">
        <v>13</v>
      </c>
      <c r="O23">
        <v>63</v>
      </c>
      <c r="P23" t="s">
        <v>59</v>
      </c>
      <c r="Q23" s="2">
        <v>44726.719571759262</v>
      </c>
      <c r="R23">
        <v>403</v>
      </c>
      <c r="S23" t="s">
        <v>12</v>
      </c>
      <c r="T23">
        <v>0</v>
      </c>
      <c r="U23">
        <v>5.9029999999999996</v>
      </c>
      <c r="V23" s="3">
        <v>181035</v>
      </c>
      <c r="W23">
        <v>43.786000000000001</v>
      </c>
      <c r="X23" t="s">
        <v>13</v>
      </c>
      <c r="Y23" t="s">
        <v>13</v>
      </c>
      <c r="Z23" t="s">
        <v>13</v>
      </c>
      <c r="AA23" t="s">
        <v>13</v>
      </c>
      <c r="AC23">
        <v>63</v>
      </c>
      <c r="AD23" t="s">
        <v>59</v>
      </c>
      <c r="AE23" s="2">
        <v>44726.719571759262</v>
      </c>
      <c r="AF23">
        <v>403</v>
      </c>
      <c r="AG23" t="s">
        <v>12</v>
      </c>
      <c r="AH23">
        <v>0</v>
      </c>
      <c r="AI23">
        <v>12.101000000000001</v>
      </c>
      <c r="AJ23" s="3">
        <v>73109</v>
      </c>
      <c r="AK23">
        <v>15.217000000000001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S23" s="14">
        <v>97</v>
      </c>
      <c r="AT23" s="16">
        <f t="shared" si="0"/>
        <v>111852.27824875001</v>
      </c>
      <c r="AU23" s="17">
        <f t="shared" si="1"/>
        <v>-1258.1251733200004</v>
      </c>
      <c r="AW23" s="6">
        <f t="shared" si="2"/>
        <v>35045.708009974129</v>
      </c>
      <c r="AX23" s="7">
        <f t="shared" si="3"/>
        <v>13253.73760244963</v>
      </c>
      <c r="AZ23" s="8">
        <f t="shared" si="4"/>
        <v>46045.706418514252</v>
      </c>
      <c r="BA23" s="9">
        <f t="shared" si="5"/>
        <v>13887.67430517494</v>
      </c>
      <c r="BC23" s="10">
        <f t="shared" si="6"/>
        <v>44325.3947516595</v>
      </c>
      <c r="BD23" s="11">
        <f t="shared" si="7"/>
        <v>14871.527791516879</v>
      </c>
      <c r="BF23" s="16">
        <f t="shared" si="8"/>
        <v>111852.27824875001</v>
      </c>
      <c r="BG23" s="17">
        <f t="shared" si="9"/>
        <v>-1258.1251733200004</v>
      </c>
      <c r="BI23">
        <v>63</v>
      </c>
      <c r="BJ23" t="s">
        <v>59</v>
      </c>
      <c r="BK23" s="2">
        <v>44726.719571759262</v>
      </c>
      <c r="BL23">
        <v>403</v>
      </c>
      <c r="BM23" t="s">
        <v>12</v>
      </c>
      <c r="BN23">
        <v>0</v>
      </c>
      <c r="BO23">
        <v>2.851</v>
      </c>
      <c r="BP23" s="3">
        <v>992290</v>
      </c>
      <c r="BQ23">
        <v>0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5">
      <c r="A24">
        <v>64</v>
      </c>
      <c r="B24" t="s">
        <v>60</v>
      </c>
      <c r="C24" s="2">
        <v>44726.740856481483</v>
      </c>
      <c r="D24">
        <v>222</v>
      </c>
      <c r="E24" t="s">
        <v>12</v>
      </c>
      <c r="F24">
        <v>0</v>
      </c>
      <c r="G24">
        <v>5.9349999999999996</v>
      </c>
      <c r="H24" s="3">
        <v>24297734</v>
      </c>
      <c r="I24">
        <v>51.048999999999999</v>
      </c>
      <c r="J24" t="s">
        <v>13</v>
      </c>
      <c r="K24" t="s">
        <v>13</v>
      </c>
      <c r="L24" t="s">
        <v>13</v>
      </c>
      <c r="M24" t="s">
        <v>13</v>
      </c>
      <c r="O24">
        <v>64</v>
      </c>
      <c r="P24" t="s">
        <v>60</v>
      </c>
      <c r="Q24" s="2">
        <v>44726.740856481483</v>
      </c>
      <c r="R24">
        <v>222</v>
      </c>
      <c r="S24" t="s">
        <v>12</v>
      </c>
      <c r="T24">
        <v>0</v>
      </c>
      <c r="U24">
        <v>5.89</v>
      </c>
      <c r="V24" s="3">
        <v>200183</v>
      </c>
      <c r="W24">
        <v>48.308</v>
      </c>
      <c r="X24" t="s">
        <v>13</v>
      </c>
      <c r="Y24" t="s">
        <v>13</v>
      </c>
      <c r="Z24" t="s">
        <v>13</v>
      </c>
      <c r="AA24" t="s">
        <v>13</v>
      </c>
      <c r="AC24">
        <v>64</v>
      </c>
      <c r="AD24" t="s">
        <v>60</v>
      </c>
      <c r="AE24" s="2">
        <v>44726.740856481483</v>
      </c>
      <c r="AF24">
        <v>222</v>
      </c>
      <c r="AG24" t="s">
        <v>12</v>
      </c>
      <c r="AH24">
        <v>0</v>
      </c>
      <c r="AI24">
        <v>12.074999999999999</v>
      </c>
      <c r="AJ24" s="3">
        <v>90986</v>
      </c>
      <c r="AK24">
        <v>18.873999999999999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S24" s="14">
        <v>98</v>
      </c>
      <c r="AT24" s="16">
        <f t="shared" si="0"/>
        <v>134976.43895555002</v>
      </c>
      <c r="AU24" s="17">
        <f t="shared" si="1"/>
        <v>-4358.0935091199999</v>
      </c>
      <c r="AW24" s="6">
        <f t="shared" si="2"/>
        <v>38705.892272011362</v>
      </c>
      <c r="AX24" s="7">
        <f t="shared" si="3"/>
        <v>16383.995955657081</v>
      </c>
      <c r="AZ24" s="8">
        <f t="shared" si="4"/>
        <v>50808.751403875773</v>
      </c>
      <c r="BA24" s="9">
        <f t="shared" si="5"/>
        <v>17258.057567293039</v>
      </c>
      <c r="BC24" s="10">
        <f t="shared" si="6"/>
        <v>48915.400034983177</v>
      </c>
      <c r="BD24" s="11">
        <f t="shared" si="7"/>
        <v>18491.840099958077</v>
      </c>
      <c r="BF24" s="16">
        <f t="shared" si="8"/>
        <v>134976.43895555002</v>
      </c>
      <c r="BG24" s="17">
        <f t="shared" si="9"/>
        <v>-4358.0935091199999</v>
      </c>
      <c r="BI24">
        <v>64</v>
      </c>
      <c r="BJ24" t="s">
        <v>60</v>
      </c>
      <c r="BK24" s="2">
        <v>44726.740856481483</v>
      </c>
      <c r="BL24">
        <v>222</v>
      </c>
      <c r="BM24" t="s">
        <v>12</v>
      </c>
      <c r="BN24">
        <v>0</v>
      </c>
      <c r="BO24">
        <v>2.831</v>
      </c>
      <c r="BP24" s="3">
        <v>1208465</v>
      </c>
      <c r="BQ24">
        <v>0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5">
      <c r="A25">
        <v>65</v>
      </c>
      <c r="B25" t="s">
        <v>61</v>
      </c>
      <c r="C25" s="2">
        <v>44726.762129629627</v>
      </c>
      <c r="D25">
        <v>45</v>
      </c>
      <c r="E25" t="s">
        <v>12</v>
      </c>
      <c r="F25">
        <v>0</v>
      </c>
      <c r="G25">
        <v>6.0110000000000001</v>
      </c>
      <c r="H25" s="3">
        <v>107412</v>
      </c>
      <c r="I25">
        <v>0.21199999999999999</v>
      </c>
      <c r="J25" t="s">
        <v>13</v>
      </c>
      <c r="K25" t="s">
        <v>13</v>
      </c>
      <c r="L25" t="s">
        <v>13</v>
      </c>
      <c r="M25" t="s">
        <v>13</v>
      </c>
      <c r="O25">
        <v>65</v>
      </c>
      <c r="P25" t="s">
        <v>61</v>
      </c>
      <c r="Q25" s="2">
        <v>44726.762129629627</v>
      </c>
      <c r="R25">
        <v>45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65</v>
      </c>
      <c r="AD25" t="s">
        <v>61</v>
      </c>
      <c r="AE25" s="2">
        <v>44726.762129629627</v>
      </c>
      <c r="AF25">
        <v>45</v>
      </c>
      <c r="AG25" t="s">
        <v>12</v>
      </c>
      <c r="AH25">
        <v>0</v>
      </c>
      <c r="AI25">
        <v>12.148</v>
      </c>
      <c r="AJ25" s="3">
        <v>30246</v>
      </c>
      <c r="AK25">
        <v>6.3179999999999996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S25" s="14">
        <v>99</v>
      </c>
      <c r="AT25" s="16" t="e">
        <f t="shared" si="0"/>
        <v>#VALUE!</v>
      </c>
      <c r="AU25" s="17">
        <f t="shared" si="1"/>
        <v>1696.5328604800002</v>
      </c>
      <c r="AW25" s="6">
        <f t="shared" si="2"/>
        <v>328.4345169333472</v>
      </c>
      <c r="AX25" s="7">
        <f t="shared" si="3"/>
        <v>5585.0151162106804</v>
      </c>
      <c r="AZ25" s="8">
        <f t="shared" si="4"/>
        <v>281.22465586675042</v>
      </c>
      <c r="BA25" s="9">
        <f t="shared" si="5"/>
        <v>5764.30221840984</v>
      </c>
      <c r="BC25" s="10">
        <f t="shared" si="6"/>
        <v>248.80415881809824</v>
      </c>
      <c r="BD25" s="11">
        <f t="shared" si="7"/>
        <v>6124.80198043168</v>
      </c>
      <c r="BF25" s="16" t="e">
        <f t="shared" si="8"/>
        <v>#VALUE!</v>
      </c>
      <c r="BG25" s="17">
        <f t="shared" si="9"/>
        <v>1696.5328604800002</v>
      </c>
      <c r="BI25">
        <v>65</v>
      </c>
      <c r="BJ25" t="s">
        <v>61</v>
      </c>
      <c r="BK25" s="2">
        <v>44726.762129629627</v>
      </c>
      <c r="BL25">
        <v>45</v>
      </c>
      <c r="BM25" t="s">
        <v>12</v>
      </c>
      <c r="BN25">
        <v>0</v>
      </c>
      <c r="BO25">
        <v>2.85</v>
      </c>
      <c r="BP25" s="3">
        <v>1057940</v>
      </c>
      <c r="BQ25">
        <v>0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5">
      <c r="A26">
        <v>66</v>
      </c>
      <c r="B26" t="s">
        <v>62</v>
      </c>
      <c r="C26" s="2">
        <v>44726.783402777779</v>
      </c>
      <c r="D26">
        <v>334</v>
      </c>
      <c r="E26" t="s">
        <v>12</v>
      </c>
      <c r="F26">
        <v>0</v>
      </c>
      <c r="G26">
        <v>6.0149999999999997</v>
      </c>
      <c r="H26" s="3">
        <v>64421</v>
      </c>
      <c r="I26">
        <v>0.125</v>
      </c>
      <c r="J26" t="s">
        <v>13</v>
      </c>
      <c r="K26" t="s">
        <v>13</v>
      </c>
      <c r="L26" t="s">
        <v>13</v>
      </c>
      <c r="M26" t="s">
        <v>13</v>
      </c>
      <c r="O26">
        <v>66</v>
      </c>
      <c r="P26" t="s">
        <v>62</v>
      </c>
      <c r="Q26" s="2">
        <v>44726.783402777779</v>
      </c>
      <c r="R26">
        <v>334</v>
      </c>
      <c r="S26" t="s">
        <v>12</v>
      </c>
      <c r="T26">
        <v>0</v>
      </c>
      <c r="U26" t="s">
        <v>13</v>
      </c>
      <c r="V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66</v>
      </c>
      <c r="AD26" t="s">
        <v>62</v>
      </c>
      <c r="AE26" s="2">
        <v>44726.783402777779</v>
      </c>
      <c r="AF26">
        <v>334</v>
      </c>
      <c r="AG26" t="s">
        <v>12</v>
      </c>
      <c r="AH26">
        <v>0</v>
      </c>
      <c r="AI26" t="s">
        <v>13</v>
      </c>
      <c r="AJ26" s="3" t="s">
        <v>13</v>
      </c>
      <c r="AK26" t="s">
        <v>13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S26" s="14">
        <v>100</v>
      </c>
      <c r="AT26" s="16">
        <f t="shared" si="0"/>
        <v>151.42267036319998</v>
      </c>
      <c r="AU26" s="17" t="e">
        <f t="shared" si="1"/>
        <v>#VALUE!</v>
      </c>
      <c r="AW26" s="6">
        <f t="shared" si="2"/>
        <v>199.4292777502958</v>
      </c>
      <c r="AX26" s="7" t="e">
        <f t="shared" si="3"/>
        <v>#VALUE!</v>
      </c>
      <c r="AZ26" s="8">
        <f t="shared" si="4"/>
        <v>168.83649211236309</v>
      </c>
      <c r="BA26" s="9" t="e">
        <f t="shared" si="5"/>
        <v>#VALUE!</v>
      </c>
      <c r="BC26" s="10">
        <f t="shared" si="6"/>
        <v>148.45626174548985</v>
      </c>
      <c r="BD26" s="11" t="e">
        <f t="shared" si="7"/>
        <v>#VALUE!</v>
      </c>
      <c r="BF26" s="16">
        <f t="shared" si="8"/>
        <v>151.42267036319998</v>
      </c>
      <c r="BG26" s="17" t="e">
        <f t="shared" si="9"/>
        <v>#VALUE!</v>
      </c>
      <c r="BI26">
        <v>66</v>
      </c>
      <c r="BJ26" t="s">
        <v>62</v>
      </c>
      <c r="BK26" s="2">
        <v>44726.783402777779</v>
      </c>
      <c r="BL26">
        <v>334</v>
      </c>
      <c r="BM26" t="s">
        <v>12</v>
      </c>
      <c r="BN26">
        <v>0</v>
      </c>
      <c r="BO26">
        <v>2.8460000000000001</v>
      </c>
      <c r="BP26" s="3">
        <v>1212972</v>
      </c>
      <c r="BQ26">
        <v>0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5">
      <c r="A27">
        <v>67</v>
      </c>
      <c r="B27" t="s">
        <v>63</v>
      </c>
      <c r="C27" s="2">
        <v>44726.8046875</v>
      </c>
      <c r="D27">
        <v>196</v>
      </c>
      <c r="E27" t="s">
        <v>12</v>
      </c>
      <c r="F27">
        <v>0</v>
      </c>
      <c r="G27">
        <v>6.0620000000000003</v>
      </c>
      <c r="H27" s="3">
        <v>1723</v>
      </c>
      <c r="I27">
        <v>-1E-3</v>
      </c>
      <c r="J27" t="s">
        <v>13</v>
      </c>
      <c r="K27" t="s">
        <v>13</v>
      </c>
      <c r="L27" t="s">
        <v>13</v>
      </c>
      <c r="M27" t="s">
        <v>13</v>
      </c>
      <c r="O27">
        <v>67</v>
      </c>
      <c r="P27" t="s">
        <v>63</v>
      </c>
      <c r="Q27" s="2">
        <v>44726.8046875</v>
      </c>
      <c r="R27">
        <v>196</v>
      </c>
      <c r="S27" t="s">
        <v>12</v>
      </c>
      <c r="T27">
        <v>0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67</v>
      </c>
      <c r="AD27" t="s">
        <v>63</v>
      </c>
      <c r="AE27" s="2">
        <v>44726.8046875</v>
      </c>
      <c r="AF27">
        <v>196</v>
      </c>
      <c r="AG27" t="s">
        <v>12</v>
      </c>
      <c r="AH27">
        <v>0</v>
      </c>
      <c r="AI27">
        <v>12.087</v>
      </c>
      <c r="AJ27" s="3">
        <v>91782</v>
      </c>
      <c r="AK27">
        <v>19.036000000000001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S27" s="14">
        <v>101</v>
      </c>
      <c r="AT27" s="16">
        <f t="shared" si="0"/>
        <v>-1.5660172191999999</v>
      </c>
      <c r="AU27" s="17">
        <f t="shared" si="1"/>
        <v>-4521.6897852800003</v>
      </c>
      <c r="AW27" s="6">
        <f t="shared" si="2"/>
        <v>0.35280049124999913</v>
      </c>
      <c r="AX27" s="7">
        <f t="shared" si="3"/>
        <v>16522.442367158521</v>
      </c>
      <c r="AZ27" s="8">
        <f t="shared" si="4"/>
        <v>-0.30000884554999985</v>
      </c>
      <c r="BA27" s="9">
        <f t="shared" si="5"/>
        <v>17407.887208379761</v>
      </c>
      <c r="BC27" s="10">
        <f t="shared" si="6"/>
        <v>6.4889023699999937E-2</v>
      </c>
      <c r="BD27" s="11">
        <f t="shared" si="7"/>
        <v>18652.660565427519</v>
      </c>
      <c r="BF27" s="16">
        <f t="shared" si="8"/>
        <v>-1.5660172191999999</v>
      </c>
      <c r="BG27" s="17">
        <f t="shared" si="9"/>
        <v>-4521.6897852800003</v>
      </c>
      <c r="BI27">
        <v>67</v>
      </c>
      <c r="BJ27" t="s">
        <v>63</v>
      </c>
      <c r="BK27" s="2">
        <v>44726.8046875</v>
      </c>
      <c r="BL27">
        <v>196</v>
      </c>
      <c r="BM27" t="s">
        <v>12</v>
      </c>
      <c r="BN27">
        <v>0</v>
      </c>
      <c r="BO27">
        <v>2.8530000000000002</v>
      </c>
      <c r="BP27" s="3">
        <v>1001105</v>
      </c>
      <c r="BQ27">
        <v>0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5">
      <c r="A28">
        <v>68</v>
      </c>
      <c r="B28" t="s">
        <v>64</v>
      </c>
      <c r="C28" s="2">
        <v>44726.825983796298</v>
      </c>
      <c r="D28">
        <v>392</v>
      </c>
      <c r="E28" t="s">
        <v>12</v>
      </c>
      <c r="F28">
        <v>0</v>
      </c>
      <c r="G28">
        <v>6.0140000000000002</v>
      </c>
      <c r="H28" s="3">
        <v>45744</v>
      </c>
      <c r="I28">
        <v>8.7999999999999995E-2</v>
      </c>
      <c r="J28" t="s">
        <v>13</v>
      </c>
      <c r="K28" t="s">
        <v>13</v>
      </c>
      <c r="L28" t="s">
        <v>13</v>
      </c>
      <c r="M28" t="s">
        <v>13</v>
      </c>
      <c r="O28">
        <v>68</v>
      </c>
      <c r="P28" t="s">
        <v>64</v>
      </c>
      <c r="Q28" s="2">
        <v>44726.825983796298</v>
      </c>
      <c r="R28">
        <v>392</v>
      </c>
      <c r="S28" t="s">
        <v>12</v>
      </c>
      <c r="T28">
        <v>0</v>
      </c>
      <c r="U28" t="s">
        <v>13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68</v>
      </c>
      <c r="AD28" t="s">
        <v>64</v>
      </c>
      <c r="AE28" s="2">
        <v>44726.825983796298</v>
      </c>
      <c r="AF28">
        <v>392</v>
      </c>
      <c r="AG28" t="s">
        <v>12</v>
      </c>
      <c r="AH28">
        <v>0</v>
      </c>
      <c r="AI28">
        <v>12.192</v>
      </c>
      <c r="AJ28" s="3">
        <v>3009</v>
      </c>
      <c r="AK28">
        <v>0.56200000000000006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S28" s="14">
        <v>102</v>
      </c>
      <c r="AT28" s="16">
        <f t="shared" si="0"/>
        <v>93.351992547199998</v>
      </c>
      <c r="AU28" s="17">
        <f t="shared" si="1"/>
        <v>290.03052267999999</v>
      </c>
      <c r="AW28" s="6">
        <f t="shared" si="2"/>
        <v>142.44419445191681</v>
      </c>
      <c r="AX28" s="7">
        <f t="shared" si="3"/>
        <v>592.13027533563002</v>
      </c>
      <c r="AZ28" s="8">
        <f t="shared" si="4"/>
        <v>119.8713551134976</v>
      </c>
      <c r="BA28" s="9">
        <f t="shared" si="5"/>
        <v>571.31558064294018</v>
      </c>
      <c r="BC28" s="10">
        <f t="shared" si="6"/>
        <v>104.76838095981056</v>
      </c>
      <c r="BD28" s="11">
        <f t="shared" si="7"/>
        <v>518.02923985287987</v>
      </c>
      <c r="BF28" s="16">
        <f t="shared" si="8"/>
        <v>93.351992547199998</v>
      </c>
      <c r="BG28" s="17">
        <f t="shared" si="9"/>
        <v>290.03052267999999</v>
      </c>
      <c r="BI28">
        <v>68</v>
      </c>
      <c r="BJ28" t="s">
        <v>64</v>
      </c>
      <c r="BK28" s="2">
        <v>44726.825983796298</v>
      </c>
      <c r="BL28">
        <v>392</v>
      </c>
      <c r="BM28" t="s">
        <v>12</v>
      </c>
      <c r="BN28">
        <v>0</v>
      </c>
      <c r="BO28">
        <v>2.8450000000000002</v>
      </c>
      <c r="BP28" s="3">
        <v>1210161</v>
      </c>
      <c r="BQ28">
        <v>0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5">
      <c r="A29">
        <v>69</v>
      </c>
      <c r="B29" t="s">
        <v>65</v>
      </c>
      <c r="C29" s="2">
        <v>44726.847268518519</v>
      </c>
      <c r="D29">
        <v>51</v>
      </c>
      <c r="E29" t="s">
        <v>12</v>
      </c>
      <c r="F29">
        <v>0</v>
      </c>
      <c r="G29">
        <v>6.0220000000000002</v>
      </c>
      <c r="H29" s="3">
        <v>4790</v>
      </c>
      <c r="I29">
        <v>5.0000000000000001E-3</v>
      </c>
      <c r="J29" t="s">
        <v>13</v>
      </c>
      <c r="K29" t="s">
        <v>13</v>
      </c>
      <c r="L29" t="s">
        <v>13</v>
      </c>
      <c r="M29" t="s">
        <v>13</v>
      </c>
      <c r="O29">
        <v>69</v>
      </c>
      <c r="P29" t="s">
        <v>65</v>
      </c>
      <c r="Q29" s="2">
        <v>44726.847268518519</v>
      </c>
      <c r="R29">
        <v>51</v>
      </c>
      <c r="S29" t="s">
        <v>12</v>
      </c>
      <c r="T29">
        <v>0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69</v>
      </c>
      <c r="AD29" t="s">
        <v>65</v>
      </c>
      <c r="AE29" s="2">
        <v>44726.847268518519</v>
      </c>
      <c r="AF29">
        <v>51</v>
      </c>
      <c r="AG29" t="s">
        <v>12</v>
      </c>
      <c r="AH29">
        <v>0</v>
      </c>
      <c r="AI29">
        <v>12.182</v>
      </c>
      <c r="AJ29" s="3">
        <v>5605</v>
      </c>
      <c r="AK29">
        <v>1.1140000000000001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S29" s="14">
        <v>103</v>
      </c>
      <c r="AT29" s="16">
        <f t="shared" si="0"/>
        <v>3.1378333199999995</v>
      </c>
      <c r="AU29" s="17">
        <f t="shared" si="1"/>
        <v>534.11142700000005</v>
      </c>
      <c r="AW29" s="6">
        <f t="shared" si="2"/>
        <v>9.0735121249999988</v>
      </c>
      <c r="AX29" s="7">
        <f t="shared" si="3"/>
        <v>1072.0250161107501</v>
      </c>
      <c r="AZ29" s="8">
        <f t="shared" si="4"/>
        <v>10.267559405</v>
      </c>
      <c r="BA29" s="9">
        <f t="shared" si="5"/>
        <v>1067.3071754335001</v>
      </c>
      <c r="BC29" s="10">
        <f t="shared" si="6"/>
        <v>5.5279487300000003</v>
      </c>
      <c r="BD29" s="11">
        <f t="shared" si="7"/>
        <v>1054.0517630419999</v>
      </c>
      <c r="BF29" s="16">
        <f t="shared" si="8"/>
        <v>3.1378333199999995</v>
      </c>
      <c r="BG29" s="17">
        <f t="shared" si="9"/>
        <v>534.11142700000005</v>
      </c>
      <c r="BI29">
        <v>69</v>
      </c>
      <c r="BJ29" t="s">
        <v>65</v>
      </c>
      <c r="BK29" s="2">
        <v>44726.847268518519</v>
      </c>
      <c r="BL29">
        <v>51</v>
      </c>
      <c r="BM29" t="s">
        <v>12</v>
      </c>
      <c r="BN29">
        <v>0</v>
      </c>
      <c r="BO29">
        <v>2.8460000000000001</v>
      </c>
      <c r="BP29" s="3">
        <v>1206280</v>
      </c>
      <c r="BQ29">
        <v>0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5">
      <c r="A30">
        <v>70</v>
      </c>
      <c r="B30" t="s">
        <v>66</v>
      </c>
      <c r="C30" s="2">
        <v>44726.86855324074</v>
      </c>
      <c r="D30">
        <v>163</v>
      </c>
      <c r="E30" t="s">
        <v>12</v>
      </c>
      <c r="F30">
        <v>0</v>
      </c>
      <c r="G30">
        <v>6.0289999999999999</v>
      </c>
      <c r="H30" s="3">
        <v>2321</v>
      </c>
      <c r="I30">
        <v>0</v>
      </c>
      <c r="J30" t="s">
        <v>13</v>
      </c>
      <c r="K30" t="s">
        <v>13</v>
      </c>
      <c r="L30" t="s">
        <v>13</v>
      </c>
      <c r="M30" t="s">
        <v>13</v>
      </c>
      <c r="O30">
        <v>70</v>
      </c>
      <c r="P30" t="s">
        <v>66</v>
      </c>
      <c r="Q30" s="2">
        <v>44726.86855324074</v>
      </c>
      <c r="R30">
        <v>163</v>
      </c>
      <c r="S30" t="s">
        <v>12</v>
      </c>
      <c r="T30">
        <v>0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C30">
        <v>70</v>
      </c>
      <c r="AD30" t="s">
        <v>66</v>
      </c>
      <c r="AE30" s="2">
        <v>44726.86855324074</v>
      </c>
      <c r="AF30">
        <v>163</v>
      </c>
      <c r="AG30" t="s">
        <v>12</v>
      </c>
      <c r="AH30">
        <v>0</v>
      </c>
      <c r="AI30">
        <v>12.147</v>
      </c>
      <c r="AJ30" s="3">
        <v>35330</v>
      </c>
      <c r="AK30">
        <v>7.383</v>
      </c>
      <c r="AL30" t="s">
        <v>13</v>
      </c>
      <c r="AM30" t="s">
        <v>13</v>
      </c>
      <c r="AN30" t="s">
        <v>13</v>
      </c>
      <c r="AO30" t="s">
        <v>13</v>
      </c>
      <c r="AQ30">
        <v>1</v>
      </c>
      <c r="AS30" s="14">
        <v>104</v>
      </c>
      <c r="AT30" s="16">
        <f t="shared" si="0"/>
        <v>-0.67130827680000005</v>
      </c>
      <c r="AU30" s="17">
        <f t="shared" si="1"/>
        <v>1676.437232</v>
      </c>
      <c r="AW30" s="6">
        <f t="shared" si="2"/>
        <v>2.0217796212499994</v>
      </c>
      <c r="AX30" s="7">
        <f t="shared" si="3"/>
        <v>6506.6619273470005</v>
      </c>
      <c r="AZ30" s="8">
        <f t="shared" si="4"/>
        <v>1.8460039740499994</v>
      </c>
      <c r="BA30" s="9">
        <f t="shared" si="5"/>
        <v>6730.9421232860004</v>
      </c>
      <c r="BC30" s="10">
        <f t="shared" si="6"/>
        <v>0.91553995729999982</v>
      </c>
      <c r="BD30" s="11">
        <f t="shared" si="7"/>
        <v>7167.1567088720003</v>
      </c>
      <c r="BF30" s="16">
        <f t="shared" si="8"/>
        <v>-0.67130827680000005</v>
      </c>
      <c r="BG30" s="17">
        <f t="shared" si="9"/>
        <v>1676.437232</v>
      </c>
      <c r="BI30">
        <v>70</v>
      </c>
      <c r="BJ30" t="s">
        <v>66</v>
      </c>
      <c r="BK30" s="2">
        <v>44726.86855324074</v>
      </c>
      <c r="BL30">
        <v>163</v>
      </c>
      <c r="BM30" t="s">
        <v>12</v>
      </c>
      <c r="BN30">
        <v>0</v>
      </c>
      <c r="BO30">
        <v>2.8479999999999999</v>
      </c>
      <c r="BP30" s="3">
        <v>1105670</v>
      </c>
      <c r="BQ30">
        <v>0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5">
      <c r="A31">
        <v>71</v>
      </c>
      <c r="B31" t="s">
        <v>67</v>
      </c>
      <c r="C31" s="2">
        <v>44726.889826388891</v>
      </c>
      <c r="D31">
        <v>42</v>
      </c>
      <c r="E31" t="s">
        <v>12</v>
      </c>
      <c r="F31">
        <v>0</v>
      </c>
      <c r="G31">
        <v>6.0149999999999997</v>
      </c>
      <c r="H31" s="3">
        <v>265307</v>
      </c>
      <c r="I31">
        <v>0.53100000000000003</v>
      </c>
      <c r="J31" t="s">
        <v>13</v>
      </c>
      <c r="K31" t="s">
        <v>13</v>
      </c>
      <c r="L31" t="s">
        <v>13</v>
      </c>
      <c r="M31" t="s">
        <v>13</v>
      </c>
      <c r="O31">
        <v>71</v>
      </c>
      <c r="P31" t="s">
        <v>67</v>
      </c>
      <c r="Q31" s="2">
        <v>44726.889826388891</v>
      </c>
      <c r="R31">
        <v>42</v>
      </c>
      <c r="S31" t="s">
        <v>12</v>
      </c>
      <c r="T31">
        <v>0</v>
      </c>
      <c r="U31">
        <v>5.9720000000000004</v>
      </c>
      <c r="V31" s="3">
        <v>2188</v>
      </c>
      <c r="W31">
        <v>0.68700000000000006</v>
      </c>
      <c r="X31" t="s">
        <v>13</v>
      </c>
      <c r="Y31" t="s">
        <v>13</v>
      </c>
      <c r="Z31" t="s">
        <v>13</v>
      </c>
      <c r="AA31" t="s">
        <v>13</v>
      </c>
      <c r="AC31">
        <v>71</v>
      </c>
      <c r="AD31" t="s">
        <v>67</v>
      </c>
      <c r="AE31" s="2">
        <v>44726.889826388891</v>
      </c>
      <c r="AF31">
        <v>42</v>
      </c>
      <c r="AG31" t="s">
        <v>12</v>
      </c>
      <c r="AH31">
        <v>0</v>
      </c>
      <c r="AI31">
        <v>12.17</v>
      </c>
      <c r="AJ31" s="3">
        <v>20821</v>
      </c>
      <c r="AK31">
        <v>4.335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S31" s="14">
        <v>105</v>
      </c>
      <c r="AT31" s="16">
        <f t="shared" si="0"/>
        <v>328.86013279999997</v>
      </c>
      <c r="AU31" s="17">
        <f t="shared" si="1"/>
        <v>1498.5818474800001</v>
      </c>
      <c r="AW31" s="6">
        <f t="shared" si="2"/>
        <v>776.34896117196615</v>
      </c>
      <c r="AX31" s="7">
        <f t="shared" si="3"/>
        <v>3867.83172364643</v>
      </c>
      <c r="AZ31" s="8">
        <f t="shared" si="4"/>
        <v>690.162959466296</v>
      </c>
      <c r="BA31" s="9">
        <f t="shared" si="5"/>
        <v>3970.06826169334</v>
      </c>
      <c r="BC31" s="10">
        <f t="shared" si="6"/>
        <v>614.80180224578555</v>
      </c>
      <c r="BD31" s="11">
        <f t="shared" si="7"/>
        <v>4188.9374216736805</v>
      </c>
      <c r="BF31" s="16">
        <f t="shared" si="8"/>
        <v>328.86013279999997</v>
      </c>
      <c r="BG31" s="17">
        <f t="shared" si="9"/>
        <v>1498.5818474800001</v>
      </c>
      <c r="BI31">
        <v>71</v>
      </c>
      <c r="BJ31" t="s">
        <v>67</v>
      </c>
      <c r="BK31" s="2">
        <v>44726.889826388891</v>
      </c>
      <c r="BL31">
        <v>42</v>
      </c>
      <c r="BM31" t="s">
        <v>12</v>
      </c>
      <c r="BN31">
        <v>0</v>
      </c>
      <c r="BO31">
        <v>2.8540000000000001</v>
      </c>
      <c r="BP31" s="3">
        <v>1094724</v>
      </c>
      <c r="BQ31">
        <v>0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5">
      <c r="A32">
        <v>72</v>
      </c>
      <c r="B32" t="s">
        <v>68</v>
      </c>
      <c r="C32" s="2">
        <v>44726.911122685182</v>
      </c>
      <c r="D32">
        <v>98</v>
      </c>
      <c r="E32" t="s">
        <v>12</v>
      </c>
      <c r="F32">
        <v>0</v>
      </c>
      <c r="G32">
        <v>6.0469999999999997</v>
      </c>
      <c r="H32" s="3">
        <v>2161</v>
      </c>
      <c r="I32">
        <v>0</v>
      </c>
      <c r="J32" t="s">
        <v>13</v>
      </c>
      <c r="K32" t="s">
        <v>13</v>
      </c>
      <c r="L32" t="s">
        <v>13</v>
      </c>
      <c r="M32" t="s">
        <v>13</v>
      </c>
      <c r="O32">
        <v>72</v>
      </c>
      <c r="P32" t="s">
        <v>68</v>
      </c>
      <c r="Q32" s="2">
        <v>44726.911122685182</v>
      </c>
      <c r="R32">
        <v>98</v>
      </c>
      <c r="S32" t="s">
        <v>12</v>
      </c>
      <c r="T32">
        <v>0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>
        <v>72</v>
      </c>
      <c r="AD32" t="s">
        <v>68</v>
      </c>
      <c r="AE32" s="2">
        <v>44726.911122685182</v>
      </c>
      <c r="AF32">
        <v>98</v>
      </c>
      <c r="AG32" t="s">
        <v>12</v>
      </c>
      <c r="AH32">
        <v>0</v>
      </c>
      <c r="AI32">
        <v>12.106</v>
      </c>
      <c r="AJ32" s="3">
        <v>68525</v>
      </c>
      <c r="AK32">
        <v>14.273999999999999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S32" s="14">
        <v>106</v>
      </c>
      <c r="AT32" s="16">
        <f t="shared" si="0"/>
        <v>-0.91176050080000026</v>
      </c>
      <c r="AU32" s="17">
        <f t="shared" si="1"/>
        <v>-640.32812499999966</v>
      </c>
      <c r="AW32" s="6">
        <f t="shared" si="2"/>
        <v>1.5737408212499995</v>
      </c>
      <c r="AX32" s="7">
        <f t="shared" si="3"/>
        <v>12444.61744101875</v>
      </c>
      <c r="AZ32" s="8">
        <f t="shared" si="4"/>
        <v>1.2758810780499994</v>
      </c>
      <c r="BA32" s="9">
        <f t="shared" si="5"/>
        <v>13021.770314337502</v>
      </c>
      <c r="BC32" s="10">
        <f t="shared" si="6"/>
        <v>0.67775842129999986</v>
      </c>
      <c r="BD32" s="11">
        <f t="shared" si="7"/>
        <v>13940.58385805</v>
      </c>
      <c r="BF32" s="16">
        <f t="shared" si="8"/>
        <v>-0.91176050080000026</v>
      </c>
      <c r="BG32" s="17">
        <f t="shared" si="9"/>
        <v>-640.32812499999966</v>
      </c>
      <c r="BI32">
        <v>72</v>
      </c>
      <c r="BJ32" t="s">
        <v>68</v>
      </c>
      <c r="BK32" s="2">
        <v>44726.911122685182</v>
      </c>
      <c r="BL32">
        <v>98</v>
      </c>
      <c r="BM32" t="s">
        <v>12</v>
      </c>
      <c r="BN32">
        <v>0</v>
      </c>
      <c r="BO32">
        <v>2.8450000000000002</v>
      </c>
      <c r="BP32" s="3">
        <v>1159318</v>
      </c>
      <c r="BQ32">
        <v>0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5">
      <c r="A33">
        <v>73</v>
      </c>
      <c r="B33" t="s">
        <v>69</v>
      </c>
      <c r="C33" s="2">
        <v>44726.93241898148</v>
      </c>
      <c r="D33">
        <v>172</v>
      </c>
      <c r="E33" t="s">
        <v>12</v>
      </c>
      <c r="F33">
        <v>0</v>
      </c>
      <c r="G33">
        <v>6.0049999999999999</v>
      </c>
      <c r="H33" s="3">
        <v>22129</v>
      </c>
      <c r="I33">
        <v>0.04</v>
      </c>
      <c r="J33" t="s">
        <v>13</v>
      </c>
      <c r="K33" t="s">
        <v>13</v>
      </c>
      <c r="L33" t="s">
        <v>13</v>
      </c>
      <c r="M33" t="s">
        <v>13</v>
      </c>
      <c r="O33">
        <v>73</v>
      </c>
      <c r="P33" t="s">
        <v>69</v>
      </c>
      <c r="Q33" s="2">
        <v>44726.93241898148</v>
      </c>
      <c r="R33">
        <v>172</v>
      </c>
      <c r="S33" t="s">
        <v>12</v>
      </c>
      <c r="T33">
        <v>0</v>
      </c>
      <c r="U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C33">
        <v>73</v>
      </c>
      <c r="AD33" t="s">
        <v>69</v>
      </c>
      <c r="AE33" s="2">
        <v>44726.93241898148</v>
      </c>
      <c r="AF33">
        <v>172</v>
      </c>
      <c r="AG33" t="s">
        <v>12</v>
      </c>
      <c r="AH33">
        <v>0</v>
      </c>
      <c r="AI33" t="s">
        <v>13</v>
      </c>
      <c r="AJ33" s="3" t="s">
        <v>13</v>
      </c>
      <c r="AK33" t="s">
        <v>13</v>
      </c>
      <c r="AL33" t="s">
        <v>13</v>
      </c>
      <c r="AM33" t="s">
        <v>13</v>
      </c>
      <c r="AN33" t="s">
        <v>13</v>
      </c>
      <c r="AO33" t="s">
        <v>13</v>
      </c>
      <c r="AQ33">
        <v>1</v>
      </c>
      <c r="AS33" s="14">
        <v>107</v>
      </c>
      <c r="AT33" s="16">
        <f t="shared" si="0"/>
        <v>35.108674443200002</v>
      </c>
      <c r="AU33" s="17" t="e">
        <f t="shared" si="1"/>
        <v>#VALUE!</v>
      </c>
      <c r="AW33" s="6">
        <f t="shared" si="2"/>
        <v>69.577701866415808</v>
      </c>
      <c r="AX33" s="7" t="e">
        <f t="shared" si="3"/>
        <v>#VALUE!</v>
      </c>
      <c r="AZ33" s="8">
        <f t="shared" si="4"/>
        <v>57.839611159703104</v>
      </c>
      <c r="BA33" s="9" t="e">
        <f t="shared" si="5"/>
        <v>#VALUE!</v>
      </c>
      <c r="BC33" s="10">
        <f t="shared" si="6"/>
        <v>49.449452154693859</v>
      </c>
      <c r="BD33" s="11" t="e">
        <f t="shared" si="7"/>
        <v>#VALUE!</v>
      </c>
      <c r="BF33" s="16">
        <f t="shared" si="8"/>
        <v>35.108674443200002</v>
      </c>
      <c r="BG33" s="17" t="e">
        <f t="shared" si="9"/>
        <v>#VALUE!</v>
      </c>
      <c r="BI33">
        <v>73</v>
      </c>
      <c r="BJ33" t="s">
        <v>69</v>
      </c>
      <c r="BK33" s="2">
        <v>44726.93241898148</v>
      </c>
      <c r="BL33">
        <v>172</v>
      </c>
      <c r="BM33" t="s">
        <v>12</v>
      </c>
      <c r="BN33">
        <v>0</v>
      </c>
      <c r="BO33">
        <v>2.8410000000000002</v>
      </c>
      <c r="BP33" s="3">
        <v>1074794</v>
      </c>
      <c r="BQ33">
        <v>0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5">
      <c r="A34">
        <v>74</v>
      </c>
      <c r="B34" t="s">
        <v>70</v>
      </c>
      <c r="C34" s="2">
        <v>44726.953703703701</v>
      </c>
      <c r="D34">
        <v>109</v>
      </c>
      <c r="E34" t="s">
        <v>12</v>
      </c>
      <c r="F34">
        <v>0</v>
      </c>
      <c r="G34">
        <v>6.0439999999999996</v>
      </c>
      <c r="H34" s="3">
        <v>2511</v>
      </c>
      <c r="I34">
        <v>0</v>
      </c>
      <c r="J34" t="s">
        <v>13</v>
      </c>
      <c r="K34" t="s">
        <v>13</v>
      </c>
      <c r="L34" t="s">
        <v>13</v>
      </c>
      <c r="M34" t="s">
        <v>13</v>
      </c>
      <c r="O34">
        <v>74</v>
      </c>
      <c r="P34" t="s">
        <v>70</v>
      </c>
      <c r="Q34" s="2">
        <v>44726.953703703701</v>
      </c>
      <c r="R34">
        <v>109</v>
      </c>
      <c r="S34" t="s">
        <v>12</v>
      </c>
      <c r="T34">
        <v>0</v>
      </c>
      <c r="U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C34">
        <v>74</v>
      </c>
      <c r="AD34" t="s">
        <v>70</v>
      </c>
      <c r="AE34" s="2">
        <v>44726.953703703701</v>
      </c>
      <c r="AF34">
        <v>109</v>
      </c>
      <c r="AG34" t="s">
        <v>12</v>
      </c>
      <c r="AH34">
        <v>0</v>
      </c>
      <c r="AI34">
        <v>12.106999999999999</v>
      </c>
      <c r="AJ34" s="3">
        <v>69698</v>
      </c>
      <c r="AK34">
        <v>14.516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S34" s="14">
        <v>108</v>
      </c>
      <c r="AT34" s="16">
        <f t="shared" si="0"/>
        <v>-0.38476046079999993</v>
      </c>
      <c r="AU34" s="17">
        <f t="shared" si="1"/>
        <v>-791.53434687999982</v>
      </c>
      <c r="AW34" s="6">
        <f t="shared" si="2"/>
        <v>2.5552388212499997</v>
      </c>
      <c r="AX34" s="7">
        <f t="shared" si="3"/>
        <v>12651.91439072492</v>
      </c>
      <c r="AZ34" s="8">
        <f t="shared" si="4"/>
        <v>2.5191712380500011</v>
      </c>
      <c r="BA34" s="9">
        <f t="shared" si="5"/>
        <v>13243.411589822961</v>
      </c>
      <c r="BC34" s="10">
        <f t="shared" si="6"/>
        <v>1.2075679813000002</v>
      </c>
      <c r="BD34" s="11">
        <f t="shared" si="7"/>
        <v>14178.905258073919</v>
      </c>
      <c r="BF34" s="16">
        <f t="shared" si="8"/>
        <v>-0.38476046079999993</v>
      </c>
      <c r="BG34" s="17">
        <f t="shared" si="9"/>
        <v>-791.53434687999982</v>
      </c>
      <c r="BI34">
        <v>74</v>
      </c>
      <c r="BJ34" t="s">
        <v>70</v>
      </c>
      <c r="BK34" s="2">
        <v>44726.953703703701</v>
      </c>
      <c r="BL34">
        <v>109</v>
      </c>
      <c r="BM34" t="s">
        <v>12</v>
      </c>
      <c r="BN34">
        <v>0</v>
      </c>
      <c r="BO34">
        <v>2.8260000000000001</v>
      </c>
      <c r="BP34" s="3">
        <v>1588501</v>
      </c>
      <c r="BQ34">
        <v>0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5">
      <c r="A35">
        <v>75</v>
      </c>
      <c r="B35" t="s">
        <v>71</v>
      </c>
      <c r="C35" s="2">
        <v>44726.974988425929</v>
      </c>
      <c r="D35">
        <v>74</v>
      </c>
      <c r="E35" t="s">
        <v>12</v>
      </c>
      <c r="F35">
        <v>0</v>
      </c>
      <c r="G35">
        <v>6.0640000000000001</v>
      </c>
      <c r="H35" s="3">
        <v>1617</v>
      </c>
      <c r="I35">
        <v>-2E-3</v>
      </c>
      <c r="J35" t="s">
        <v>13</v>
      </c>
      <c r="K35" t="s">
        <v>13</v>
      </c>
      <c r="L35" t="s">
        <v>13</v>
      </c>
      <c r="M35" t="s">
        <v>13</v>
      </c>
      <c r="O35">
        <v>75</v>
      </c>
      <c r="P35" t="s">
        <v>71</v>
      </c>
      <c r="Q35" s="2">
        <v>44726.974988425929</v>
      </c>
      <c r="R35">
        <v>74</v>
      </c>
      <c r="S35" t="s">
        <v>12</v>
      </c>
      <c r="T35">
        <v>0</v>
      </c>
      <c r="U35" t="s">
        <v>13</v>
      </c>
      <c r="V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C35">
        <v>75</v>
      </c>
      <c r="AD35" t="s">
        <v>71</v>
      </c>
      <c r="AE35" s="2">
        <v>44726.974988425929</v>
      </c>
      <c r="AF35">
        <v>74</v>
      </c>
      <c r="AG35" t="s">
        <v>12</v>
      </c>
      <c r="AH35">
        <v>0</v>
      </c>
      <c r="AI35">
        <v>12.08</v>
      </c>
      <c r="AJ35" s="3">
        <v>90270</v>
      </c>
      <c r="AK35">
        <v>18.728000000000002</v>
      </c>
      <c r="AL35" t="s">
        <v>13</v>
      </c>
      <c r="AM35" t="s">
        <v>13</v>
      </c>
      <c r="AN35" t="s">
        <v>13</v>
      </c>
      <c r="AO35" t="s">
        <v>13</v>
      </c>
      <c r="AQ35">
        <v>1</v>
      </c>
      <c r="AS35" s="14">
        <v>109</v>
      </c>
      <c r="AT35" s="16">
        <f t="shared" si="0"/>
        <v>-1.7234768271999998</v>
      </c>
      <c r="AU35" s="17">
        <f t="shared" si="1"/>
        <v>-4212.8011280000001</v>
      </c>
      <c r="AW35" s="6">
        <f t="shared" si="2"/>
        <v>5.8547141250000045E-2</v>
      </c>
      <c r="AX35" s="7">
        <f t="shared" si="3"/>
        <v>16259.395802067002</v>
      </c>
      <c r="AZ35" s="8">
        <f t="shared" si="4"/>
        <v>-0.68473022755000024</v>
      </c>
      <c r="BA35" s="9">
        <f t="shared" si="5"/>
        <v>17123.268578645999</v>
      </c>
      <c r="BC35" s="10">
        <f t="shared" si="6"/>
        <v>-7.5052388299999828E-2</v>
      </c>
      <c r="BD35" s="11">
        <f t="shared" si="7"/>
        <v>18347.154867592002</v>
      </c>
      <c r="BF35" s="16">
        <f t="shared" si="8"/>
        <v>-1.7234768271999998</v>
      </c>
      <c r="BG35" s="17">
        <f t="shared" si="9"/>
        <v>-4212.8011280000001</v>
      </c>
      <c r="BI35">
        <v>75</v>
      </c>
      <c r="BJ35" t="s">
        <v>71</v>
      </c>
      <c r="BK35" s="2">
        <v>44726.974988425929</v>
      </c>
      <c r="BL35">
        <v>74</v>
      </c>
      <c r="BM35" t="s">
        <v>12</v>
      </c>
      <c r="BN35">
        <v>0</v>
      </c>
      <c r="BO35">
        <v>2.8490000000000002</v>
      </c>
      <c r="BP35" s="3">
        <v>1071304</v>
      </c>
      <c r="BQ35">
        <v>0</v>
      </c>
      <c r="BR35" t="s">
        <v>13</v>
      </c>
      <c r="BS35" t="s">
        <v>13</v>
      </c>
      <c r="BT35" t="s">
        <v>13</v>
      </c>
      <c r="BU35" t="s">
        <v>13</v>
      </c>
    </row>
    <row r="36" spans="1:73" x14ac:dyDescent="0.35">
      <c r="A36">
        <v>76</v>
      </c>
      <c r="B36" t="s">
        <v>72</v>
      </c>
      <c r="C36" s="2">
        <v>44726.99627314815</v>
      </c>
      <c r="D36">
        <v>57</v>
      </c>
      <c r="E36" t="s">
        <v>12</v>
      </c>
      <c r="F36">
        <v>0</v>
      </c>
      <c r="G36">
        <v>6.0140000000000002</v>
      </c>
      <c r="H36" s="3">
        <v>77622</v>
      </c>
      <c r="I36">
        <v>0.152</v>
      </c>
      <c r="J36" t="s">
        <v>13</v>
      </c>
      <c r="K36" t="s">
        <v>13</v>
      </c>
      <c r="L36" t="s">
        <v>13</v>
      </c>
      <c r="M36" t="s">
        <v>13</v>
      </c>
      <c r="O36">
        <v>76</v>
      </c>
      <c r="P36" t="s">
        <v>72</v>
      </c>
      <c r="Q36" s="2">
        <v>44726.99627314815</v>
      </c>
      <c r="R36">
        <v>57</v>
      </c>
      <c r="S36" t="s">
        <v>12</v>
      </c>
      <c r="T36">
        <v>0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>
        <v>76</v>
      </c>
      <c r="AD36" t="s">
        <v>72</v>
      </c>
      <c r="AE36" s="2">
        <v>44726.99627314815</v>
      </c>
      <c r="AF36">
        <v>57</v>
      </c>
      <c r="AG36" t="s">
        <v>12</v>
      </c>
      <c r="AH36">
        <v>0</v>
      </c>
      <c r="AI36">
        <v>12.15</v>
      </c>
      <c r="AJ36" s="3">
        <v>30177</v>
      </c>
      <c r="AK36">
        <v>6.3029999999999999</v>
      </c>
      <c r="AL36" t="s">
        <v>13</v>
      </c>
      <c r="AM36" t="s">
        <v>13</v>
      </c>
      <c r="AN36" t="s">
        <v>13</v>
      </c>
      <c r="AO36" t="s">
        <v>13</v>
      </c>
      <c r="AQ36">
        <v>1</v>
      </c>
      <c r="AS36" s="14">
        <v>110</v>
      </c>
      <c r="AT36" s="16">
        <f t="shared" si="0"/>
        <v>198.86381163679997</v>
      </c>
      <c r="AU36" s="17">
        <f t="shared" si="1"/>
        <v>1696.1940401200002</v>
      </c>
      <c r="AW36" s="6">
        <f t="shared" si="2"/>
        <v>239.36315425967922</v>
      </c>
      <c r="AX36" s="7">
        <f t="shared" si="3"/>
        <v>5572.4842160786702</v>
      </c>
      <c r="AZ36" s="8">
        <f t="shared" si="4"/>
        <v>203.39442635652441</v>
      </c>
      <c r="BA36" s="9">
        <f t="shared" si="5"/>
        <v>5751.1772093904601</v>
      </c>
      <c r="BC36" s="10">
        <f t="shared" si="6"/>
        <v>179.30118841484261</v>
      </c>
      <c r="BD36" s="11">
        <f t="shared" si="7"/>
        <v>6110.6460780839207</v>
      </c>
      <c r="BF36" s="16">
        <f t="shared" si="8"/>
        <v>198.86381163679997</v>
      </c>
      <c r="BG36" s="17">
        <f t="shared" si="9"/>
        <v>1696.1940401200002</v>
      </c>
      <c r="BI36">
        <v>76</v>
      </c>
      <c r="BJ36" t="s">
        <v>72</v>
      </c>
      <c r="BK36" s="2">
        <v>44726.99627314815</v>
      </c>
      <c r="BL36">
        <v>57</v>
      </c>
      <c r="BM36" t="s">
        <v>12</v>
      </c>
      <c r="BN36">
        <v>0</v>
      </c>
      <c r="BO36">
        <v>2.851</v>
      </c>
      <c r="BP36" s="3">
        <v>1076187</v>
      </c>
      <c r="BQ36">
        <v>0</v>
      </c>
      <c r="BR36" t="s">
        <v>13</v>
      </c>
      <c r="BS36" t="s">
        <v>13</v>
      </c>
      <c r="BT36" t="s">
        <v>13</v>
      </c>
      <c r="BU36" t="s">
        <v>13</v>
      </c>
    </row>
    <row r="37" spans="1:73" x14ac:dyDescent="0.35">
      <c r="A37">
        <v>77</v>
      </c>
      <c r="B37" t="s">
        <v>73</v>
      </c>
      <c r="C37" s="2">
        <v>44727.017557870371</v>
      </c>
      <c r="D37">
        <v>240</v>
      </c>
      <c r="E37" t="s">
        <v>12</v>
      </c>
      <c r="F37">
        <v>0</v>
      </c>
      <c r="G37">
        <v>6.0140000000000002</v>
      </c>
      <c r="H37" s="3">
        <v>20811</v>
      </c>
      <c r="I37">
        <v>3.6999999999999998E-2</v>
      </c>
      <c r="J37" t="s">
        <v>13</v>
      </c>
      <c r="K37" t="s">
        <v>13</v>
      </c>
      <c r="L37" t="s">
        <v>13</v>
      </c>
      <c r="M37" t="s">
        <v>13</v>
      </c>
      <c r="O37">
        <v>77</v>
      </c>
      <c r="P37" t="s">
        <v>73</v>
      </c>
      <c r="Q37" s="2">
        <v>44727.017557870371</v>
      </c>
      <c r="R37">
        <v>240</v>
      </c>
      <c r="S37" t="s">
        <v>12</v>
      </c>
      <c r="T37">
        <v>0</v>
      </c>
      <c r="U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C37">
        <v>77</v>
      </c>
      <c r="AD37" t="s">
        <v>73</v>
      </c>
      <c r="AE37" s="2">
        <v>44727.017557870371</v>
      </c>
      <c r="AF37">
        <v>240</v>
      </c>
      <c r="AG37" t="s">
        <v>12</v>
      </c>
      <c r="AH37">
        <v>0</v>
      </c>
      <c r="AI37">
        <v>12.186999999999999</v>
      </c>
      <c r="AJ37" s="3">
        <v>2759</v>
      </c>
      <c r="AK37">
        <v>0.50900000000000001</v>
      </c>
      <c r="AL37" t="s">
        <v>13</v>
      </c>
      <c r="AM37" t="s">
        <v>13</v>
      </c>
      <c r="AN37" t="s">
        <v>13</v>
      </c>
      <c r="AO37" t="s">
        <v>13</v>
      </c>
      <c r="AQ37">
        <v>1</v>
      </c>
      <c r="AS37" s="14">
        <v>111</v>
      </c>
      <c r="AT37" s="16">
        <f t="shared" si="0"/>
        <v>32.3574970592</v>
      </c>
      <c r="AU37" s="17">
        <f t="shared" si="1"/>
        <v>265.30126268000004</v>
      </c>
      <c r="AW37" s="6">
        <f t="shared" si="2"/>
        <v>65.484056640119803</v>
      </c>
      <c r="AX37" s="7">
        <f t="shared" si="3"/>
        <v>545.87078967563002</v>
      </c>
      <c r="AZ37" s="8">
        <f t="shared" si="4"/>
        <v>54.373523485531109</v>
      </c>
      <c r="BA37" s="9">
        <f t="shared" si="5"/>
        <v>523.53902756294008</v>
      </c>
      <c r="BC37" s="10">
        <f t="shared" si="6"/>
        <v>46.359346309550659</v>
      </c>
      <c r="BD37" s="11">
        <f t="shared" si="7"/>
        <v>466.39103969288004</v>
      </c>
      <c r="BF37" s="16">
        <f t="shared" si="8"/>
        <v>32.3574970592</v>
      </c>
      <c r="BG37" s="17">
        <f t="shared" si="9"/>
        <v>265.30126268000004</v>
      </c>
      <c r="BI37">
        <v>77</v>
      </c>
      <c r="BJ37" t="s">
        <v>73</v>
      </c>
      <c r="BK37" s="2">
        <v>44727.017557870371</v>
      </c>
      <c r="BL37">
        <v>240</v>
      </c>
      <c r="BM37" t="s">
        <v>12</v>
      </c>
      <c r="BN37">
        <v>0</v>
      </c>
      <c r="BO37">
        <v>2.8519999999999999</v>
      </c>
      <c r="BP37" s="3">
        <v>1067014</v>
      </c>
      <c r="BQ37">
        <v>0</v>
      </c>
      <c r="BR37" t="s">
        <v>13</v>
      </c>
      <c r="BS37" t="s">
        <v>13</v>
      </c>
      <c r="BT37" t="s">
        <v>13</v>
      </c>
      <c r="BU37" t="s">
        <v>13</v>
      </c>
    </row>
    <row r="38" spans="1:73" x14ac:dyDescent="0.35">
      <c r="A38">
        <v>78</v>
      </c>
      <c r="B38" t="s">
        <v>74</v>
      </c>
      <c r="C38" s="2">
        <v>44727.038807870369</v>
      </c>
      <c r="D38">
        <v>97</v>
      </c>
      <c r="E38" t="s">
        <v>12</v>
      </c>
      <c r="F38">
        <v>0</v>
      </c>
      <c r="G38">
        <v>6.0129999999999999</v>
      </c>
      <c r="H38" s="3">
        <v>39050</v>
      </c>
      <c r="I38">
        <v>7.3999999999999996E-2</v>
      </c>
      <c r="J38" t="s">
        <v>13</v>
      </c>
      <c r="K38" t="s">
        <v>13</v>
      </c>
      <c r="L38" t="s">
        <v>13</v>
      </c>
      <c r="M38" t="s">
        <v>13</v>
      </c>
      <c r="O38">
        <v>78</v>
      </c>
      <c r="P38" t="s">
        <v>74</v>
      </c>
      <c r="Q38" s="2">
        <v>44727.038807870369</v>
      </c>
      <c r="R38">
        <v>97</v>
      </c>
      <c r="S38" t="s">
        <v>12</v>
      </c>
      <c r="T38">
        <v>0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C38">
        <v>78</v>
      </c>
      <c r="AD38" t="s">
        <v>74</v>
      </c>
      <c r="AE38" s="2">
        <v>44727.038807870369</v>
      </c>
      <c r="AF38">
        <v>97</v>
      </c>
      <c r="AG38" t="s">
        <v>12</v>
      </c>
      <c r="AH38">
        <v>0</v>
      </c>
      <c r="AI38">
        <v>12.169</v>
      </c>
      <c r="AJ38" s="3">
        <v>11293</v>
      </c>
      <c r="AK38">
        <v>2.3210000000000002</v>
      </c>
      <c r="AL38" t="s">
        <v>13</v>
      </c>
      <c r="AM38" t="s">
        <v>13</v>
      </c>
      <c r="AN38" t="s">
        <v>13</v>
      </c>
      <c r="AO38" t="s">
        <v>13</v>
      </c>
      <c r="AQ38">
        <v>1</v>
      </c>
      <c r="AS38" s="14">
        <v>112</v>
      </c>
      <c r="AT38" s="16">
        <f t="shared" si="0"/>
        <v>75.120423000000002</v>
      </c>
      <c r="AU38" s="17">
        <f t="shared" si="1"/>
        <v>987.86275372</v>
      </c>
      <c r="AW38" s="6">
        <f t="shared" si="2"/>
        <v>121.88162457950001</v>
      </c>
      <c r="AX38" s="7">
        <f t="shared" si="3"/>
        <v>2120.5470258382702</v>
      </c>
      <c r="AZ38" s="8">
        <f t="shared" si="4"/>
        <v>102.30128928775001</v>
      </c>
      <c r="BA38" s="9">
        <f t="shared" si="5"/>
        <v>2153.2899321352602</v>
      </c>
      <c r="BC38" s="10">
        <f t="shared" si="6"/>
        <v>89.096584352649998</v>
      </c>
      <c r="BD38" s="11">
        <f t="shared" si="7"/>
        <v>2227.3084872135205</v>
      </c>
      <c r="BF38" s="16">
        <f t="shared" si="8"/>
        <v>75.120423000000002</v>
      </c>
      <c r="BG38" s="17">
        <f t="shared" si="9"/>
        <v>987.86275372</v>
      </c>
      <c r="BI38">
        <v>78</v>
      </c>
      <c r="BJ38" t="s">
        <v>74</v>
      </c>
      <c r="BK38" s="2">
        <v>44727.038807870369</v>
      </c>
      <c r="BL38">
        <v>97</v>
      </c>
      <c r="BM38" t="s">
        <v>12</v>
      </c>
      <c r="BN38">
        <v>0</v>
      </c>
      <c r="BO38">
        <v>2.8479999999999999</v>
      </c>
      <c r="BP38" s="3">
        <v>1141970</v>
      </c>
      <c r="BQ38">
        <v>0</v>
      </c>
      <c r="BR38" t="s">
        <v>13</v>
      </c>
      <c r="BS38" t="s">
        <v>13</v>
      </c>
      <c r="BT38" t="s">
        <v>13</v>
      </c>
      <c r="BU38" t="s">
        <v>13</v>
      </c>
    </row>
    <row r="39" spans="1:73" x14ac:dyDescent="0.35">
      <c r="A39">
        <v>79</v>
      </c>
      <c r="B39" t="s">
        <v>75</v>
      </c>
      <c r="C39" s="2">
        <v>44727.06009259259</v>
      </c>
      <c r="D39">
        <v>170</v>
      </c>
      <c r="E39" t="s">
        <v>12</v>
      </c>
      <c r="F39">
        <v>0</v>
      </c>
      <c r="G39">
        <v>6.0149999999999997</v>
      </c>
      <c r="H39" s="3">
        <v>36478</v>
      </c>
      <c r="I39">
        <v>6.9000000000000006E-2</v>
      </c>
      <c r="J39" t="s">
        <v>13</v>
      </c>
      <c r="K39" t="s">
        <v>13</v>
      </c>
      <c r="L39" t="s">
        <v>13</v>
      </c>
      <c r="M39" t="s">
        <v>13</v>
      </c>
      <c r="O39">
        <v>79</v>
      </c>
      <c r="P39" t="s">
        <v>75</v>
      </c>
      <c r="Q39" s="2">
        <v>44727.06009259259</v>
      </c>
      <c r="R39">
        <v>170</v>
      </c>
      <c r="S39" t="s">
        <v>12</v>
      </c>
      <c r="T39">
        <v>0</v>
      </c>
      <c r="U39" t="s">
        <v>13</v>
      </c>
      <c r="V39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C39">
        <v>79</v>
      </c>
      <c r="AD39" t="s">
        <v>75</v>
      </c>
      <c r="AE39" s="2">
        <v>44727.06009259259</v>
      </c>
      <c r="AF39">
        <v>170</v>
      </c>
      <c r="AG39" t="s">
        <v>12</v>
      </c>
      <c r="AH39">
        <v>0</v>
      </c>
      <c r="AI39" t="s">
        <v>13</v>
      </c>
      <c r="AJ39" s="3" t="s">
        <v>13</v>
      </c>
      <c r="AK39" t="s">
        <v>13</v>
      </c>
      <c r="AL39" t="s">
        <v>13</v>
      </c>
      <c r="AM39" t="s">
        <v>13</v>
      </c>
      <c r="AN39" t="s">
        <v>13</v>
      </c>
      <c r="AO39" t="s">
        <v>13</v>
      </c>
      <c r="AQ39">
        <v>1</v>
      </c>
      <c r="AS39" s="14">
        <v>113</v>
      </c>
      <c r="AT39" s="16">
        <f t="shared" si="0"/>
        <v>68.477652756799998</v>
      </c>
      <c r="AU39" s="17" t="e">
        <f t="shared" si="1"/>
        <v>#VALUE!</v>
      </c>
      <c r="AW39" s="6">
        <f t="shared" si="2"/>
        <v>113.96152597215921</v>
      </c>
      <c r="AX39" s="7" t="e">
        <f t="shared" si="3"/>
        <v>#VALUE!</v>
      </c>
      <c r="AZ39" s="8">
        <f t="shared" si="4"/>
        <v>95.547555081884411</v>
      </c>
      <c r="BA39" s="9" t="e">
        <f t="shared" si="5"/>
        <v>#VALUE!</v>
      </c>
      <c r="BC39" s="10">
        <f t="shared" si="6"/>
        <v>83.073173893258627</v>
      </c>
      <c r="BD39" s="11" t="e">
        <f t="shared" si="7"/>
        <v>#VALUE!</v>
      </c>
      <c r="BF39" s="16">
        <f t="shared" si="8"/>
        <v>68.477652756799998</v>
      </c>
      <c r="BG39" s="17" t="e">
        <f t="shared" si="9"/>
        <v>#VALUE!</v>
      </c>
      <c r="BI39">
        <v>79</v>
      </c>
      <c r="BJ39" t="s">
        <v>75</v>
      </c>
      <c r="BK39" s="2">
        <v>44727.06009259259</v>
      </c>
      <c r="BL39">
        <v>170</v>
      </c>
      <c r="BM39" t="s">
        <v>12</v>
      </c>
      <c r="BN39">
        <v>0</v>
      </c>
      <c r="BO39">
        <v>2.8479999999999999</v>
      </c>
      <c r="BP39" s="3">
        <v>1155027</v>
      </c>
      <c r="BQ39">
        <v>0</v>
      </c>
      <c r="BR39" t="s">
        <v>13</v>
      </c>
      <c r="BS39" t="s">
        <v>13</v>
      </c>
      <c r="BT39" t="s">
        <v>13</v>
      </c>
      <c r="BU39" t="s">
        <v>13</v>
      </c>
    </row>
    <row r="40" spans="1:73" x14ac:dyDescent="0.35">
      <c r="A40">
        <v>80</v>
      </c>
      <c r="B40" t="s">
        <v>76</v>
      </c>
      <c r="C40" s="2">
        <v>44727.081400462965</v>
      </c>
      <c r="D40">
        <v>44</v>
      </c>
      <c r="E40" t="s">
        <v>12</v>
      </c>
      <c r="F40">
        <v>0</v>
      </c>
      <c r="G40">
        <v>6.0819999999999999</v>
      </c>
      <c r="H40" s="3">
        <v>1135</v>
      </c>
      <c r="I40">
        <v>-3.0000000000000001E-3</v>
      </c>
      <c r="J40" t="s">
        <v>13</v>
      </c>
      <c r="K40" t="s">
        <v>13</v>
      </c>
      <c r="L40" t="s">
        <v>13</v>
      </c>
      <c r="M40" t="s">
        <v>13</v>
      </c>
      <c r="O40">
        <v>80</v>
      </c>
      <c r="P40" t="s">
        <v>76</v>
      </c>
      <c r="Q40" s="2">
        <v>44727.081400462965</v>
      </c>
      <c r="R40">
        <v>44</v>
      </c>
      <c r="S40" t="s">
        <v>12</v>
      </c>
      <c r="T40">
        <v>0</v>
      </c>
      <c r="U40" t="s">
        <v>13</v>
      </c>
      <c r="V40" t="s">
        <v>13</v>
      </c>
      <c r="W40" t="s">
        <v>13</v>
      </c>
      <c r="X40" t="s">
        <v>13</v>
      </c>
      <c r="Y40" t="s">
        <v>13</v>
      </c>
      <c r="Z40" t="s">
        <v>13</v>
      </c>
      <c r="AA40" t="s">
        <v>13</v>
      </c>
      <c r="AC40">
        <v>80</v>
      </c>
      <c r="AD40" t="s">
        <v>76</v>
      </c>
      <c r="AE40" s="2">
        <v>44727.081400462965</v>
      </c>
      <c r="AF40">
        <v>44</v>
      </c>
      <c r="AG40" t="s">
        <v>12</v>
      </c>
      <c r="AH40">
        <v>0</v>
      </c>
      <c r="AI40">
        <v>12.08</v>
      </c>
      <c r="AJ40" s="3">
        <v>89478</v>
      </c>
      <c r="AK40">
        <v>18.565999999999999</v>
      </c>
      <c r="AL40" t="s">
        <v>13</v>
      </c>
      <c r="AM40" t="s">
        <v>13</v>
      </c>
      <c r="AN40" t="s">
        <v>13</v>
      </c>
      <c r="AO40" t="s">
        <v>13</v>
      </c>
      <c r="AQ40">
        <v>1</v>
      </c>
      <c r="AS40" s="14">
        <v>114</v>
      </c>
      <c r="AT40" s="16">
        <f t="shared" si="0"/>
        <v>-2.4351644800000001</v>
      </c>
      <c r="AU40" s="17">
        <f t="shared" si="1"/>
        <v>-4054.1409084800002</v>
      </c>
      <c r="AW40" s="6">
        <f t="shared" si="2"/>
        <v>-1.2734502187500008</v>
      </c>
      <c r="AX40" s="7">
        <f t="shared" si="3"/>
        <v>16121.494965379319</v>
      </c>
      <c r="AZ40" s="8">
        <f t="shared" si="4"/>
        <v>-2.4505476387499998</v>
      </c>
      <c r="BA40" s="9">
        <f t="shared" si="5"/>
        <v>16974.152959010164</v>
      </c>
      <c r="BC40" s="10">
        <f t="shared" si="6"/>
        <v>-0.67020940750000002</v>
      </c>
      <c r="BD40" s="11">
        <f t="shared" si="7"/>
        <v>18187.081505408318</v>
      </c>
      <c r="BF40" s="16">
        <f t="shared" si="8"/>
        <v>-2.4351644800000001</v>
      </c>
      <c r="BG40" s="17">
        <f t="shared" si="9"/>
        <v>-4054.1409084800002</v>
      </c>
      <c r="BI40">
        <v>80</v>
      </c>
      <c r="BJ40" t="s">
        <v>76</v>
      </c>
      <c r="BK40" s="2">
        <v>44727.081400462965</v>
      </c>
      <c r="BL40">
        <v>44</v>
      </c>
      <c r="BM40" t="s">
        <v>12</v>
      </c>
      <c r="BN40">
        <v>0</v>
      </c>
      <c r="BO40">
        <v>2.85</v>
      </c>
      <c r="BP40" s="3">
        <v>1081308</v>
      </c>
      <c r="BQ40">
        <v>0</v>
      </c>
      <c r="BR40" t="s">
        <v>13</v>
      </c>
      <c r="BS40" t="s">
        <v>13</v>
      </c>
      <c r="BT40" t="s">
        <v>13</v>
      </c>
      <c r="BU40" t="s">
        <v>13</v>
      </c>
    </row>
    <row r="41" spans="1:73" x14ac:dyDescent="0.35">
      <c r="A41">
        <v>81</v>
      </c>
      <c r="B41" t="s">
        <v>77</v>
      </c>
      <c r="C41" s="2">
        <v>44727.102662037039</v>
      </c>
      <c r="D41">
        <v>181</v>
      </c>
      <c r="E41" t="s">
        <v>12</v>
      </c>
      <c r="F41">
        <v>0</v>
      </c>
      <c r="G41">
        <v>6.0330000000000004</v>
      </c>
      <c r="H41" s="3">
        <v>3411</v>
      </c>
      <c r="I41">
        <v>2E-3</v>
      </c>
      <c r="J41" t="s">
        <v>13</v>
      </c>
      <c r="K41" t="s">
        <v>13</v>
      </c>
      <c r="L41" t="s">
        <v>13</v>
      </c>
      <c r="M41" t="s">
        <v>13</v>
      </c>
      <c r="O41">
        <v>81</v>
      </c>
      <c r="P41" t="s">
        <v>77</v>
      </c>
      <c r="Q41" s="2">
        <v>44727.102662037039</v>
      </c>
      <c r="R41">
        <v>181</v>
      </c>
      <c r="S41" t="s">
        <v>12</v>
      </c>
      <c r="T41">
        <v>0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C41">
        <v>81</v>
      </c>
      <c r="AD41" t="s">
        <v>77</v>
      </c>
      <c r="AE41" s="2">
        <v>44727.102662037039</v>
      </c>
      <c r="AF41">
        <v>181</v>
      </c>
      <c r="AG41" t="s">
        <v>12</v>
      </c>
      <c r="AH41">
        <v>0</v>
      </c>
      <c r="AI41">
        <v>12.141</v>
      </c>
      <c r="AJ41" s="3">
        <v>30510</v>
      </c>
      <c r="AK41">
        <v>6.3730000000000002</v>
      </c>
      <c r="AL41" t="s">
        <v>13</v>
      </c>
      <c r="AM41" t="s">
        <v>13</v>
      </c>
      <c r="AN41" t="s">
        <v>13</v>
      </c>
      <c r="AO41" t="s">
        <v>13</v>
      </c>
      <c r="AQ41">
        <v>1</v>
      </c>
      <c r="AS41" s="14">
        <v>115</v>
      </c>
      <c r="AT41" s="16">
        <f t="shared" si="0"/>
        <v>0.98748249920000042</v>
      </c>
      <c r="AU41" s="17">
        <f t="shared" si="1"/>
        <v>1697.6780080000001</v>
      </c>
      <c r="AW41" s="6">
        <f t="shared" si="2"/>
        <v>5.1029970712499981</v>
      </c>
      <c r="AX41" s="7">
        <f t="shared" si="3"/>
        <v>5632.953911523</v>
      </c>
      <c r="AZ41" s="8">
        <f t="shared" si="4"/>
        <v>5.6510093280499998</v>
      </c>
      <c r="BA41" s="9">
        <f t="shared" si="5"/>
        <v>5814.5182147740006</v>
      </c>
      <c r="BC41" s="10">
        <f t="shared" si="6"/>
        <v>2.7333979212999999</v>
      </c>
      <c r="BD41" s="11">
        <f t="shared" si="7"/>
        <v>6178.9614502479999</v>
      </c>
      <c r="BF41" s="16">
        <f t="shared" si="8"/>
        <v>0.98748249920000042</v>
      </c>
      <c r="BG41" s="17">
        <f t="shared" si="9"/>
        <v>1697.6780080000001</v>
      </c>
      <c r="BI41">
        <v>81</v>
      </c>
      <c r="BJ41" t="s">
        <v>77</v>
      </c>
      <c r="BK41" s="2">
        <v>44727.102662037039</v>
      </c>
      <c r="BL41">
        <v>181</v>
      </c>
      <c r="BM41" t="s">
        <v>12</v>
      </c>
      <c r="BN41">
        <v>0</v>
      </c>
      <c r="BO41">
        <v>2.851</v>
      </c>
      <c r="BP41" s="3">
        <v>1077740</v>
      </c>
      <c r="BQ41">
        <v>0</v>
      </c>
      <c r="BR41" t="s">
        <v>13</v>
      </c>
      <c r="BS41" t="s">
        <v>13</v>
      </c>
      <c r="BT41" t="s">
        <v>13</v>
      </c>
      <c r="BU41" t="s">
        <v>13</v>
      </c>
    </row>
    <row r="42" spans="1:73" x14ac:dyDescent="0.35">
      <c r="A42">
        <v>82</v>
      </c>
      <c r="B42" t="s">
        <v>78</v>
      </c>
      <c r="C42" s="2">
        <v>44727.12394675926</v>
      </c>
      <c r="D42">
        <v>132</v>
      </c>
      <c r="E42" t="s">
        <v>12</v>
      </c>
      <c r="F42">
        <v>0</v>
      </c>
      <c r="G42">
        <v>6.0220000000000002</v>
      </c>
      <c r="H42" s="3">
        <v>4167</v>
      </c>
      <c r="I42">
        <v>4.0000000000000001E-3</v>
      </c>
      <c r="J42" t="s">
        <v>13</v>
      </c>
      <c r="K42" t="s">
        <v>13</v>
      </c>
      <c r="L42" t="s">
        <v>13</v>
      </c>
      <c r="M42" t="s">
        <v>13</v>
      </c>
      <c r="O42">
        <v>82</v>
      </c>
      <c r="P42" t="s">
        <v>78</v>
      </c>
      <c r="Q42" s="2">
        <v>44727.12394675926</v>
      </c>
      <c r="R42">
        <v>132</v>
      </c>
      <c r="S42" t="s">
        <v>12</v>
      </c>
      <c r="T42">
        <v>0</v>
      </c>
      <c r="U42" t="s">
        <v>13</v>
      </c>
      <c r="V42" t="s">
        <v>13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C42">
        <v>82</v>
      </c>
      <c r="AD42" t="s">
        <v>78</v>
      </c>
      <c r="AE42" s="2">
        <v>44727.12394675926</v>
      </c>
      <c r="AF42">
        <v>132</v>
      </c>
      <c r="AG42" t="s">
        <v>12</v>
      </c>
      <c r="AH42">
        <v>0</v>
      </c>
      <c r="AI42">
        <v>12.106999999999999</v>
      </c>
      <c r="AJ42" s="3">
        <v>70039</v>
      </c>
      <c r="AK42">
        <v>14.586</v>
      </c>
      <c r="AL42" t="s">
        <v>13</v>
      </c>
      <c r="AM42" t="s">
        <v>13</v>
      </c>
      <c r="AN42" t="s">
        <v>13</v>
      </c>
      <c r="AO42" t="s">
        <v>13</v>
      </c>
      <c r="AQ42">
        <v>1</v>
      </c>
      <c r="AS42" s="14">
        <v>116</v>
      </c>
      <c r="AT42" s="16">
        <f t="shared" si="0"/>
        <v>2.1591960127999998</v>
      </c>
      <c r="AU42" s="17">
        <f t="shared" si="1"/>
        <v>-836.37913412</v>
      </c>
      <c r="AW42" s="6">
        <f t="shared" si="2"/>
        <v>7.2697176412499989</v>
      </c>
      <c r="AX42" s="7">
        <f t="shared" si="3"/>
        <v>12712.144780326831</v>
      </c>
      <c r="AZ42" s="8">
        <f t="shared" si="4"/>
        <v>8.2092036324500004</v>
      </c>
      <c r="BA42" s="9">
        <f t="shared" si="5"/>
        <v>13307.83599566854</v>
      </c>
      <c r="BC42" s="10">
        <f t="shared" si="6"/>
        <v>4.1970013717000008</v>
      </c>
      <c r="BD42" s="11">
        <f t="shared" si="7"/>
        <v>14248.173921984078</v>
      </c>
      <c r="BF42" s="16">
        <f t="shared" si="8"/>
        <v>2.1591960127999998</v>
      </c>
      <c r="BG42" s="17">
        <f t="shared" si="9"/>
        <v>-836.37913412</v>
      </c>
      <c r="BI42">
        <v>82</v>
      </c>
      <c r="BJ42" t="s">
        <v>78</v>
      </c>
      <c r="BK42" s="2">
        <v>44727.12394675926</v>
      </c>
      <c r="BL42">
        <v>132</v>
      </c>
      <c r="BM42" t="s">
        <v>12</v>
      </c>
      <c r="BN42">
        <v>0</v>
      </c>
      <c r="BO42">
        <v>2.8460000000000001</v>
      </c>
      <c r="BP42" s="3">
        <v>1183865</v>
      </c>
      <c r="BQ42">
        <v>0</v>
      </c>
      <c r="BR42" t="s">
        <v>13</v>
      </c>
      <c r="BS42" t="s">
        <v>13</v>
      </c>
      <c r="BT42" t="s">
        <v>13</v>
      </c>
      <c r="BU42" t="s">
        <v>13</v>
      </c>
    </row>
    <row r="43" spans="1:73" x14ac:dyDescent="0.35">
      <c r="A43">
        <v>83</v>
      </c>
      <c r="B43" t="s">
        <v>79</v>
      </c>
      <c r="C43" s="2">
        <v>44727.145219907405</v>
      </c>
      <c r="D43">
        <v>122</v>
      </c>
      <c r="E43" t="s">
        <v>12</v>
      </c>
      <c r="F43">
        <v>0</v>
      </c>
      <c r="G43">
        <v>6.0350000000000001</v>
      </c>
      <c r="H43" s="3">
        <v>3119</v>
      </c>
      <c r="I43">
        <v>1E-3</v>
      </c>
      <c r="J43" t="s">
        <v>13</v>
      </c>
      <c r="K43" t="s">
        <v>13</v>
      </c>
      <c r="L43" t="s">
        <v>13</v>
      </c>
      <c r="M43" t="s">
        <v>13</v>
      </c>
      <c r="O43">
        <v>83</v>
      </c>
      <c r="P43" t="s">
        <v>79</v>
      </c>
      <c r="Q43" s="2">
        <v>44727.145219907405</v>
      </c>
      <c r="R43">
        <v>122</v>
      </c>
      <c r="S43" t="s">
        <v>12</v>
      </c>
      <c r="T43">
        <v>0</v>
      </c>
      <c r="U43" t="s">
        <v>13</v>
      </c>
      <c r="V4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C43">
        <v>83</v>
      </c>
      <c r="AD43" t="s">
        <v>79</v>
      </c>
      <c r="AE43" s="2">
        <v>44727.145219907405</v>
      </c>
      <c r="AF43">
        <v>122</v>
      </c>
      <c r="AG43" t="s">
        <v>12</v>
      </c>
      <c r="AH43">
        <v>0</v>
      </c>
      <c r="AI43">
        <v>12.105</v>
      </c>
      <c r="AJ43" s="3">
        <v>66814</v>
      </c>
      <c r="AK43">
        <v>13.922000000000001</v>
      </c>
      <c r="AL43" t="s">
        <v>13</v>
      </c>
      <c r="AM43" t="s">
        <v>13</v>
      </c>
      <c r="AN43" t="s">
        <v>13</v>
      </c>
      <c r="AO43" t="s">
        <v>13</v>
      </c>
      <c r="AQ43">
        <v>1</v>
      </c>
      <c r="AS43" s="14">
        <v>117</v>
      </c>
      <c r="AT43" s="16">
        <f t="shared" si="0"/>
        <v>0.53956734720000021</v>
      </c>
      <c r="AU43" s="17">
        <f t="shared" si="1"/>
        <v>-428.25809311999967</v>
      </c>
      <c r="AW43" s="6">
        <f t="shared" si="2"/>
        <v>4.2726184212499998</v>
      </c>
      <c r="AX43" s="7">
        <f t="shared" si="3"/>
        <v>12141.93337788908</v>
      </c>
      <c r="AZ43" s="8">
        <f t="shared" si="4"/>
        <v>4.6451900700500008</v>
      </c>
      <c r="BA43" s="9">
        <f t="shared" si="5"/>
        <v>12698.39236170904</v>
      </c>
      <c r="BC43" s="10">
        <f t="shared" si="6"/>
        <v>2.2125548933000001</v>
      </c>
      <c r="BD43" s="11">
        <f t="shared" si="7"/>
        <v>13592.829697590079</v>
      </c>
      <c r="BF43" s="16">
        <f t="shared" si="8"/>
        <v>0.53956734720000021</v>
      </c>
      <c r="BG43" s="17">
        <f t="shared" si="9"/>
        <v>-428.25809311999967</v>
      </c>
      <c r="BI43">
        <v>83</v>
      </c>
      <c r="BJ43" t="s">
        <v>79</v>
      </c>
      <c r="BK43" s="2">
        <v>44727.145219907405</v>
      </c>
      <c r="BL43">
        <v>122</v>
      </c>
      <c r="BM43" t="s">
        <v>12</v>
      </c>
      <c r="BN43">
        <v>0</v>
      </c>
      <c r="BO43">
        <v>2.8450000000000002</v>
      </c>
      <c r="BP43" s="3">
        <v>1197663</v>
      </c>
      <c r="BQ43">
        <v>0</v>
      </c>
      <c r="BR43" t="s">
        <v>13</v>
      </c>
      <c r="BS43" t="s">
        <v>13</v>
      </c>
      <c r="BT43" t="s">
        <v>13</v>
      </c>
      <c r="BU43" t="s">
        <v>13</v>
      </c>
    </row>
    <row r="44" spans="1:73" x14ac:dyDescent="0.35">
      <c r="A44">
        <v>84</v>
      </c>
      <c r="B44" t="s">
        <v>40</v>
      </c>
      <c r="C44" s="2">
        <v>44726.159942129627</v>
      </c>
      <c r="D44" t="s">
        <v>41</v>
      </c>
      <c r="E44" t="s">
        <v>12</v>
      </c>
      <c r="F44">
        <v>0</v>
      </c>
      <c r="G44">
        <v>6.0469999999999997</v>
      </c>
      <c r="H44" s="3">
        <v>2861</v>
      </c>
      <c r="I44">
        <v>1E-3</v>
      </c>
      <c r="J44" t="s">
        <v>13</v>
      </c>
      <c r="K44" t="s">
        <v>13</v>
      </c>
      <c r="L44" t="s">
        <v>13</v>
      </c>
      <c r="M44" t="s">
        <v>13</v>
      </c>
      <c r="O44">
        <v>84</v>
      </c>
      <c r="P44" t="s">
        <v>40</v>
      </c>
      <c r="Q44" s="2">
        <v>44726.159942129627</v>
      </c>
      <c r="R44" t="s">
        <v>41</v>
      </c>
      <c r="S44" t="s">
        <v>12</v>
      </c>
      <c r="T44">
        <v>0</v>
      </c>
      <c r="U44" t="s">
        <v>13</v>
      </c>
      <c r="V44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C44">
        <v>84</v>
      </c>
      <c r="AD44" t="s">
        <v>40</v>
      </c>
      <c r="AE44" s="2">
        <v>44726.159942129627</v>
      </c>
      <c r="AF44" t="s">
        <v>41</v>
      </c>
      <c r="AG44" t="s">
        <v>12</v>
      </c>
      <c r="AH44">
        <v>0</v>
      </c>
      <c r="AI44">
        <v>12.16</v>
      </c>
      <c r="AJ44" s="3">
        <v>12240</v>
      </c>
      <c r="AK44">
        <v>2.5219999999999998</v>
      </c>
      <c r="AL44" t="s">
        <v>13</v>
      </c>
      <c r="AM44" t="s">
        <v>13</v>
      </c>
      <c r="AN44" t="s">
        <v>13</v>
      </c>
      <c r="AO44" t="s">
        <v>13</v>
      </c>
      <c r="AQ44">
        <v>1</v>
      </c>
      <c r="AS44" s="14">
        <v>118</v>
      </c>
      <c r="AT44" s="16">
        <f t="shared" si="0"/>
        <v>0.14596357920000003</v>
      </c>
      <c r="AU44" s="17">
        <f t="shared" si="1"/>
        <v>1052.6008479999998</v>
      </c>
      <c r="AW44" s="6">
        <f t="shared" si="2"/>
        <v>3.5419430712499995</v>
      </c>
      <c r="AX44" s="7">
        <f t="shared" si="3"/>
        <v>2294.7219492480003</v>
      </c>
      <c r="AZ44" s="8">
        <f t="shared" si="4"/>
        <v>3.7482636480499991</v>
      </c>
      <c r="BA44" s="9">
        <f t="shared" si="5"/>
        <v>2333.993965824</v>
      </c>
      <c r="BC44" s="10">
        <f t="shared" si="6"/>
        <v>1.7729760413</v>
      </c>
      <c r="BD44" s="11">
        <f t="shared" si="7"/>
        <v>2422.484654848</v>
      </c>
      <c r="BF44" s="16">
        <f t="shared" si="8"/>
        <v>0.14596357920000003</v>
      </c>
      <c r="BG44" s="17">
        <f t="shared" si="9"/>
        <v>1052.6008479999998</v>
      </c>
      <c r="BI44">
        <v>84</v>
      </c>
      <c r="BJ44" t="s">
        <v>40</v>
      </c>
      <c r="BK44" s="2">
        <v>44726.159942129627</v>
      </c>
      <c r="BL44" t="s">
        <v>41</v>
      </c>
      <c r="BM44" t="s">
        <v>12</v>
      </c>
      <c r="BN44">
        <v>0</v>
      </c>
      <c r="BO44">
        <v>2.718</v>
      </c>
      <c r="BP44" s="3">
        <v>4931783</v>
      </c>
      <c r="BQ44">
        <v>956.54399999999998</v>
      </c>
      <c r="BR44" t="s">
        <v>13</v>
      </c>
      <c r="BS44" t="s">
        <v>13</v>
      </c>
      <c r="BT44" t="s">
        <v>13</v>
      </c>
      <c r="BU44" t="s">
        <v>13</v>
      </c>
    </row>
    <row r="45" spans="1:73" x14ac:dyDescent="0.35">
      <c r="A45">
        <v>85</v>
      </c>
      <c r="B45" t="s">
        <v>42</v>
      </c>
      <c r="C45" s="2">
        <v>44726.181215277778</v>
      </c>
      <c r="D45" t="s">
        <v>39</v>
      </c>
      <c r="E45" t="s">
        <v>12</v>
      </c>
      <c r="F45">
        <v>0</v>
      </c>
      <c r="G45">
        <v>6.0430000000000001</v>
      </c>
      <c r="H45" s="3">
        <v>2649</v>
      </c>
      <c r="I45">
        <v>1E-3</v>
      </c>
      <c r="J45" t="s">
        <v>13</v>
      </c>
      <c r="K45" t="s">
        <v>13</v>
      </c>
      <c r="L45" t="s">
        <v>13</v>
      </c>
      <c r="M45" t="s">
        <v>13</v>
      </c>
      <c r="O45">
        <v>85</v>
      </c>
      <c r="P45" t="s">
        <v>42</v>
      </c>
      <c r="Q45" s="2">
        <v>44726.181215277778</v>
      </c>
      <c r="R45" t="s">
        <v>39</v>
      </c>
      <c r="S45" t="s">
        <v>12</v>
      </c>
      <c r="T45">
        <v>0</v>
      </c>
      <c r="U45" t="s">
        <v>13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C45">
        <v>85</v>
      </c>
      <c r="AD45" t="s">
        <v>42</v>
      </c>
      <c r="AE45" s="2">
        <v>44726.181215277778</v>
      </c>
      <c r="AF45" t="s">
        <v>39</v>
      </c>
      <c r="AG45" t="s">
        <v>12</v>
      </c>
      <c r="AH45">
        <v>0</v>
      </c>
      <c r="AI45">
        <v>12.183</v>
      </c>
      <c r="AJ45" s="3">
        <v>6507</v>
      </c>
      <c r="AK45">
        <v>1.306</v>
      </c>
      <c r="AL45" t="s">
        <v>13</v>
      </c>
      <c r="AM45" t="s">
        <v>13</v>
      </c>
      <c r="AN45" t="s">
        <v>13</v>
      </c>
      <c r="AO45" t="s">
        <v>13</v>
      </c>
      <c r="AQ45">
        <v>1</v>
      </c>
      <c r="AS45" s="14">
        <v>119</v>
      </c>
      <c r="AT45" s="16">
        <f t="shared" si="0"/>
        <v>-0.17594824480000026</v>
      </c>
      <c r="AU45" s="17">
        <f t="shared" si="1"/>
        <v>613.4922617200001</v>
      </c>
      <c r="AW45" s="6">
        <f t="shared" si="2"/>
        <v>2.9436605212499991</v>
      </c>
      <c r="AX45" s="7">
        <f t="shared" si="3"/>
        <v>1238.5700523542698</v>
      </c>
      <c r="AZ45" s="8">
        <f t="shared" si="4"/>
        <v>3.0054802020500002</v>
      </c>
      <c r="BA45" s="9">
        <f t="shared" si="5"/>
        <v>1239.5919345432601</v>
      </c>
      <c r="BC45" s="10">
        <f t="shared" si="6"/>
        <v>1.4262494052999999</v>
      </c>
      <c r="BD45" s="11">
        <f t="shared" si="7"/>
        <v>1240.2163564295199</v>
      </c>
      <c r="BF45" s="16">
        <f t="shared" si="8"/>
        <v>-0.17594824480000026</v>
      </c>
      <c r="BG45" s="17">
        <f t="shared" si="9"/>
        <v>613.4922617200001</v>
      </c>
      <c r="BI45">
        <v>85</v>
      </c>
      <c r="BJ45" t="s">
        <v>42</v>
      </c>
      <c r="BK45" s="2">
        <v>44726.181215277778</v>
      </c>
      <c r="BL45" t="s">
        <v>39</v>
      </c>
      <c r="BM45" t="s">
        <v>12</v>
      </c>
      <c r="BN45">
        <v>0</v>
      </c>
      <c r="BO45">
        <v>2.7170000000000001</v>
      </c>
      <c r="BP45" s="3">
        <v>5028484</v>
      </c>
      <c r="BQ45">
        <v>957.43200000000002</v>
      </c>
      <c r="BR45" t="s">
        <v>13</v>
      </c>
      <c r="BS45" t="s">
        <v>13</v>
      </c>
      <c r="BT45" t="s">
        <v>13</v>
      </c>
      <c r="BU45" t="s">
        <v>13</v>
      </c>
    </row>
    <row r="46" spans="1:73" x14ac:dyDescent="0.35">
      <c r="A46">
        <v>86</v>
      </c>
      <c r="B46" t="s">
        <v>43</v>
      </c>
      <c r="C46" s="2">
        <v>44726.202465277776</v>
      </c>
      <c r="D46" t="s">
        <v>38</v>
      </c>
      <c r="E46" t="s">
        <v>12</v>
      </c>
      <c r="F46">
        <v>0</v>
      </c>
      <c r="G46">
        <v>6.0350000000000001</v>
      </c>
      <c r="H46" s="3">
        <v>3737</v>
      </c>
      <c r="I46">
        <v>3.0000000000000001E-3</v>
      </c>
      <c r="J46" t="s">
        <v>13</v>
      </c>
      <c r="K46" t="s">
        <v>13</v>
      </c>
      <c r="L46" t="s">
        <v>13</v>
      </c>
      <c r="M46" t="s">
        <v>13</v>
      </c>
      <c r="O46">
        <v>86</v>
      </c>
      <c r="P46" t="s">
        <v>43</v>
      </c>
      <c r="Q46" s="2">
        <v>44726.202465277776</v>
      </c>
      <c r="R46" t="s">
        <v>38</v>
      </c>
      <c r="S46" t="s">
        <v>12</v>
      </c>
      <c r="T46">
        <v>0</v>
      </c>
      <c r="U46" t="s">
        <v>13</v>
      </c>
      <c r="V46" t="s">
        <v>13</v>
      </c>
      <c r="W46" t="s">
        <v>13</v>
      </c>
      <c r="X46" t="s">
        <v>13</v>
      </c>
      <c r="Y46" t="s">
        <v>13</v>
      </c>
      <c r="Z46" t="s">
        <v>13</v>
      </c>
      <c r="AA46" t="s">
        <v>13</v>
      </c>
      <c r="AC46">
        <v>86</v>
      </c>
      <c r="AD46" t="s">
        <v>43</v>
      </c>
      <c r="AE46" s="2">
        <v>44726.202465277776</v>
      </c>
      <c r="AF46" t="s">
        <v>38</v>
      </c>
      <c r="AG46" t="s">
        <v>12</v>
      </c>
      <c r="AH46">
        <v>0</v>
      </c>
      <c r="AI46">
        <v>12.161</v>
      </c>
      <c r="AJ46" s="3">
        <v>11054</v>
      </c>
      <c r="AK46">
        <v>2.2709999999999999</v>
      </c>
      <c r="AL46" t="s">
        <v>13</v>
      </c>
      <c r="AM46" t="s">
        <v>13</v>
      </c>
      <c r="AN46" t="s">
        <v>13</v>
      </c>
      <c r="AO46" t="s">
        <v>13</v>
      </c>
      <c r="AQ46">
        <v>1</v>
      </c>
      <c r="AS46" s="14">
        <v>120</v>
      </c>
      <c r="AT46" s="16">
        <f t="shared" si="0"/>
        <v>1.4906144688000005</v>
      </c>
      <c r="AU46" s="17">
        <f t="shared" si="1"/>
        <v>971.03687648000005</v>
      </c>
      <c r="AW46" s="6">
        <f t="shared" si="2"/>
        <v>6.0343448412499985</v>
      </c>
      <c r="AX46" s="7">
        <f t="shared" si="3"/>
        <v>2076.57167620268</v>
      </c>
      <c r="AZ46" s="8">
        <f t="shared" si="4"/>
        <v>6.7622694564499994</v>
      </c>
      <c r="BA46" s="9">
        <f t="shared" si="5"/>
        <v>2107.6799757058398</v>
      </c>
      <c r="BC46" s="10">
        <f t="shared" si="6"/>
        <v>3.3441603556999997</v>
      </c>
      <c r="BD46" s="11">
        <f t="shared" si="7"/>
        <v>2178.0434878236802</v>
      </c>
      <c r="BF46" s="16">
        <f t="shared" si="8"/>
        <v>1.4906144688000005</v>
      </c>
      <c r="BG46" s="17">
        <f t="shared" si="9"/>
        <v>971.03687648000005</v>
      </c>
      <c r="BI46">
        <v>86</v>
      </c>
      <c r="BJ46" t="s">
        <v>43</v>
      </c>
      <c r="BK46" s="2">
        <v>44726.202465277776</v>
      </c>
      <c r="BL46" t="s">
        <v>38</v>
      </c>
      <c r="BM46" t="s">
        <v>12</v>
      </c>
      <c r="BN46">
        <v>0</v>
      </c>
      <c r="BO46">
        <v>2.718</v>
      </c>
      <c r="BP46" s="3">
        <v>4940384</v>
      </c>
      <c r="BQ46">
        <v>956.62699999999995</v>
      </c>
      <c r="BR46" t="s">
        <v>13</v>
      </c>
      <c r="BS46" t="s">
        <v>13</v>
      </c>
      <c r="BT46" t="s">
        <v>13</v>
      </c>
      <c r="BU46" t="s">
        <v>13</v>
      </c>
    </row>
    <row r="47" spans="1:73" x14ac:dyDescent="0.35">
      <c r="A47">
        <v>87</v>
      </c>
      <c r="B47" t="s">
        <v>44</v>
      </c>
      <c r="C47" s="2">
        <v>44726.223726851851</v>
      </c>
      <c r="D47" t="s">
        <v>37</v>
      </c>
      <c r="E47" t="s">
        <v>12</v>
      </c>
      <c r="F47">
        <v>0</v>
      </c>
      <c r="G47">
        <v>6.0720000000000001</v>
      </c>
      <c r="H47" s="3">
        <v>1631</v>
      </c>
      <c r="I47">
        <v>-2E-3</v>
      </c>
      <c r="J47" t="s">
        <v>13</v>
      </c>
      <c r="K47" t="s">
        <v>13</v>
      </c>
      <c r="L47" t="s">
        <v>13</v>
      </c>
      <c r="M47" t="s">
        <v>13</v>
      </c>
      <c r="O47">
        <v>87</v>
      </c>
      <c r="P47" t="s">
        <v>44</v>
      </c>
      <c r="Q47" s="2">
        <v>44726.223726851851</v>
      </c>
      <c r="R47" t="s">
        <v>37</v>
      </c>
      <c r="S47" t="s">
        <v>12</v>
      </c>
      <c r="T47">
        <v>0</v>
      </c>
      <c r="U47" t="s">
        <v>13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C47">
        <v>87</v>
      </c>
      <c r="AD47" t="s">
        <v>44</v>
      </c>
      <c r="AE47" s="2">
        <v>44726.223726851851</v>
      </c>
      <c r="AF47" t="s">
        <v>37</v>
      </c>
      <c r="AG47" t="s">
        <v>12</v>
      </c>
      <c r="AH47">
        <v>0</v>
      </c>
      <c r="AI47">
        <v>12.222</v>
      </c>
      <c r="AJ47" s="3">
        <v>4150</v>
      </c>
      <c r="AK47">
        <v>0.80500000000000005</v>
      </c>
      <c r="AL47" t="s">
        <v>13</v>
      </c>
      <c r="AM47" t="s">
        <v>13</v>
      </c>
      <c r="AN47" t="s">
        <v>13</v>
      </c>
      <c r="AO47" t="s">
        <v>13</v>
      </c>
      <c r="AQ47">
        <v>1</v>
      </c>
      <c r="AS47" s="14">
        <v>121</v>
      </c>
      <c r="AT47" s="16">
        <f t="shared" si="0"/>
        <v>-1.7026998527999999</v>
      </c>
      <c r="AU47" s="17">
        <f t="shared" si="1"/>
        <v>400.16500000000002</v>
      </c>
      <c r="AW47" s="6">
        <f t="shared" si="2"/>
        <v>9.7383421249999991E-2</v>
      </c>
      <c r="AX47" s="7">
        <f t="shared" si="3"/>
        <v>803.15894367500016</v>
      </c>
      <c r="AZ47" s="8">
        <f t="shared" si="4"/>
        <v>-0.63384332995000037</v>
      </c>
      <c r="BA47" s="9">
        <f t="shared" si="5"/>
        <v>789.34196215000009</v>
      </c>
      <c r="BC47" s="10">
        <f t="shared" si="6"/>
        <v>-5.6756706699999881E-2</v>
      </c>
      <c r="BD47" s="11">
        <f t="shared" si="7"/>
        <v>753.66548179999995</v>
      </c>
      <c r="BF47" s="16">
        <f t="shared" si="8"/>
        <v>-1.7026998527999999</v>
      </c>
      <c r="BG47" s="17">
        <f t="shared" si="9"/>
        <v>400.16500000000002</v>
      </c>
      <c r="BI47">
        <v>87</v>
      </c>
      <c r="BJ47" t="s">
        <v>44</v>
      </c>
      <c r="BK47" s="2">
        <v>44726.223726851851</v>
      </c>
      <c r="BL47" t="s">
        <v>37</v>
      </c>
      <c r="BM47" t="s">
        <v>12</v>
      </c>
      <c r="BN47">
        <v>0</v>
      </c>
      <c r="BO47">
        <v>2.7360000000000002</v>
      </c>
      <c r="BP47" s="3">
        <v>4887324</v>
      </c>
      <c r="BQ47">
        <v>956.09699999999998</v>
      </c>
      <c r="BR47" t="s">
        <v>13</v>
      </c>
      <c r="BS47" t="s">
        <v>13</v>
      </c>
      <c r="BT47" t="s">
        <v>13</v>
      </c>
      <c r="BU47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2022-06-15T13:31:52Z</dcterms:modified>
</cp:coreProperties>
</file>