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FBBC3A55-C620-4822-B787-18BE613EE3E5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</calcChain>
</file>

<file path=xl/sharedStrings.xml><?xml version="1.0" encoding="utf-8"?>
<sst xmlns="http://schemas.openxmlformats.org/spreadsheetml/2006/main" count="468" uniqueCount="49">
  <si>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</si>
  <si>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</si>
  <si>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</si>
  <si>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</si>
  <si>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</si>
  <si>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</si>
  <si>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</si>
  <si>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</si>
  <si>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</si>
  <si>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</si>
  <si>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</si>
  <si>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</si>
  <si>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</si>
  <si>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</si>
  <si>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</si>
  <si>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</si>
  <si>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</si>
  <si>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</si>
  <si>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</si>
  <si>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</si>
  <si>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</si>
  <si>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</si>
  <si>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</si>
  <si>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</si>
  <si>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</si>
  <si>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</si>
  <si>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</si>
  <si>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</si>
  <si>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BRN20apr22_001.gcd</t>
  </si>
  <si>
    <t>BRN20apr22_002.gcd</t>
  </si>
  <si>
    <t>BRN20apr22_003.gcd</t>
  </si>
  <si>
    <t>BRN20apr22_004.gcd</t>
  </si>
  <si>
    <t>BRN20apr22_005.gcd</t>
  </si>
  <si>
    <t>BRN20apr22_006.gcd</t>
  </si>
  <si>
    <t>BRN20apr22_007.gcd</t>
  </si>
  <si>
    <t>BRN20apr22_008.gcd</t>
  </si>
  <si>
    <t>BRN20apr22_009.gcd</t>
  </si>
  <si>
    <t>BRN20apr22_010.gcd</t>
  </si>
  <si>
    <t>BRN20apr22_011.gcd</t>
  </si>
  <si>
    <t>BRN20apr22_012.gcd</t>
  </si>
  <si>
    <t>BRN20apr22_013.gcd</t>
  </si>
  <si>
    <t>BRN20apr22_014.gcd</t>
  </si>
  <si>
    <t>BRN20apr22_015.gcd</t>
  </si>
  <si>
    <t>BRN20apr22_016.gcd</t>
  </si>
  <si>
    <t>BRN20apr22_017.gcd</t>
  </si>
  <si>
    <t>BRN20apr22_018.gcd</t>
  </si>
  <si>
    <t>BRN20apr22_019.gcd</t>
  </si>
  <si>
    <t>BRN20apr22_020.gcd</t>
  </si>
  <si>
    <t>???mislabelled?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</si>
</sst>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28"/>
  <sheetViews>
    <sheetView tabSelected="1" topLeftCell="AL1" workbookViewId="0">
      <selection activeCell="AR22" sqref="AR22"/>
    </sheetView>
  </sheetViews>
  <sheetFormatPr defaultRowHeight="14.5" x14ac:dyDescent="0.35"/>
  <cols>
    <col min="2" max="2" width="23.54296875" customWidth="1"/>
    <col min="3" max="3" width="17.81640625" customWidth="1"/>
    <col min="18" max="18" width="13.7265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28</v>
      </c>
      <c r="C9" s="2">
        <v>44671.463217592594</v>
      </c>
      <c r="D9" t="s">
        <v>24</v>
      </c>
      <c r="E9" t="s">
        <v>13</v>
      </c>
      <c r="F9">
        <v>0</v>
      </c>
      <c r="G9">
        <v>6.0369999999999999</v>
      </c>
      <c r="H9" s="3">
        <v>942776</v>
      </c>
      <c r="I9">
        <v>1.901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44671.463217592594</v>
      </c>
      <c r="R9" t="s">
        <v>24</v>
      </c>
      <c r="S9" t="s">
        <v>13</v>
      </c>
      <c r="T9">
        <v>0</v>
      </c>
      <c r="U9">
        <v>5.9870000000000001</v>
      </c>
      <c r="V9" s="3">
        <v>8026</v>
      </c>
      <c r="W9">
        <v>2.1190000000000002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44671.463217592594</v>
      </c>
      <c r="AF9" t="s">
        <v>24</v>
      </c>
      <c r="AG9" t="s">
        <v>13</v>
      </c>
      <c r="AH9">
        <v>0</v>
      </c>
      <c r="AI9">
        <v>12.257999999999999</v>
      </c>
      <c r="AJ9" s="3">
        <v>18237</v>
      </c>
      <c r="AK9">
        <v>3.79</v>
      </c>
      <c r="AL9" t="s">
        <v>14</v>
      </c>
      <c r="AM9" t="s">
        <v>14</v>
      </c>
      <c r="AN9" t="s">
        <v>14</v>
      </c>
      <c r="AO9" t="s">
        <v>14</v>
      </c>
      <c r="AQ9">
        <v>2</v>
      </c>
      <c r="AR9" t="s">
        <v>48</v>
      </c>
      <c r="AT9" s="6">
        <f t="shared" ref="AT9:AT28" si="0">IF(H9&lt;15000,((0.00000002125*H9^2)+(0.002705*H9)+(-4.371)),(IF(H9&lt;700000,((-0.0000000008162*H9^2)+(0.003141*H9)+(0.4702)), ((0.000000003285*V9^2)+(0.1899*V9)+(559.5)))))</f>
        <v>2083.8490087806604</v>
      </c>
      <c r="AU9" s="7">
        <f t="shared" ref="AU9:AU28" si="1">((-0.00000006277*AJ9^2)+(0.1854*AJ9)+(34.83))</f>
        <v>3395.0932406318702</v>
      </c>
      <c r="AW9" s="8">
        <f t="shared" ref="AW9:AW28" si="2">IF(H9&lt;10000,((-0.00000005795*H9^2)+(0.003823*H9)+(-6.715)),(IF(H9&lt;700000,((-0.0000000001209*H9^2)+(0.002635*H9)+(-0.4111)), ((-0.00000002007*V9^2)+(0.2564*V9)+(286.1)))))</f>
        <v>2342.6735573126803</v>
      </c>
      <c r="AX9" s="9">
        <f t="shared" ref="AX9:AX28" si="3">(-0.00000001626*AJ9^2)+(0.1912*AJ9)+(-3.858)</f>
        <v>3477.6485163720599</v>
      </c>
      <c r="AZ9" s="10">
        <f t="shared" ref="AZ9:AZ28" si="4">IF(H9&lt;10000,((0.0000001453*H9^2)+(0.0008349*H9)+(-1.805)),(IF(H9&lt;700000,((-0.00000000008054*H9^2)+(0.002348*H9)+(-2.47)), ((-0.00000001938*V9^2)+(0.2471*V9)+(226.8)))))</f>
        <v>2208.7762048191198</v>
      </c>
      <c r="BA9" s="11">
        <f t="shared" ref="BA9:BA28" si="5">(-0.00000002552*AJ9^2)+(0.2067*AJ9)+(-103.7)</f>
        <v>3657.4002499271201</v>
      </c>
    </row>
    <row r="10" spans="1:53" x14ac:dyDescent="0.35">
      <c r="A10">
        <v>50</v>
      </c>
      <c r="B10" t="s">
        <v>29</v>
      </c>
      <c r="C10" s="2">
        <v>44671.484456018516</v>
      </c>
      <c r="D10" t="s">
        <v>25</v>
      </c>
      <c r="E10" t="s">
        <v>13</v>
      </c>
      <c r="F10">
        <v>0</v>
      </c>
      <c r="G10">
        <v>6.0229999999999997</v>
      </c>
      <c r="H10" s="3">
        <v>523834</v>
      </c>
      <c r="I10">
        <v>1.054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44671.484456018516</v>
      </c>
      <c r="R10" t="s">
        <v>25</v>
      </c>
      <c r="S10" t="s">
        <v>13</v>
      </c>
      <c r="T10">
        <v>0</v>
      </c>
      <c r="U10">
        <v>5.9690000000000003</v>
      </c>
      <c r="V10" s="3">
        <v>4238</v>
      </c>
      <c r="W10">
        <v>1.19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44671.484456018516</v>
      </c>
      <c r="AF10" t="s">
        <v>25</v>
      </c>
      <c r="AG10" t="s">
        <v>13</v>
      </c>
      <c r="AH10">
        <v>0</v>
      </c>
      <c r="AI10">
        <v>12.242000000000001</v>
      </c>
      <c r="AJ10" s="3">
        <v>4464</v>
      </c>
      <c r="AK10">
        <v>0.872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1421.8658329903928</v>
      </c>
      <c r="AU10" s="7">
        <f t="shared" si="1"/>
        <v>861.20476363008015</v>
      </c>
      <c r="AW10" s="8">
        <f t="shared" si="2"/>
        <v>1346.7162809996796</v>
      </c>
      <c r="AX10" s="9">
        <f t="shared" si="3"/>
        <v>849.33478216704009</v>
      </c>
      <c r="AZ10" s="10">
        <f t="shared" si="4"/>
        <v>1205.3918901233596</v>
      </c>
      <c r="BA10" s="11">
        <f t="shared" si="5"/>
        <v>818.50025540607999</v>
      </c>
    </row>
    <row r="11" spans="1:53" x14ac:dyDescent="0.35">
      <c r="A11">
        <v>51</v>
      </c>
      <c r="B11" t="s">
        <v>30</v>
      </c>
      <c r="C11" s="2">
        <v>44671.505694444444</v>
      </c>
      <c r="D11">
        <v>88</v>
      </c>
      <c r="E11" t="s">
        <v>13</v>
      </c>
      <c r="F11">
        <v>0</v>
      </c>
      <c r="G11">
        <v>6.0720000000000001</v>
      </c>
      <c r="H11" s="3">
        <v>1989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44671.505694444444</v>
      </c>
      <c r="R11">
        <v>88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44671.505694444444</v>
      </c>
      <c r="AF11">
        <v>88</v>
      </c>
      <c r="AG11" t="s">
        <v>13</v>
      </c>
      <c r="AH11">
        <v>0</v>
      </c>
      <c r="AI11">
        <v>12.205</v>
      </c>
      <c r="AJ11" s="3">
        <v>6743</v>
      </c>
      <c r="AK11">
        <v>1.3560000000000001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1.0933125712499994</v>
      </c>
      <c r="AU11" s="7">
        <f t="shared" si="1"/>
        <v>1282.12817056427</v>
      </c>
      <c r="AW11" s="8">
        <f t="shared" si="2"/>
        <v>0.65968978804999967</v>
      </c>
      <c r="AX11" s="9">
        <f t="shared" si="3"/>
        <v>1284.6642895232601</v>
      </c>
      <c r="AZ11" s="10">
        <f t="shared" si="4"/>
        <v>0.43044048130000001</v>
      </c>
      <c r="BA11" s="11">
        <f t="shared" si="5"/>
        <v>1288.9177553895199</v>
      </c>
    </row>
    <row r="12" spans="1:53" x14ac:dyDescent="0.35">
      <c r="A12">
        <v>52</v>
      </c>
      <c r="B12" t="s">
        <v>31</v>
      </c>
      <c r="C12" s="2">
        <v>44671.526898148149</v>
      </c>
      <c r="D12">
        <v>174</v>
      </c>
      <c r="E12" t="s">
        <v>13</v>
      </c>
      <c r="F12">
        <v>0</v>
      </c>
      <c r="G12">
        <v>6.0410000000000004</v>
      </c>
      <c r="H12" s="3">
        <v>6450</v>
      </c>
      <c r="I12">
        <v>8.0000000000000002E-3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31</v>
      </c>
      <c r="Q12" s="2">
        <v>44671.526898148149</v>
      </c>
      <c r="R12">
        <v>174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31</v>
      </c>
      <c r="AE12" s="2">
        <v>44671.526898148149</v>
      </c>
      <c r="AF12">
        <v>174</v>
      </c>
      <c r="AG12" t="s">
        <v>13</v>
      </c>
      <c r="AH12">
        <v>0</v>
      </c>
      <c r="AI12">
        <v>12.141</v>
      </c>
      <c r="AJ12" s="3">
        <v>37470</v>
      </c>
      <c r="AK12">
        <v>7.8310000000000004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13.960303125000001</v>
      </c>
      <c r="AU12" s="7">
        <f t="shared" si="1"/>
        <v>6893.6388635069998</v>
      </c>
      <c r="AW12" s="8">
        <f t="shared" si="2"/>
        <v>15.532485124999997</v>
      </c>
      <c r="AX12" s="9">
        <f t="shared" si="3"/>
        <v>7137.5769453659996</v>
      </c>
      <c r="AZ12" s="10">
        <f t="shared" si="4"/>
        <v>9.6249482499999992</v>
      </c>
      <c r="BA12" s="11">
        <f t="shared" si="5"/>
        <v>7605.5188970320005</v>
      </c>
    </row>
    <row r="13" spans="1:53" x14ac:dyDescent="0.35">
      <c r="A13">
        <v>53</v>
      </c>
      <c r="B13" t="s">
        <v>32</v>
      </c>
      <c r="C13" s="2">
        <v>44671.548125000001</v>
      </c>
      <c r="D13">
        <v>141</v>
      </c>
      <c r="E13" t="s">
        <v>13</v>
      </c>
      <c r="F13">
        <v>0</v>
      </c>
      <c r="G13">
        <v>6.0289999999999999</v>
      </c>
      <c r="H13" s="3">
        <v>22885</v>
      </c>
      <c r="I13">
        <v>4.1000000000000002E-2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</v>
      </c>
      <c r="Q13" s="2">
        <v>44671.548125000001</v>
      </c>
      <c r="R13">
        <v>141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</v>
      </c>
      <c r="AE13" s="2">
        <v>44671.548125000001</v>
      </c>
      <c r="AF13">
        <v>141</v>
      </c>
      <c r="AG13" t="s">
        <v>13</v>
      </c>
      <c r="AH13">
        <v>0</v>
      </c>
      <c r="AI13">
        <v>12.154</v>
      </c>
      <c r="AJ13" s="3">
        <v>4570</v>
      </c>
      <c r="AK13">
        <v>0.89400000000000002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71.92452210375501</v>
      </c>
      <c r="AU13" s="7">
        <f t="shared" si="1"/>
        <v>880.79705482700001</v>
      </c>
      <c r="AW13" s="8">
        <f t="shared" si="2"/>
        <v>59.827556862097509</v>
      </c>
      <c r="AX13" s="9">
        <f t="shared" si="3"/>
        <v>869.58641152600001</v>
      </c>
      <c r="AZ13" s="10">
        <f t="shared" si="4"/>
        <v>51.221799331458499</v>
      </c>
      <c r="BA13" s="11">
        <f t="shared" si="5"/>
        <v>840.38601735199995</v>
      </c>
    </row>
    <row r="14" spans="1:53" x14ac:dyDescent="0.35">
      <c r="A14">
        <v>54</v>
      </c>
      <c r="B14" t="s">
        <v>33</v>
      </c>
      <c r="C14" s="2">
        <v>44671.569340277776</v>
      </c>
      <c r="D14">
        <v>134</v>
      </c>
      <c r="E14" t="s">
        <v>13</v>
      </c>
      <c r="F14">
        <v>0</v>
      </c>
      <c r="G14">
        <v>6.0289999999999999</v>
      </c>
      <c r="H14" s="3">
        <v>154282</v>
      </c>
      <c r="I14">
        <v>0.307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33</v>
      </c>
      <c r="Q14" s="2">
        <v>44671.569340277776</v>
      </c>
      <c r="R14">
        <v>134</v>
      </c>
      <c r="S14" t="s">
        <v>13</v>
      </c>
      <c r="T14">
        <v>0</v>
      </c>
      <c r="U14">
        <v>5.97</v>
      </c>
      <c r="V14" s="3">
        <v>1088</v>
      </c>
      <c r="W14">
        <v>0.41699999999999998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33</v>
      </c>
      <c r="AE14" s="2">
        <v>44671.569340277776</v>
      </c>
      <c r="AF14">
        <v>134</v>
      </c>
      <c r="AG14" t="s">
        <v>13</v>
      </c>
      <c r="AH14">
        <v>0</v>
      </c>
      <c r="AI14">
        <v>12.196999999999999</v>
      </c>
      <c r="AJ14" s="3">
        <v>15955</v>
      </c>
      <c r="AK14">
        <v>3.3079999999999998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465.64200602531116</v>
      </c>
      <c r="AU14" s="7">
        <f t="shared" si="1"/>
        <v>2976.9081416907502</v>
      </c>
      <c r="AW14" s="8">
        <f t="shared" si="2"/>
        <v>403.24419509514843</v>
      </c>
      <c r="AX14" s="9">
        <f t="shared" si="3"/>
        <v>3042.5988214734998</v>
      </c>
      <c r="AZ14" s="10">
        <f t="shared" si="4"/>
        <v>357.86704757289698</v>
      </c>
      <c r="BA14" s="11">
        <f t="shared" si="5"/>
        <v>3187.702077122</v>
      </c>
    </row>
    <row r="15" spans="1:53" x14ac:dyDescent="0.35">
      <c r="A15">
        <v>55</v>
      </c>
      <c r="B15" t="s">
        <v>34</v>
      </c>
      <c r="C15" s="2">
        <v>44671.590567129628</v>
      </c>
      <c r="D15">
        <v>46</v>
      </c>
      <c r="E15" t="s">
        <v>13</v>
      </c>
      <c r="F15">
        <v>0</v>
      </c>
      <c r="G15">
        <v>6.0369999999999999</v>
      </c>
      <c r="H15" s="3">
        <v>12186</v>
      </c>
      <c r="I15">
        <v>0.02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</v>
      </c>
      <c r="Q15" s="2">
        <v>44671.590567129628</v>
      </c>
      <c r="R15">
        <v>46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</v>
      </c>
      <c r="AE15" s="2">
        <v>44671.590567129628</v>
      </c>
      <c r="AF15">
        <v>46</v>
      </c>
      <c r="AG15" t="s">
        <v>13</v>
      </c>
      <c r="AH15">
        <v>0</v>
      </c>
      <c r="AI15">
        <v>12.196</v>
      </c>
      <c r="AJ15" s="3">
        <v>16229</v>
      </c>
      <c r="AK15">
        <v>3.3660000000000001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31.747725164999999</v>
      </c>
      <c r="AU15" s="7">
        <f t="shared" si="1"/>
        <v>3027.1542097184301</v>
      </c>
      <c r="AW15" s="8">
        <f t="shared" si="2"/>
        <v>31.681056519743596</v>
      </c>
      <c r="AX15" s="9">
        <f t="shared" si="3"/>
        <v>3094.84423402934</v>
      </c>
      <c r="AZ15" s="10">
        <f t="shared" si="4"/>
        <v>26.130767923078157</v>
      </c>
      <c r="BA15" s="11">
        <f t="shared" si="5"/>
        <v>3244.11283114568</v>
      </c>
    </row>
    <row r="16" spans="1:53" x14ac:dyDescent="0.35">
      <c r="A16">
        <v>56</v>
      </c>
      <c r="B16" t="s">
        <v>35</v>
      </c>
      <c r="C16" s="2">
        <v>44671.611770833333</v>
      </c>
      <c r="D16">
        <v>118</v>
      </c>
      <c r="E16" t="s">
        <v>13</v>
      </c>
      <c r="F16">
        <v>0</v>
      </c>
      <c r="G16">
        <v>6.0339999999999998</v>
      </c>
      <c r="H16" s="3">
        <v>7681</v>
      </c>
      <c r="I16">
        <v>1.0999999999999999E-2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</v>
      </c>
      <c r="Q16" s="2">
        <v>44671.611770833333</v>
      </c>
      <c r="R16">
        <v>118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</v>
      </c>
      <c r="AE16" s="2">
        <v>44671.611770833333</v>
      </c>
      <c r="AF16">
        <v>118</v>
      </c>
      <c r="AG16" t="s">
        <v>13</v>
      </c>
      <c r="AH16">
        <v>0</v>
      </c>
      <c r="AI16">
        <v>12.177</v>
      </c>
      <c r="AJ16" s="3">
        <v>26840</v>
      </c>
      <c r="AK16">
        <v>5.6029999999999998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17.659807421250001</v>
      </c>
      <c r="AU16" s="7">
        <f t="shared" si="1"/>
        <v>4965.747395888</v>
      </c>
      <c r="AW16" s="8">
        <f t="shared" si="2"/>
        <v>19.230542750050002</v>
      </c>
      <c r="AX16" s="9">
        <f t="shared" si="3"/>
        <v>5116.2365301439995</v>
      </c>
      <c r="AZ16" s="10">
        <f t="shared" si="4"/>
        <v>13.180241573300002</v>
      </c>
      <c r="BA16" s="11">
        <f t="shared" si="5"/>
        <v>5425.7437594879993</v>
      </c>
    </row>
    <row r="17" spans="1:53" x14ac:dyDescent="0.35">
      <c r="A17">
        <v>57</v>
      </c>
      <c r="B17" t="s">
        <v>36</v>
      </c>
      <c r="C17" s="2">
        <v>44671.632974537039</v>
      </c>
      <c r="D17">
        <v>122</v>
      </c>
      <c r="E17" t="s">
        <v>13</v>
      </c>
      <c r="F17">
        <v>0</v>
      </c>
      <c r="G17">
        <v>6.03</v>
      </c>
      <c r="H17" s="3">
        <v>18694</v>
      </c>
      <c r="I17">
        <v>3.3000000000000002E-2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36</v>
      </c>
      <c r="Q17" s="2">
        <v>44671.632974537039</v>
      </c>
      <c r="R17">
        <v>122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36</v>
      </c>
      <c r="AE17" s="2">
        <v>44671.632974537039</v>
      </c>
      <c r="AF17">
        <v>122</v>
      </c>
      <c r="AG17" t="s">
        <v>13</v>
      </c>
      <c r="AH17">
        <v>0</v>
      </c>
      <c r="AI17">
        <v>12.199</v>
      </c>
      <c r="AJ17" s="3">
        <v>9746</v>
      </c>
      <c r="AK17">
        <v>1.9930000000000001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58.902820147896804</v>
      </c>
      <c r="AU17" s="7">
        <f t="shared" si="1"/>
        <v>1835.7762219306799</v>
      </c>
      <c r="AW17" s="8">
        <f t="shared" si="2"/>
        <v>48.805339604607603</v>
      </c>
      <c r="AX17" s="9">
        <f t="shared" si="3"/>
        <v>1858.0327517698402</v>
      </c>
      <c r="AZ17" s="10">
        <f t="shared" si="4"/>
        <v>41.395366037676553</v>
      </c>
      <c r="BA17" s="11">
        <f t="shared" si="5"/>
        <v>1908.3741951516799</v>
      </c>
    </row>
    <row r="18" spans="1:53" x14ac:dyDescent="0.35">
      <c r="A18">
        <v>58</v>
      </c>
      <c r="B18" t="s">
        <v>37</v>
      </c>
      <c r="C18" s="2">
        <v>44671.654178240744</v>
      </c>
      <c r="D18">
        <v>68</v>
      </c>
      <c r="E18" t="s">
        <v>13</v>
      </c>
      <c r="F18">
        <v>0</v>
      </c>
      <c r="G18">
        <v>6.0309999999999997</v>
      </c>
      <c r="H18" s="3">
        <v>13025</v>
      </c>
      <c r="I18">
        <v>2.1000000000000001E-2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</v>
      </c>
      <c r="Q18" s="2">
        <v>44671.654178240744</v>
      </c>
      <c r="R18">
        <v>68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</v>
      </c>
      <c r="AE18" s="2">
        <v>44671.654178240744</v>
      </c>
      <c r="AF18">
        <v>68</v>
      </c>
      <c r="AG18" t="s">
        <v>13</v>
      </c>
      <c r="AH18">
        <v>0</v>
      </c>
      <c r="AI18">
        <v>12.195</v>
      </c>
      <c r="AJ18" s="3">
        <v>19652</v>
      </c>
      <c r="AK18">
        <v>4.0890000000000004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34.466700781249997</v>
      </c>
      <c r="AU18" s="7">
        <f t="shared" si="1"/>
        <v>3654.0689567019203</v>
      </c>
      <c r="AW18" s="8">
        <f t="shared" si="2"/>
        <v>33.889264239437502</v>
      </c>
      <c r="AX18" s="9">
        <f t="shared" si="3"/>
        <v>3747.3247700489601</v>
      </c>
      <c r="AZ18" s="10">
        <f t="shared" si="4"/>
        <v>28.099036338662501</v>
      </c>
      <c r="BA18" s="11">
        <f t="shared" si="5"/>
        <v>3948.5125478259201</v>
      </c>
    </row>
    <row r="19" spans="1:53" x14ac:dyDescent="0.35">
      <c r="A19">
        <v>59</v>
      </c>
      <c r="B19" t="s">
        <v>38</v>
      </c>
      <c r="C19" s="2">
        <v>44671.675416666665</v>
      </c>
      <c r="D19">
        <v>76</v>
      </c>
      <c r="E19" t="s">
        <v>13</v>
      </c>
      <c r="F19">
        <v>0</v>
      </c>
      <c r="G19">
        <v>6.0289999999999999</v>
      </c>
      <c r="H19" s="3">
        <v>22843</v>
      </c>
      <c r="I19">
        <v>4.1000000000000002E-2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38</v>
      </c>
      <c r="Q19" s="2">
        <v>44671.675416666665</v>
      </c>
      <c r="R19">
        <v>76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38</v>
      </c>
      <c r="AE19" s="2">
        <v>44671.675416666665</v>
      </c>
      <c r="AF19">
        <v>76</v>
      </c>
      <c r="AG19" t="s">
        <v>13</v>
      </c>
      <c r="AH19">
        <v>0</v>
      </c>
      <c r="AI19">
        <v>12.206</v>
      </c>
      <c r="AJ19" s="3">
        <v>4830</v>
      </c>
      <c r="AK19">
        <v>0.95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71.794167677886207</v>
      </c>
      <c r="AU19" s="7">
        <f t="shared" si="1"/>
        <v>928.84764494700016</v>
      </c>
      <c r="AW19" s="8">
        <f t="shared" si="2"/>
        <v>59.717119059735907</v>
      </c>
      <c r="AX19" s="9">
        <f t="shared" si="3"/>
        <v>919.25867208600016</v>
      </c>
      <c r="AZ19" s="10">
        <f t="shared" si="4"/>
        <v>51.123338014649534</v>
      </c>
      <c r="BA19" s="11">
        <f t="shared" si="5"/>
        <v>894.06564647199991</v>
      </c>
    </row>
    <row r="20" spans="1:53" x14ac:dyDescent="0.35">
      <c r="A20">
        <v>60</v>
      </c>
      <c r="B20" t="s">
        <v>39</v>
      </c>
      <c r="C20" s="2">
        <v>44671.696643518517</v>
      </c>
      <c r="D20">
        <v>7</v>
      </c>
      <c r="E20" t="s">
        <v>13</v>
      </c>
      <c r="F20">
        <v>0</v>
      </c>
      <c r="G20">
        <v>6.0250000000000004</v>
      </c>
      <c r="H20" s="3">
        <v>168276</v>
      </c>
      <c r="I20">
        <v>0.33500000000000002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39</v>
      </c>
      <c r="Q20" s="2">
        <v>44671.696643518517</v>
      </c>
      <c r="R20">
        <v>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39</v>
      </c>
      <c r="AE20" s="2">
        <v>44671.696643518517</v>
      </c>
      <c r="AF20">
        <v>7</v>
      </c>
      <c r="AG20" t="s">
        <v>13</v>
      </c>
      <c r="AH20">
        <v>0</v>
      </c>
      <c r="AI20">
        <v>12.198</v>
      </c>
      <c r="AJ20" s="3">
        <v>17054</v>
      </c>
      <c r="AK20">
        <v>3.54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505.9129339019488</v>
      </c>
      <c r="AU20" s="7">
        <f t="shared" si="1"/>
        <v>3178.3856412426799</v>
      </c>
      <c r="AW20" s="8">
        <f t="shared" si="2"/>
        <v>439.57265740792161</v>
      </c>
      <c r="AX20" s="9">
        <f t="shared" si="3"/>
        <v>3252.13775922584</v>
      </c>
      <c r="AZ20" s="10">
        <f t="shared" si="4"/>
        <v>390.36141194734489</v>
      </c>
      <c r="BA20" s="11">
        <f t="shared" si="5"/>
        <v>3413.9395908636802</v>
      </c>
    </row>
    <row r="21" spans="1:53" x14ac:dyDescent="0.35">
      <c r="A21">
        <v>61</v>
      </c>
      <c r="B21" t="s">
        <v>40</v>
      </c>
      <c r="C21" s="2">
        <v>44671.717893518522</v>
      </c>
      <c r="D21">
        <v>112</v>
      </c>
      <c r="E21" t="s">
        <v>13</v>
      </c>
      <c r="F21">
        <v>0</v>
      </c>
      <c r="G21">
        <v>6.0289999999999999</v>
      </c>
      <c r="H21" s="3">
        <v>18132</v>
      </c>
      <c r="I21">
        <v>3.2000000000000001E-2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40</v>
      </c>
      <c r="Q21" s="2">
        <v>44671.717893518522</v>
      </c>
      <c r="R21">
        <v>112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40</v>
      </c>
      <c r="AE21" s="2">
        <v>44671.717893518522</v>
      </c>
      <c r="AF21">
        <v>112</v>
      </c>
      <c r="AG21" t="s">
        <v>13</v>
      </c>
      <c r="AH21">
        <v>0</v>
      </c>
      <c r="AI21">
        <v>12.198</v>
      </c>
      <c r="AJ21" s="3">
        <v>10830</v>
      </c>
      <c r="AK21">
        <v>2.2229999999999999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57.154470396131202</v>
      </c>
      <c r="AU21" s="7">
        <f t="shared" si="1"/>
        <v>2035.349775747</v>
      </c>
      <c r="AW21" s="8">
        <f t="shared" si="2"/>
        <v>47.326971776638409</v>
      </c>
      <c r="AX21" s="9">
        <f t="shared" si="3"/>
        <v>2064.9308824859995</v>
      </c>
      <c r="AZ21" s="10">
        <f t="shared" si="4"/>
        <v>40.077456910591039</v>
      </c>
      <c r="BA21" s="11">
        <f t="shared" si="5"/>
        <v>2131.8677872720004</v>
      </c>
    </row>
    <row r="22" spans="1:53" x14ac:dyDescent="0.35">
      <c r="A22">
        <v>62</v>
      </c>
      <c r="B22" t="s">
        <v>41</v>
      </c>
      <c r="C22" s="2">
        <v>44671.73909722222</v>
      </c>
      <c r="D22">
        <v>138</v>
      </c>
      <c r="E22" t="s">
        <v>13</v>
      </c>
      <c r="F22">
        <v>0</v>
      </c>
      <c r="G22">
        <v>6.0659999999999998</v>
      </c>
      <c r="H22" s="3">
        <v>1883</v>
      </c>
      <c r="I22">
        <v>-1E-3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41</v>
      </c>
      <c r="Q22" s="2">
        <v>44671.73909722222</v>
      </c>
      <c r="R22">
        <v>138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41</v>
      </c>
      <c r="AE22" s="2">
        <v>44671.73909722222</v>
      </c>
      <c r="AF22">
        <v>138</v>
      </c>
      <c r="AG22" t="s">
        <v>13</v>
      </c>
      <c r="AH22">
        <v>0</v>
      </c>
      <c r="AI22">
        <v>12.204000000000001</v>
      </c>
      <c r="AJ22" s="3">
        <v>8780</v>
      </c>
      <c r="AK22">
        <v>1.788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0.79786089124999915</v>
      </c>
      <c r="AU22" s="7">
        <f t="shared" si="1"/>
        <v>1657.803161132</v>
      </c>
      <c r="AW22" s="8">
        <f t="shared" si="2"/>
        <v>0.27823632244999974</v>
      </c>
      <c r="AX22" s="9">
        <f t="shared" si="3"/>
        <v>1673.6245426160001</v>
      </c>
      <c r="AZ22" s="10">
        <f t="shared" si="4"/>
        <v>0.28230531170000028</v>
      </c>
      <c r="BA22" s="11">
        <f t="shared" si="5"/>
        <v>1709.1587040320001</v>
      </c>
    </row>
    <row r="23" spans="1:53" x14ac:dyDescent="0.35">
      <c r="A23">
        <v>63</v>
      </c>
      <c r="B23" t="s">
        <v>42</v>
      </c>
      <c r="C23" s="2">
        <v>44671.760312500002</v>
      </c>
      <c r="D23">
        <v>98</v>
      </c>
      <c r="E23" t="s">
        <v>13</v>
      </c>
      <c r="F23">
        <v>0</v>
      </c>
      <c r="G23">
        <v>6.048</v>
      </c>
      <c r="H23" s="3">
        <v>5604</v>
      </c>
      <c r="I23">
        <v>7.0000000000000001E-3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42</v>
      </c>
      <c r="Q23" s="2">
        <v>44671.760312500002</v>
      </c>
      <c r="R23">
        <v>98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42</v>
      </c>
      <c r="AE23" s="2">
        <v>44671.760312500002</v>
      </c>
      <c r="AF23">
        <v>98</v>
      </c>
      <c r="AG23" t="s">
        <v>13</v>
      </c>
      <c r="AH23">
        <v>0</v>
      </c>
      <c r="AI23">
        <v>12.185</v>
      </c>
      <c r="AJ23" s="3">
        <v>36002</v>
      </c>
      <c r="AK23">
        <v>7.524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11.455172340000001</v>
      </c>
      <c r="AU23" s="7">
        <f t="shared" si="1"/>
        <v>6628.24184086892</v>
      </c>
      <c r="AW23" s="8">
        <f t="shared" si="2"/>
        <v>12.889182912800003</v>
      </c>
      <c r="AX23" s="9">
        <f t="shared" si="3"/>
        <v>6858.6490984949596</v>
      </c>
      <c r="AZ23" s="10">
        <f t="shared" si="4"/>
        <v>7.4368993648000004</v>
      </c>
      <c r="BA23" s="11">
        <f t="shared" si="5"/>
        <v>7304.8358050179204</v>
      </c>
    </row>
    <row r="24" spans="1:53" x14ac:dyDescent="0.35">
      <c r="A24">
        <v>64</v>
      </c>
      <c r="B24" t="s">
        <v>43</v>
      </c>
      <c r="C24" s="2">
        <v>44671.781527777777</v>
      </c>
      <c r="D24">
        <v>71</v>
      </c>
      <c r="E24" t="s">
        <v>13</v>
      </c>
      <c r="F24">
        <v>0</v>
      </c>
      <c r="G24">
        <v>6.0309999999999997</v>
      </c>
      <c r="H24" s="3">
        <v>20734</v>
      </c>
      <c r="I24">
        <v>3.6999999999999998E-2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43</v>
      </c>
      <c r="Q24" s="2">
        <v>44671.781527777777</v>
      </c>
      <c r="R24">
        <v>71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43</v>
      </c>
      <c r="AE24" s="2">
        <v>44671.781527777777</v>
      </c>
      <c r="AF24">
        <v>71</v>
      </c>
      <c r="AG24" t="s">
        <v>13</v>
      </c>
      <c r="AH24">
        <v>0</v>
      </c>
      <c r="AI24">
        <v>12.211</v>
      </c>
      <c r="AJ24" s="3">
        <v>4255</v>
      </c>
      <c r="AK24">
        <v>0.82699999999999996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65.244810635352806</v>
      </c>
      <c r="AU24" s="7">
        <f t="shared" si="1"/>
        <v>822.57054758075014</v>
      </c>
      <c r="AW24" s="8">
        <f t="shared" si="2"/>
        <v>54.171015240399605</v>
      </c>
      <c r="AX24" s="9">
        <f t="shared" si="3"/>
        <v>809.40361229350015</v>
      </c>
      <c r="AZ24" s="10">
        <f t="shared" si="4"/>
        <v>46.178807954191754</v>
      </c>
      <c r="BA24" s="11">
        <f t="shared" si="5"/>
        <v>775.34645976199999</v>
      </c>
    </row>
    <row r="25" spans="1:53" x14ac:dyDescent="0.35">
      <c r="A25">
        <v>65</v>
      </c>
      <c r="B25" t="s">
        <v>44</v>
      </c>
      <c r="C25" s="2">
        <v>44671.802754629629</v>
      </c>
      <c r="D25">
        <v>193</v>
      </c>
      <c r="E25" t="s">
        <v>13</v>
      </c>
      <c r="F25">
        <v>0</v>
      </c>
      <c r="G25">
        <v>6.0279999999999996</v>
      </c>
      <c r="H25" s="3">
        <v>20897</v>
      </c>
      <c r="I25">
        <v>3.6999999999999998E-2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44</v>
      </c>
      <c r="Q25" s="2">
        <v>44671.802754629629</v>
      </c>
      <c r="R25">
        <v>193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44</v>
      </c>
      <c r="AE25" s="2">
        <v>44671.802754629629</v>
      </c>
      <c r="AF25">
        <v>193</v>
      </c>
      <c r="AG25" t="s">
        <v>13</v>
      </c>
      <c r="AH25">
        <v>0</v>
      </c>
      <c r="AI25">
        <v>12.206</v>
      </c>
      <c r="AJ25" s="3">
        <v>4777</v>
      </c>
      <c r="AK25">
        <v>0.93799999999999994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65.751255022134217</v>
      </c>
      <c r="AU25" s="7">
        <f t="shared" si="1"/>
        <v>919.05340561066998</v>
      </c>
      <c r="AW25" s="8">
        <f t="shared" si="2"/>
        <v>54.599699830771911</v>
      </c>
      <c r="AX25" s="9">
        <f t="shared" si="3"/>
        <v>909.13335120646013</v>
      </c>
      <c r="AZ25" s="10">
        <f t="shared" si="4"/>
        <v>46.560985421591141</v>
      </c>
      <c r="BA25" s="11">
        <f t="shared" si="5"/>
        <v>883.1235405159199</v>
      </c>
    </row>
    <row r="26" spans="1:53" x14ac:dyDescent="0.35">
      <c r="A26">
        <v>66</v>
      </c>
      <c r="B26" t="s">
        <v>45</v>
      </c>
      <c r="C26" s="2">
        <v>44671.823969907404</v>
      </c>
      <c r="D26">
        <v>140</v>
      </c>
      <c r="E26" t="s">
        <v>13</v>
      </c>
      <c r="F26">
        <v>0</v>
      </c>
      <c r="G26">
        <v>6.0419999999999998</v>
      </c>
      <c r="H26" s="3">
        <v>4298</v>
      </c>
      <c r="I26">
        <v>4.0000000000000001E-3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45</v>
      </c>
      <c r="Q26" s="2">
        <v>44671.823969907404</v>
      </c>
      <c r="R26">
        <v>140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45</v>
      </c>
      <c r="AE26" s="2">
        <v>44671.823969907404</v>
      </c>
      <c r="AF26">
        <v>140</v>
      </c>
      <c r="AG26" t="s">
        <v>13</v>
      </c>
      <c r="AH26">
        <v>0</v>
      </c>
      <c r="AI26">
        <v>12.170999999999999</v>
      </c>
      <c r="AJ26" s="3">
        <v>46539</v>
      </c>
      <c r="AK26">
        <v>9.7230000000000008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7.6476370849999995</v>
      </c>
      <c r="AU26" s="7">
        <f t="shared" si="1"/>
        <v>8527.2084052368318</v>
      </c>
      <c r="AW26" s="8">
        <f t="shared" si="2"/>
        <v>8.6457550081999983</v>
      </c>
      <c r="AX26" s="9">
        <f t="shared" si="3"/>
        <v>8859.1816152485408</v>
      </c>
      <c r="AZ26" s="10">
        <f t="shared" si="4"/>
        <v>4.4674986212000007</v>
      </c>
      <c r="BA26" s="11">
        <f t="shared" si="5"/>
        <v>9460.6380801440791</v>
      </c>
    </row>
    <row r="27" spans="1:53" x14ac:dyDescent="0.35">
      <c r="A27">
        <v>67</v>
      </c>
      <c r="B27" t="s">
        <v>46</v>
      </c>
      <c r="C27" s="2">
        <v>44671.845185185186</v>
      </c>
      <c r="D27">
        <v>62</v>
      </c>
      <c r="E27" t="s">
        <v>13</v>
      </c>
      <c r="F27">
        <v>0</v>
      </c>
      <c r="G27">
        <v>6.0380000000000003</v>
      </c>
      <c r="H27" s="3">
        <v>4326</v>
      </c>
      <c r="I27">
        <v>4.0000000000000001E-3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46</v>
      </c>
      <c r="Q27" s="2">
        <v>44671.845185185186</v>
      </c>
      <c r="R27">
        <v>62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46</v>
      </c>
      <c r="AE27" s="2">
        <v>44671.845185185186</v>
      </c>
      <c r="AF27">
        <v>62</v>
      </c>
      <c r="AG27" t="s">
        <v>13</v>
      </c>
      <c r="AH27">
        <v>0</v>
      </c>
      <c r="AI27">
        <v>12.16</v>
      </c>
      <c r="AJ27" s="3">
        <v>43498</v>
      </c>
      <c r="AK27">
        <v>9.0890000000000004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7.7285083649999979</v>
      </c>
      <c r="AU27" s="7">
        <f t="shared" si="1"/>
        <v>7980.5935892289208</v>
      </c>
      <c r="AW27" s="8">
        <f t="shared" si="2"/>
        <v>8.7388057058000008</v>
      </c>
      <c r="AX27" s="9">
        <f t="shared" si="3"/>
        <v>8282.1944441749602</v>
      </c>
      <c r="AZ27" s="10">
        <f t="shared" si="4"/>
        <v>4.5259617028000001</v>
      </c>
      <c r="BA27" s="11">
        <f t="shared" si="5"/>
        <v>8839.0508203779191</v>
      </c>
    </row>
    <row r="28" spans="1:53" x14ac:dyDescent="0.35">
      <c r="A28">
        <v>68</v>
      </c>
      <c r="B28" t="s">
        <v>47</v>
      </c>
      <c r="C28" s="2">
        <v>44671.866377314815</v>
      </c>
      <c r="D28">
        <v>217</v>
      </c>
      <c r="E28" t="s">
        <v>13</v>
      </c>
      <c r="F28">
        <v>0</v>
      </c>
      <c r="G28">
        <v>6.0389999999999997</v>
      </c>
      <c r="H28" s="3">
        <v>8443</v>
      </c>
      <c r="I28">
        <v>1.2E-2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47</v>
      </c>
      <c r="Q28" s="2">
        <v>44671.866377314815</v>
      </c>
      <c r="R28">
        <v>217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47</v>
      </c>
      <c r="AE28" s="2">
        <v>44671.866377314815</v>
      </c>
      <c r="AF28">
        <v>217</v>
      </c>
      <c r="AG28" t="s">
        <v>13</v>
      </c>
      <c r="AH28">
        <v>0</v>
      </c>
      <c r="AI28">
        <v>12.198</v>
      </c>
      <c r="AJ28" s="3">
        <v>24668</v>
      </c>
      <c r="AK28">
        <v>5.1459999999999999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19.982105291250001</v>
      </c>
      <c r="AU28" s="7">
        <f t="shared" si="1"/>
        <v>4570.0810132395209</v>
      </c>
      <c r="AW28" s="8">
        <f t="shared" si="2"/>
        <v>21.431666770449997</v>
      </c>
      <c r="AX28" s="9">
        <f t="shared" si="3"/>
        <v>4702.7692237577603</v>
      </c>
      <c r="AZ28" s="10">
        <f t="shared" si="4"/>
        <v>15.601662079699999</v>
      </c>
      <c r="BA28" s="11">
        <f t="shared" si="5"/>
        <v>4979.6464190835204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2022-04-21T19:29:53Z</dcterms:modified>
</cp:coreProperties>
</file>