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ED60E64D-DFE4-47F3-8356-B20B252FE344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</calcChain>
</file>

<file path=xl/sharedStrings.xml><?xml version="1.0" encoding="utf-8"?>
<sst xmlns="http://schemas.openxmlformats.org/spreadsheetml/2006/main" count="782" uniqueCount="63">
  <si>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</si>
  <si>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</si>
  <si>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</si>
  <si>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</si>
  <si>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</si>
  <si>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</si>
  <si>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</si>
  <si>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</si>
  <si>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</si>
  <si>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</si>
  <si>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</si>
  <si>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</si>
  <si>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</si>
  <si>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</si>
  <si>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</si>
  <si>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</si>
  <si>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</si>
  <si>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</si>
  <si>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</si>
  <si>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</si>
  <si>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</si>
  <si>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</si>
  <si>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</si>
  <si>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</si>
  <si>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</si>
  <si>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yellow tank</t>
  </si>
  <si>
    <t>Order</t>
  </si>
  <si>
    <t>2022 near ambient CH4  in ppm from GC in ppm</t>
  </si>
  <si>
    <t>2022 near ambient CO2 in ppm from GC in ppm</t>
  </si>
  <si>
    <t>AIR</t>
  </si>
  <si>
    <t>Measured headspace CH4  in ppm from GC in ppm</t>
  </si>
  <si>
    <t>Measured headspace CO2 in ppm from GC in ppm</t>
  </si>
  <si>
    <t>ALL POSSIBLE CALIBRATIONS...</t>
  </si>
  <si>
    <t>WHAT WE'RE USING</t>
  </si>
  <si>
    <t>Conc. (ppm)</t>
  </si>
  <si>
    <t>BRN23jun22_001.gcd</t>
  </si>
  <si>
    <t>air</t>
  </si>
  <si>
    <t>BRN23jun22_002.gcd</t>
  </si>
  <si>
    <t>air + 100</t>
  </si>
  <si>
    <t>BRN23jun22_003.gcd</t>
  </si>
  <si>
    <t>BRN23jun22_004.gcd</t>
  </si>
  <si>
    <t>BRN23jun22_005.gcd</t>
  </si>
  <si>
    <t>BRN23jun22_006.gcd</t>
  </si>
  <si>
    <t>BRN23jun22_007.gcd</t>
  </si>
  <si>
    <t>BRN23jun22_008.gcd</t>
  </si>
  <si>
    <t>BRN23jun22_009.gcd</t>
  </si>
  <si>
    <t>BRN23jun22_010.gcd</t>
  </si>
  <si>
    <t>BRN23jun22_011.gcd</t>
  </si>
  <si>
    <t>BRN23jun22_012.gcd</t>
  </si>
  <si>
    <t>BRN23jun22_013.gcd</t>
  </si>
  <si>
    <t>BRN23jun22_014.gcd</t>
  </si>
  <si>
    <t>BRN23jun22_015.gcd</t>
  </si>
  <si>
    <t>BRN23jun22_016.gcd</t>
  </si>
  <si>
    <t>BRN23jun22_017.gcd</t>
  </si>
  <si>
    <t>BRN23jun22_018.gcd</t>
  </si>
  <si>
    <t>BRN23jun22_019.gcd</t>
  </si>
  <si>
    <t>BRN23jun22_020.gcd</t>
  </si>
  <si>
    <t>BRN23jun22_021.gcd</t>
  </si>
  <si>
    <t>BRN23jun22_022.gcd</t>
  </si>
  <si>
    <t>BRN23jun22_023.gcd</t>
  </si>
  <si>
    <t>BRN23jun22_024.gcd</t>
  </si>
  <si>
    <t>BRN23jun22_025.gcd</t>
  </si>
  <si>
    <t>BRN23jun22_026.gcd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</si>
</sst>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4"/>
  <sheetViews>
    <sheetView tabSelected="1" topLeftCell="AI5" workbookViewId="0">
      <selection activeCell="H35" sqref="H35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3"/>
    <col min="68" max="68" width="11.453125" customWidth="1"/>
  </cols>
  <sheetData>
    <row r="7" spans="1:73" x14ac:dyDescent="0.35">
      <c r="A7" t="s">
        <v>14</v>
      </c>
      <c r="O7" t="s">
        <v>15</v>
      </c>
      <c r="AC7" t="s">
        <v>16</v>
      </c>
      <c r="AT7" t="s">
        <v>33</v>
      </c>
      <c r="AW7" t="s">
        <v>32</v>
      </c>
      <c r="BI7" t="s">
        <v>29</v>
      </c>
    </row>
    <row r="8" spans="1:7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34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34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34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26</v>
      </c>
      <c r="AT8" s="5" t="s">
        <v>30</v>
      </c>
      <c r="AU8" s="5" t="s">
        <v>31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23</v>
      </c>
      <c r="BD8" s="5" t="s">
        <v>24</v>
      </c>
      <c r="BF8" s="15" t="s">
        <v>27</v>
      </c>
      <c r="BG8" s="15" t="s">
        <v>28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34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5">
      <c r="A9">
        <v>35</v>
      </c>
      <c r="B9" t="s">
        <v>35</v>
      </c>
      <c r="C9" s="2">
        <v>44735.656238425923</v>
      </c>
      <c r="D9" t="s">
        <v>36</v>
      </c>
      <c r="E9" t="s">
        <v>12</v>
      </c>
      <c r="F9">
        <v>0</v>
      </c>
      <c r="G9">
        <v>6.6040000000000001</v>
      </c>
      <c r="H9" s="3">
        <v>4251</v>
      </c>
      <c r="I9">
        <v>2.343</v>
      </c>
      <c r="J9" t="s">
        <v>13</v>
      </c>
      <c r="K9" t="s">
        <v>13</v>
      </c>
      <c r="L9" t="s">
        <v>13</v>
      </c>
      <c r="M9" t="s">
        <v>13</v>
      </c>
      <c r="O9">
        <v>35</v>
      </c>
      <c r="P9" t="s">
        <v>35</v>
      </c>
      <c r="Q9" s="2">
        <v>44735.656238425923</v>
      </c>
      <c r="R9" t="s">
        <v>36</v>
      </c>
      <c r="S9" t="s">
        <v>12</v>
      </c>
      <c r="T9">
        <v>0</v>
      </c>
      <c r="U9" t="s">
        <v>13</v>
      </c>
      <c r="V9" s="3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35</v>
      </c>
      <c r="AD9" t="s">
        <v>35</v>
      </c>
      <c r="AE9" s="2">
        <v>44735.656238425923</v>
      </c>
      <c r="AF9" t="s">
        <v>36</v>
      </c>
      <c r="AG9" t="s">
        <v>12</v>
      </c>
      <c r="AH9">
        <v>0</v>
      </c>
      <c r="AI9">
        <v>13.711</v>
      </c>
      <c r="AJ9" s="3">
        <v>5564</v>
      </c>
      <c r="AK9">
        <v>537.97299999999996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69</v>
      </c>
      <c r="AT9" s="16">
        <f t="shared" ref="AT9:AT34" si="0">IF(H9&lt;100000,((0.0000000152*H9^2)+(0.0014347*H9)+(-4.08313)),((0.00000295*V9^2)+(0.083061*V9)+(133)))</f>
        <v>2.2904589151999994</v>
      </c>
      <c r="AU9" s="17">
        <f t="shared" ref="AU9:AU34" si="1">(-0.00000172*AJ9^2)+(0.108838*AJ9)+(-21.89)</f>
        <v>530.43670688000009</v>
      </c>
      <c r="AW9" s="6">
        <f t="shared" ref="AW9:AW34" si="2">IF(H9&lt;15000,((0.00000002125*H9^2)+(0.002705*H9)+(-4.371)),(IF(H9&lt;700000,((-0.0000000008162*H9^2)+(0.003141*H9)+(0.4702)), ((0.000000003285*V9^2)+(0.1899*V9)+(559.5)))))</f>
        <v>7.5119637712500005</v>
      </c>
      <c r="AX9" s="7">
        <f t="shared" ref="AX9:AX34" si="3">((-0.00000006277*AJ9^2)+(0.1854*AJ9)+(34.83))</f>
        <v>1064.4523603140801</v>
      </c>
      <c r="AZ9" s="8">
        <f t="shared" ref="AZ9:AZ34" si="4">IF(H9&lt;10000,((-0.00000005795*H9^2)+(0.003823*H9)+(-6.715)),(IF(H9&lt;700000,((-0.0000000001209*H9^2)+(0.002635*H9)+(-0.4111)), ((-0.00000002007*V9^2)+(0.2564*V9)+(286.1)))))</f>
        <v>8.48935849205</v>
      </c>
      <c r="BA9" s="9">
        <f t="shared" ref="BA9:BA34" si="5">(-0.00000001626*AJ9^2)+(0.1912*AJ9)+(-3.858)</f>
        <v>1059.4754213590402</v>
      </c>
      <c r="BC9" s="10">
        <f t="shared" ref="BC9:BC34" si="6">IF(H9&lt;10000,((0.0000001453*H9^2)+(0.0008349*H9)+(-1.805)),(IF(H9&lt;700000,((-0.00000000008054*H9^2)+(0.002348*H9)+(-2.47)), ((-0.00000001938*V9^2)+(0.2471*V9)+(226.8)))))</f>
        <v>4.3698763452999998</v>
      </c>
      <c r="BD9" s="11">
        <f t="shared" ref="BD9:BD34" si="7">(-0.00000002552*AJ9^2)+(0.2067*AJ9)+(-103.7)</f>
        <v>1045.58874939008</v>
      </c>
      <c r="BF9" s="16">
        <f t="shared" ref="BF9:BF34" si="8">IF(H9&lt;100000,((0.0000000152*H9^2)+(0.0014347*H9)+(-4.08313)),((0.00000295*V9^2)+(0.083061*V9)+(133)))</f>
        <v>2.2904589151999994</v>
      </c>
      <c r="BG9" s="17">
        <f t="shared" ref="BG9:BG34" si="9">(-0.00000172*AJ9^2)+(0.108838*AJ9)+(-21.89)</f>
        <v>530.43670688000009</v>
      </c>
      <c r="BI9">
        <v>35</v>
      </c>
      <c r="BJ9" t="s">
        <v>35</v>
      </c>
      <c r="BK9" s="2">
        <v>44735.656238425923</v>
      </c>
      <c r="BL9" t="s">
        <v>36</v>
      </c>
      <c r="BM9" t="s">
        <v>12</v>
      </c>
      <c r="BN9">
        <v>0</v>
      </c>
      <c r="BO9">
        <v>2.74</v>
      </c>
      <c r="BP9" s="3">
        <v>12377265</v>
      </c>
      <c r="BQ9">
        <v>793.48400000000004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5">
      <c r="A10">
        <v>36</v>
      </c>
      <c r="B10" t="s">
        <v>37</v>
      </c>
      <c r="C10" s="2">
        <v>44735.679548611108</v>
      </c>
      <c r="D10" t="s">
        <v>38</v>
      </c>
      <c r="E10" t="s">
        <v>12</v>
      </c>
      <c r="F10">
        <v>0</v>
      </c>
      <c r="G10">
        <v>6.5049999999999999</v>
      </c>
      <c r="H10" s="3">
        <v>2815082</v>
      </c>
      <c r="I10">
        <v>0</v>
      </c>
      <c r="J10" t="s">
        <v>13</v>
      </c>
      <c r="K10" t="s">
        <v>13</v>
      </c>
      <c r="L10" t="s">
        <v>13</v>
      </c>
      <c r="M10" t="s">
        <v>13</v>
      </c>
      <c r="O10">
        <v>36</v>
      </c>
      <c r="P10" t="s">
        <v>37</v>
      </c>
      <c r="Q10" s="2">
        <v>44735.679548611108</v>
      </c>
      <c r="R10" t="s">
        <v>38</v>
      </c>
      <c r="S10" t="s">
        <v>12</v>
      </c>
      <c r="T10">
        <v>0</v>
      </c>
      <c r="U10">
        <v>6.4539999999999997</v>
      </c>
      <c r="V10" s="3">
        <v>22653</v>
      </c>
      <c r="W10" s="18">
        <v>3051.0230000000001</v>
      </c>
      <c r="X10" t="s">
        <v>13</v>
      </c>
      <c r="Y10" t="s">
        <v>13</v>
      </c>
      <c r="Z10" t="s">
        <v>13</v>
      </c>
      <c r="AA10" t="s">
        <v>13</v>
      </c>
      <c r="AC10">
        <v>36</v>
      </c>
      <c r="AD10" t="s">
        <v>37</v>
      </c>
      <c r="AE10" s="2">
        <v>44735.679548611108</v>
      </c>
      <c r="AF10" t="s">
        <v>38</v>
      </c>
      <c r="AG10" t="s">
        <v>12</v>
      </c>
      <c r="AH10">
        <v>0</v>
      </c>
      <c r="AI10">
        <v>13.679</v>
      </c>
      <c r="AJ10" s="3">
        <v>21593</v>
      </c>
      <c r="AK10" s="18">
        <v>1564.7819999999999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70</v>
      </c>
      <c r="AT10" s="16">
        <f t="shared" si="0"/>
        <v>3528.39813955</v>
      </c>
      <c r="AU10" s="17">
        <f t="shared" si="1"/>
        <v>1526.2857777199999</v>
      </c>
      <c r="AW10" s="6">
        <f t="shared" si="2"/>
        <v>4862.9904253735658</v>
      </c>
      <c r="AX10" s="7">
        <f t="shared" si="3"/>
        <v>4008.9052073722701</v>
      </c>
      <c r="AZ10" s="8">
        <f t="shared" si="4"/>
        <v>6084.0301107313708</v>
      </c>
      <c r="BA10" s="9">
        <f t="shared" si="5"/>
        <v>4117.1422506272602</v>
      </c>
      <c r="BC10" s="10">
        <f t="shared" si="6"/>
        <v>5814.4112900335795</v>
      </c>
      <c r="BD10" s="11">
        <f t="shared" si="7"/>
        <v>4347.6742047975204</v>
      </c>
      <c r="BF10" s="16">
        <f t="shared" si="8"/>
        <v>3528.39813955</v>
      </c>
      <c r="BG10" s="17">
        <f t="shared" si="9"/>
        <v>1526.2857777199999</v>
      </c>
      <c r="BI10">
        <v>36</v>
      </c>
      <c r="BJ10" t="s">
        <v>37</v>
      </c>
      <c r="BK10" s="2">
        <v>44735.679548611108</v>
      </c>
      <c r="BL10" t="s">
        <v>38</v>
      </c>
      <c r="BM10" t="s">
        <v>12</v>
      </c>
      <c r="BN10">
        <v>0</v>
      </c>
      <c r="BO10">
        <v>2.7290000000000001</v>
      </c>
      <c r="BP10" s="3">
        <v>12187902</v>
      </c>
      <c r="BQ10">
        <v>794.77800000000002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5">
      <c r="A11">
        <v>37</v>
      </c>
      <c r="B11" t="s">
        <v>39</v>
      </c>
      <c r="C11" s="2">
        <v>44735.702916666669</v>
      </c>
      <c r="D11" t="s">
        <v>25</v>
      </c>
      <c r="E11" t="s">
        <v>12</v>
      </c>
      <c r="F11">
        <v>0</v>
      </c>
      <c r="G11">
        <v>6.5519999999999996</v>
      </c>
      <c r="H11" s="3">
        <v>7902</v>
      </c>
      <c r="I11">
        <v>9.1769999999999996</v>
      </c>
      <c r="J11" t="s">
        <v>13</v>
      </c>
      <c r="K11" t="s">
        <v>13</v>
      </c>
      <c r="L11" t="s">
        <v>13</v>
      </c>
      <c r="M11" t="s">
        <v>13</v>
      </c>
      <c r="O11">
        <v>37</v>
      </c>
      <c r="P11" t="s">
        <v>39</v>
      </c>
      <c r="Q11" s="2">
        <v>44735.702916666669</v>
      </c>
      <c r="R11" t="s">
        <v>25</v>
      </c>
      <c r="S11" t="s">
        <v>12</v>
      </c>
      <c r="T11">
        <v>0</v>
      </c>
      <c r="U11" t="s">
        <v>13</v>
      </c>
      <c r="V11" s="3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37</v>
      </c>
      <c r="AD11" t="s">
        <v>39</v>
      </c>
      <c r="AE11" s="2">
        <v>44735.702916666669</v>
      </c>
      <c r="AF11" t="s">
        <v>25</v>
      </c>
      <c r="AG11" t="s">
        <v>12</v>
      </c>
      <c r="AH11">
        <v>0</v>
      </c>
      <c r="AI11">
        <v>13.705</v>
      </c>
      <c r="AJ11" s="3">
        <v>2760</v>
      </c>
      <c r="AK11">
        <v>255.94499999999999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71</v>
      </c>
      <c r="AT11" s="16">
        <f t="shared" si="0"/>
        <v>8.2029817808000018</v>
      </c>
      <c r="AU11" s="17">
        <f t="shared" si="1"/>
        <v>265.40060799999998</v>
      </c>
      <c r="AW11" s="6">
        <f t="shared" si="2"/>
        <v>18.330794085000001</v>
      </c>
      <c r="AX11" s="7">
        <f t="shared" si="3"/>
        <v>546.05584324799997</v>
      </c>
      <c r="AZ11" s="8">
        <f t="shared" si="4"/>
        <v>19.875855048199998</v>
      </c>
      <c r="BA11" s="9">
        <f t="shared" si="5"/>
        <v>523.73013782400005</v>
      </c>
      <c r="BC11" s="10">
        <f t="shared" si="6"/>
        <v>13.865144861200001</v>
      </c>
      <c r="BD11" s="11">
        <f t="shared" si="7"/>
        <v>466.59759884800002</v>
      </c>
      <c r="BF11" s="16">
        <f t="shared" si="8"/>
        <v>8.2029817808000018</v>
      </c>
      <c r="BG11" s="17">
        <f t="shared" si="9"/>
        <v>265.40060799999998</v>
      </c>
      <c r="BI11">
        <v>37</v>
      </c>
      <c r="BJ11" t="s">
        <v>39</v>
      </c>
      <c r="BK11" s="2">
        <v>44735.702916666669</v>
      </c>
      <c r="BL11" t="s">
        <v>25</v>
      </c>
      <c r="BM11" t="s">
        <v>12</v>
      </c>
      <c r="BN11">
        <v>0</v>
      </c>
      <c r="BO11">
        <v>2.7250000000000001</v>
      </c>
      <c r="BP11" s="3">
        <v>12547425</v>
      </c>
      <c r="BQ11">
        <v>792.33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5">
      <c r="A12">
        <v>38</v>
      </c>
      <c r="B12" t="s">
        <v>40</v>
      </c>
      <c r="C12" s="2">
        <v>44735.72625</v>
      </c>
      <c r="D12">
        <v>127</v>
      </c>
      <c r="E12" t="s">
        <v>12</v>
      </c>
      <c r="F12">
        <v>0</v>
      </c>
      <c r="G12">
        <v>6.5830000000000002</v>
      </c>
      <c r="H12" s="3">
        <v>4548</v>
      </c>
      <c r="I12">
        <v>2.7749999999999999</v>
      </c>
      <c r="J12" t="s">
        <v>13</v>
      </c>
      <c r="K12" t="s">
        <v>13</v>
      </c>
      <c r="L12" t="s">
        <v>13</v>
      </c>
      <c r="M12" t="s">
        <v>13</v>
      </c>
      <c r="O12">
        <v>38</v>
      </c>
      <c r="P12" t="s">
        <v>40</v>
      </c>
      <c r="Q12" s="2">
        <v>44735.72625</v>
      </c>
      <c r="R12">
        <v>127</v>
      </c>
      <c r="S12" t="s">
        <v>12</v>
      </c>
      <c r="T12">
        <v>0</v>
      </c>
      <c r="U12" t="s">
        <v>13</v>
      </c>
      <c r="V12" s="3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38</v>
      </c>
      <c r="AD12" t="s">
        <v>40</v>
      </c>
      <c r="AE12" s="2">
        <v>44735.72625</v>
      </c>
      <c r="AF12">
        <v>127</v>
      </c>
      <c r="AG12" t="s">
        <v>12</v>
      </c>
      <c r="AH12">
        <v>0</v>
      </c>
      <c r="AI12">
        <v>13.704000000000001</v>
      </c>
      <c r="AJ12" s="3">
        <v>5332</v>
      </c>
      <c r="AK12">
        <v>517.07799999999997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72</v>
      </c>
      <c r="AT12" s="16">
        <f t="shared" si="0"/>
        <v>2.7562870208000003</v>
      </c>
      <c r="AU12" s="17">
        <f t="shared" si="1"/>
        <v>509.53423071999998</v>
      </c>
      <c r="AW12" s="6">
        <f t="shared" si="2"/>
        <v>8.3708814599999979</v>
      </c>
      <c r="AX12" s="7">
        <f t="shared" si="3"/>
        <v>1021.59823483952</v>
      </c>
      <c r="AZ12" s="8">
        <f t="shared" si="4"/>
        <v>9.4733485832</v>
      </c>
      <c r="BA12" s="9">
        <f t="shared" si="5"/>
        <v>1015.1581245577602</v>
      </c>
      <c r="BC12" s="10">
        <f t="shared" si="6"/>
        <v>4.9975545712000002</v>
      </c>
      <c r="BD12" s="11">
        <f t="shared" si="7"/>
        <v>997.6988606835198</v>
      </c>
      <c r="BF12" s="16">
        <f t="shared" si="8"/>
        <v>2.7562870208000003</v>
      </c>
      <c r="BG12" s="17">
        <f t="shared" si="9"/>
        <v>509.53423071999998</v>
      </c>
      <c r="BI12">
        <v>38</v>
      </c>
      <c r="BJ12" t="s">
        <v>40</v>
      </c>
      <c r="BK12" s="2">
        <v>44735.72625</v>
      </c>
      <c r="BL12">
        <v>127</v>
      </c>
      <c r="BM12" t="s">
        <v>12</v>
      </c>
      <c r="BN12">
        <v>0</v>
      </c>
      <c r="BO12">
        <v>2.7149999999999999</v>
      </c>
      <c r="BP12" s="3">
        <v>12526335</v>
      </c>
      <c r="BQ12">
        <v>792.47199999999998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5">
      <c r="A13">
        <v>39</v>
      </c>
      <c r="B13" t="s">
        <v>41</v>
      </c>
      <c r="C13" s="2">
        <v>44735.749583333331</v>
      </c>
      <c r="D13">
        <v>179</v>
      </c>
      <c r="E13" t="s">
        <v>12</v>
      </c>
      <c r="F13">
        <v>0</v>
      </c>
      <c r="G13">
        <v>6.5750000000000002</v>
      </c>
      <c r="H13" s="3">
        <v>4419</v>
      </c>
      <c r="I13">
        <v>2.5859999999999999</v>
      </c>
      <c r="J13" t="s">
        <v>13</v>
      </c>
      <c r="K13" t="s">
        <v>13</v>
      </c>
      <c r="L13" t="s">
        <v>13</v>
      </c>
      <c r="M13" t="s">
        <v>13</v>
      </c>
      <c r="O13">
        <v>39</v>
      </c>
      <c r="P13" t="s">
        <v>41</v>
      </c>
      <c r="Q13" s="2">
        <v>44735.749583333331</v>
      </c>
      <c r="R13">
        <v>179</v>
      </c>
      <c r="S13" t="s">
        <v>12</v>
      </c>
      <c r="T13">
        <v>0</v>
      </c>
      <c r="U13" t="s">
        <v>13</v>
      </c>
      <c r="V13" s="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39</v>
      </c>
      <c r="AD13" t="s">
        <v>41</v>
      </c>
      <c r="AE13" s="2">
        <v>44735.749583333331</v>
      </c>
      <c r="AF13">
        <v>179</v>
      </c>
      <c r="AG13" t="s">
        <v>12</v>
      </c>
      <c r="AH13">
        <v>0</v>
      </c>
      <c r="AI13">
        <v>13.7</v>
      </c>
      <c r="AJ13" s="3">
        <v>5458</v>
      </c>
      <c r="AK13">
        <v>528.45600000000002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73</v>
      </c>
      <c r="AT13" s="16">
        <f t="shared" si="0"/>
        <v>2.5536282271999999</v>
      </c>
      <c r="AU13" s="17">
        <f t="shared" si="1"/>
        <v>520.90940992000003</v>
      </c>
      <c r="AW13" s="6">
        <f t="shared" si="2"/>
        <v>7.9973556712500002</v>
      </c>
      <c r="AX13" s="7">
        <f t="shared" si="3"/>
        <v>1044.8732965137201</v>
      </c>
      <c r="AZ13" s="8">
        <f t="shared" si="4"/>
        <v>9.0472148400500014</v>
      </c>
      <c r="BA13" s="9">
        <f t="shared" si="5"/>
        <v>1039.2272184373601</v>
      </c>
      <c r="BC13" s="10">
        <f t="shared" si="6"/>
        <v>4.7217777132999998</v>
      </c>
      <c r="BD13" s="11">
        <f t="shared" si="7"/>
        <v>1023.70836522272</v>
      </c>
      <c r="BF13" s="16">
        <f t="shared" si="8"/>
        <v>2.5536282271999999</v>
      </c>
      <c r="BG13" s="17">
        <f t="shared" si="9"/>
        <v>520.90940992000003</v>
      </c>
      <c r="BI13">
        <v>39</v>
      </c>
      <c r="BJ13" t="s">
        <v>41</v>
      </c>
      <c r="BK13" s="2">
        <v>44735.749583333331</v>
      </c>
      <c r="BL13">
        <v>179</v>
      </c>
      <c r="BM13" t="s">
        <v>12</v>
      </c>
      <c r="BN13">
        <v>0</v>
      </c>
      <c r="BO13">
        <v>2.7269999999999999</v>
      </c>
      <c r="BP13" s="3">
        <v>12408055</v>
      </c>
      <c r="BQ13">
        <v>793.274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5">
      <c r="A14">
        <v>40</v>
      </c>
      <c r="B14" t="s">
        <v>42</v>
      </c>
      <c r="C14" s="2">
        <v>44735.772928240738</v>
      </c>
      <c r="D14">
        <v>79</v>
      </c>
      <c r="E14" t="s">
        <v>12</v>
      </c>
      <c r="F14">
        <v>0</v>
      </c>
      <c r="G14">
        <v>6.58</v>
      </c>
      <c r="H14" s="3">
        <v>4320</v>
      </c>
      <c r="I14">
        <v>2.4420000000000002</v>
      </c>
      <c r="J14" t="s">
        <v>13</v>
      </c>
      <c r="K14" t="s">
        <v>13</v>
      </c>
      <c r="L14" t="s">
        <v>13</v>
      </c>
      <c r="M14" t="s">
        <v>13</v>
      </c>
      <c r="O14">
        <v>40</v>
      </c>
      <c r="P14" t="s">
        <v>42</v>
      </c>
      <c r="Q14" s="2">
        <v>44735.772928240738</v>
      </c>
      <c r="R14">
        <v>79</v>
      </c>
      <c r="S14" t="s">
        <v>12</v>
      </c>
      <c r="T14">
        <v>0</v>
      </c>
      <c r="U14" t="s">
        <v>13</v>
      </c>
      <c r="V14" s="3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40</v>
      </c>
      <c r="AD14" t="s">
        <v>42</v>
      </c>
      <c r="AE14" s="2">
        <v>44735.772928240738</v>
      </c>
      <c r="AF14">
        <v>79</v>
      </c>
      <c r="AG14" t="s">
        <v>12</v>
      </c>
      <c r="AH14">
        <v>0</v>
      </c>
      <c r="AI14">
        <v>13.699</v>
      </c>
      <c r="AJ14" s="3">
        <v>6170</v>
      </c>
      <c r="AK14">
        <v>591.15300000000002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74</v>
      </c>
      <c r="AT14" s="16">
        <f t="shared" si="0"/>
        <v>2.3984424799999999</v>
      </c>
      <c r="AU14" s="17">
        <f t="shared" si="1"/>
        <v>584.16195200000004</v>
      </c>
      <c r="AW14" s="6">
        <f t="shared" si="2"/>
        <v>7.7111759999999983</v>
      </c>
      <c r="AX14" s="7">
        <f t="shared" si="3"/>
        <v>1176.358415147</v>
      </c>
      <c r="AZ14" s="8">
        <f t="shared" si="4"/>
        <v>8.7188739200000018</v>
      </c>
      <c r="BA14" s="9">
        <f t="shared" si="5"/>
        <v>1175.226999686</v>
      </c>
      <c r="BC14" s="10">
        <f t="shared" si="6"/>
        <v>4.5134147200000001</v>
      </c>
      <c r="BD14" s="11">
        <f t="shared" si="7"/>
        <v>1170.6674816719999</v>
      </c>
      <c r="BF14" s="16">
        <f t="shared" si="8"/>
        <v>2.3984424799999999</v>
      </c>
      <c r="BG14" s="17">
        <f t="shared" si="9"/>
        <v>584.16195200000004</v>
      </c>
      <c r="BI14">
        <v>40</v>
      </c>
      <c r="BJ14" t="s">
        <v>42</v>
      </c>
      <c r="BK14" s="2">
        <v>44735.772928240738</v>
      </c>
      <c r="BL14">
        <v>79</v>
      </c>
      <c r="BM14" t="s">
        <v>12</v>
      </c>
      <c r="BN14">
        <v>0</v>
      </c>
      <c r="BO14">
        <v>2.7250000000000001</v>
      </c>
      <c r="BP14" s="3">
        <v>12510885</v>
      </c>
      <c r="BQ14">
        <v>792.577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5">
      <c r="A15">
        <v>41</v>
      </c>
      <c r="B15" t="s">
        <v>43</v>
      </c>
      <c r="C15" s="2">
        <v>44735.796249999999</v>
      </c>
      <c r="D15">
        <v>7</v>
      </c>
      <c r="E15" t="s">
        <v>12</v>
      </c>
      <c r="F15">
        <v>0</v>
      </c>
      <c r="G15">
        <v>6.593</v>
      </c>
      <c r="H15" s="3">
        <v>4615</v>
      </c>
      <c r="I15">
        <v>2.8740000000000001</v>
      </c>
      <c r="J15" t="s">
        <v>13</v>
      </c>
      <c r="K15" t="s">
        <v>13</v>
      </c>
      <c r="L15" t="s">
        <v>13</v>
      </c>
      <c r="M15" t="s">
        <v>13</v>
      </c>
      <c r="O15">
        <v>41</v>
      </c>
      <c r="P15" t="s">
        <v>43</v>
      </c>
      <c r="Q15" s="2">
        <v>44735.796249999999</v>
      </c>
      <c r="R15">
        <v>7</v>
      </c>
      <c r="S15" t="s">
        <v>12</v>
      </c>
      <c r="T15">
        <v>0</v>
      </c>
      <c r="U15" t="s">
        <v>13</v>
      </c>
      <c r="V15" s="3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41</v>
      </c>
      <c r="AD15" t="s">
        <v>43</v>
      </c>
      <c r="AE15" s="2">
        <v>44735.796249999999</v>
      </c>
      <c r="AF15">
        <v>7</v>
      </c>
      <c r="AG15" t="s">
        <v>12</v>
      </c>
      <c r="AH15">
        <v>0</v>
      </c>
      <c r="AI15">
        <v>13.715999999999999</v>
      </c>
      <c r="AJ15" s="3">
        <v>5883</v>
      </c>
      <c r="AK15">
        <v>566.22699999999998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75</v>
      </c>
      <c r="AT15" s="16">
        <f t="shared" si="0"/>
        <v>2.8617435199999992</v>
      </c>
      <c r="AU15" s="17">
        <f t="shared" si="1"/>
        <v>558.87528892</v>
      </c>
      <c r="AW15" s="6">
        <f t="shared" si="2"/>
        <v>8.5651622812500001</v>
      </c>
      <c r="AX15" s="7">
        <f t="shared" si="3"/>
        <v>1123.36574982147</v>
      </c>
      <c r="AZ15" s="8">
        <f t="shared" si="4"/>
        <v>9.6939128612500021</v>
      </c>
      <c r="BA15" s="9">
        <f t="shared" si="5"/>
        <v>1120.4088464568601</v>
      </c>
      <c r="BC15" s="10">
        <f t="shared" si="6"/>
        <v>5.1426955925000009</v>
      </c>
      <c r="BD15" s="11">
        <f t="shared" si="7"/>
        <v>1111.4328607367199</v>
      </c>
      <c r="BF15" s="16">
        <f t="shared" si="8"/>
        <v>2.8617435199999992</v>
      </c>
      <c r="BG15" s="17">
        <f t="shared" si="9"/>
        <v>558.87528892</v>
      </c>
      <c r="BI15">
        <v>41</v>
      </c>
      <c r="BJ15" t="s">
        <v>43</v>
      </c>
      <c r="BK15" s="2">
        <v>44735.796249999999</v>
      </c>
      <c r="BL15">
        <v>7</v>
      </c>
      <c r="BM15" t="s">
        <v>12</v>
      </c>
      <c r="BN15">
        <v>0</v>
      </c>
      <c r="BO15">
        <v>2.75</v>
      </c>
      <c r="BP15" s="3">
        <v>12280094</v>
      </c>
      <c r="BQ15">
        <v>794.14700000000005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5">
      <c r="A16">
        <v>42</v>
      </c>
      <c r="B16" t="s">
        <v>44</v>
      </c>
      <c r="C16" s="2">
        <v>44735.81958333333</v>
      </c>
      <c r="D16">
        <v>111</v>
      </c>
      <c r="E16" t="s">
        <v>12</v>
      </c>
      <c r="F16">
        <v>0</v>
      </c>
      <c r="G16">
        <v>6.5940000000000003</v>
      </c>
      <c r="H16" s="3">
        <v>4784</v>
      </c>
      <c r="I16">
        <v>3.129</v>
      </c>
      <c r="J16" t="s">
        <v>13</v>
      </c>
      <c r="K16" t="s">
        <v>13</v>
      </c>
      <c r="L16" t="s">
        <v>13</v>
      </c>
      <c r="M16" t="s">
        <v>13</v>
      </c>
      <c r="O16">
        <v>42</v>
      </c>
      <c r="P16" t="s">
        <v>44</v>
      </c>
      <c r="Q16" s="2">
        <v>44735.81958333333</v>
      </c>
      <c r="R16">
        <v>111</v>
      </c>
      <c r="S16" t="s">
        <v>12</v>
      </c>
      <c r="T16">
        <v>0</v>
      </c>
      <c r="U16" t="s">
        <v>13</v>
      </c>
      <c r="V16" s="3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42</v>
      </c>
      <c r="AD16" t="s">
        <v>44</v>
      </c>
      <c r="AE16" s="2">
        <v>44735.81958333333</v>
      </c>
      <c r="AF16">
        <v>111</v>
      </c>
      <c r="AG16" t="s">
        <v>12</v>
      </c>
      <c r="AH16">
        <v>0</v>
      </c>
      <c r="AI16">
        <v>13.715999999999999</v>
      </c>
      <c r="AJ16" s="3">
        <v>5533</v>
      </c>
      <c r="AK16">
        <v>535.22400000000005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76</v>
      </c>
      <c r="AT16" s="16">
        <f t="shared" si="0"/>
        <v>3.1283519711999999</v>
      </c>
      <c r="AU16" s="17">
        <f t="shared" si="1"/>
        <v>527.65442092000001</v>
      </c>
      <c r="AW16" s="6">
        <f t="shared" si="2"/>
        <v>9.0560614399999988</v>
      </c>
      <c r="AX16" s="7">
        <f t="shared" si="3"/>
        <v>1058.7265536334701</v>
      </c>
      <c r="AZ16" s="8">
        <f t="shared" si="4"/>
        <v>10.247950284799998</v>
      </c>
      <c r="BA16" s="9">
        <f t="shared" si="5"/>
        <v>1053.5538149128599</v>
      </c>
      <c r="BC16" s="10">
        <f t="shared" si="6"/>
        <v>5.5145927168000011</v>
      </c>
      <c r="BD16" s="11">
        <f t="shared" si="7"/>
        <v>1039.1898284487199</v>
      </c>
      <c r="BF16" s="16">
        <f t="shared" si="8"/>
        <v>3.1283519711999999</v>
      </c>
      <c r="BG16" s="17">
        <f t="shared" si="9"/>
        <v>527.65442092000001</v>
      </c>
      <c r="BI16">
        <v>42</v>
      </c>
      <c r="BJ16" t="s">
        <v>44</v>
      </c>
      <c r="BK16" s="2">
        <v>44735.81958333333</v>
      </c>
      <c r="BL16">
        <v>111</v>
      </c>
      <c r="BM16" t="s">
        <v>12</v>
      </c>
      <c r="BN16">
        <v>0</v>
      </c>
      <c r="BO16">
        <v>2.726</v>
      </c>
      <c r="BP16" s="3">
        <v>12509157</v>
      </c>
      <c r="BQ16">
        <v>792.58900000000006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5">
      <c r="A17">
        <v>43</v>
      </c>
      <c r="B17" t="s">
        <v>45</v>
      </c>
      <c r="C17" s="2">
        <v>44735.842962962961</v>
      </c>
      <c r="D17">
        <v>167</v>
      </c>
      <c r="E17" t="s">
        <v>12</v>
      </c>
      <c r="F17">
        <v>0</v>
      </c>
      <c r="G17">
        <v>6.58</v>
      </c>
      <c r="H17" s="3">
        <v>4305</v>
      </c>
      <c r="I17">
        <v>2.4209999999999998</v>
      </c>
      <c r="J17" t="s">
        <v>13</v>
      </c>
      <c r="K17" t="s">
        <v>13</v>
      </c>
      <c r="L17" t="s">
        <v>13</v>
      </c>
      <c r="M17" t="s">
        <v>13</v>
      </c>
      <c r="O17">
        <v>43</v>
      </c>
      <c r="P17" t="s">
        <v>45</v>
      </c>
      <c r="Q17" s="2">
        <v>44735.842962962961</v>
      </c>
      <c r="R17">
        <v>167</v>
      </c>
      <c r="S17" t="s">
        <v>12</v>
      </c>
      <c r="T17">
        <v>0</v>
      </c>
      <c r="U17" t="s">
        <v>13</v>
      </c>
      <c r="V17" s="3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43</v>
      </c>
      <c r="AD17" t="s">
        <v>45</v>
      </c>
      <c r="AE17" s="2">
        <v>44735.842962962961</v>
      </c>
      <c r="AF17">
        <v>167</v>
      </c>
      <c r="AG17" t="s">
        <v>12</v>
      </c>
      <c r="AH17">
        <v>0</v>
      </c>
      <c r="AI17">
        <v>13.686</v>
      </c>
      <c r="AJ17" s="3">
        <v>4797</v>
      </c>
      <c r="AK17">
        <v>467.36399999999998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77</v>
      </c>
      <c r="AT17" s="16">
        <f t="shared" si="0"/>
        <v>2.3749554800000006</v>
      </c>
      <c r="AU17" s="17">
        <f t="shared" si="1"/>
        <v>460.62660652000005</v>
      </c>
      <c r="AW17" s="6">
        <f t="shared" si="2"/>
        <v>7.6678517812500004</v>
      </c>
      <c r="AX17" s="7">
        <f t="shared" si="3"/>
        <v>922.74938641107008</v>
      </c>
      <c r="AZ17" s="8">
        <f t="shared" si="4"/>
        <v>8.6690262012500003</v>
      </c>
      <c r="BA17" s="9">
        <f t="shared" si="5"/>
        <v>912.95423774166011</v>
      </c>
      <c r="BC17" s="10">
        <f t="shared" si="6"/>
        <v>4.4820930324999999</v>
      </c>
      <c r="BD17" s="11">
        <f t="shared" si="7"/>
        <v>887.25265394631992</v>
      </c>
      <c r="BF17" s="16">
        <f t="shared" si="8"/>
        <v>2.3749554800000006</v>
      </c>
      <c r="BG17" s="17">
        <f t="shared" si="9"/>
        <v>460.62660652000005</v>
      </c>
      <c r="BI17">
        <v>43</v>
      </c>
      <c r="BJ17" t="s">
        <v>45</v>
      </c>
      <c r="BK17" s="2">
        <v>44735.842962962961</v>
      </c>
      <c r="BL17">
        <v>167</v>
      </c>
      <c r="BM17" t="s">
        <v>12</v>
      </c>
      <c r="BN17">
        <v>0</v>
      </c>
      <c r="BO17">
        <v>2.726</v>
      </c>
      <c r="BP17" s="3">
        <v>12507928</v>
      </c>
      <c r="BQ17">
        <v>792.59699999999998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5">
      <c r="A18">
        <v>44</v>
      </c>
      <c r="B18" t="s">
        <v>46</v>
      </c>
      <c r="C18" s="2">
        <v>44735.866319444445</v>
      </c>
      <c r="D18">
        <v>77</v>
      </c>
      <c r="E18" t="s">
        <v>12</v>
      </c>
      <c r="F18">
        <v>0</v>
      </c>
      <c r="G18">
        <v>6.5750000000000002</v>
      </c>
      <c r="H18" s="3">
        <v>4378</v>
      </c>
      <c r="I18">
        <v>2.5270000000000001</v>
      </c>
      <c r="J18" t="s">
        <v>13</v>
      </c>
      <c r="K18" t="s">
        <v>13</v>
      </c>
      <c r="L18" t="s">
        <v>13</v>
      </c>
      <c r="M18" t="s">
        <v>13</v>
      </c>
      <c r="O18">
        <v>44</v>
      </c>
      <c r="P18" t="s">
        <v>46</v>
      </c>
      <c r="Q18" s="2">
        <v>44735.866319444445</v>
      </c>
      <c r="R18">
        <v>77</v>
      </c>
      <c r="S18" t="s">
        <v>12</v>
      </c>
      <c r="T18">
        <v>0</v>
      </c>
      <c r="U18" t="s">
        <v>13</v>
      </c>
      <c r="V18" s="3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44</v>
      </c>
      <c r="AD18" t="s">
        <v>46</v>
      </c>
      <c r="AE18" s="2">
        <v>44735.866319444445</v>
      </c>
      <c r="AF18">
        <v>77</v>
      </c>
      <c r="AG18" t="s">
        <v>12</v>
      </c>
      <c r="AH18">
        <v>0</v>
      </c>
      <c r="AI18">
        <v>13.694000000000001</v>
      </c>
      <c r="AJ18" s="3">
        <v>5953</v>
      </c>
      <c r="AK18">
        <v>572.4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78</v>
      </c>
      <c r="AT18" s="16">
        <f t="shared" si="0"/>
        <v>2.4893232367999998</v>
      </c>
      <c r="AU18" s="17">
        <f t="shared" si="1"/>
        <v>565.06889452000007</v>
      </c>
      <c r="AW18" s="6">
        <f t="shared" si="2"/>
        <v>7.8787862849999986</v>
      </c>
      <c r="AX18" s="7">
        <f t="shared" si="3"/>
        <v>1136.2917436210701</v>
      </c>
      <c r="AZ18" s="8">
        <f t="shared" si="4"/>
        <v>8.9113730722</v>
      </c>
      <c r="BA18" s="9">
        <f t="shared" si="5"/>
        <v>1133.7793747216601</v>
      </c>
      <c r="BC18" s="10">
        <f t="shared" si="6"/>
        <v>4.6351404452000002</v>
      </c>
      <c r="BD18" s="11">
        <f t="shared" si="7"/>
        <v>1125.8807169063198</v>
      </c>
      <c r="BF18" s="16">
        <f t="shared" si="8"/>
        <v>2.4893232367999998</v>
      </c>
      <c r="BG18" s="17">
        <f t="shared" si="9"/>
        <v>565.06889452000007</v>
      </c>
      <c r="BI18">
        <v>44</v>
      </c>
      <c r="BJ18" t="s">
        <v>46</v>
      </c>
      <c r="BK18" s="2">
        <v>44735.866319444445</v>
      </c>
      <c r="BL18">
        <v>77</v>
      </c>
      <c r="BM18" t="s">
        <v>12</v>
      </c>
      <c r="BN18">
        <v>0</v>
      </c>
      <c r="BO18">
        <v>2.726</v>
      </c>
      <c r="BP18" s="3">
        <v>12579094</v>
      </c>
      <c r="BQ18">
        <v>792.11599999999999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5">
      <c r="A19">
        <v>45</v>
      </c>
      <c r="B19" t="s">
        <v>47</v>
      </c>
      <c r="C19" s="2">
        <v>44735.889675925922</v>
      </c>
      <c r="D19">
        <v>21</v>
      </c>
      <c r="E19" t="s">
        <v>12</v>
      </c>
      <c r="F19">
        <v>0</v>
      </c>
      <c r="G19">
        <v>6.5750000000000002</v>
      </c>
      <c r="H19" s="3">
        <v>4310</v>
      </c>
      <c r="I19">
        <v>2.4279999999999999</v>
      </c>
      <c r="J19" t="s">
        <v>13</v>
      </c>
      <c r="K19" t="s">
        <v>13</v>
      </c>
      <c r="L19" t="s">
        <v>13</v>
      </c>
      <c r="M19" t="s">
        <v>13</v>
      </c>
      <c r="O19">
        <v>45</v>
      </c>
      <c r="P19" t="s">
        <v>47</v>
      </c>
      <c r="Q19" s="2">
        <v>44735.889675925922</v>
      </c>
      <c r="R19">
        <v>21</v>
      </c>
      <c r="S19" t="s">
        <v>12</v>
      </c>
      <c r="T19">
        <v>0</v>
      </c>
      <c r="U19" t="s">
        <v>13</v>
      </c>
      <c r="V19" s="3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45</v>
      </c>
      <c r="AD19" t="s">
        <v>47</v>
      </c>
      <c r="AE19" s="2">
        <v>44735.889675925922</v>
      </c>
      <c r="AF19">
        <v>21</v>
      </c>
      <c r="AG19" t="s">
        <v>12</v>
      </c>
      <c r="AH19">
        <v>0</v>
      </c>
      <c r="AI19">
        <v>13.699</v>
      </c>
      <c r="AJ19" s="3">
        <v>5852</v>
      </c>
      <c r="AK19">
        <v>563.52300000000002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79</v>
      </c>
      <c r="AT19" s="16">
        <f t="shared" si="0"/>
        <v>2.3827837199999999</v>
      </c>
      <c r="AU19" s="17">
        <f t="shared" si="1"/>
        <v>556.12702111999999</v>
      </c>
      <c r="AW19" s="6">
        <f t="shared" si="2"/>
        <v>7.682292125</v>
      </c>
      <c r="AX19" s="7">
        <f t="shared" si="3"/>
        <v>1117.64118460592</v>
      </c>
      <c r="AZ19" s="8">
        <f t="shared" si="4"/>
        <v>8.6856450049999996</v>
      </c>
      <c r="BA19" s="9">
        <f t="shared" si="5"/>
        <v>1114.4875616009599</v>
      </c>
      <c r="BC19" s="10">
        <f t="shared" si="6"/>
        <v>4.4925263300000005</v>
      </c>
      <c r="BD19" s="11">
        <f t="shared" si="7"/>
        <v>1105.0344445299199</v>
      </c>
      <c r="BF19" s="16">
        <f t="shared" si="8"/>
        <v>2.3827837199999999</v>
      </c>
      <c r="BG19" s="17">
        <f t="shared" si="9"/>
        <v>556.12702111999999</v>
      </c>
      <c r="BI19">
        <v>45</v>
      </c>
      <c r="BJ19" t="s">
        <v>47</v>
      </c>
      <c r="BK19" s="2">
        <v>44735.889675925922</v>
      </c>
      <c r="BL19">
        <v>21</v>
      </c>
      <c r="BM19" t="s">
        <v>12</v>
      </c>
      <c r="BN19">
        <v>0</v>
      </c>
      <c r="BO19">
        <v>2.7109999999999999</v>
      </c>
      <c r="BP19" s="3">
        <v>12970810</v>
      </c>
      <c r="BQ19">
        <v>789.49400000000003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5">
      <c r="A20">
        <v>46</v>
      </c>
      <c r="B20" t="s">
        <v>48</v>
      </c>
      <c r="C20" s="2">
        <v>44735.91300925926</v>
      </c>
      <c r="D20">
        <v>76</v>
      </c>
      <c r="E20" t="s">
        <v>12</v>
      </c>
      <c r="F20">
        <v>0</v>
      </c>
      <c r="G20">
        <v>6.5819999999999999</v>
      </c>
      <c r="H20" s="3">
        <v>4429</v>
      </c>
      <c r="I20">
        <v>2.6</v>
      </c>
      <c r="J20" t="s">
        <v>13</v>
      </c>
      <c r="K20" t="s">
        <v>13</v>
      </c>
      <c r="L20" t="s">
        <v>13</v>
      </c>
      <c r="M20" t="s">
        <v>13</v>
      </c>
      <c r="O20">
        <v>46</v>
      </c>
      <c r="P20" t="s">
        <v>48</v>
      </c>
      <c r="Q20" s="2">
        <v>44735.91300925926</v>
      </c>
      <c r="R20">
        <v>76</v>
      </c>
      <c r="S20" t="s">
        <v>12</v>
      </c>
      <c r="T20">
        <v>0</v>
      </c>
      <c r="U20" t="s">
        <v>13</v>
      </c>
      <c r="V20" s="3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46</v>
      </c>
      <c r="AD20" t="s">
        <v>48</v>
      </c>
      <c r="AE20" s="2">
        <v>44735.91300925926</v>
      </c>
      <c r="AF20">
        <v>76</v>
      </c>
      <c r="AG20" t="s">
        <v>12</v>
      </c>
      <c r="AH20">
        <v>0</v>
      </c>
      <c r="AI20">
        <v>13.708</v>
      </c>
      <c r="AJ20" s="3">
        <v>7184</v>
      </c>
      <c r="AK20">
        <v>675.721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80</v>
      </c>
      <c r="AT20" s="16">
        <f t="shared" si="0"/>
        <v>2.5693201231999998</v>
      </c>
      <c r="AU20" s="17">
        <f t="shared" si="1"/>
        <v>671.23323968</v>
      </c>
      <c r="AW20" s="6">
        <f t="shared" si="2"/>
        <v>8.0262858712499998</v>
      </c>
      <c r="AX20" s="7">
        <f t="shared" si="3"/>
        <v>1363.5040493388801</v>
      </c>
      <c r="AZ20" s="8">
        <f t="shared" si="4"/>
        <v>9.0803174240499995</v>
      </c>
      <c r="BA20" s="9">
        <f t="shared" si="5"/>
        <v>1368.88362374144</v>
      </c>
      <c r="BC20" s="10">
        <f t="shared" si="6"/>
        <v>4.7429828573000004</v>
      </c>
      <c r="BD20" s="11">
        <f t="shared" si="7"/>
        <v>1379.9157164748799</v>
      </c>
      <c r="BF20" s="16">
        <f t="shared" si="8"/>
        <v>2.5693201231999998</v>
      </c>
      <c r="BG20" s="17">
        <f t="shared" si="9"/>
        <v>671.23323968</v>
      </c>
      <c r="BI20">
        <v>46</v>
      </c>
      <c r="BJ20" t="s">
        <v>48</v>
      </c>
      <c r="BK20" s="2">
        <v>44735.91300925926</v>
      </c>
      <c r="BL20">
        <v>76</v>
      </c>
      <c r="BM20" t="s">
        <v>12</v>
      </c>
      <c r="BN20">
        <v>0</v>
      </c>
      <c r="BO20">
        <v>2.726</v>
      </c>
      <c r="BP20" s="3">
        <v>12442124</v>
      </c>
      <c r="BQ20">
        <v>793.04300000000001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5">
      <c r="A21">
        <v>47</v>
      </c>
      <c r="B21" t="s">
        <v>49</v>
      </c>
      <c r="C21" s="2">
        <v>44735.936354166668</v>
      </c>
      <c r="D21">
        <v>134</v>
      </c>
      <c r="E21" t="s">
        <v>12</v>
      </c>
      <c r="F21">
        <v>0</v>
      </c>
      <c r="G21">
        <v>6.569</v>
      </c>
      <c r="H21" s="3">
        <v>3979</v>
      </c>
      <c r="I21">
        <v>1.958</v>
      </c>
      <c r="J21" t="s">
        <v>13</v>
      </c>
      <c r="K21" t="s">
        <v>13</v>
      </c>
      <c r="L21" t="s">
        <v>13</v>
      </c>
      <c r="M21" t="s">
        <v>13</v>
      </c>
      <c r="O21">
        <v>47</v>
      </c>
      <c r="P21" t="s">
        <v>49</v>
      </c>
      <c r="Q21" s="2">
        <v>44735.936354166668</v>
      </c>
      <c r="R21">
        <v>134</v>
      </c>
      <c r="S21" t="s">
        <v>12</v>
      </c>
      <c r="T21">
        <v>0</v>
      </c>
      <c r="U21" t="s">
        <v>13</v>
      </c>
      <c r="V21" s="3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47</v>
      </c>
      <c r="AD21" t="s">
        <v>49</v>
      </c>
      <c r="AE21" s="2">
        <v>44735.936354166668</v>
      </c>
      <c r="AF21">
        <v>134</v>
      </c>
      <c r="AG21" t="s">
        <v>12</v>
      </c>
      <c r="AH21">
        <v>0</v>
      </c>
      <c r="AI21">
        <v>13.679</v>
      </c>
      <c r="AJ21" s="3">
        <v>5102</v>
      </c>
      <c r="AK21">
        <v>495.89600000000002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81</v>
      </c>
      <c r="AT21" s="16">
        <f t="shared" si="0"/>
        <v>1.8661944031999997</v>
      </c>
      <c r="AU21" s="17">
        <f t="shared" si="1"/>
        <v>488.62918112</v>
      </c>
      <c r="AW21" s="6">
        <f t="shared" si="2"/>
        <v>6.7286343712499992</v>
      </c>
      <c r="AX21" s="7">
        <f t="shared" si="3"/>
        <v>979.10687154092</v>
      </c>
      <c r="AZ21" s="8">
        <f t="shared" si="4"/>
        <v>7.5792270440500005</v>
      </c>
      <c r="BA21" s="9">
        <f t="shared" si="5"/>
        <v>971.22114563096011</v>
      </c>
      <c r="BC21" s="10">
        <f t="shared" si="6"/>
        <v>3.8175207773000004</v>
      </c>
      <c r="BD21" s="11">
        <f t="shared" si="7"/>
        <v>950.21910408991994</v>
      </c>
      <c r="BF21" s="16">
        <f t="shared" si="8"/>
        <v>1.8661944031999997</v>
      </c>
      <c r="BG21" s="17">
        <f t="shared" si="9"/>
        <v>488.62918112</v>
      </c>
      <c r="BI21">
        <v>47</v>
      </c>
      <c r="BJ21" t="s">
        <v>49</v>
      </c>
      <c r="BK21" s="2">
        <v>44735.936354166668</v>
      </c>
      <c r="BL21">
        <v>134</v>
      </c>
      <c r="BM21" t="s">
        <v>12</v>
      </c>
      <c r="BN21">
        <v>0</v>
      </c>
      <c r="BO21">
        <v>2.7160000000000002</v>
      </c>
      <c r="BP21" s="3">
        <v>12494603</v>
      </c>
      <c r="BQ21">
        <v>792.68700000000001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5">
      <c r="A22">
        <v>48</v>
      </c>
      <c r="B22" t="s">
        <v>50</v>
      </c>
      <c r="C22" s="2">
        <v>44735.959675925929</v>
      </c>
      <c r="D22">
        <v>103</v>
      </c>
      <c r="E22" t="s">
        <v>12</v>
      </c>
      <c r="F22">
        <v>0</v>
      </c>
      <c r="G22">
        <v>6.5720000000000001</v>
      </c>
      <c r="H22" s="3">
        <v>3969</v>
      </c>
      <c r="I22">
        <v>1.944</v>
      </c>
      <c r="J22" t="s">
        <v>13</v>
      </c>
      <c r="K22" t="s">
        <v>13</v>
      </c>
      <c r="L22" t="s">
        <v>13</v>
      </c>
      <c r="M22" t="s">
        <v>13</v>
      </c>
      <c r="O22">
        <v>48</v>
      </c>
      <c r="P22" t="s">
        <v>50</v>
      </c>
      <c r="Q22" s="2">
        <v>44735.959675925929</v>
      </c>
      <c r="R22">
        <v>103</v>
      </c>
      <c r="S22" t="s">
        <v>12</v>
      </c>
      <c r="T22">
        <v>0</v>
      </c>
      <c r="U22" t="s">
        <v>13</v>
      </c>
      <c r="V22" s="3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48</v>
      </c>
      <c r="AD22" t="s">
        <v>50</v>
      </c>
      <c r="AE22" s="2">
        <v>44735.959675925929</v>
      </c>
      <c r="AF22">
        <v>103</v>
      </c>
      <c r="AG22" t="s">
        <v>12</v>
      </c>
      <c r="AH22">
        <v>0</v>
      </c>
      <c r="AI22">
        <v>13.702</v>
      </c>
      <c r="AJ22" s="3">
        <v>4813</v>
      </c>
      <c r="AK22">
        <v>468.81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82</v>
      </c>
      <c r="AT22" s="16">
        <f t="shared" si="0"/>
        <v>1.8506393071999998</v>
      </c>
      <c r="AU22" s="17">
        <f t="shared" si="1"/>
        <v>462.10354732000008</v>
      </c>
      <c r="AW22" s="6">
        <f t="shared" si="2"/>
        <v>6.6998954212499999</v>
      </c>
      <c r="AX22" s="7">
        <f t="shared" si="3"/>
        <v>925.70613489587004</v>
      </c>
      <c r="AZ22" s="8">
        <f t="shared" si="4"/>
        <v>7.5456029100500004</v>
      </c>
      <c r="BA22" s="9">
        <f t="shared" si="5"/>
        <v>916.01093760406013</v>
      </c>
      <c r="BC22" s="10">
        <f t="shared" si="6"/>
        <v>3.7976233333000007</v>
      </c>
      <c r="BD22" s="11">
        <f t="shared" si="7"/>
        <v>890.55592999111991</v>
      </c>
      <c r="BF22" s="16">
        <f t="shared" si="8"/>
        <v>1.8506393071999998</v>
      </c>
      <c r="BG22" s="17">
        <f t="shared" si="9"/>
        <v>462.10354732000008</v>
      </c>
      <c r="BI22">
        <v>48</v>
      </c>
      <c r="BJ22" t="s">
        <v>50</v>
      </c>
      <c r="BK22" s="2">
        <v>44735.959675925929</v>
      </c>
      <c r="BL22">
        <v>103</v>
      </c>
      <c r="BM22" t="s">
        <v>12</v>
      </c>
      <c r="BN22">
        <v>0</v>
      </c>
      <c r="BO22">
        <v>2.726</v>
      </c>
      <c r="BP22" s="3">
        <v>12479094</v>
      </c>
      <c r="BQ22">
        <v>792.79200000000003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5">
      <c r="A23">
        <v>49</v>
      </c>
      <c r="B23" t="s">
        <v>51</v>
      </c>
      <c r="C23" s="2">
        <v>44735.98300925926</v>
      </c>
      <c r="D23">
        <v>107</v>
      </c>
      <c r="E23" t="s">
        <v>12</v>
      </c>
      <c r="F23">
        <v>0</v>
      </c>
      <c r="G23">
        <v>6.5609999999999999</v>
      </c>
      <c r="H23" s="3">
        <v>4071</v>
      </c>
      <c r="I23">
        <v>2.0870000000000002</v>
      </c>
      <c r="J23" t="s">
        <v>13</v>
      </c>
      <c r="K23" t="s">
        <v>13</v>
      </c>
      <c r="L23" t="s">
        <v>13</v>
      </c>
      <c r="M23" t="s">
        <v>13</v>
      </c>
      <c r="O23">
        <v>49</v>
      </c>
      <c r="P23" t="s">
        <v>51</v>
      </c>
      <c r="Q23" s="2">
        <v>44735.98300925926</v>
      </c>
      <c r="R23">
        <v>107</v>
      </c>
      <c r="S23" t="s">
        <v>12</v>
      </c>
      <c r="T23">
        <v>0</v>
      </c>
      <c r="U23" t="s">
        <v>13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49</v>
      </c>
      <c r="AD23" t="s">
        <v>51</v>
      </c>
      <c r="AE23" s="2">
        <v>44735.98300925926</v>
      </c>
      <c r="AF23">
        <v>107</v>
      </c>
      <c r="AG23" t="s">
        <v>12</v>
      </c>
      <c r="AH23">
        <v>0</v>
      </c>
      <c r="AI23">
        <v>13.678000000000001</v>
      </c>
      <c r="AJ23" s="3">
        <v>4694</v>
      </c>
      <c r="AK23">
        <v>457.51400000000001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83</v>
      </c>
      <c r="AT23" s="16">
        <f t="shared" si="0"/>
        <v>2.0094439232000001</v>
      </c>
      <c r="AU23" s="17">
        <f t="shared" si="1"/>
        <v>451.09771808000005</v>
      </c>
      <c r="AW23" s="6">
        <f t="shared" si="2"/>
        <v>6.9932321212499993</v>
      </c>
      <c r="AX23" s="7">
        <f t="shared" si="3"/>
        <v>903.71454866828003</v>
      </c>
      <c r="AZ23" s="8">
        <f t="shared" si="4"/>
        <v>7.8880252740499994</v>
      </c>
      <c r="BA23" s="9">
        <f t="shared" si="5"/>
        <v>893.27653307864</v>
      </c>
      <c r="BC23" s="10">
        <f t="shared" si="6"/>
        <v>4.0019407572999999</v>
      </c>
      <c r="BD23" s="11">
        <f t="shared" si="7"/>
        <v>865.98750160927989</v>
      </c>
      <c r="BF23" s="16">
        <f t="shared" si="8"/>
        <v>2.0094439232000001</v>
      </c>
      <c r="BG23" s="17">
        <f t="shared" si="9"/>
        <v>451.09771808000005</v>
      </c>
      <c r="BI23">
        <v>49</v>
      </c>
      <c r="BJ23" t="s">
        <v>51</v>
      </c>
      <c r="BK23" s="2">
        <v>44735.98300925926</v>
      </c>
      <c r="BL23">
        <v>107</v>
      </c>
      <c r="BM23" t="s">
        <v>12</v>
      </c>
      <c r="BN23">
        <v>0</v>
      </c>
      <c r="BO23">
        <v>2.7090000000000001</v>
      </c>
      <c r="BP23" s="3">
        <v>12957965</v>
      </c>
      <c r="BQ23">
        <v>789.57899999999995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5">
      <c r="A24">
        <v>50</v>
      </c>
      <c r="B24" t="s">
        <v>52</v>
      </c>
      <c r="C24" s="2">
        <v>44736.006331018521</v>
      </c>
      <c r="D24">
        <v>69</v>
      </c>
      <c r="E24" t="s">
        <v>12</v>
      </c>
      <c r="F24">
        <v>0</v>
      </c>
      <c r="G24">
        <v>6.5629999999999997</v>
      </c>
      <c r="H24" s="3">
        <v>4281</v>
      </c>
      <c r="I24">
        <v>2.3860000000000001</v>
      </c>
      <c r="J24" t="s">
        <v>13</v>
      </c>
      <c r="K24" t="s">
        <v>13</v>
      </c>
      <c r="L24" t="s">
        <v>13</v>
      </c>
      <c r="M24" t="s">
        <v>13</v>
      </c>
      <c r="O24">
        <v>50</v>
      </c>
      <c r="P24" t="s">
        <v>52</v>
      </c>
      <c r="Q24" s="2">
        <v>44736.006331018521</v>
      </c>
      <c r="R24">
        <v>69</v>
      </c>
      <c r="S24" t="s">
        <v>12</v>
      </c>
      <c r="T24">
        <v>0</v>
      </c>
      <c r="U24" t="s">
        <v>13</v>
      </c>
      <c r="V24" s="3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50</v>
      </c>
      <c r="AD24" t="s">
        <v>52</v>
      </c>
      <c r="AE24" s="2">
        <v>44736.006331018521</v>
      </c>
      <c r="AF24">
        <v>69</v>
      </c>
      <c r="AG24" t="s">
        <v>12</v>
      </c>
      <c r="AH24">
        <v>0</v>
      </c>
      <c r="AI24">
        <v>13.69</v>
      </c>
      <c r="AJ24" s="3">
        <v>4651</v>
      </c>
      <c r="AK24">
        <v>453.38499999999999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84</v>
      </c>
      <c r="AT24" s="16">
        <f t="shared" si="0"/>
        <v>2.3373905072000003</v>
      </c>
      <c r="AU24" s="17">
        <f t="shared" si="1"/>
        <v>447.10884028000004</v>
      </c>
      <c r="AW24" s="6">
        <f t="shared" si="2"/>
        <v>7.5985529212499987</v>
      </c>
      <c r="AX24" s="7">
        <f t="shared" si="3"/>
        <v>895.76757185123017</v>
      </c>
      <c r="AZ24" s="8">
        <f t="shared" si="4"/>
        <v>8.589215610050001</v>
      </c>
      <c r="BA24" s="9">
        <f t="shared" si="5"/>
        <v>885.06146691574008</v>
      </c>
      <c r="BC24" s="10">
        <f t="shared" si="6"/>
        <v>4.4321143332999995</v>
      </c>
      <c r="BD24" s="11">
        <f t="shared" si="7"/>
        <v>857.10965643847987</v>
      </c>
      <c r="BF24" s="16">
        <f t="shared" si="8"/>
        <v>2.3373905072000003</v>
      </c>
      <c r="BG24" s="17">
        <f t="shared" si="9"/>
        <v>447.10884028000004</v>
      </c>
      <c r="BI24">
        <v>50</v>
      </c>
      <c r="BJ24" t="s">
        <v>52</v>
      </c>
      <c r="BK24" s="2">
        <v>44736.006331018521</v>
      </c>
      <c r="BL24">
        <v>69</v>
      </c>
      <c r="BM24" t="s">
        <v>12</v>
      </c>
      <c r="BN24">
        <v>0</v>
      </c>
      <c r="BO24">
        <v>2.7120000000000002</v>
      </c>
      <c r="BP24" s="3">
        <v>12641311</v>
      </c>
      <c r="BQ24">
        <v>791.697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5">
      <c r="A25">
        <v>51</v>
      </c>
      <c r="B25" t="s">
        <v>53</v>
      </c>
      <c r="C25" s="2">
        <v>44736.029664351852</v>
      </c>
      <c r="D25">
        <v>105</v>
      </c>
      <c r="E25" t="s">
        <v>12</v>
      </c>
      <c r="F25">
        <v>0</v>
      </c>
      <c r="G25">
        <v>6.5970000000000004</v>
      </c>
      <c r="H25" s="3">
        <v>4131</v>
      </c>
      <c r="I25">
        <v>2.1720000000000002</v>
      </c>
      <c r="J25" t="s">
        <v>13</v>
      </c>
      <c r="K25" t="s">
        <v>13</v>
      </c>
      <c r="L25" t="s">
        <v>13</v>
      </c>
      <c r="M25" t="s">
        <v>13</v>
      </c>
      <c r="O25">
        <v>51</v>
      </c>
      <c r="P25" t="s">
        <v>53</v>
      </c>
      <c r="Q25" s="2">
        <v>44736.029664351852</v>
      </c>
      <c r="R25">
        <v>105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51</v>
      </c>
      <c r="AD25" t="s">
        <v>53</v>
      </c>
      <c r="AE25" s="2">
        <v>44736.029664351852</v>
      </c>
      <c r="AF25">
        <v>105</v>
      </c>
      <c r="AG25" t="s">
        <v>12</v>
      </c>
      <c r="AH25">
        <v>0</v>
      </c>
      <c r="AI25">
        <v>13.673999999999999</v>
      </c>
      <c r="AJ25" s="3">
        <v>3700</v>
      </c>
      <c r="AK25">
        <v>358.49299999999999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85</v>
      </c>
      <c r="AT25" s="16">
        <f t="shared" si="0"/>
        <v>2.1030061472000003</v>
      </c>
      <c r="AU25" s="17">
        <f t="shared" si="1"/>
        <v>357.2638</v>
      </c>
      <c r="AW25" s="6">
        <f t="shared" si="2"/>
        <v>7.1659896712499993</v>
      </c>
      <c r="AX25" s="7">
        <f t="shared" si="3"/>
        <v>719.95067870000003</v>
      </c>
      <c r="AZ25" s="8">
        <f t="shared" si="4"/>
        <v>8.0888869200500011</v>
      </c>
      <c r="BA25" s="9">
        <f t="shared" si="5"/>
        <v>703.35940060000007</v>
      </c>
      <c r="BC25" s="10">
        <f t="shared" si="6"/>
        <v>4.1235397933</v>
      </c>
      <c r="BD25" s="11">
        <f t="shared" si="7"/>
        <v>660.74063119999994</v>
      </c>
      <c r="BF25" s="16">
        <f t="shared" si="8"/>
        <v>2.1030061472000003</v>
      </c>
      <c r="BG25" s="17">
        <f t="shared" si="9"/>
        <v>357.2638</v>
      </c>
      <c r="BI25">
        <v>51</v>
      </c>
      <c r="BJ25" t="s">
        <v>53</v>
      </c>
      <c r="BK25" s="2">
        <v>44736.029664351852</v>
      </c>
      <c r="BL25">
        <v>105</v>
      </c>
      <c r="BM25" t="s">
        <v>12</v>
      </c>
      <c r="BN25">
        <v>0</v>
      </c>
      <c r="BO25">
        <v>2.7240000000000002</v>
      </c>
      <c r="BP25" s="3">
        <v>12484120</v>
      </c>
      <c r="BQ25">
        <v>792.75800000000004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5">
      <c r="A26">
        <v>52</v>
      </c>
      <c r="B26" t="s">
        <v>54</v>
      </c>
      <c r="C26" s="2">
        <v>44736.052974537037</v>
      </c>
      <c r="D26">
        <v>91</v>
      </c>
      <c r="E26" t="s">
        <v>12</v>
      </c>
      <c r="F26">
        <v>0</v>
      </c>
      <c r="G26">
        <v>6.57</v>
      </c>
      <c r="H26" s="3">
        <v>4308</v>
      </c>
      <c r="I26">
        <v>2.4260000000000002</v>
      </c>
      <c r="J26" t="s">
        <v>13</v>
      </c>
      <c r="K26" t="s">
        <v>13</v>
      </c>
      <c r="L26" t="s">
        <v>13</v>
      </c>
      <c r="M26" t="s">
        <v>13</v>
      </c>
      <c r="O26">
        <v>52</v>
      </c>
      <c r="P26" t="s">
        <v>54</v>
      </c>
      <c r="Q26" s="2">
        <v>44736.052974537037</v>
      </c>
      <c r="R26">
        <v>91</v>
      </c>
      <c r="S26" t="s">
        <v>12</v>
      </c>
      <c r="T26">
        <v>0</v>
      </c>
      <c r="U26" t="s">
        <v>13</v>
      </c>
      <c r="V26" s="3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52</v>
      </c>
      <c r="AD26" t="s">
        <v>54</v>
      </c>
      <c r="AE26" s="2">
        <v>44736.052974537037</v>
      </c>
      <c r="AF26">
        <v>91</v>
      </c>
      <c r="AG26" t="s">
        <v>12</v>
      </c>
      <c r="AH26">
        <v>0</v>
      </c>
      <c r="AI26">
        <v>13.708</v>
      </c>
      <c r="AJ26" s="3">
        <v>7367</v>
      </c>
      <c r="AK26">
        <v>690.51700000000005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86</v>
      </c>
      <c r="AT26" s="16">
        <f t="shared" si="0"/>
        <v>2.3796523328000001</v>
      </c>
      <c r="AU26" s="17">
        <f t="shared" si="1"/>
        <v>686.57052092000004</v>
      </c>
      <c r="AW26" s="6">
        <f t="shared" si="2"/>
        <v>7.6765158600000003</v>
      </c>
      <c r="AX26" s="7">
        <f t="shared" si="3"/>
        <v>1397.2651033114701</v>
      </c>
      <c r="AZ26" s="8">
        <f t="shared" si="4"/>
        <v>8.678997831200002</v>
      </c>
      <c r="BA26" s="9">
        <f t="shared" si="5"/>
        <v>1403.8299260768601</v>
      </c>
      <c r="BC26" s="10">
        <f t="shared" si="6"/>
        <v>4.4883521391999999</v>
      </c>
      <c r="BD26" s="11">
        <f t="shared" si="7"/>
        <v>1417.6738609767201</v>
      </c>
      <c r="BF26" s="16">
        <f t="shared" si="8"/>
        <v>2.3796523328000001</v>
      </c>
      <c r="BG26" s="17">
        <f t="shared" si="9"/>
        <v>686.57052092000004</v>
      </c>
      <c r="BI26">
        <v>52</v>
      </c>
      <c r="BJ26" t="s">
        <v>54</v>
      </c>
      <c r="BK26" s="2">
        <v>44736.052974537037</v>
      </c>
      <c r="BL26">
        <v>91</v>
      </c>
      <c r="BM26" t="s">
        <v>12</v>
      </c>
      <c r="BN26">
        <v>0</v>
      </c>
      <c r="BO26">
        <v>2.7269999999999999</v>
      </c>
      <c r="BP26" s="3">
        <v>12410002</v>
      </c>
      <c r="BQ26">
        <v>793.26099999999997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5">
      <c r="A27">
        <v>53</v>
      </c>
      <c r="B27" t="s">
        <v>55</v>
      </c>
      <c r="C27" s="2">
        <v>44736.076296296298</v>
      </c>
      <c r="D27">
        <v>33</v>
      </c>
      <c r="E27" t="s">
        <v>12</v>
      </c>
      <c r="F27">
        <v>0</v>
      </c>
      <c r="G27">
        <v>6.577</v>
      </c>
      <c r="H27" s="3">
        <v>4073</v>
      </c>
      <c r="I27">
        <v>2.089</v>
      </c>
      <c r="J27" t="s">
        <v>13</v>
      </c>
      <c r="K27" t="s">
        <v>13</v>
      </c>
      <c r="L27" t="s">
        <v>13</v>
      </c>
      <c r="M27" t="s">
        <v>13</v>
      </c>
      <c r="O27">
        <v>53</v>
      </c>
      <c r="P27" t="s">
        <v>55</v>
      </c>
      <c r="Q27" s="2">
        <v>44736.076296296298</v>
      </c>
      <c r="R27">
        <v>33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53</v>
      </c>
      <c r="AD27" t="s">
        <v>55</v>
      </c>
      <c r="AE27" s="2">
        <v>44736.076296296298</v>
      </c>
      <c r="AF27">
        <v>33</v>
      </c>
      <c r="AG27" t="s">
        <v>12</v>
      </c>
      <c r="AH27">
        <v>0</v>
      </c>
      <c r="AI27">
        <v>13.699</v>
      </c>
      <c r="AJ27" s="3">
        <v>5231</v>
      </c>
      <c r="AK27">
        <v>507.77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87</v>
      </c>
      <c r="AT27" s="16">
        <f t="shared" si="0"/>
        <v>2.0125609007999996</v>
      </c>
      <c r="AU27" s="17">
        <f t="shared" si="1"/>
        <v>500.37659708000001</v>
      </c>
      <c r="AW27" s="6">
        <f t="shared" si="2"/>
        <v>6.9989882412499984</v>
      </c>
      <c r="AX27" s="7">
        <f t="shared" si="3"/>
        <v>1002.9398018300301</v>
      </c>
      <c r="AZ27" s="8">
        <f t="shared" si="4"/>
        <v>7.8947273844499986</v>
      </c>
      <c r="BA27" s="9">
        <f t="shared" si="5"/>
        <v>995.86427175014012</v>
      </c>
      <c r="BC27" s="10">
        <f t="shared" si="6"/>
        <v>4.0059772037000005</v>
      </c>
      <c r="BD27" s="11">
        <f t="shared" si="7"/>
        <v>976.84938702727982</v>
      </c>
      <c r="BF27" s="16">
        <f t="shared" si="8"/>
        <v>2.0125609007999996</v>
      </c>
      <c r="BG27" s="17">
        <f t="shared" si="9"/>
        <v>500.37659708000001</v>
      </c>
      <c r="BI27">
        <v>53</v>
      </c>
      <c r="BJ27" t="s">
        <v>55</v>
      </c>
      <c r="BK27" s="2">
        <v>44736.076296296298</v>
      </c>
      <c r="BL27">
        <v>33</v>
      </c>
      <c r="BM27" t="s">
        <v>12</v>
      </c>
      <c r="BN27">
        <v>0</v>
      </c>
      <c r="BO27">
        <v>2.706</v>
      </c>
      <c r="BP27" s="3">
        <v>13028110</v>
      </c>
      <c r="BQ27">
        <v>789.11400000000003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5">
      <c r="A28">
        <v>54</v>
      </c>
      <c r="B28" t="s">
        <v>56</v>
      </c>
      <c r="C28" s="2">
        <v>44736.099629629629</v>
      </c>
      <c r="D28">
        <v>71</v>
      </c>
      <c r="E28" t="s">
        <v>12</v>
      </c>
      <c r="F28">
        <v>0</v>
      </c>
      <c r="G28">
        <v>6.5810000000000004</v>
      </c>
      <c r="H28" s="3">
        <v>4890</v>
      </c>
      <c r="I28">
        <v>3.29</v>
      </c>
      <c r="J28" t="s">
        <v>13</v>
      </c>
      <c r="K28" t="s">
        <v>13</v>
      </c>
      <c r="L28" t="s">
        <v>13</v>
      </c>
      <c r="M28" t="s">
        <v>13</v>
      </c>
      <c r="O28">
        <v>54</v>
      </c>
      <c r="P28" t="s">
        <v>56</v>
      </c>
      <c r="Q28" s="2">
        <v>44736.099629629629</v>
      </c>
      <c r="R28">
        <v>71</v>
      </c>
      <c r="S28" t="s">
        <v>12</v>
      </c>
      <c r="T28">
        <v>0</v>
      </c>
      <c r="U28" t="s">
        <v>13</v>
      </c>
      <c r="V28" s="3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54</v>
      </c>
      <c r="AD28" t="s">
        <v>56</v>
      </c>
      <c r="AE28" s="2">
        <v>44736.099629629629</v>
      </c>
      <c r="AF28">
        <v>71</v>
      </c>
      <c r="AG28" t="s">
        <v>12</v>
      </c>
      <c r="AH28">
        <v>0</v>
      </c>
      <c r="AI28">
        <v>13.698</v>
      </c>
      <c r="AJ28" s="3">
        <v>4735</v>
      </c>
      <c r="AK28">
        <v>461.41199999999998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88</v>
      </c>
      <c r="AT28" s="16">
        <f t="shared" si="0"/>
        <v>3.2960169199999996</v>
      </c>
      <c r="AU28" s="17">
        <f t="shared" si="1"/>
        <v>454.89514300000002</v>
      </c>
      <c r="AW28" s="6">
        <f t="shared" si="2"/>
        <v>9.3645821249999983</v>
      </c>
      <c r="AX28" s="7">
        <f t="shared" si="3"/>
        <v>911.29168247675011</v>
      </c>
      <c r="AZ28" s="8">
        <f t="shared" si="4"/>
        <v>10.593763804999998</v>
      </c>
      <c r="BA28" s="9">
        <f t="shared" si="5"/>
        <v>901.10944714150003</v>
      </c>
      <c r="BC28" s="10">
        <f t="shared" si="6"/>
        <v>5.7520891299999999</v>
      </c>
      <c r="BD28" s="11">
        <f t="shared" si="7"/>
        <v>874.45233585799986</v>
      </c>
      <c r="BF28" s="16">
        <f t="shared" si="8"/>
        <v>3.2960169199999996</v>
      </c>
      <c r="BG28" s="17">
        <f t="shared" si="9"/>
        <v>454.89514300000002</v>
      </c>
      <c r="BI28">
        <v>54</v>
      </c>
      <c r="BJ28" t="s">
        <v>56</v>
      </c>
      <c r="BK28" s="2">
        <v>44736.099629629629</v>
      </c>
      <c r="BL28">
        <v>71</v>
      </c>
      <c r="BM28" t="s">
        <v>12</v>
      </c>
      <c r="BN28">
        <v>0</v>
      </c>
      <c r="BO28">
        <v>2.7250000000000001</v>
      </c>
      <c r="BP28" s="3">
        <v>12495798</v>
      </c>
      <c r="BQ28">
        <v>792.67899999999997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5">
      <c r="A29">
        <v>55</v>
      </c>
      <c r="B29" t="s">
        <v>57</v>
      </c>
      <c r="C29" s="2">
        <v>44736.12295138889</v>
      </c>
      <c r="D29">
        <v>90</v>
      </c>
      <c r="E29" t="s">
        <v>12</v>
      </c>
      <c r="F29">
        <v>0</v>
      </c>
      <c r="G29">
        <v>6.5659999999999998</v>
      </c>
      <c r="H29" s="3">
        <v>4236</v>
      </c>
      <c r="I29">
        <v>2.3220000000000001</v>
      </c>
      <c r="J29" t="s">
        <v>13</v>
      </c>
      <c r="K29" t="s">
        <v>13</v>
      </c>
      <c r="L29" t="s">
        <v>13</v>
      </c>
      <c r="M29" t="s">
        <v>13</v>
      </c>
      <c r="O29">
        <v>55</v>
      </c>
      <c r="P29" t="s">
        <v>57</v>
      </c>
      <c r="Q29" s="2">
        <v>44736.12295138889</v>
      </c>
      <c r="R29">
        <v>90</v>
      </c>
      <c r="S29" t="s">
        <v>12</v>
      </c>
      <c r="T29">
        <v>0</v>
      </c>
      <c r="U29" t="s">
        <v>13</v>
      </c>
      <c r="V29" s="3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55</v>
      </c>
      <c r="AD29" t="s">
        <v>57</v>
      </c>
      <c r="AE29" s="2">
        <v>44736.12295138889</v>
      </c>
      <c r="AF29">
        <v>90</v>
      </c>
      <c r="AG29" t="s">
        <v>12</v>
      </c>
      <c r="AH29">
        <v>0</v>
      </c>
      <c r="AI29">
        <v>13.686</v>
      </c>
      <c r="AJ29" s="3">
        <v>4674</v>
      </c>
      <c r="AK29">
        <v>455.66300000000001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89</v>
      </c>
      <c r="AT29" s="16">
        <f t="shared" si="0"/>
        <v>2.2670033792000002</v>
      </c>
      <c r="AU29" s="17">
        <f t="shared" si="1"/>
        <v>449.24321728000007</v>
      </c>
      <c r="AW29" s="6">
        <f t="shared" si="2"/>
        <v>7.4686835399999989</v>
      </c>
      <c r="AX29" s="7">
        <f t="shared" si="3"/>
        <v>900.01830925548006</v>
      </c>
      <c r="AZ29" s="8">
        <f t="shared" si="4"/>
        <v>8.4393908167999996</v>
      </c>
      <c r="BA29" s="9">
        <f t="shared" si="5"/>
        <v>889.45557955224012</v>
      </c>
      <c r="BC29" s="10">
        <f t="shared" si="6"/>
        <v>4.3388554288000005</v>
      </c>
      <c r="BD29" s="11">
        <f t="shared" si="7"/>
        <v>861.85828303647986</v>
      </c>
      <c r="BF29" s="16">
        <f t="shared" si="8"/>
        <v>2.2670033792000002</v>
      </c>
      <c r="BG29" s="17">
        <f t="shared" si="9"/>
        <v>449.24321728000007</v>
      </c>
      <c r="BI29">
        <v>55</v>
      </c>
      <c r="BJ29" t="s">
        <v>57</v>
      </c>
      <c r="BK29" s="2">
        <v>44736.12295138889</v>
      </c>
      <c r="BL29">
        <v>90</v>
      </c>
      <c r="BM29" t="s">
        <v>12</v>
      </c>
      <c r="BN29">
        <v>0</v>
      </c>
      <c r="BO29">
        <v>2.714</v>
      </c>
      <c r="BP29" s="3">
        <v>12497220</v>
      </c>
      <c r="BQ29">
        <v>792.67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5">
      <c r="A30">
        <v>56</v>
      </c>
      <c r="B30" t="s">
        <v>58</v>
      </c>
      <c r="C30" s="2">
        <v>44736.146284722221</v>
      </c>
      <c r="D30">
        <v>99</v>
      </c>
      <c r="E30" t="s">
        <v>12</v>
      </c>
      <c r="F30">
        <v>0</v>
      </c>
      <c r="G30">
        <v>6.5720000000000001</v>
      </c>
      <c r="H30" s="3">
        <v>4116</v>
      </c>
      <c r="I30">
        <v>2.15</v>
      </c>
      <c r="J30" t="s">
        <v>13</v>
      </c>
      <c r="K30" t="s">
        <v>13</v>
      </c>
      <c r="L30" t="s">
        <v>13</v>
      </c>
      <c r="M30" t="s">
        <v>13</v>
      </c>
      <c r="O30">
        <v>56</v>
      </c>
      <c r="P30" t="s">
        <v>58</v>
      </c>
      <c r="Q30" s="2">
        <v>44736.146284722221</v>
      </c>
      <c r="R30">
        <v>99</v>
      </c>
      <c r="S30" t="s">
        <v>12</v>
      </c>
      <c r="T30">
        <v>0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C30">
        <v>56</v>
      </c>
      <c r="AD30" t="s">
        <v>58</v>
      </c>
      <c r="AE30" s="2">
        <v>44736.146284722221</v>
      </c>
      <c r="AF30">
        <v>99</v>
      </c>
      <c r="AG30" t="s">
        <v>12</v>
      </c>
      <c r="AH30">
        <v>0</v>
      </c>
      <c r="AI30">
        <v>13.664</v>
      </c>
      <c r="AJ30" s="3">
        <v>5101</v>
      </c>
      <c r="AK30">
        <v>495.80099999999999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4">
        <v>90</v>
      </c>
      <c r="AT30" s="16">
        <f t="shared" si="0"/>
        <v>2.0796053311999998</v>
      </c>
      <c r="AU30" s="17">
        <f t="shared" si="1"/>
        <v>488.53789227999999</v>
      </c>
      <c r="AW30" s="6">
        <f t="shared" si="2"/>
        <v>7.12278594</v>
      </c>
      <c r="AX30" s="7">
        <f t="shared" si="3"/>
        <v>978.92211198323002</v>
      </c>
      <c r="AZ30" s="8">
        <f t="shared" si="4"/>
        <v>8.0387106248000002</v>
      </c>
      <c r="BA30" s="9">
        <f t="shared" si="5"/>
        <v>971.0301115317402</v>
      </c>
      <c r="BC30" s="10">
        <f t="shared" si="6"/>
        <v>4.0930419568000005</v>
      </c>
      <c r="BD30" s="11">
        <f t="shared" si="7"/>
        <v>950.01266447047988</v>
      </c>
      <c r="BF30" s="16">
        <f t="shared" si="8"/>
        <v>2.0796053311999998</v>
      </c>
      <c r="BG30" s="17">
        <f t="shared" si="9"/>
        <v>488.53789227999999</v>
      </c>
      <c r="BI30">
        <v>56</v>
      </c>
      <c r="BJ30" t="s">
        <v>58</v>
      </c>
      <c r="BK30" s="2">
        <v>44736.146284722221</v>
      </c>
      <c r="BL30">
        <v>99</v>
      </c>
      <c r="BM30" t="s">
        <v>12</v>
      </c>
      <c r="BN30">
        <v>0</v>
      </c>
      <c r="BO30">
        <v>2.7040000000000002</v>
      </c>
      <c r="BP30" s="3">
        <v>12947626</v>
      </c>
      <c r="BQ30">
        <v>789.64800000000002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5">
      <c r="A31">
        <v>57</v>
      </c>
      <c r="B31" t="s">
        <v>59</v>
      </c>
      <c r="C31" s="2">
        <v>44736.169583333336</v>
      </c>
      <c r="D31">
        <v>89</v>
      </c>
      <c r="E31" t="s">
        <v>12</v>
      </c>
      <c r="F31">
        <v>0</v>
      </c>
      <c r="G31">
        <v>6.58</v>
      </c>
      <c r="H31" s="3">
        <v>4245</v>
      </c>
      <c r="I31">
        <v>2.3340000000000001</v>
      </c>
      <c r="J31" t="s">
        <v>13</v>
      </c>
      <c r="K31" t="s">
        <v>13</v>
      </c>
      <c r="L31" t="s">
        <v>13</v>
      </c>
      <c r="M31" t="s">
        <v>13</v>
      </c>
      <c r="O31">
        <v>57</v>
      </c>
      <c r="P31" t="s">
        <v>59</v>
      </c>
      <c r="Q31" s="2">
        <v>44736.169583333336</v>
      </c>
      <c r="R31">
        <v>89</v>
      </c>
      <c r="S31" t="s">
        <v>12</v>
      </c>
      <c r="T31">
        <v>0</v>
      </c>
      <c r="U31" t="s">
        <v>13</v>
      </c>
      <c r="V31" s="3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57</v>
      </c>
      <c r="AD31" t="s">
        <v>59</v>
      </c>
      <c r="AE31" s="2">
        <v>44736.169583333336</v>
      </c>
      <c r="AF31">
        <v>89</v>
      </c>
      <c r="AG31" t="s">
        <v>12</v>
      </c>
      <c r="AH31">
        <v>0</v>
      </c>
      <c r="AI31">
        <v>13.739000000000001</v>
      </c>
      <c r="AJ31" s="3">
        <v>4514</v>
      </c>
      <c r="AK31">
        <v>440.24200000000002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91</v>
      </c>
      <c r="AT31" s="16">
        <f t="shared" si="0"/>
        <v>2.2810758800000004</v>
      </c>
      <c r="AU31" s="17">
        <f t="shared" si="1"/>
        <v>434.35767488000005</v>
      </c>
      <c r="AW31" s="6">
        <f t="shared" si="2"/>
        <v>7.4946505312500005</v>
      </c>
      <c r="AX31" s="7">
        <f t="shared" si="3"/>
        <v>870.44658617708012</v>
      </c>
      <c r="AZ31" s="8">
        <f t="shared" si="4"/>
        <v>8.4693745512500005</v>
      </c>
      <c r="BA31" s="9">
        <f t="shared" si="5"/>
        <v>858.88748305304011</v>
      </c>
      <c r="BC31" s="10">
        <f t="shared" si="6"/>
        <v>4.3574601325</v>
      </c>
      <c r="BD31" s="11">
        <f t="shared" si="7"/>
        <v>828.82379947807999</v>
      </c>
      <c r="BF31" s="16">
        <f t="shared" si="8"/>
        <v>2.2810758800000004</v>
      </c>
      <c r="BG31" s="17">
        <f t="shared" si="9"/>
        <v>434.35767488000005</v>
      </c>
      <c r="BI31">
        <v>57</v>
      </c>
      <c r="BJ31" t="s">
        <v>59</v>
      </c>
      <c r="BK31" s="2">
        <v>44736.169583333336</v>
      </c>
      <c r="BL31">
        <v>89</v>
      </c>
      <c r="BM31" t="s">
        <v>12</v>
      </c>
      <c r="BN31">
        <v>0</v>
      </c>
      <c r="BO31">
        <v>2.726</v>
      </c>
      <c r="BP31" s="3">
        <v>12388468</v>
      </c>
      <c r="BQ31">
        <v>793.40800000000002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5">
      <c r="A32">
        <v>58</v>
      </c>
      <c r="B32" t="s">
        <v>60</v>
      </c>
      <c r="C32" s="2">
        <v>44736.192916666667</v>
      </c>
      <c r="D32">
        <v>37</v>
      </c>
      <c r="E32" t="s">
        <v>12</v>
      </c>
      <c r="F32">
        <v>0</v>
      </c>
      <c r="G32">
        <v>6.601</v>
      </c>
      <c r="H32" s="3">
        <v>4129</v>
      </c>
      <c r="I32">
        <v>2.1680000000000001</v>
      </c>
      <c r="J32" t="s">
        <v>13</v>
      </c>
      <c r="K32" t="s">
        <v>13</v>
      </c>
      <c r="L32" t="s">
        <v>13</v>
      </c>
      <c r="M32" t="s">
        <v>13</v>
      </c>
      <c r="O32">
        <v>58</v>
      </c>
      <c r="P32" t="s">
        <v>60</v>
      </c>
      <c r="Q32" s="2">
        <v>44736.192916666667</v>
      </c>
      <c r="R32">
        <v>37</v>
      </c>
      <c r="S32" t="s">
        <v>12</v>
      </c>
      <c r="T32">
        <v>0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58</v>
      </c>
      <c r="AD32" t="s">
        <v>60</v>
      </c>
      <c r="AE32" s="2">
        <v>44736.192916666667</v>
      </c>
      <c r="AF32">
        <v>37</v>
      </c>
      <c r="AG32" t="s">
        <v>12</v>
      </c>
      <c r="AH32">
        <v>0</v>
      </c>
      <c r="AI32">
        <v>13.705</v>
      </c>
      <c r="AJ32" s="3">
        <v>5013</v>
      </c>
      <c r="AK32">
        <v>487.63099999999997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92</v>
      </c>
      <c r="AT32" s="16">
        <f t="shared" si="0"/>
        <v>2.0998856432000004</v>
      </c>
      <c r="AU32" s="17">
        <f t="shared" si="1"/>
        <v>480.49100332000006</v>
      </c>
      <c r="AW32" s="6">
        <f t="shared" si="2"/>
        <v>7.160228621249999</v>
      </c>
      <c r="AX32" s="7">
        <f t="shared" si="3"/>
        <v>962.66277929187004</v>
      </c>
      <c r="AZ32" s="8">
        <f t="shared" si="4"/>
        <v>8.0821982540499988</v>
      </c>
      <c r="BA32" s="9">
        <f t="shared" si="5"/>
        <v>954.21898345206012</v>
      </c>
      <c r="BC32" s="10">
        <f t="shared" si="6"/>
        <v>4.1194696372999999</v>
      </c>
      <c r="BD32" s="11">
        <f t="shared" si="7"/>
        <v>931.84577808711992</v>
      </c>
      <c r="BF32" s="16">
        <f t="shared" si="8"/>
        <v>2.0998856432000004</v>
      </c>
      <c r="BG32" s="17">
        <f t="shared" si="9"/>
        <v>480.49100332000006</v>
      </c>
      <c r="BI32">
        <v>58</v>
      </c>
      <c r="BJ32" t="s">
        <v>60</v>
      </c>
      <c r="BK32" s="2">
        <v>44736.192916666667</v>
      </c>
      <c r="BL32">
        <v>37</v>
      </c>
      <c r="BM32" t="s">
        <v>12</v>
      </c>
      <c r="BN32">
        <v>0</v>
      </c>
      <c r="BO32">
        <v>2.7269999999999999</v>
      </c>
      <c r="BP32" s="3">
        <v>12348542</v>
      </c>
      <c r="BQ32">
        <v>793.68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5">
      <c r="A33">
        <v>59</v>
      </c>
      <c r="B33" t="s">
        <v>61</v>
      </c>
      <c r="C33" s="2">
        <v>44736.216249999998</v>
      </c>
      <c r="D33">
        <v>137</v>
      </c>
      <c r="E33" t="s">
        <v>12</v>
      </c>
      <c r="F33">
        <v>0</v>
      </c>
      <c r="G33">
        <v>6.5890000000000004</v>
      </c>
      <c r="H33" s="3">
        <v>4462</v>
      </c>
      <c r="I33">
        <v>2.649</v>
      </c>
      <c r="J33" t="s">
        <v>13</v>
      </c>
      <c r="K33" t="s">
        <v>13</v>
      </c>
      <c r="L33" t="s">
        <v>13</v>
      </c>
      <c r="M33" t="s">
        <v>13</v>
      </c>
      <c r="O33">
        <v>59</v>
      </c>
      <c r="P33" t="s">
        <v>61</v>
      </c>
      <c r="Q33" s="2">
        <v>44736.216249999998</v>
      </c>
      <c r="R33">
        <v>137</v>
      </c>
      <c r="S33" t="s">
        <v>12</v>
      </c>
      <c r="T33">
        <v>0</v>
      </c>
      <c r="U33" t="s">
        <v>13</v>
      </c>
      <c r="V33" s="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>
        <v>59</v>
      </c>
      <c r="AD33" t="s">
        <v>61</v>
      </c>
      <c r="AE33" s="2">
        <v>44736.216249999998</v>
      </c>
      <c r="AF33">
        <v>137</v>
      </c>
      <c r="AG33" t="s">
        <v>12</v>
      </c>
      <c r="AH33">
        <v>0</v>
      </c>
      <c r="AI33">
        <v>13.705</v>
      </c>
      <c r="AJ33" s="3">
        <v>4870</v>
      </c>
      <c r="AK33">
        <v>474.19299999999998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4">
        <v>93</v>
      </c>
      <c r="AT33" s="16">
        <f t="shared" si="0"/>
        <v>2.6211249487999995</v>
      </c>
      <c r="AU33" s="17">
        <f t="shared" si="1"/>
        <v>467.35799200000002</v>
      </c>
      <c r="AW33" s="6">
        <f t="shared" si="2"/>
        <v>8.1217856850000008</v>
      </c>
      <c r="AX33" s="7">
        <f t="shared" si="3"/>
        <v>936.23929018700005</v>
      </c>
      <c r="AZ33" s="8">
        <f t="shared" si="4"/>
        <v>9.1894737202000023</v>
      </c>
      <c r="BA33" s="9">
        <f t="shared" si="5"/>
        <v>926.90036320600007</v>
      </c>
      <c r="BC33" s="10">
        <f t="shared" si="6"/>
        <v>4.8131660132</v>
      </c>
      <c r="BD33" s="11">
        <f t="shared" si="7"/>
        <v>902.32374471200001</v>
      </c>
      <c r="BF33" s="16">
        <f t="shared" si="8"/>
        <v>2.6211249487999995</v>
      </c>
      <c r="BG33" s="17">
        <f t="shared" si="9"/>
        <v>467.35799200000002</v>
      </c>
      <c r="BI33">
        <v>59</v>
      </c>
      <c r="BJ33" t="s">
        <v>61</v>
      </c>
      <c r="BK33" s="2">
        <v>44736.216249999998</v>
      </c>
      <c r="BL33">
        <v>137</v>
      </c>
      <c r="BM33" t="s">
        <v>12</v>
      </c>
      <c r="BN33">
        <v>0</v>
      </c>
      <c r="BO33">
        <v>2.726</v>
      </c>
      <c r="BP33" s="3">
        <v>12320285</v>
      </c>
      <c r="BQ33">
        <v>793.87199999999996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5">
      <c r="A34">
        <v>60</v>
      </c>
      <c r="B34" t="s">
        <v>62</v>
      </c>
      <c r="C34" s="2">
        <v>44736.239583333336</v>
      </c>
      <c r="D34">
        <v>18</v>
      </c>
      <c r="E34" t="s">
        <v>12</v>
      </c>
      <c r="F34">
        <v>0</v>
      </c>
      <c r="G34">
        <v>6.5869999999999997</v>
      </c>
      <c r="H34" s="3">
        <v>4352</v>
      </c>
      <c r="I34">
        <v>2.488</v>
      </c>
      <c r="J34" t="s">
        <v>13</v>
      </c>
      <c r="K34" t="s">
        <v>13</v>
      </c>
      <c r="L34" t="s">
        <v>13</v>
      </c>
      <c r="M34" t="s">
        <v>13</v>
      </c>
      <c r="O34">
        <v>60</v>
      </c>
      <c r="P34" t="s">
        <v>62</v>
      </c>
      <c r="Q34" s="2">
        <v>44736.239583333336</v>
      </c>
      <c r="R34">
        <v>18</v>
      </c>
      <c r="S34" t="s">
        <v>12</v>
      </c>
      <c r="T34">
        <v>0</v>
      </c>
      <c r="U34" t="s">
        <v>13</v>
      </c>
      <c r="V34" s="3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60</v>
      </c>
      <c r="AD34" t="s">
        <v>62</v>
      </c>
      <c r="AE34" s="2">
        <v>44736.239583333336</v>
      </c>
      <c r="AF34">
        <v>18</v>
      </c>
      <c r="AG34" t="s">
        <v>12</v>
      </c>
      <c r="AH34">
        <v>0</v>
      </c>
      <c r="AI34">
        <v>13.715999999999999</v>
      </c>
      <c r="AJ34" s="3">
        <v>8034</v>
      </c>
      <c r="AK34">
        <v>742.94600000000003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94</v>
      </c>
      <c r="AT34" s="16">
        <f t="shared" si="0"/>
        <v>2.4485709407999998</v>
      </c>
      <c r="AU34" s="17">
        <f t="shared" si="1"/>
        <v>741.49682368000003</v>
      </c>
      <c r="AW34" s="6">
        <f t="shared" si="2"/>
        <v>7.8036329599999998</v>
      </c>
      <c r="AX34" s="7">
        <f t="shared" si="3"/>
        <v>1520.2821005578799</v>
      </c>
      <c r="AZ34" s="8">
        <f t="shared" si="4"/>
        <v>8.8251285631999981</v>
      </c>
      <c r="BA34" s="9">
        <f t="shared" si="5"/>
        <v>1531.1932957634401</v>
      </c>
      <c r="BC34" s="10">
        <f t="shared" si="6"/>
        <v>4.5804528512000005</v>
      </c>
      <c r="BD34" s="11">
        <f t="shared" si="7"/>
        <v>1555.2806076188799</v>
      </c>
      <c r="BF34" s="16">
        <f t="shared" si="8"/>
        <v>2.4485709407999998</v>
      </c>
      <c r="BG34" s="17">
        <f t="shared" si="9"/>
        <v>741.49682368000003</v>
      </c>
      <c r="BI34">
        <v>60</v>
      </c>
      <c r="BJ34" t="s">
        <v>62</v>
      </c>
      <c r="BK34" s="2">
        <v>44736.239583333336</v>
      </c>
      <c r="BL34">
        <v>18</v>
      </c>
      <c r="BM34" t="s">
        <v>12</v>
      </c>
      <c r="BN34">
        <v>0</v>
      </c>
      <c r="BO34">
        <v>2.7250000000000001</v>
      </c>
      <c r="BP34" s="3">
        <v>12440801</v>
      </c>
      <c r="BQ34">
        <v>793.05200000000002</v>
      </c>
      <c r="BR34" t="s">
        <v>13</v>
      </c>
      <c r="BS34" t="s">
        <v>13</v>
      </c>
      <c r="BT34" t="s">
        <v>13</v>
      </c>
      <c r="BU34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2022-06-24T14:27:37Z</dcterms:modified>
</cp:coreProperties>
</file>