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CC9C6A9F-951E-A94A-85D5-FFCB87C59ACA}" xr6:coauthVersionLast="47" xr6:coauthVersionMax="47" xr10:uidLastSave="{00000000-0000-0000-0000-000000000000}"/>
  <bookViews>
    <workbookView xWindow="14300" yWindow="500" windowWidth="145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0" i="3" l="1"/>
  <c r="AW30" i="3"/>
  <c r="AU30" i="3"/>
  <c r="AT30" i="3"/>
  <c r="AX30" i="2"/>
  <c r="AW30" i="2"/>
  <c r="AU30" i="2"/>
  <c r="AT30" i="2"/>
  <c r="AX614" i="1"/>
  <c r="AW614" i="1"/>
  <c r="AU614" i="1"/>
  <c r="AT614" i="1"/>
  <c r="AX613" i="1"/>
  <c r="AW613" i="1"/>
  <c r="AU613" i="1"/>
  <c r="AT613" i="1"/>
  <c r="AX612" i="1"/>
  <c r="AW612" i="1"/>
  <c r="AU612" i="1"/>
  <c r="AT612" i="1"/>
  <c r="AX611" i="1"/>
  <c r="AW611" i="1"/>
  <c r="AU611" i="1"/>
  <c r="AT611" i="1"/>
  <c r="AX610" i="1"/>
  <c r="AW610" i="1"/>
  <c r="AU610" i="1"/>
  <c r="AT610" i="1"/>
  <c r="AX609" i="1"/>
  <c r="AW609" i="1"/>
  <c r="AU609" i="1"/>
  <c r="AT609" i="1"/>
  <c r="AX608" i="1"/>
  <c r="AW608" i="1"/>
  <c r="AU608" i="1"/>
  <c r="AT608" i="1"/>
  <c r="AX607" i="1"/>
  <c r="AW607" i="1"/>
  <c r="AU607" i="1"/>
  <c r="AT607" i="1"/>
  <c r="AX606" i="1"/>
  <c r="AW606" i="1"/>
  <c r="AU606" i="1"/>
  <c r="AT606" i="1"/>
  <c r="AX605" i="1"/>
  <c r="AW605" i="1"/>
  <c r="AU605" i="1"/>
  <c r="AT605" i="1"/>
  <c r="AX604" i="1"/>
  <c r="AW604" i="1"/>
  <c r="AU604" i="1"/>
  <c r="AT604" i="1"/>
  <c r="AX603" i="1"/>
  <c r="AW603" i="1"/>
  <c r="AU603" i="1"/>
  <c r="AT603" i="1"/>
  <c r="AX602" i="1"/>
  <c r="AW602" i="1"/>
  <c r="AU602" i="1"/>
  <c r="AT602" i="1"/>
  <c r="AX601" i="1"/>
  <c r="AW601" i="1"/>
  <c r="AU601" i="1"/>
  <c r="AT601" i="1"/>
  <c r="AX600" i="1"/>
  <c r="AW600" i="1"/>
  <c r="AU600" i="1"/>
  <c r="AT600" i="1"/>
  <c r="AX599" i="1"/>
  <c r="AW599" i="1"/>
  <c r="AU599" i="1"/>
  <c r="AT599" i="1"/>
  <c r="AX598" i="1"/>
  <c r="AW598" i="1"/>
  <c r="AU598" i="1"/>
  <c r="AT598" i="1"/>
  <c r="AX597" i="1"/>
  <c r="AW597" i="1"/>
  <c r="AU597" i="1"/>
  <c r="AT597" i="1"/>
  <c r="AX596" i="1"/>
  <c r="AW596" i="1"/>
  <c r="AU596" i="1"/>
  <c r="AT596" i="1"/>
  <c r="AX595" i="1"/>
  <c r="AW595" i="1"/>
  <c r="AU595" i="1"/>
  <c r="AT595" i="1"/>
  <c r="AX594" i="1"/>
  <c r="AW594" i="1"/>
  <c r="AU594" i="1"/>
  <c r="AT594" i="1"/>
  <c r="AX593" i="1"/>
  <c r="AW593" i="1"/>
  <c r="AU593" i="1"/>
  <c r="AT593" i="1"/>
  <c r="AX592" i="1"/>
  <c r="AW592" i="1"/>
  <c r="AU592" i="1"/>
  <c r="AT592" i="1"/>
  <c r="AX591" i="1"/>
  <c r="AW591" i="1"/>
  <c r="AU591" i="1"/>
  <c r="AT591" i="1"/>
  <c r="AX590" i="1"/>
  <c r="AW590" i="1"/>
  <c r="AU590" i="1"/>
  <c r="AT590" i="1"/>
  <c r="AX589" i="1"/>
  <c r="AW589" i="1"/>
  <c r="AU589" i="1"/>
  <c r="AT589" i="1"/>
  <c r="AX588" i="1"/>
  <c r="AW588" i="1"/>
  <c r="AU588" i="1"/>
  <c r="AT588" i="1"/>
  <c r="AX28" i="3" l="1"/>
  <c r="AW28" i="3"/>
  <c r="AU28" i="3"/>
  <c r="AT28" i="3"/>
  <c r="AX27" i="3"/>
  <c r="AW27" i="3"/>
  <c r="AU27" i="3"/>
  <c r="AT27" i="3"/>
  <c r="AX28" i="2"/>
  <c r="AW28" i="2"/>
  <c r="AU28" i="2"/>
  <c r="AT28" i="2"/>
  <c r="AX571" i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J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B391" i="4" s="1"/>
  <c r="AC391" i="4" s="1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S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B381" i="4" s="1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L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J330" i="4" s="1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303" i="4"/>
  <c r="AB351" i="4"/>
  <c r="AC351" i="4" s="1"/>
  <c r="AP356" i="4"/>
  <c r="AC376" i="4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X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53" i="4"/>
  <c r="AJ553" i="4" s="1"/>
  <c r="AS557" i="4"/>
  <c r="AT557" i="4" s="1"/>
  <c r="O557" i="4" s="1"/>
  <c r="AJ565" i="4"/>
  <c r="AS20" i="4"/>
  <c r="AL509" i="4"/>
  <c r="AJ509" i="4"/>
  <c r="AQ511" i="4"/>
  <c r="AP520" i="4"/>
  <c r="AS520" i="4" s="1"/>
  <c r="AI515" i="4"/>
  <c r="AB497" i="4"/>
  <c r="AE497" i="4" s="1"/>
  <c r="AP497" i="4"/>
  <c r="AP540" i="4"/>
  <c r="AQ540" i="4" s="1"/>
  <c r="AI540" i="4"/>
  <c r="AL540" i="4" s="1"/>
  <c r="AB540" i="4"/>
  <c r="AE520" i="4"/>
  <c r="AF520" i="4" s="1"/>
  <c r="AL26" i="4"/>
  <c r="AJ26" i="4"/>
  <c r="AI520" i="4"/>
  <c r="AL520" i="4" s="1"/>
  <c r="AL497" i="4"/>
  <c r="AB22" i="4"/>
  <c r="AC22" i="4" s="1"/>
  <c r="AP22" i="4"/>
  <c r="AS22" i="4" s="1"/>
  <c r="AQ20" i="4"/>
  <c r="AB509" i="4"/>
  <c r="AC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S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C550" i="4" s="1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P355" i="4"/>
  <c r="AS355" i="4" s="1"/>
  <c r="AI391" i="4"/>
  <c r="AL391" i="4" s="1"/>
  <c r="AP391" i="4"/>
  <c r="AP359" i="4"/>
  <c r="AS359" i="4" s="1"/>
  <c r="AL356" i="4"/>
  <c r="AM356" i="4" s="1"/>
  <c r="AX356" i="4" s="1"/>
  <c r="AI355" i="4"/>
  <c r="AP376" i="4"/>
  <c r="AS376" i="4" s="1"/>
  <c r="AP381" i="4"/>
  <c r="AQ381" i="4" s="1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Q244" i="4" s="1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J305" i="4" s="1"/>
  <c r="AB313" i="4"/>
  <c r="AC313" i="4" s="1"/>
  <c r="AP313" i="4"/>
  <c r="AI313" i="4"/>
  <c r="AL306" i="4"/>
  <c r="AM306" i="4" s="1"/>
  <c r="AX306" i="4" s="1"/>
  <c r="AB291" i="4"/>
  <c r="AC291" i="4" s="1"/>
  <c r="AB301" i="4"/>
  <c r="AC301" i="4" s="1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C165" i="4" s="1"/>
  <c r="AP166" i="4"/>
  <c r="AB159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Q142" i="4" s="1"/>
  <c r="AI142" i="4"/>
  <c r="AB142" i="4"/>
  <c r="AC142" i="4" s="1"/>
  <c r="AI138" i="4"/>
  <c r="AB157" i="4"/>
  <c r="AP157" i="4"/>
  <c r="AQ157" i="4" s="1"/>
  <c r="AI157" i="4"/>
  <c r="AJ157" i="4" s="1"/>
  <c r="AB144" i="4"/>
  <c r="AB136" i="4"/>
  <c r="AJ136" i="4"/>
  <c r="AP136" i="4"/>
  <c r="AI144" i="4"/>
  <c r="AI139" i="4"/>
  <c r="AJ139" i="4" s="1"/>
  <c r="AB151" i="4"/>
  <c r="AC151" i="4" s="1"/>
  <c r="AE478" i="4"/>
  <c r="AQ295" i="4"/>
  <c r="AC554" i="4"/>
  <c r="AF554" i="4" s="1"/>
  <c r="AS530" i="4"/>
  <c r="AT530" i="4" s="1"/>
  <c r="AQ567" i="4"/>
  <c r="AC16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AE528" i="4"/>
  <c r="AL563" i="4"/>
  <c r="AS570" i="4"/>
  <c r="AQ570" i="4"/>
  <c r="AT570" i="4" s="1"/>
  <c r="AY570" i="4" s="1"/>
  <c r="AQ551" i="4"/>
  <c r="AT551" i="4" s="1"/>
  <c r="N13" i="4"/>
  <c r="Q13" i="4" s="1"/>
  <c r="AL528" i="4"/>
  <c r="AJ540" i="4"/>
  <c r="AE563" i="4"/>
  <c r="AF563" i="4" s="1"/>
  <c r="AE509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55" i="4"/>
  <c r="AC492" i="4"/>
  <c r="AS467" i="4"/>
  <c r="AT467" i="4" s="1"/>
  <c r="AY467" i="4" s="1"/>
  <c r="AE426" i="4"/>
  <c r="AL518" i="4"/>
  <c r="AC456" i="4"/>
  <c r="AC369" i="4"/>
  <c r="AJ391" i="4"/>
  <c r="AJ399" i="4"/>
  <c r="AT365" i="4"/>
  <c r="AY365" i="4" s="1"/>
  <c r="AE393" i="4"/>
  <c r="AJ369" i="4"/>
  <c r="AJ119" i="4"/>
  <c r="N550" i="4"/>
  <c r="Q550" i="4" s="1"/>
  <c r="AM563" i="4"/>
  <c r="AX563" i="4" s="1"/>
  <c r="AE383" i="4" l="1"/>
  <c r="AM565" i="4"/>
  <c r="N565" i="4" s="1"/>
  <c r="AE22" i="4"/>
  <c r="AE550" i="4"/>
  <c r="AS211" i="4"/>
  <c r="AE536" i="4"/>
  <c r="AF536" i="4" s="1"/>
  <c r="AM436" i="4"/>
  <c r="AX436" i="4" s="1"/>
  <c r="AS381" i="4"/>
  <c r="AJ473" i="4"/>
  <c r="AC570" i="4"/>
  <c r="AL16" i="4"/>
  <c r="AS371" i="4"/>
  <c r="AE544" i="4"/>
  <c r="AS357" i="4"/>
  <c r="AM570" i="4"/>
  <c r="N570" i="4" s="1"/>
  <c r="T570" i="4" s="1"/>
  <c r="AL121" i="4"/>
  <c r="AS172" i="4"/>
  <c r="AL436" i="4"/>
  <c r="AE450" i="4"/>
  <c r="AL393" i="4"/>
  <c r="AC552" i="4"/>
  <c r="AF552" i="4" s="1"/>
  <c r="AW552" i="4" s="1"/>
  <c r="AE564" i="4"/>
  <c r="AF564" i="4" s="1"/>
  <c r="AW564" i="4" s="1"/>
  <c r="AB529" i="4"/>
  <c r="AI529" i="4"/>
  <c r="AJ529" i="4" s="1"/>
  <c r="AQ520" i="4"/>
  <c r="AT520" i="4" s="1"/>
  <c r="O520" i="4" s="1"/>
  <c r="AQ515" i="4"/>
  <c r="AQ509" i="4"/>
  <c r="AT509" i="4" s="1"/>
  <c r="AY509" i="4" s="1"/>
  <c r="AL493" i="4"/>
  <c r="AM493" i="4" s="1"/>
  <c r="AX493" i="4" s="1"/>
  <c r="AF528" i="4"/>
  <c r="AW528" i="4" s="1"/>
  <c r="AF509" i="4"/>
  <c r="AW509" i="4" s="1"/>
  <c r="AJ331" i="4"/>
  <c r="AC480" i="4"/>
  <c r="AF480" i="4" s="1"/>
  <c r="AW480" i="4" s="1"/>
  <c r="AS399" i="4"/>
  <c r="AC390" i="4"/>
  <c r="AI387" i="4"/>
  <c r="AJ387" i="4" s="1"/>
  <c r="AB386" i="4"/>
  <c r="AC386" i="4" s="1"/>
  <c r="AI386" i="4"/>
  <c r="AJ386" i="4" s="1"/>
  <c r="AI381" i="4"/>
  <c r="AJ381" i="4" s="1"/>
  <c r="AT357" i="4"/>
  <c r="AY357" i="4" s="1"/>
  <c r="AQ359" i="4"/>
  <c r="AE292" i="4"/>
  <c r="AF292" i="4" s="1"/>
  <c r="AW292" i="4" s="1"/>
  <c r="AI292" i="4"/>
  <c r="AJ292" i="4" s="1"/>
  <c r="AP292" i="4"/>
  <c r="AQ292" i="4" s="1"/>
  <c r="AS34" i="4"/>
  <c r="AC399" i="4"/>
  <c r="AF399" i="4" s="1"/>
  <c r="AW399" i="4" s="1"/>
  <c r="S13" i="4"/>
  <c r="AE496" i="4"/>
  <c r="AF496" i="4" s="1"/>
  <c r="R496" i="4" s="1"/>
  <c r="AQ499" i="4"/>
  <c r="AT499" i="4" s="1"/>
  <c r="AY499" i="4" s="1"/>
  <c r="AE519" i="4"/>
  <c r="AF519" i="4" s="1"/>
  <c r="AW519" i="4" s="1"/>
  <c r="AT20" i="4"/>
  <c r="AY20" i="4" s="1"/>
  <c r="AF515" i="4"/>
  <c r="AW515" i="4" s="1"/>
  <c r="AL120" i="4"/>
  <c r="AM120" i="4" s="1"/>
  <c r="S120" i="4" s="1"/>
  <c r="AE131" i="4"/>
  <c r="AF131" i="4" s="1"/>
  <c r="R131" i="4" s="1"/>
  <c r="AS142" i="4"/>
  <c r="AL139" i="4"/>
  <c r="AM139" i="4" s="1"/>
  <c r="AE133" i="4"/>
  <c r="AF133" i="4" s="1"/>
  <c r="M133" i="4" s="1"/>
  <c r="P133" i="4" s="1"/>
  <c r="AE155" i="4"/>
  <c r="AF155" i="4" s="1"/>
  <c r="AL29" i="4"/>
  <c r="AM29" i="4" s="1"/>
  <c r="AE38" i="4"/>
  <c r="AF38" i="4" s="1"/>
  <c r="AL36" i="4"/>
  <c r="AM36" i="4" s="1"/>
  <c r="N36" i="4" s="1"/>
  <c r="Q36" i="4" s="1"/>
  <c r="AL30" i="4"/>
  <c r="AL231" i="4"/>
  <c r="AM231" i="4" s="1"/>
  <c r="AX231" i="4" s="1"/>
  <c r="AL244" i="4"/>
  <c r="AM244" i="4" s="1"/>
  <c r="AX244" i="4" s="1"/>
  <c r="AL242" i="4"/>
  <c r="AM242" i="4" s="1"/>
  <c r="AX242" i="4" s="1"/>
  <c r="AL254" i="4"/>
  <c r="AM254" i="4" s="1"/>
  <c r="AL257" i="4"/>
  <c r="AM257" i="4" s="1"/>
  <c r="AX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F211" i="4" s="1"/>
  <c r="R211" i="4" s="1"/>
  <c r="AS218" i="4"/>
  <c r="AT218" i="4" s="1"/>
  <c r="AY218" i="4" s="1"/>
  <c r="AL217" i="4"/>
  <c r="AM217" i="4" s="1"/>
  <c r="AX217" i="4" s="1"/>
  <c r="AS217" i="4"/>
  <c r="AT217" i="4" s="1"/>
  <c r="AY217" i="4" s="1"/>
  <c r="AS247" i="4"/>
  <c r="AT247" i="4" s="1"/>
  <c r="AY247" i="4" s="1"/>
  <c r="AS244" i="4"/>
  <c r="AE267" i="4"/>
  <c r="AF267" i="4" s="1"/>
  <c r="AW267" i="4" s="1"/>
  <c r="AS260" i="4"/>
  <c r="AT260" i="4" s="1"/>
  <c r="AY260" i="4" s="1"/>
  <c r="AS271" i="4"/>
  <c r="AE276" i="4"/>
  <c r="AF276" i="4" s="1"/>
  <c r="AW276" i="4" s="1"/>
  <c r="AS276" i="4"/>
  <c r="AT276" i="4" s="1"/>
  <c r="AL279" i="4"/>
  <c r="AM279" i="4" s="1"/>
  <c r="AX279" i="4" s="1"/>
  <c r="AE294" i="4"/>
  <c r="AF294" i="4" s="1"/>
  <c r="M294" i="4" s="1"/>
  <c r="P294" i="4" s="1"/>
  <c r="AE291" i="4"/>
  <c r="AF291" i="4" s="1"/>
  <c r="AW291" i="4" s="1"/>
  <c r="AE313" i="4"/>
  <c r="AF313" i="4" s="1"/>
  <c r="AL305" i="4"/>
  <c r="AM305" i="4" s="1"/>
  <c r="AX305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N534" i="4"/>
  <c r="T534" i="4" s="1"/>
  <c r="AL555" i="4"/>
  <c r="AM555" i="4" s="1"/>
  <c r="AJ345" i="4"/>
  <c r="AM345" i="4" s="1"/>
  <c r="AX345" i="4" s="1"/>
  <c r="AS292" i="4"/>
  <c r="O570" i="4"/>
  <c r="T13" i="4"/>
  <c r="AE301" i="4"/>
  <c r="AF301" i="4" s="1"/>
  <c r="AW301" i="4" s="1"/>
  <c r="AS313" i="4"/>
  <c r="AE295" i="4"/>
  <c r="AF295" i="4" s="1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O524" i="4" s="1"/>
  <c r="AE144" i="4"/>
  <c r="AS138" i="4"/>
  <c r="AE129" i="4"/>
  <c r="AS127" i="4"/>
  <c r="AL210" i="4"/>
  <c r="AE175" i="4"/>
  <c r="AL31" i="4"/>
  <c r="AE305" i="4"/>
  <c r="AS248" i="4"/>
  <c r="AS295" i="4"/>
  <c r="AT295" i="4" s="1"/>
  <c r="AY295" i="4" s="1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E156" i="4"/>
  <c r="AE190" i="4"/>
  <c r="AE201" i="4"/>
  <c r="AE270" i="4"/>
  <c r="AC270" i="4"/>
  <c r="AS291" i="4"/>
  <c r="AQ291" i="4"/>
  <c r="AL219" i="4"/>
  <c r="AM219" i="4" s="1"/>
  <c r="AX219" i="4" s="1"/>
  <c r="AE219" i="4"/>
  <c r="AF219" i="4" s="1"/>
  <c r="AW219" i="4" s="1"/>
  <c r="AE242" i="4"/>
  <c r="AF242" i="4" s="1"/>
  <c r="AQ229" i="4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Q302" i="4"/>
  <c r="AS302" i="4"/>
  <c r="AE86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Q431" i="4"/>
  <c r="AS431" i="4"/>
  <c r="AJ14" i="4"/>
  <c r="AL14" i="4"/>
  <c r="AJ519" i="4"/>
  <c r="AM519" i="4" s="1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Q465" i="4"/>
  <c r="AS465" i="4"/>
  <c r="AS294" i="4"/>
  <c r="AQ294" i="4"/>
  <c r="AC210" i="4"/>
  <c r="AE210" i="4"/>
  <c r="AC144" i="4"/>
  <c r="AS42" i="4"/>
  <c r="AT42" i="4" s="1"/>
  <c r="AL532" i="4"/>
  <c r="AM532" i="4" s="1"/>
  <c r="AE138" i="4"/>
  <c r="AL127" i="4"/>
  <c r="AJ127" i="4"/>
  <c r="AE30" i="4"/>
  <c r="AJ355" i="4"/>
  <c r="AL355" i="4"/>
  <c r="AJ302" i="4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T271" i="4"/>
  <c r="AY271" i="4" s="1"/>
  <c r="AS522" i="4"/>
  <c r="AT522" i="4" s="1"/>
  <c r="O522" i="4" s="1"/>
  <c r="S565" i="4"/>
  <c r="AX565" i="4"/>
  <c r="AQ306" i="4"/>
  <c r="AT306" i="4" s="1"/>
  <c r="AY306" i="4" s="1"/>
  <c r="AQ423" i="4"/>
  <c r="AS423" i="4"/>
  <c r="AE559" i="4"/>
  <c r="AC559" i="4"/>
  <c r="AX550" i="4"/>
  <c r="R261" i="4"/>
  <c r="AS129" i="4"/>
  <c r="AT129" i="4" s="1"/>
  <c r="AC159" i="4"/>
  <c r="AF159" i="4" s="1"/>
  <c r="AW159" i="4" s="1"/>
  <c r="AE52" i="4"/>
  <c r="AF52" i="4" s="1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X292" i="4" s="1"/>
  <c r="AC560" i="4"/>
  <c r="AF560" i="4" s="1"/>
  <c r="AS227" i="4"/>
  <c r="AQ227" i="4"/>
  <c r="AF390" i="4"/>
  <c r="AW390" i="4" s="1"/>
  <c r="AT371" i="4"/>
  <c r="AY371" i="4" s="1"/>
  <c r="AF22" i="4"/>
  <c r="AW22" i="4" s="1"/>
  <c r="AF383" i="4"/>
  <c r="AW383" i="4" s="1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L453" i="4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M423" i="4" s="1"/>
  <c r="AX423" i="4" s="1"/>
  <c r="AX526" i="4"/>
  <c r="AE565" i="4"/>
  <c r="AF565" i="4" s="1"/>
  <c r="AE120" i="4"/>
  <c r="AF120" i="4" s="1"/>
  <c r="AQ167" i="4"/>
  <c r="AS167" i="4"/>
  <c r="AS54" i="4"/>
  <c r="AL313" i="4"/>
  <c r="AJ313" i="4"/>
  <c r="AM16" i="4"/>
  <c r="AX16" i="4" s="1"/>
  <c r="AE115" i="4"/>
  <c r="AF115" i="4" s="1"/>
  <c r="AE123" i="4"/>
  <c r="AL176" i="4"/>
  <c r="AE176" i="4"/>
  <c r="AS166" i="4"/>
  <c r="AE50" i="4"/>
  <c r="AE244" i="4"/>
  <c r="AS326" i="4"/>
  <c r="AE315" i="4"/>
  <c r="AL83" i="4"/>
  <c r="AM83" i="4" s="1"/>
  <c r="N83" i="4" s="1"/>
  <c r="Q83" i="4" s="1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472" i="4"/>
  <c r="AY472" i="4" s="1"/>
  <c r="AS485" i="4"/>
  <c r="AT485" i="4" s="1"/>
  <c r="AY485" i="4" s="1"/>
  <c r="AP120" i="4"/>
  <c r="AP30" i="4"/>
  <c r="AQ30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Y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O469" i="4" s="1"/>
  <c r="AS109" i="4"/>
  <c r="AL248" i="4"/>
  <c r="AM248" i="4" s="1"/>
  <c r="AB103" i="4"/>
  <c r="AJ85" i="4"/>
  <c r="AM85" i="4" s="1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E385" i="4"/>
  <c r="AC416" i="4"/>
  <c r="AE416" i="4"/>
  <c r="AC468" i="4"/>
  <c r="AE468" i="4"/>
  <c r="AQ494" i="4"/>
  <c r="AS494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AL511" i="4"/>
  <c r="AM511" i="4" s="1"/>
  <c r="AC29" i="4"/>
  <c r="AE29" i="4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J358" i="4" s="1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M287" i="4" s="1"/>
  <c r="AX287" i="4" s="1"/>
  <c r="AE235" i="4"/>
  <c r="AC235" i="4"/>
  <c r="AL381" i="4"/>
  <c r="AL515" i="4"/>
  <c r="AJ515" i="4"/>
  <c r="AC231" i="4"/>
  <c r="AE231" i="4"/>
  <c r="AB476" i="4"/>
  <c r="AE476" i="4" s="1"/>
  <c r="AB392" i="4"/>
  <c r="AC392" i="4" s="1"/>
  <c r="AS141" i="4"/>
  <c r="AQ141" i="4"/>
  <c r="AJ328" i="4"/>
  <c r="AL328" i="4"/>
  <c r="AC190" i="4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C123" i="4"/>
  <c r="AF123" i="4" s="1"/>
  <c r="M123" i="4" s="1"/>
  <c r="P123" i="4" s="1"/>
  <c r="AQ32" i="4"/>
  <c r="AT244" i="4"/>
  <c r="O244" i="4" s="1"/>
  <c r="AQ453" i="4"/>
  <c r="AT453" i="4" s="1"/>
  <c r="AY453" i="4" s="1"/>
  <c r="S570" i="4"/>
  <c r="AL333" i="4"/>
  <c r="AM333" i="4" s="1"/>
  <c r="S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Y414" i="4" s="1"/>
  <c r="AP85" i="4"/>
  <c r="AB85" i="4"/>
  <c r="AE85" i="4" s="1"/>
  <c r="Q552" i="4"/>
  <c r="AW573" i="4"/>
  <c r="AJ121" i="4"/>
  <c r="AM121" i="4" s="1"/>
  <c r="N121" i="4" s="1"/>
  <c r="T121" i="4" s="1"/>
  <c r="AS157" i="4"/>
  <c r="AT157" i="4" s="1"/>
  <c r="AY157" i="4" s="1"/>
  <c r="AQ313" i="4"/>
  <c r="AT313" i="4" s="1"/>
  <c r="AF393" i="4"/>
  <c r="AW393" i="4" s="1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R289" i="4" s="1"/>
  <c r="AI86" i="4"/>
  <c r="AJ86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E557" i="4"/>
  <c r="AF55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AC86" i="4"/>
  <c r="AM31" i="4"/>
  <c r="S31" i="4" s="1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R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N293" i="4" s="1"/>
  <c r="AF544" i="4"/>
  <c r="R544" i="4" s="1"/>
  <c r="M554" i="4"/>
  <c r="P554" i="4" s="1"/>
  <c r="AW554" i="4"/>
  <c r="R554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J227" i="4"/>
  <c r="AY557" i="4"/>
  <c r="Q570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E553" i="4"/>
  <c r="AF553" i="4" s="1"/>
  <c r="AM454" i="4"/>
  <c r="AX454" i="4" s="1"/>
  <c r="T540" i="4"/>
  <c r="AC330" i="4"/>
  <c r="AF330" i="4" s="1"/>
  <c r="AC447" i="4"/>
  <c r="AF447" i="4" s="1"/>
  <c r="M447" i="4" s="1"/>
  <c r="P447" i="4" s="1"/>
  <c r="AX540" i="4"/>
  <c r="AF352" i="4"/>
  <c r="AW352" i="4" s="1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F142" i="4"/>
  <c r="AW142" i="4" s="1"/>
  <c r="AT158" i="4"/>
  <c r="AY158" i="4" s="1"/>
  <c r="AT515" i="4"/>
  <c r="AT138" i="4"/>
  <c r="AY138" i="4" s="1"/>
  <c r="S575" i="4"/>
  <c r="N575" i="4"/>
  <c r="AQ575" i="4"/>
  <c r="AS575" i="4"/>
  <c r="AL485" i="4"/>
  <c r="AJ485" i="4"/>
  <c r="AM393" i="4"/>
  <c r="AI41" i="4"/>
  <c r="AP41" i="4"/>
  <c r="AP49" i="4"/>
  <c r="AI49" i="4"/>
  <c r="AB161" i="4"/>
  <c r="AI161" i="4"/>
  <c r="AB174" i="4"/>
  <c r="AC174" i="4" s="1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L167" i="4" s="1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496" i="4"/>
  <c r="AM509" i="4"/>
  <c r="M509" i="4"/>
  <c r="P509" i="4" s="1"/>
  <c r="R519" i="4"/>
  <c r="AC522" i="4"/>
  <c r="AF522" i="4" s="1"/>
  <c r="M515" i="4"/>
  <c r="P515" i="4" s="1"/>
  <c r="AJ499" i="4"/>
  <c r="AM499" i="4" s="1"/>
  <c r="AL579" i="4"/>
  <c r="AM579" i="4" s="1"/>
  <c r="AP579" i="4"/>
  <c r="Q544" i="4"/>
  <c r="N306" i="4"/>
  <c r="AW369" i="4"/>
  <c r="AY457" i="4"/>
  <c r="M579" i="4"/>
  <c r="P579" i="4" s="1"/>
  <c r="AX499" i="4"/>
  <c r="R552" i="4"/>
  <c r="M552" i="4"/>
  <c r="P552" i="4" s="1"/>
  <c r="AY563" i="4"/>
  <c r="O563" i="4"/>
  <c r="AW123" i="4"/>
  <c r="R123" i="4"/>
  <c r="AW550" i="4"/>
  <c r="M550" i="4"/>
  <c r="P550" i="4" s="1"/>
  <c r="R550" i="4"/>
  <c r="M555" i="4"/>
  <c r="P555" i="4" s="1"/>
  <c r="R555" i="4"/>
  <c r="AW555" i="4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E436" i="4" s="1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O496" i="4"/>
  <c r="N569" i="4"/>
  <c r="S569" i="4"/>
  <c r="AJ405" i="4"/>
  <c r="AL405" i="4"/>
  <c r="AW294" i="4"/>
  <c r="S16" i="4"/>
  <c r="N16" i="4"/>
  <c r="AX551" i="4"/>
  <c r="AX562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94" i="4"/>
  <c r="AL275" i="4"/>
  <c r="AM275" i="4" s="1"/>
  <c r="AW289" i="4"/>
  <c r="AM255" i="4"/>
  <c r="N254" i="4" s="1"/>
  <c r="R139" i="4"/>
  <c r="AY530" i="4"/>
  <c r="O530" i="4"/>
  <c r="AX457" i="4"/>
  <c r="AJ229" i="4"/>
  <c r="AL229" i="4"/>
  <c r="AY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64" i="4"/>
  <c r="AI58" i="4"/>
  <c r="AB150" i="4"/>
  <c r="AC150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08" i="4"/>
  <c r="AT208" i="4" s="1"/>
  <c r="AS226" i="4"/>
  <c r="AT226" i="4" s="1"/>
  <c r="AY226" i="4" s="1"/>
  <c r="AS216" i="4"/>
  <c r="AT216" i="4" s="1"/>
  <c r="O216" i="4" s="1"/>
  <c r="AS331" i="4"/>
  <c r="AT331" i="4" s="1"/>
  <c r="AS351" i="4"/>
  <c r="AT351" i="4" s="1"/>
  <c r="AY351" i="4" s="1"/>
  <c r="AT345" i="4"/>
  <c r="AT565" i="4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E517" i="4"/>
  <c r="AF517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Q103" i="4"/>
  <c r="AS103" i="4"/>
  <c r="AS442" i="4"/>
  <c r="AT442" i="4" s="1"/>
  <c r="AS462" i="4"/>
  <c r="AT462" i="4" s="1"/>
  <c r="O462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C263" i="4"/>
  <c r="AE263" i="4"/>
  <c r="AJ301" i="4"/>
  <c r="AL301" i="4"/>
  <c r="AC303" i="4"/>
  <c r="AE303" i="4"/>
  <c r="AX367" i="4"/>
  <c r="O339" i="4"/>
  <c r="O502" i="4"/>
  <c r="N54" i="4"/>
  <c r="AX487" i="4"/>
  <c r="AQ352" i="4"/>
  <c r="AS352" i="4"/>
  <c r="AL434" i="4"/>
  <c r="AS519" i="4"/>
  <c r="AQ519" i="4"/>
  <c r="AQ545" i="4"/>
  <c r="AS545" i="4"/>
  <c r="AE499" i="4"/>
  <c r="AC499" i="4"/>
  <c r="AJ375" i="4"/>
  <c r="AL375" i="4"/>
  <c r="AQ124" i="4"/>
  <c r="AQ112" i="4"/>
  <c r="AS112" i="4"/>
  <c r="AL358" i="4"/>
  <c r="AL365" i="4"/>
  <c r="AJ365" i="4"/>
  <c r="AC58" i="4"/>
  <c r="AS258" i="4"/>
  <c r="AQ258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S149" i="4"/>
  <c r="AT149" i="4" s="1"/>
  <c r="AE45" i="4"/>
  <c r="AF45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P479" i="4"/>
  <c r="AI479" i="4"/>
  <c r="AB479" i="4"/>
  <c r="AI481" i="4"/>
  <c r="AP481" i="4"/>
  <c r="AB481" i="4"/>
  <c r="AS490" i="4"/>
  <c r="AT490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E93" i="4"/>
  <c r="AF93" i="4" s="1"/>
  <c r="AQ329" i="4"/>
  <c r="AS329" i="4"/>
  <c r="AP548" i="4"/>
  <c r="AB548" i="4"/>
  <c r="AI406" i="4"/>
  <c r="AP406" i="4"/>
  <c r="AX266" i="4"/>
  <c r="AM30" i="4"/>
  <c r="AF279" i="4"/>
  <c r="R370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L529" i="4" l="1"/>
  <c r="AM515" i="4"/>
  <c r="M496" i="4"/>
  <c r="P496" i="4" s="1"/>
  <c r="AL494" i="4"/>
  <c r="AM494" i="4" s="1"/>
  <c r="N494" i="4" s="1"/>
  <c r="T494" i="4" s="1"/>
  <c r="AJ504" i="4"/>
  <c r="AE501" i="4"/>
  <c r="AF501" i="4" s="1"/>
  <c r="AE506" i="4"/>
  <c r="AF506" i="4" s="1"/>
  <c r="AW496" i="4"/>
  <c r="AL498" i="4"/>
  <c r="AM498" i="4" s="1"/>
  <c r="S498" i="4" s="1"/>
  <c r="AE482" i="4"/>
  <c r="AF482" i="4" s="1"/>
  <c r="AC470" i="4"/>
  <c r="AF470" i="4" s="1"/>
  <c r="AF445" i="4"/>
  <c r="AW445" i="4" s="1"/>
  <c r="AL433" i="4"/>
  <c r="AM433" i="4" s="1"/>
  <c r="S433" i="4" s="1"/>
  <c r="AE145" i="4"/>
  <c r="AF145" i="4" s="1"/>
  <c r="R145" i="4" s="1"/>
  <c r="AL146" i="4"/>
  <c r="AM146" i="4" s="1"/>
  <c r="AX139" i="4"/>
  <c r="N139" i="4"/>
  <c r="AW131" i="4"/>
  <c r="AM129" i="4"/>
  <c r="AL98" i="4"/>
  <c r="AM98" i="4" s="1"/>
  <c r="AL42" i="4"/>
  <c r="AM42" i="4" s="1"/>
  <c r="AE37" i="4"/>
  <c r="AF37" i="4" s="1"/>
  <c r="AE174" i="4"/>
  <c r="AL159" i="4"/>
  <c r="AM159" i="4" s="1"/>
  <c r="AJ167" i="4"/>
  <c r="AL172" i="4"/>
  <c r="AM172" i="4" s="1"/>
  <c r="N172" i="4" s="1"/>
  <c r="AF175" i="4"/>
  <c r="AT235" i="4"/>
  <c r="AY235" i="4" s="1"/>
  <c r="AF40" i="4"/>
  <c r="AM127" i="4"/>
  <c r="M536" i="4"/>
  <c r="P536" i="4" s="1"/>
  <c r="AW536" i="4"/>
  <c r="R536" i="4"/>
  <c r="AF30" i="4"/>
  <c r="AC436" i="4"/>
  <c r="AF436" i="4" s="1"/>
  <c r="AW436" i="4" s="1"/>
  <c r="AW566" i="4"/>
  <c r="AS482" i="4"/>
  <c r="AT482" i="4" s="1"/>
  <c r="O482" i="4" s="1"/>
  <c r="AT123" i="4"/>
  <c r="O123" i="4" s="1"/>
  <c r="AF385" i="4"/>
  <c r="AW385" i="4" s="1"/>
  <c r="AY22" i="4"/>
  <c r="M131" i="4"/>
  <c r="P131" i="4" s="1"/>
  <c r="AF244" i="4"/>
  <c r="M244" i="4" s="1"/>
  <c r="P244" i="4" s="1"/>
  <c r="AM453" i="4"/>
  <c r="AX453" i="4" s="1"/>
  <c r="AM291" i="4"/>
  <c r="AX291" i="4" s="1"/>
  <c r="N333" i="4"/>
  <c r="M544" i="4"/>
  <c r="P544" i="4" s="1"/>
  <c r="N528" i="4"/>
  <c r="T528" i="4" s="1"/>
  <c r="M528" i="4"/>
  <c r="P528" i="4" s="1"/>
  <c r="R528" i="4"/>
  <c r="AF524" i="4"/>
  <c r="AY522" i="4"/>
  <c r="AC521" i="4"/>
  <c r="AF521" i="4" s="1"/>
  <c r="AM516" i="4"/>
  <c r="AS498" i="4"/>
  <c r="AT498" i="4" s="1"/>
  <c r="O498" i="4" s="1"/>
  <c r="AS495" i="4"/>
  <c r="AT495" i="4" s="1"/>
  <c r="O495" i="4" s="1"/>
  <c r="Q534" i="4"/>
  <c r="M518" i="4"/>
  <c r="P518" i="4" s="1"/>
  <c r="AE505" i="4"/>
  <c r="AF505" i="4" s="1"/>
  <c r="AW505" i="4" s="1"/>
  <c r="AE451" i="4"/>
  <c r="AF451" i="4" s="1"/>
  <c r="R451" i="4" s="1"/>
  <c r="AF469" i="4"/>
  <c r="R469" i="4" s="1"/>
  <c r="AC425" i="4"/>
  <c r="AF416" i="4"/>
  <c r="AE314" i="4"/>
  <c r="AF314" i="4" s="1"/>
  <c r="AW314" i="4" s="1"/>
  <c r="AF270" i="4"/>
  <c r="R270" i="4" s="1"/>
  <c r="AE177" i="4"/>
  <c r="AF177" i="4" s="1"/>
  <c r="N345" i="4"/>
  <c r="Q345" i="4" s="1"/>
  <c r="AM227" i="4"/>
  <c r="AX227" i="4" s="1"/>
  <c r="AL225" i="4"/>
  <c r="N244" i="4"/>
  <c r="AM211" i="4"/>
  <c r="AX211" i="4" s="1"/>
  <c r="AM150" i="4"/>
  <c r="AL483" i="4"/>
  <c r="AM483" i="4" s="1"/>
  <c r="AX483" i="4" s="1"/>
  <c r="AL490" i="4"/>
  <c r="AM490" i="4" s="1"/>
  <c r="S490" i="4" s="1"/>
  <c r="AJ380" i="4"/>
  <c r="AM380" i="4" s="1"/>
  <c r="S380" i="4" s="1"/>
  <c r="AT465" i="4"/>
  <c r="O465" i="4" s="1"/>
  <c r="N458" i="4"/>
  <c r="S473" i="4"/>
  <c r="S459" i="4"/>
  <c r="AS416" i="4"/>
  <c r="AT416" i="4" s="1"/>
  <c r="AC403" i="4"/>
  <c r="AF403" i="4" s="1"/>
  <c r="R403" i="4" s="1"/>
  <c r="AS401" i="4"/>
  <c r="AT401" i="4" s="1"/>
  <c r="AY401" i="4" s="1"/>
  <c r="AT423" i="4"/>
  <c r="AM371" i="4"/>
  <c r="N371" i="4" s="1"/>
  <c r="AQ338" i="4"/>
  <c r="AT338" i="4" s="1"/>
  <c r="AY338" i="4" s="1"/>
  <c r="AW359" i="4"/>
  <c r="AS324" i="4"/>
  <c r="AT324" i="4" s="1"/>
  <c r="AY324" i="4" s="1"/>
  <c r="AF315" i="4"/>
  <c r="M315" i="4" s="1"/>
  <c r="P315" i="4" s="1"/>
  <c r="R295" i="4"/>
  <c r="AW295" i="4"/>
  <c r="AM302" i="4"/>
  <c r="AX302" i="4" s="1"/>
  <c r="AT294" i="4"/>
  <c r="O295" i="4" s="1"/>
  <c r="S293" i="4"/>
  <c r="M289" i="4"/>
  <c r="P289" i="4" s="1"/>
  <c r="AF288" i="4"/>
  <c r="M288" i="4" s="1"/>
  <c r="P288" i="4" s="1"/>
  <c r="M270" i="4"/>
  <c r="P270" i="4" s="1"/>
  <c r="AS262" i="4"/>
  <c r="AT262" i="4" s="1"/>
  <c r="AS245" i="4"/>
  <c r="AE243" i="4"/>
  <c r="AF243" i="4" s="1"/>
  <c r="M243" i="4" s="1"/>
  <c r="P243" i="4" s="1"/>
  <c r="AT227" i="4"/>
  <c r="AY227" i="4" s="1"/>
  <c r="AS228" i="4"/>
  <c r="AT228" i="4" s="1"/>
  <c r="AT229" i="4"/>
  <c r="AY229" i="4" s="1"/>
  <c r="AS214" i="4"/>
  <c r="AT214" i="4" s="1"/>
  <c r="S218" i="4"/>
  <c r="AF210" i="4"/>
  <c r="M210" i="4" s="1"/>
  <c r="P210" i="4" s="1"/>
  <c r="AF190" i="4"/>
  <c r="AW190" i="4" s="1"/>
  <c r="AT167" i="4"/>
  <c r="AY167" i="4" s="1"/>
  <c r="AM176" i="4"/>
  <c r="AX176" i="4" s="1"/>
  <c r="AF156" i="4"/>
  <c r="AL149" i="4"/>
  <c r="AM149" i="4" s="1"/>
  <c r="AM138" i="4"/>
  <c r="AX138" i="4" s="1"/>
  <c r="O139" i="4"/>
  <c r="AQ115" i="4"/>
  <c r="AE98" i="4"/>
  <c r="AF98" i="4" s="1"/>
  <c r="AE89" i="4"/>
  <c r="AF89" i="4" s="1"/>
  <c r="R89" i="4" s="1"/>
  <c r="AL86" i="4"/>
  <c r="AM86" i="4" s="1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M108" i="4" s="1"/>
  <c r="P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W29" i="4" s="1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Q168" i="4" s="1"/>
  <c r="AX168" i="4"/>
  <c r="N97" i="4"/>
  <c r="AX97" i="4"/>
  <c r="AS344" i="4"/>
  <c r="AT344" i="4" s="1"/>
  <c r="O344" i="4" s="1"/>
  <c r="AE433" i="4"/>
  <c r="AF433" i="4" s="1"/>
  <c r="M433" i="4" s="1"/>
  <c r="P433" i="4" s="1"/>
  <c r="AJ199" i="4"/>
  <c r="AM199" i="4" s="1"/>
  <c r="AL45" i="4"/>
  <c r="AM45" i="4" s="1"/>
  <c r="M489" i="4"/>
  <c r="P489" i="4" s="1"/>
  <c r="AE212" i="4"/>
  <c r="AF212" i="4" s="1"/>
  <c r="AW212" i="4" s="1"/>
  <c r="AL181" i="4"/>
  <c r="AM181" i="4" s="1"/>
  <c r="N181" i="4" s="1"/>
  <c r="M55" i="4"/>
  <c r="P55" i="4" s="1"/>
  <c r="AE152" i="4"/>
  <c r="AF152" i="4" s="1"/>
  <c r="AL476" i="4"/>
  <c r="AM476" i="4" s="1"/>
  <c r="N476" i="4" s="1"/>
  <c r="AQ287" i="4"/>
  <c r="AT287" i="4" s="1"/>
  <c r="AE160" i="4"/>
  <c r="AF160" i="4" s="1"/>
  <c r="AE513" i="4"/>
  <c r="AF513" i="4" s="1"/>
  <c r="R513" i="4" s="1"/>
  <c r="AS30" i="4"/>
  <c r="AT30" i="4" s="1"/>
  <c r="AY30" i="4" s="1"/>
  <c r="AL482" i="4"/>
  <c r="AM482" i="4" s="1"/>
  <c r="AX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X381" i="4" s="1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W484" i="4" s="1"/>
  <c r="AE324" i="4"/>
  <c r="AF324" i="4" s="1"/>
  <c r="AW324" i="4" s="1"/>
  <c r="AL446" i="4"/>
  <c r="AM446" i="4" s="1"/>
  <c r="AX446" i="4" s="1"/>
  <c r="AS220" i="4"/>
  <c r="AT220" i="4" s="1"/>
  <c r="AX472" i="4"/>
  <c r="AS447" i="4"/>
  <c r="AT447" i="4" s="1"/>
  <c r="N120" i="4"/>
  <c r="AJ438" i="4"/>
  <c r="AM438" i="4" s="1"/>
  <c r="N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X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S508" i="4" s="1"/>
  <c r="AE224" i="4"/>
  <c r="AF224" i="4" s="1"/>
  <c r="R224" i="4" s="1"/>
  <c r="O19" i="4"/>
  <c r="AS505" i="4"/>
  <c r="AT505" i="4" s="1"/>
  <c r="O505" i="4" s="1"/>
  <c r="AE498" i="4"/>
  <c r="AF498" i="4" s="1"/>
  <c r="O26" i="4"/>
  <c r="S451" i="4"/>
  <c r="S36" i="4"/>
  <c r="AJ259" i="4"/>
  <c r="AM259" i="4" s="1"/>
  <c r="AT444" i="4"/>
  <c r="AX120" i="4"/>
  <c r="AJ400" i="4"/>
  <c r="AM400" i="4" s="1"/>
  <c r="AY294" i="4"/>
  <c r="AJ132" i="4"/>
  <c r="AM132" i="4" s="1"/>
  <c r="S132" i="4" s="1"/>
  <c r="N472" i="4"/>
  <c r="T472" i="4" s="1"/>
  <c r="AF398" i="4"/>
  <c r="AW398" i="4" s="1"/>
  <c r="AM210" i="4"/>
  <c r="S210" i="4" s="1"/>
  <c r="O129" i="4"/>
  <c r="AY129" i="4"/>
  <c r="AY473" i="4"/>
  <c r="O473" i="4"/>
  <c r="AW242" i="4"/>
  <c r="R242" i="4"/>
  <c r="M242" i="4"/>
  <c r="P242" i="4" s="1"/>
  <c r="AT292" i="4"/>
  <c r="AY292" i="4" s="1"/>
  <c r="AF144" i="4"/>
  <c r="AW144" i="4" s="1"/>
  <c r="AX103" i="4"/>
  <c r="AL363" i="4"/>
  <c r="AE392" i="4"/>
  <c r="AQ425" i="4"/>
  <c r="AT425" i="4" s="1"/>
  <c r="O425" i="4" s="1"/>
  <c r="AE439" i="4"/>
  <c r="AF439" i="4" s="1"/>
  <c r="AW439" i="4" s="1"/>
  <c r="AQ199" i="4"/>
  <c r="AC95" i="4"/>
  <c r="AF95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L70" i="4"/>
  <c r="AC483" i="4"/>
  <c r="AF483" i="4" s="1"/>
  <c r="AW483" i="4" s="1"/>
  <c r="AF229" i="4"/>
  <c r="AW544" i="4"/>
  <c r="R579" i="4"/>
  <c r="S97" i="4"/>
  <c r="M26" i="4"/>
  <c r="P26" i="4" s="1"/>
  <c r="M540" i="4"/>
  <c r="P540" i="4" s="1"/>
  <c r="AS111" i="4"/>
  <c r="AL388" i="4"/>
  <c r="AM388" i="4" s="1"/>
  <c r="S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M326" i="4" s="1"/>
  <c r="P326" i="4" s="1"/>
  <c r="AL318" i="4"/>
  <c r="AM318" i="4" s="1"/>
  <c r="AE121" i="4"/>
  <c r="AF121" i="4" s="1"/>
  <c r="R121" i="4" s="1"/>
  <c r="N268" i="4"/>
  <c r="Q268" i="4" s="1"/>
  <c r="AL475" i="4"/>
  <c r="AM475" i="4" s="1"/>
  <c r="N475" i="4" s="1"/>
  <c r="T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F504" i="4" s="1"/>
  <c r="AE35" i="4"/>
  <c r="AL408" i="4"/>
  <c r="AM408" i="4" s="1"/>
  <c r="S408" i="4" s="1"/>
  <c r="AC266" i="4"/>
  <c r="AQ315" i="4"/>
  <c r="AT315" i="4" s="1"/>
  <c r="AL102" i="4"/>
  <c r="AM102" i="4" s="1"/>
  <c r="N102" i="4" s="1"/>
  <c r="AL324" i="4"/>
  <c r="AM324" i="4" s="1"/>
  <c r="AE225" i="4"/>
  <c r="AF225" i="4" s="1"/>
  <c r="AS201" i="4"/>
  <c r="AT201" i="4" s="1"/>
  <c r="AL270" i="4"/>
  <c r="AM270" i="4" s="1"/>
  <c r="AX270" i="4" s="1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Y516" i="4" s="1"/>
  <c r="AF468" i="4"/>
  <c r="AF272" i="4"/>
  <c r="AW272" i="4" s="1"/>
  <c r="AM247" i="4"/>
  <c r="AX247" i="4" s="1"/>
  <c r="AM142" i="4"/>
  <c r="AF559" i="4"/>
  <c r="R559" i="4" s="1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M344" i="4" s="1"/>
  <c r="P344" i="4" s="1"/>
  <c r="AE432" i="4"/>
  <c r="AF432" i="4" s="1"/>
  <c r="AE230" i="4"/>
  <c r="AF230" i="4" s="1"/>
  <c r="AE146" i="4"/>
  <c r="AE126" i="4"/>
  <c r="AE178" i="4"/>
  <c r="AF178" i="4" s="1"/>
  <c r="AE343" i="4"/>
  <c r="AL128" i="4"/>
  <c r="AM128" i="4" s="1"/>
  <c r="N128" i="4" s="1"/>
  <c r="AL46" i="4"/>
  <c r="AL517" i="4"/>
  <c r="AM517" i="4" s="1"/>
  <c r="S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AW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X213" i="4" s="1"/>
  <c r="AE75" i="4"/>
  <c r="AF75" i="4" s="1"/>
  <c r="AS108" i="4"/>
  <c r="AL449" i="4"/>
  <c r="AM449" i="4" s="1"/>
  <c r="S449" i="4" s="1"/>
  <c r="AJ364" i="4"/>
  <c r="AM364" i="4" s="1"/>
  <c r="AL17" i="4"/>
  <c r="AM17" i="4" s="1"/>
  <c r="S17" i="4" s="1"/>
  <c r="AL505" i="4"/>
  <c r="AM505" i="4" s="1"/>
  <c r="N505" i="4" s="1"/>
  <c r="AL510" i="4"/>
  <c r="AM510" i="4" s="1"/>
  <c r="N510" i="4" s="1"/>
  <c r="Q510" i="4" s="1"/>
  <c r="AL314" i="4"/>
  <c r="AM314" i="4" s="1"/>
  <c r="AS325" i="4"/>
  <c r="AT325" i="4" s="1"/>
  <c r="O325" i="4" s="1"/>
  <c r="AL462" i="4"/>
  <c r="AM462" i="4" s="1"/>
  <c r="N462" i="4" s="1"/>
  <c r="AL214" i="4"/>
  <c r="AM214" i="4" s="1"/>
  <c r="M211" i="4"/>
  <c r="P211" i="4" s="1"/>
  <c r="O534" i="4"/>
  <c r="AW211" i="4"/>
  <c r="AL447" i="4"/>
  <c r="AM447" i="4" s="1"/>
  <c r="S447" i="4" s="1"/>
  <c r="AC373" i="4"/>
  <c r="AC172" i="4"/>
  <c r="AF172" i="4" s="1"/>
  <c r="R172" i="4" s="1"/>
  <c r="M399" i="4"/>
  <c r="P399" i="4" s="1"/>
  <c r="AJ131" i="4"/>
  <c r="AM131" i="4" s="1"/>
  <c r="S131" i="4" s="1"/>
  <c r="AM269" i="4"/>
  <c r="AX269" i="4" s="1"/>
  <c r="O141" i="4"/>
  <c r="N218" i="4"/>
  <c r="Q218" i="4" s="1"/>
  <c r="AM469" i="4"/>
  <c r="AX469" i="4" s="1"/>
  <c r="AT497" i="4"/>
  <c r="AX555" i="4"/>
  <c r="S555" i="4"/>
  <c r="N555" i="4"/>
  <c r="AS491" i="4"/>
  <c r="AT491" i="4" s="1"/>
  <c r="AY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O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Y239" i="4" s="1"/>
  <c r="AF381" i="4"/>
  <c r="R381" i="4" s="1"/>
  <c r="R177" i="4"/>
  <c r="N553" i="4"/>
  <c r="AE102" i="4"/>
  <c r="AF102" i="4" s="1"/>
  <c r="M102" i="4" s="1"/>
  <c r="P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X108" i="4" s="1"/>
  <c r="AE222" i="4"/>
  <c r="AF222" i="4" s="1"/>
  <c r="AS175" i="4"/>
  <c r="AT175" i="4" s="1"/>
  <c r="AL100" i="4"/>
  <c r="AM100" i="4" s="1"/>
  <c r="AX100" i="4" s="1"/>
  <c r="AE147" i="4"/>
  <c r="AF147" i="4" s="1"/>
  <c r="AW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217" i="4" s="1"/>
  <c r="R383" i="4"/>
  <c r="M383" i="4"/>
  <c r="P383" i="4" s="1"/>
  <c r="AC296" i="4"/>
  <c r="AL212" i="4"/>
  <c r="AM212" i="4" s="1"/>
  <c r="S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M94" i="4" s="1"/>
  <c r="P94" i="4" s="1"/>
  <c r="AL94" i="4"/>
  <c r="AM94" i="4" s="1"/>
  <c r="N94" i="4" s="1"/>
  <c r="AT104" i="4"/>
  <c r="O104" i="4" s="1"/>
  <c r="AX31" i="4"/>
  <c r="AJ506" i="4"/>
  <c r="AM506" i="4" s="1"/>
  <c r="N506" i="4" s="1"/>
  <c r="AC169" i="4"/>
  <c r="AF169" i="4" s="1"/>
  <c r="AJ372" i="4"/>
  <c r="AM372" i="4" s="1"/>
  <c r="S372" i="4" s="1"/>
  <c r="T329" i="4"/>
  <c r="AF271" i="4"/>
  <c r="M271" i="4" s="1"/>
  <c r="P271" i="4" s="1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AW469" i="4"/>
  <c r="R497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R245" i="4" s="1"/>
  <c r="AT402" i="4"/>
  <c r="AF371" i="4"/>
  <c r="AW371" i="4" s="1"/>
  <c r="AS148" i="4"/>
  <c r="AT148" i="4" s="1"/>
  <c r="AY148" i="4" s="1"/>
  <c r="N520" i="4"/>
  <c r="AM328" i="4"/>
  <c r="AC309" i="4"/>
  <c r="AF309" i="4" s="1"/>
  <c r="AW309" i="4" s="1"/>
  <c r="AE118" i="4"/>
  <c r="AF118" i="4" s="1"/>
  <c r="R118" i="4" s="1"/>
  <c r="AJ317" i="4"/>
  <c r="AM317" i="4" s="1"/>
  <c r="AS215" i="4"/>
  <c r="AT215" i="4" s="1"/>
  <c r="AY215" i="4" s="1"/>
  <c r="AS45" i="4"/>
  <c r="AT45" i="4" s="1"/>
  <c r="AE109" i="4"/>
  <c r="AF109" i="4" s="1"/>
  <c r="AW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Q475" i="4"/>
  <c r="Q376" i="4"/>
  <c r="T376" i="4"/>
  <c r="O32" i="4"/>
  <c r="AY32" i="4"/>
  <c r="AW216" i="4"/>
  <c r="M216" i="4"/>
  <c r="P216" i="4" s="1"/>
  <c r="R216" i="4"/>
  <c r="Q445" i="4"/>
  <c r="T445" i="4"/>
  <c r="O122" i="4"/>
  <c r="AY122" i="4"/>
  <c r="AF157" i="4"/>
  <c r="AW157" i="4" s="1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M493" i="4"/>
  <c r="P493" i="4" s="1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244" i="4"/>
  <c r="S243" i="4"/>
  <c r="N243" i="4"/>
  <c r="AJ326" i="4"/>
  <c r="AL326" i="4"/>
  <c r="AQ438" i="4"/>
  <c r="AT438" i="4" s="1"/>
  <c r="AS438" i="4"/>
  <c r="AE394" i="4"/>
  <c r="AC394" i="4"/>
  <c r="AS475" i="4"/>
  <c r="AQ475" i="4"/>
  <c r="AQ403" i="4"/>
  <c r="AS403" i="4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S384" i="4"/>
  <c r="AL521" i="4"/>
  <c r="AJ521" i="4"/>
  <c r="N449" i="4"/>
  <c r="AT242" i="4"/>
  <c r="AC112" i="4"/>
  <c r="AE112" i="4"/>
  <c r="AS504" i="4"/>
  <c r="AQ504" i="4"/>
  <c r="AJ382" i="4"/>
  <c r="AL382" i="4"/>
  <c r="AJ194" i="4"/>
  <c r="AL194" i="4"/>
  <c r="AJ360" i="4"/>
  <c r="AL360" i="4"/>
  <c r="AJ428" i="4"/>
  <c r="AL428" i="4"/>
  <c r="AJ461" i="4"/>
  <c r="AL461" i="4"/>
  <c r="AJ416" i="4"/>
  <c r="AL416" i="4"/>
  <c r="AC408" i="4"/>
  <c r="AE408" i="4"/>
  <c r="AT494" i="4"/>
  <c r="AY494" i="4" s="1"/>
  <c r="AF310" i="4"/>
  <c r="R293" i="4"/>
  <c r="M293" i="4"/>
  <c r="P293" i="4" s="1"/>
  <c r="N393" i="4"/>
  <c r="S393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AC412" i="4"/>
  <c r="AE412" i="4"/>
  <c r="AL373" i="4"/>
  <c r="AJ373" i="4"/>
  <c r="M469" i="4"/>
  <c r="P469" i="4" s="1"/>
  <c r="AW468" i="4"/>
  <c r="AQ436" i="4"/>
  <c r="AL118" i="4"/>
  <c r="AM118" i="4" s="1"/>
  <c r="N118" i="4" s="1"/>
  <c r="N330" i="4"/>
  <c r="R488" i="4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O224" i="4" s="1"/>
  <c r="AM265" i="4"/>
  <c r="AX265" i="4" s="1"/>
  <c r="O456" i="4"/>
  <c r="N497" i="4"/>
  <c r="Q497" i="4" s="1"/>
  <c r="N519" i="4"/>
  <c r="Q519" i="4" s="1"/>
  <c r="AT99" i="4"/>
  <c r="O99" i="4" s="1"/>
  <c r="M145" i="4"/>
  <c r="P145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Q492" i="4" s="1"/>
  <c r="AY127" i="4"/>
  <c r="AS44" i="4"/>
  <c r="AT44" i="4" s="1"/>
  <c r="O44" i="4" s="1"/>
  <c r="O510" i="4"/>
  <c r="S455" i="4"/>
  <c r="Q494" i="4"/>
  <c r="AM485" i="4"/>
  <c r="N485" i="4" s="1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AX463" i="4"/>
  <c r="S462" i="4"/>
  <c r="AY348" i="4"/>
  <c r="AF331" i="4"/>
  <c r="AC39" i="4"/>
  <c r="AE39" i="4"/>
  <c r="O432" i="4"/>
  <c r="AY433" i="4"/>
  <c r="AY383" i="4"/>
  <c r="M109" i="4"/>
  <c r="P109" i="4" s="1"/>
  <c r="N324" i="4"/>
  <c r="Q324" i="4" s="1"/>
  <c r="AC88" i="4"/>
  <c r="AE88" i="4"/>
  <c r="AW457" i="4"/>
  <c r="R456" i="4"/>
  <c r="M456" i="4"/>
  <c r="P456" i="4" s="1"/>
  <c r="AY225" i="4"/>
  <c r="R30" i="4"/>
  <c r="AW30" i="4"/>
  <c r="M30" i="4"/>
  <c r="P30" i="4" s="1"/>
  <c r="AL122" i="4"/>
  <c r="AJ122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394" i="4"/>
  <c r="M52" i="4"/>
  <c r="P52" i="4" s="1"/>
  <c r="AW52" i="4"/>
  <c r="R52" i="4"/>
  <c r="AQ88" i="4"/>
  <c r="AS88" i="4"/>
  <c r="R538" i="4"/>
  <c r="M538" i="4"/>
  <c r="P538" i="4" s="1"/>
  <c r="AW538" i="4"/>
  <c r="AS85" i="4"/>
  <c r="AQ85" i="4"/>
  <c r="AX515" i="4"/>
  <c r="O487" i="4"/>
  <c r="AY486" i="4"/>
  <c r="AW459" i="4"/>
  <c r="M458" i="4"/>
  <c r="P458" i="4" s="1"/>
  <c r="R458" i="4"/>
  <c r="Q472" i="4"/>
  <c r="AX393" i="4"/>
  <c r="S49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O449" i="4" s="1"/>
  <c r="AF542" i="4"/>
  <c r="M542" i="4" s="1"/>
  <c r="P542" i="4" s="1"/>
  <c r="AT448" i="4"/>
  <c r="AY448" i="4" s="1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X516" i="4"/>
  <c r="N517" i="4"/>
  <c r="T517" i="4" s="1"/>
  <c r="T518" i="4"/>
  <c r="S519" i="4"/>
  <c r="AX519" i="4"/>
  <c r="AX518" i="4"/>
  <c r="M506" i="4"/>
  <c r="P506" i="4" s="1"/>
  <c r="R506" i="4"/>
  <c r="T519" i="4"/>
  <c r="AT506" i="4"/>
  <c r="N508" i="4"/>
  <c r="Q508" i="4" s="1"/>
  <c r="O503" i="4"/>
  <c r="AY502" i="4"/>
  <c r="M513" i="4"/>
  <c r="P513" i="4" s="1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T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N271" i="4" s="1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AY242" i="4"/>
  <c r="S264" i="4"/>
  <c r="T306" i="4"/>
  <c r="Q306" i="4"/>
  <c r="AM303" i="4"/>
  <c r="AX303" i="4" s="1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AT493" i="4"/>
  <c r="O492" i="4" s="1"/>
  <c r="AW485" i="4"/>
  <c r="R484" i="4"/>
  <c r="R473" i="4"/>
  <c r="AW472" i="4"/>
  <c r="M482" i="4"/>
  <c r="P482" i="4" s="1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N446" i="4"/>
  <c r="AX447" i="4"/>
  <c r="AE431" i="4"/>
  <c r="AF431" i="4" s="1"/>
  <c r="AW431" i="4" s="1"/>
  <c r="AF423" i="4"/>
  <c r="AW423" i="4" s="1"/>
  <c r="AE419" i="4"/>
  <c r="AF419" i="4" s="1"/>
  <c r="AY369" i="4"/>
  <c r="AT364" i="4"/>
  <c r="O364" i="4" s="1"/>
  <c r="AW345" i="4"/>
  <c r="AM336" i="4"/>
  <c r="AX336" i="4" s="1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310" i="4" s="1"/>
  <c r="AY310" i="4" s="1"/>
  <c r="AT79" i="4"/>
  <c r="AY79" i="4" s="1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AF266" i="4"/>
  <c r="AW266" i="4" s="1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198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W488" i="4"/>
  <c r="AX475" i="4"/>
  <c r="AM486" i="4"/>
  <c r="AM504" i="4"/>
  <c r="AX477" i="4"/>
  <c r="S476" i="4"/>
  <c r="R457" i="4"/>
  <c r="Q451" i="4"/>
  <c r="AX455" i="4"/>
  <c r="S454" i="4"/>
  <c r="N454" i="4"/>
  <c r="S423" i="4"/>
  <c r="N423" i="4"/>
  <c r="AF392" i="4"/>
  <c r="AX275" i="4"/>
  <c r="AM276" i="4"/>
  <c r="AX276" i="4" s="1"/>
  <c r="AL288" i="4"/>
  <c r="AM288" i="4" s="1"/>
  <c r="S288" i="4" s="1"/>
  <c r="AM223" i="4"/>
  <c r="M177" i="4"/>
  <c r="P177" i="4" s="1"/>
  <c r="AF124" i="4"/>
  <c r="R124" i="4" s="1"/>
  <c r="AX123" i="4"/>
  <c r="S123" i="4"/>
  <c r="N123" i="4"/>
  <c r="AW99" i="4"/>
  <c r="AF77" i="4"/>
  <c r="R77" i="4" s="1"/>
  <c r="AM70" i="4"/>
  <c r="S70" i="4" s="1"/>
  <c r="AF62" i="4"/>
  <c r="AW62" i="4" s="1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AW370" i="4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AY175" i="4"/>
  <c r="AM301" i="4"/>
  <c r="AX301" i="4" s="1"/>
  <c r="AT289" i="4"/>
  <c r="AY289" i="4" s="1"/>
  <c r="N370" i="4"/>
  <c r="S370" i="4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X166" i="4"/>
  <c r="O149" i="4"/>
  <c r="O214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AY345" i="4"/>
  <c r="AX462" i="4"/>
  <c r="S463" i="4"/>
  <c r="N463" i="4"/>
  <c r="AY201" i="4"/>
  <c r="S100" i="4"/>
  <c r="N100" i="4"/>
  <c r="M118" i="4"/>
  <c r="P118" i="4" s="1"/>
  <c r="AW118" i="4"/>
  <c r="N387" i="4"/>
  <c r="AX386" i="4"/>
  <c r="S387" i="4"/>
  <c r="AX42" i="4"/>
  <c r="N42" i="4"/>
  <c r="S42" i="4"/>
  <c r="AY445" i="4"/>
  <c r="O444" i="4"/>
  <c r="AJ79" i="4"/>
  <c r="AM79" i="4" s="1"/>
  <c r="AE407" i="4"/>
  <c r="AF407" i="4" s="1"/>
  <c r="AW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Y492" i="4"/>
  <c r="AY176" i="4"/>
  <c r="AS70" i="4"/>
  <c r="AQ70" i="4"/>
  <c r="AY550" i="4"/>
  <c r="O550" i="4"/>
  <c r="AJ80" i="4"/>
  <c r="AL80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O324" i="4"/>
  <c r="S485" i="4"/>
  <c r="AX484" i="4"/>
  <c r="AY538" i="4"/>
  <c r="O538" i="4"/>
  <c r="O331" i="4"/>
  <c r="AY330" i="4"/>
  <c r="O15" i="4"/>
  <c r="AY15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N477" i="4"/>
  <c r="AX449" i="4"/>
  <c r="AJ525" i="4"/>
  <c r="AL525" i="4"/>
  <c r="AS186" i="4"/>
  <c r="AQ186" i="4"/>
  <c r="AF114" i="4"/>
  <c r="M114" i="4" s="1"/>
  <c r="P114" i="4" s="1"/>
  <c r="N146" i="4"/>
  <c r="AX147" i="4"/>
  <c r="S146" i="4"/>
  <c r="AQ304" i="4"/>
  <c r="AS304" i="4"/>
  <c r="AC297" i="4"/>
  <c r="AE297" i="4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M438" i="4" s="1"/>
  <c r="P438" i="4" s="1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F126" i="4"/>
  <c r="AW126" i="4" s="1"/>
  <c r="S320" i="4"/>
  <c r="AY434" i="4"/>
  <c r="O29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AW173" i="4"/>
  <c r="AF85" i="4"/>
  <c r="S11" i="4"/>
  <c r="N11" i="4"/>
  <c r="AX11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264" i="4"/>
  <c r="AT544" i="4"/>
  <c r="AF48" i="4"/>
  <c r="AF374" i="4"/>
  <c r="R374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E320" i="4"/>
  <c r="AC320" i="4"/>
  <c r="AT320" i="4"/>
  <c r="AW327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N166" i="4"/>
  <c r="AF35" i="4"/>
  <c r="M35" i="4" s="1"/>
  <c r="P35" i="4" s="1"/>
  <c r="AX494" i="4"/>
  <c r="S289" i="4"/>
  <c r="N289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AX470" i="4"/>
  <c r="N212" i="4"/>
  <c r="M83" i="4"/>
  <c r="P83" i="4" s="1"/>
  <c r="M75" i="4"/>
  <c r="P75" i="4" s="1"/>
  <c r="AW75" i="4"/>
  <c r="R75" i="4"/>
  <c r="AT279" i="4"/>
  <c r="O279" i="4" s="1"/>
  <c r="AF464" i="4"/>
  <c r="AT258" i="4"/>
  <c r="O258" i="4" s="1"/>
  <c r="AM375" i="4"/>
  <c r="S375" i="4" s="1"/>
  <c r="Q172" i="4"/>
  <c r="T172" i="4"/>
  <c r="AF303" i="4"/>
  <c r="R503" i="4"/>
  <c r="M503" i="4"/>
  <c r="P503" i="4" s="1"/>
  <c r="AW502" i="4"/>
  <c r="Q54" i="4"/>
  <c r="T54" i="4"/>
  <c r="M486" i="4"/>
  <c r="P486" i="4" s="1"/>
  <c r="R486" i="4"/>
  <c r="AW487" i="4"/>
  <c r="AW230" i="4"/>
  <c r="AW392" i="4"/>
  <c r="R498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M365" i="4"/>
  <c r="AT245" i="4"/>
  <c r="O245" i="4" s="1"/>
  <c r="O518" i="4"/>
  <c r="AY519" i="4"/>
  <c r="AW432" i="4"/>
  <c r="AX39" i="4"/>
  <c r="S39" i="4"/>
  <c r="N39" i="4"/>
  <c r="R267" i="4"/>
  <c r="M267" i="4"/>
  <c r="P267" i="4" s="1"/>
  <c r="AW343" i="4"/>
  <c r="AY136" i="4"/>
  <c r="AX141" i="4"/>
  <c r="AW532" i="4"/>
  <c r="R532" i="4"/>
  <c r="M532" i="4"/>
  <c r="P532" i="4" s="1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T411" i="4"/>
  <c r="AS207" i="4"/>
  <c r="AQ207" i="4"/>
  <c r="AQ578" i="4"/>
  <c r="AS578" i="4"/>
  <c r="AS576" i="4"/>
  <c r="AQ576" i="4"/>
  <c r="AS572" i="4"/>
  <c r="AQ572" i="4"/>
  <c r="AY495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O365" i="4"/>
  <c r="AW279" i="4"/>
  <c r="AW403" i="4"/>
  <c r="S30" i="4"/>
  <c r="AX30" i="4"/>
  <c r="N30" i="4"/>
  <c r="T293" i="4"/>
  <c r="Q293" i="4"/>
  <c r="Q333" i="4"/>
  <c r="T333" i="4"/>
  <c r="Q103" i="4"/>
  <c r="T103" i="4"/>
  <c r="Q139" i="4"/>
  <c r="T139" i="4"/>
  <c r="Q528" i="4" l="1"/>
  <c r="AX505" i="4"/>
  <c r="M484" i="4"/>
  <c r="P484" i="4" s="1"/>
  <c r="S483" i="4"/>
  <c r="N490" i="4"/>
  <c r="N483" i="4"/>
  <c r="N469" i="4"/>
  <c r="S469" i="4"/>
  <c r="S446" i="4"/>
  <c r="R438" i="4"/>
  <c r="N447" i="4"/>
  <c r="R433" i="4"/>
  <c r="S438" i="4"/>
  <c r="AF394" i="4"/>
  <c r="AW245" i="4"/>
  <c r="R243" i="4"/>
  <c r="R244" i="4"/>
  <c r="M245" i="4"/>
  <c r="P245" i="4" s="1"/>
  <c r="AW243" i="4"/>
  <c r="M231" i="4"/>
  <c r="P231" i="4" s="1"/>
  <c r="AW244" i="4"/>
  <c r="R231" i="4"/>
  <c r="S102" i="4"/>
  <c r="N108" i="4"/>
  <c r="S108" i="4"/>
  <c r="AW102" i="4"/>
  <c r="N116" i="4"/>
  <c r="Q116" i="4" s="1"/>
  <c r="AX116" i="4"/>
  <c r="R102" i="4"/>
  <c r="N117" i="4"/>
  <c r="Q117" i="4" s="1"/>
  <c r="R116" i="4"/>
  <c r="S86" i="4"/>
  <c r="AX86" i="4"/>
  <c r="N86" i="4"/>
  <c r="AW94" i="4"/>
  <c r="AX94" i="4"/>
  <c r="S94" i="4"/>
  <c r="M69" i="4"/>
  <c r="P69" i="4" s="1"/>
  <c r="N69" i="4"/>
  <c r="M29" i="4"/>
  <c r="P29" i="4" s="1"/>
  <c r="R29" i="4"/>
  <c r="S172" i="4"/>
  <c r="T168" i="4"/>
  <c r="M172" i="4"/>
  <c r="P172" i="4" s="1"/>
  <c r="AT504" i="4"/>
  <c r="AT403" i="4"/>
  <c r="O133" i="4"/>
  <c r="AW559" i="4"/>
  <c r="T267" i="4"/>
  <c r="O58" i="4"/>
  <c r="AX185" i="4"/>
  <c r="R109" i="4"/>
  <c r="AM461" i="4"/>
  <c r="AX461" i="4" s="1"/>
  <c r="N388" i="4"/>
  <c r="R136" i="4"/>
  <c r="AW288" i="4"/>
  <c r="AT427" i="4"/>
  <c r="N264" i="4"/>
  <c r="T510" i="4"/>
  <c r="S475" i="4"/>
  <c r="S371" i="4"/>
  <c r="AY123" i="4"/>
  <c r="T345" i="4"/>
  <c r="AX388" i="4"/>
  <c r="AX371" i="4"/>
  <c r="M559" i="4"/>
  <c r="P559" i="4" s="1"/>
  <c r="AY513" i="4"/>
  <c r="S510" i="4"/>
  <c r="AY505" i="4"/>
  <c r="S505" i="4"/>
  <c r="O494" i="4"/>
  <c r="R505" i="4"/>
  <c r="R504" i="4"/>
  <c r="M504" i="4"/>
  <c r="P504" i="4" s="1"/>
  <c r="AX506" i="4"/>
  <c r="T492" i="4"/>
  <c r="S504" i="4"/>
  <c r="Q496" i="4"/>
  <c r="N504" i="4"/>
  <c r="T504" i="4" s="1"/>
  <c r="M498" i="4"/>
  <c r="P498" i="4" s="1"/>
  <c r="AF409" i="4"/>
  <c r="AW409" i="4" s="1"/>
  <c r="R344" i="4"/>
  <c r="AW344" i="4"/>
  <c r="R326" i="4"/>
  <c r="AW326" i="4"/>
  <c r="R288" i="4"/>
  <c r="M218" i="4"/>
  <c r="P218" i="4" s="1"/>
  <c r="M143" i="4"/>
  <c r="P143" i="4" s="1"/>
  <c r="N354" i="4"/>
  <c r="T354" i="4" s="1"/>
  <c r="S269" i="4"/>
  <c r="N269" i="4"/>
  <c r="T269" i="4" s="1"/>
  <c r="S260" i="4"/>
  <c r="T268" i="4"/>
  <c r="N213" i="4"/>
  <c r="S213" i="4"/>
  <c r="N210" i="4"/>
  <c r="AX476" i="4"/>
  <c r="S470" i="4"/>
  <c r="T470" i="4"/>
  <c r="AX408" i="4"/>
  <c r="N408" i="4"/>
  <c r="T408" i="4" s="1"/>
  <c r="S482" i="4"/>
  <c r="O491" i="4"/>
  <c r="AW490" i="4"/>
  <c r="O463" i="4"/>
  <c r="AM409" i="4"/>
  <c r="AM416" i="4"/>
  <c r="AX416" i="4" s="1"/>
  <c r="AY423" i="4"/>
  <c r="O423" i="4"/>
  <c r="AM394" i="4"/>
  <c r="AX394" i="4" s="1"/>
  <c r="AT384" i="4"/>
  <c r="M371" i="4"/>
  <c r="P371" i="4" s="1"/>
  <c r="R371" i="4"/>
  <c r="N350" i="4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132" i="4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S403" i="4" s="1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X346" i="4" s="1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M363" i="4" s="1"/>
  <c r="P363" i="4" s="1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T304" i="4"/>
  <c r="O304" i="4" s="1"/>
  <c r="AF74" i="4"/>
  <c r="AW74" i="4" s="1"/>
  <c r="AF148" i="4"/>
  <c r="AT168" i="4"/>
  <c r="AY168" i="4" s="1"/>
  <c r="AF239" i="4"/>
  <c r="AW239" i="4" s="1"/>
  <c r="AT130" i="4"/>
  <c r="M235" i="4"/>
  <c r="P235" i="4" s="1"/>
  <c r="Q498" i="4"/>
  <c r="S117" i="4"/>
  <c r="AT385" i="4"/>
  <c r="AY385" i="4" s="1"/>
  <c r="AT409" i="4"/>
  <c r="AF358" i="4"/>
  <c r="AF388" i="4"/>
  <c r="M388" i="4" s="1"/>
  <c r="P388" i="4" s="1"/>
  <c r="AM361" i="4"/>
  <c r="AM368" i="4"/>
  <c r="S368" i="4" s="1"/>
  <c r="AF508" i="4"/>
  <c r="AW508" i="4" s="1"/>
  <c r="AF448" i="4"/>
  <c r="AW448" i="4" s="1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X378" i="4" s="1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W401" i="4" s="1"/>
  <c r="AF180" i="4"/>
  <c r="AW180" i="4" s="1"/>
  <c r="AF220" i="4"/>
  <c r="AW220" i="4" s="1"/>
  <c r="AT120" i="4"/>
  <c r="AW103" i="4"/>
  <c r="N167" i="4"/>
  <c r="Q167" i="4" s="1"/>
  <c r="AF491" i="4"/>
  <c r="AW491" i="4" s="1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Y468" i="4" s="1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X420" i="4" s="1"/>
  <c r="AM332" i="4"/>
  <c r="O354" i="4"/>
  <c r="AY354" i="4"/>
  <c r="AT88" i="4"/>
  <c r="AM122" i="4"/>
  <c r="S122" i="4" s="1"/>
  <c r="AF462" i="4"/>
  <c r="AW462" i="4" s="1"/>
  <c r="AF404" i="4"/>
  <c r="AW404" i="4" s="1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M318" i="4" s="1"/>
  <c r="P318" i="4" s="1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F424" i="4"/>
  <c r="AW424" i="4" s="1"/>
  <c r="AY384" i="4"/>
  <c r="O384" i="4"/>
  <c r="AX326" i="4"/>
  <c r="AT184" i="4"/>
  <c r="M409" i="4"/>
  <c r="P409" i="4" s="1"/>
  <c r="R409" i="4"/>
  <c r="AT507" i="4"/>
  <c r="AT474" i="4"/>
  <c r="AM348" i="4"/>
  <c r="AX348" i="4" s="1"/>
  <c r="AM439" i="4"/>
  <c r="Q384" i="4"/>
  <c r="T384" i="4"/>
  <c r="AM414" i="4"/>
  <c r="AX414" i="4" s="1"/>
  <c r="Q408" i="4"/>
  <c r="S460" i="4"/>
  <c r="AF112" i="4"/>
  <c r="AF461" i="4"/>
  <c r="Q269" i="4"/>
  <c r="N358" i="4"/>
  <c r="R228" i="4"/>
  <c r="R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Q287" i="4" s="1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N512" i="4"/>
  <c r="T512" i="4" s="1"/>
  <c r="N225" i="4"/>
  <c r="T225" i="4" s="1"/>
  <c r="M146" i="4"/>
  <c r="P146" i="4" s="1"/>
  <c r="M266" i="4"/>
  <c r="P266" i="4" s="1"/>
  <c r="R266" i="4"/>
  <c r="S456" i="4"/>
  <c r="N456" i="4"/>
  <c r="AF53" i="4"/>
  <c r="M53" i="4" s="1"/>
  <c r="P53" i="4" s="1"/>
  <c r="AM204" i="4"/>
  <c r="AX204" i="4" s="1"/>
  <c r="AX392" i="4"/>
  <c r="N392" i="4"/>
  <c r="O356" i="4"/>
  <c r="AY356" i="4"/>
  <c r="AT343" i="4"/>
  <c r="AY343" i="4" s="1"/>
  <c r="Q177" i="4"/>
  <c r="T177" i="4"/>
  <c r="AM180" i="4"/>
  <c r="AF400" i="4"/>
  <c r="M400" i="4" s="1"/>
  <c r="P400" i="4" s="1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AM379" i="4"/>
  <c r="AT476" i="4"/>
  <c r="AY476" i="4" s="1"/>
  <c r="S514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F380" i="4"/>
  <c r="Q425" i="4"/>
  <c r="T425" i="4"/>
  <c r="AT389" i="4"/>
  <c r="M393" i="4"/>
  <c r="P393" i="4" s="1"/>
  <c r="R392" i="4"/>
  <c r="M392" i="4"/>
  <c r="P392" i="4" s="1"/>
  <c r="M419" i="4"/>
  <c r="P419" i="4" s="1"/>
  <c r="R419" i="4"/>
  <c r="AY506" i="4"/>
  <c r="O506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AX294" i="4"/>
  <c r="S294" i="4"/>
  <c r="N294" i="4"/>
  <c r="AT366" i="4"/>
  <c r="AT132" i="4"/>
  <c r="Q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M389" i="4"/>
  <c r="P389" i="4" s="1"/>
  <c r="S265" i="4"/>
  <c r="N265" i="4"/>
  <c r="T369" i="4"/>
  <c r="Q369" i="4"/>
  <c r="R408" i="4"/>
  <c r="AW408" i="4"/>
  <c r="M408" i="4"/>
  <c r="P408" i="4" s="1"/>
  <c r="O439" i="4"/>
  <c r="O438" i="4"/>
  <c r="AY438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462" i="4"/>
  <c r="T462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AY268" i="4" s="1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W163" i="4" s="1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X234" i="4" s="1"/>
  <c r="AF240" i="4"/>
  <c r="R240" i="4" s="1"/>
  <c r="AF428" i="4"/>
  <c r="AM190" i="4"/>
  <c r="AT119" i="4"/>
  <c r="AM38" i="4"/>
  <c r="T211" i="4"/>
  <c r="Q211" i="4"/>
  <c r="AF119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X189" i="4" s="1"/>
  <c r="AM196" i="4"/>
  <c r="AX196" i="4" s="1"/>
  <c r="AF249" i="4"/>
  <c r="AW249" i="4" s="1"/>
  <c r="AF170" i="4"/>
  <c r="AW170" i="4" s="1"/>
  <c r="AT169" i="4"/>
  <c r="O169" i="4" s="1"/>
  <c r="AF273" i="4"/>
  <c r="AW273" i="4" s="1"/>
  <c r="AT362" i="4"/>
  <c r="AY362" i="4" s="1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AY575" i="4"/>
  <c r="O575" i="4"/>
  <c r="S41" i="4"/>
  <c r="AX41" i="4"/>
  <c r="N41" i="4"/>
  <c r="R56" i="4"/>
  <c r="N174" i="4"/>
  <c r="S174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149" i="4"/>
  <c r="P149" i="4" s="1"/>
  <c r="R14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M165" i="4"/>
  <c r="P165" i="4" s="1"/>
  <c r="AY374" i="4"/>
  <c r="O375" i="4"/>
  <c r="Q86" i="4"/>
  <c r="T86" i="4"/>
  <c r="Q231" i="4"/>
  <c r="T231" i="4"/>
  <c r="S134" i="4"/>
  <c r="R259" i="4"/>
  <c r="S163" i="4"/>
  <c r="AX162" i="4"/>
  <c r="S235" i="4"/>
  <c r="N235" i="4"/>
  <c r="M241" i="4"/>
  <c r="P241" i="4" s="1"/>
  <c r="R241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M196" i="4" s="1"/>
  <c r="P196" i="4" s="1"/>
  <c r="AT221" i="4"/>
  <c r="O221" i="4" s="1"/>
  <c r="AM240" i="4"/>
  <c r="AM170" i="4"/>
  <c r="AT137" i="4"/>
  <c r="O137" i="4" s="1"/>
  <c r="AM263" i="4"/>
  <c r="AF444" i="4"/>
  <c r="AY91" i="4"/>
  <c r="N188" i="4"/>
  <c r="S188" i="4"/>
  <c r="M272" i="4"/>
  <c r="P272" i="4" s="1"/>
  <c r="R27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AX441" i="4" s="1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AX417" i="4" s="1"/>
  <c r="N404" i="4"/>
  <c r="S404" i="4"/>
  <c r="AX405" i="4"/>
  <c r="T132" i="4"/>
  <c r="Q132" i="4"/>
  <c r="T571" i="4"/>
  <c r="Q571" i="4"/>
  <c r="AM187" i="4"/>
  <c r="AM319" i="4"/>
  <c r="AT539" i="4"/>
  <c r="O539" i="4" s="1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Y81" i="4" s="1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AY441" i="4" s="1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X308" i="4" s="1"/>
  <c r="AM337" i="4"/>
  <c r="AX337" i="4" s="1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N545" i="4" s="1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AF441" i="4"/>
  <c r="AT178" i="4"/>
  <c r="AY178" i="4" s="1"/>
  <c r="AM410" i="4"/>
  <c r="AM525" i="4"/>
  <c r="S525" i="4" s="1"/>
  <c r="AM62" i="4"/>
  <c r="Q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X395" i="4" s="1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T477" i="4"/>
  <c r="Q477" i="4"/>
  <c r="O555" i="4"/>
  <c r="AY555" i="4"/>
  <c r="R375" i="4"/>
  <c r="M375" i="4"/>
  <c r="P375" i="4" s="1"/>
  <c r="AW374" i="4"/>
  <c r="AY527" i="4"/>
  <c r="O527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125" i="4"/>
  <c r="T560" i="4"/>
  <c r="Q560" i="4"/>
  <c r="Q159" i="4"/>
  <c r="T159" i="4"/>
  <c r="N336" i="4"/>
  <c r="S336" i="4"/>
  <c r="R265" i="4"/>
  <c r="M265" i="4"/>
  <c r="P265" i="4" s="1"/>
  <c r="AW264" i="4"/>
  <c r="Q502" i="4"/>
  <c r="T502" i="4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Y95" i="4"/>
  <c r="O95" i="4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T176" i="4"/>
  <c r="Q176" i="4"/>
  <c r="Q399" i="4"/>
  <c r="T399" i="4"/>
  <c r="Q516" i="4"/>
  <c r="T516" i="4"/>
  <c r="AX193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58" i="4"/>
  <c r="P58" i="4" s="1"/>
  <c r="AW58" i="4"/>
  <c r="R58" i="4"/>
  <c r="AW152" i="4"/>
  <c r="AY352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AT397" i="4"/>
  <c r="O397" i="4" s="1"/>
  <c r="AF237" i="4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AW178" i="4"/>
  <c r="Q509" i="4"/>
  <c r="T509" i="4"/>
  <c r="O478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O346" i="4"/>
  <c r="N513" i="4"/>
  <c r="AX512" i="4"/>
  <c r="S513" i="4"/>
  <c r="AY329" i="4"/>
  <c r="M190" i="4"/>
  <c r="P190" i="4" s="1"/>
  <c r="AW191" i="4"/>
  <c r="R340" i="4"/>
  <c r="M340" i="4"/>
  <c r="P340" i="4" s="1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N572" i="4"/>
  <c r="AT335" i="4"/>
  <c r="O335" i="4" s="1"/>
  <c r="AT246" i="4"/>
  <c r="O246" i="4" s="1"/>
  <c r="AT349" i="4"/>
  <c r="O349" i="4" s="1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N403" i="4" l="1"/>
  <c r="AX403" i="4"/>
  <c r="R285" i="4"/>
  <c r="T287" i="4"/>
  <c r="R236" i="4"/>
  <c r="T117" i="4"/>
  <c r="R162" i="4"/>
  <c r="M179" i="4"/>
  <c r="P179" i="4" s="1"/>
  <c r="AY539" i="4"/>
  <c r="O168" i="4"/>
  <c r="N130" i="4"/>
  <c r="R132" i="4"/>
  <c r="S192" i="4"/>
  <c r="O81" i="4"/>
  <c r="AW104" i="4"/>
  <c r="AW132" i="4"/>
  <c r="N99" i="4"/>
  <c r="O468" i="4"/>
  <c r="AY361" i="4"/>
  <c r="AY21" i="4"/>
  <c r="M125" i="4"/>
  <c r="P125" i="4" s="1"/>
  <c r="AY572" i="4"/>
  <c r="AY479" i="4"/>
  <c r="R106" i="4"/>
  <c r="M74" i="4"/>
  <c r="P74" i="4" s="1"/>
  <c r="AY504" i="4"/>
  <c r="O504" i="4"/>
  <c r="N394" i="4"/>
  <c r="S394" i="4"/>
  <c r="S545" i="4"/>
  <c r="AX545" i="4"/>
  <c r="Q529" i="4"/>
  <c r="Q512" i="4"/>
  <c r="M508" i="4"/>
  <c r="P508" i="4" s="1"/>
  <c r="M401" i="4"/>
  <c r="P401" i="4" s="1"/>
  <c r="M411" i="4"/>
  <c r="P411" i="4" s="1"/>
  <c r="R363" i="4"/>
  <c r="AW363" i="4"/>
  <c r="M220" i="4"/>
  <c r="P220" i="4" s="1"/>
  <c r="R179" i="4"/>
  <c r="AW179" i="4"/>
  <c r="S344" i="4"/>
  <c r="N344" i="4"/>
  <c r="T344" i="4" s="1"/>
  <c r="S230" i="4"/>
  <c r="T210" i="4"/>
  <c r="Q210" i="4"/>
  <c r="T167" i="4"/>
  <c r="R462" i="4"/>
  <c r="S422" i="4"/>
  <c r="N422" i="4"/>
  <c r="AX409" i="4"/>
  <c r="N409" i="4"/>
  <c r="S409" i="4"/>
  <c r="S378" i="4"/>
  <c r="AW388" i="4"/>
  <c r="N378" i="4"/>
  <c r="Q378" i="4" s="1"/>
  <c r="R388" i="4"/>
  <c r="M379" i="4"/>
  <c r="P379" i="4" s="1"/>
  <c r="N366" i="4"/>
  <c r="T366" i="4" s="1"/>
  <c r="S366" i="4"/>
  <c r="AW362" i="4"/>
  <c r="Q350" i="4"/>
  <c r="T350" i="4"/>
  <c r="R332" i="4"/>
  <c r="N298" i="4"/>
  <c r="Q298" i="4" s="1"/>
  <c r="AY316" i="4"/>
  <c r="N284" i="4"/>
  <c r="O251" i="4"/>
  <c r="AW251" i="4"/>
  <c r="R251" i="4"/>
  <c r="N232" i="4"/>
  <c r="M232" i="4"/>
  <c r="P232" i="4" s="1"/>
  <c r="N230" i="4"/>
  <c r="T230" i="4" s="1"/>
  <c r="O200" i="4"/>
  <c r="N162" i="4"/>
  <c r="S154" i="4"/>
  <c r="R125" i="4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Q202" i="4" s="1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T435" i="4" s="1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T360" i="4" s="1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Q340" i="4" s="1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Q313" i="4" s="1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T161" i="4" s="1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336" i="4"/>
  <c r="Q336" i="4"/>
  <c r="AY407" i="4"/>
  <c r="O406" i="4"/>
  <c r="AX342" i="4"/>
  <c r="N343" i="4"/>
  <c r="S343" i="4"/>
  <c r="S87" i="4"/>
  <c r="N87" i="4"/>
  <c r="AX87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O313" i="4"/>
  <c r="AY312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461" i="4"/>
  <c r="T461" i="4"/>
  <c r="AY237" i="4"/>
  <c r="O236" i="4"/>
  <c r="AX335" i="4"/>
  <c r="N334" i="4"/>
  <c r="S334" i="4"/>
  <c r="T232" i="4"/>
  <c r="Q232" i="4"/>
  <c r="Q435" i="4" l="1"/>
  <c r="Q238" i="4"/>
  <c r="Q230" i="4"/>
  <c r="Q161" i="4"/>
  <c r="Q65" i="4"/>
  <c r="Q366" i="4"/>
  <c r="T340" i="4"/>
  <c r="T378" i="4"/>
  <c r="T539" i="4"/>
  <c r="T527" i="4"/>
  <c r="T298" i="4"/>
  <c r="T313" i="4"/>
  <c r="T314" i="4"/>
  <c r="Q258" i="4"/>
  <c r="Q411" i="4"/>
  <c r="Q409" i="4"/>
  <c r="T409" i="4"/>
  <c r="Q341" i="4"/>
  <c r="Q285" i="4"/>
  <c r="Q233" i="4"/>
  <c r="Q201" i="4"/>
  <c r="Q187" i="4"/>
  <c r="T202" i="4"/>
  <c r="Q58" i="4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<sst xmlns="http://schemas.openxmlformats.org/spreadsheetml/2006/main" count="15806" uniqueCount="781">
  <si>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</si>
  <si>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</si>
  <si>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</si>
  <si>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</si>
  <si>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</si>
  <si>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</si>
  <si>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</si>
  <si>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</si>
  <si>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</si>
  <si>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</si>
  <si>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</si>
  <si>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</si>
  <si>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</si>
  <si>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</si>
  <si>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</si>
  <si>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</si>
  <si>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</si>
  <si>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</si>
  <si>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</si>
  <si>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</si>
  <si>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</si>
  <si>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</si>
  <si>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</si>
  <si>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</si>
  <si>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</si>
  <si>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</si>
  <si>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</si>
  <si>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</si>
  <si>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</si>
  <si>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</si>
  <si>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</si>
  <si>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</si>
  <si>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</si>
  <si>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</si>
  <si>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</si>
  <si>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</si>
  <si>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</si>
  <si>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</si>
  <si>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</si>
  <si>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</si>
  <si>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</si>
  <si>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</si>
  <si>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</si>
  <si>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</si>
  <si>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</si>
  <si>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</si>
  <si>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</si>
  <si>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</si>
  <si>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</si>
  <si>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</si>
  <si>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</si>
  <si>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</si>
  <si>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</si>
  <si>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</si>
  <si>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</si>
  <si>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</si>
  <si>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</si>
  <si>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</si>
  <si>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</si>
  <si>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</si>
  <si>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</si>
  <si>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</si>
  <si>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</si>
  <si>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</si>
  <si>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</si>
  <si>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</si>
  <si>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</si>
  <si>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</si>
  <si>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</si>
  <si>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</si>
  <si>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</si>
  <si>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</si>
  <si>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</si>
  <si>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</si>
  <si>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</si>
  <si>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</si>
  <si>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</si>
  <si>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</si>
  <si>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</si>
  <si>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</si>
  <si>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</si>
  <si>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</si>
  <si>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</si>
  <si>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</si>
  <si>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</si>
  <si>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</si>
  <si>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</si>
  <si>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</si>
  <si>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</si>
  <si>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</si>
  <si>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</si>
  <si>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</si>
  <si>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</si>
  <si>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</si>
  <si>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</si>
  <si>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</si>
  <si>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</si>
  <si>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</si>
  <si>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</si>
  <si>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</si>
  <si>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</si>
  <si>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</si>
  <si>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</si>
  <si>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</si>
  <si>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</si>
  <si>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</si>
  <si>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</si>
  <si>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</si>
  <si>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</si>
  <si>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</si>
  <si>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</si>
  <si>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</si>
  <si>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</si>
  <si>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</si>
  <si>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</si>
  <si>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</si>
  <si>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</si>
  <si>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</si>
  <si>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</si>
  <si>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</si>
  <si>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</si>
  <si>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</si>
  <si>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</si>
  <si>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</si>
  <si>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</si>
  <si>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</si>
  <si>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</si>
  <si>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</si>
  <si>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</si>
  <si>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</si>
  <si>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</si>
  <si>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</si>
  <si>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</si>
  <si>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</si>
  <si>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</si>
  <si>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</si>
  <si>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</si>
  <si>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</si>
  <si>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</si>
  <si>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</si>
  <si>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</si>
  <si>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</si>
  <si>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</si>
  <si>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</si>
  <si>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</si>
  <si>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</si>
  <si>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</si>
  <si>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</si>
  <si>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</si>
  <si>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</si>
  <si>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</si>
  <si>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</si>
  <si>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</si>
  <si>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</si>
  <si>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</si>
  <si>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</si>
  <si>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</si>
  <si>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</si>
  <si>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</si>
  <si>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</si>
  <si>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</si>
  <si>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</si>
  <si>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</si>
  <si>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</si>
  <si>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</si>
  <si>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</si>
  <si>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</si>
  <si>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</si>
  <si>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</si>
  <si>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</si>
  <si>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</si>
  <si>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</si>
  <si>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</si>
  <si>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</si>
  <si>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</si>
  <si>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</si>
  <si>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</si>
  <si>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</si>
  <si>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</si>
  <si>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</si>
  <si>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</si>
  <si>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</si>
  <si>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</si>
  <si>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</si>
  <si>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</si>
  <si>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</si>
  <si>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</si>
  <si>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</si>
  <si>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</si>
  <si>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</si>
  <si>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</si>
  <si>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</si>
  <si>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</si>
  <si>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</si>
  <si>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</si>
  <si>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</si>
  <si>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</si>
  <si>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</si>
  <si>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</si>
  <si>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</si>
  <si>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</si>
  <si>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</si>
  <si>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</si>
  <si>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</si>
  <si>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</si>
  <si>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</si>
  <si>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</si>
  <si>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</si>
  <si>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</si>
  <si>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</si>
  <si>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</si>
  <si>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</si>
  <si>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</si>
  <si>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</si>
  <si>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</si>
  <si>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</si>
  <si>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</si>
  <si>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</si>
  <si>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</si>
  <si>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</si>
  <si>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</si>
  <si>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</si>
  <si>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</si>
  <si>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</si>
  <si>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</si>
  <si>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</si>
  <si>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</si>
  <si>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</si>
  <si>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</si>
  <si>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</si>
  <si>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</si>
  <si>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</si>
  <si>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</si>
  <si>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</si>
  <si>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</si>
  <si>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</si>
  <si>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</si>
  <si>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</si>
  <si>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</si>
  <si>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</si>
  <si>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</si>
  <si>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</si>
  <si>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</si>
  <si>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</si>
  <si>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</si>
  <si>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</si>
  <si>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</si>
  <si>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</si>
  <si>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</si>
  <si>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</si>
  <si>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</si>
  <si>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</si>
  <si>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</si>
  <si>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</si>
  <si>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</si>
  <si>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</si>
  <si>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</si>
  <si>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</si>
  <si>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</si>
  <si>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</si>
  <si>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</si>
  <si>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</si>
  <si>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</si>
  <si>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</si>
  <si>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</si>
  <si>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</si>
  <si>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</si>
  <si>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</si>
  <si>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</si>
  <si>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</si>
  <si>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</si>
  <si>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</si>
  <si>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</si>
  <si>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</si>
  <si>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</si>
  <si>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</si>
  <si>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</si>
  <si>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</si>
  <si>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</si>
  <si>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</si>
  <si>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</si>
  <si>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</si>
  <si>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</si>
  <si>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</si>
  <si>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</si>
  <si>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</si>
  <si>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</si>
  <si>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</si>
  <si>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</si>
  <si>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</si>
  <si>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</si>
  <si>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</si>
  <si>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</si>
  <si>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</si>
  <si>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</si>
  <si>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</si>
  <si>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</si>
  <si>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</si>
  <si>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</si>
  <si>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</si>
  <si>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</si>
  <si>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</si>
  <si>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</si>
  <si>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</si>
  <si>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</si>
  <si>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</si>
  <si>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</si>
  <si>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</si>
  <si>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</si>
  <si>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</si>
  <si>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</si>
  <si>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</si>
  <si>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</si>
  <si>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</si>
  <si>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</si>
  <si>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</si>
  <si>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</si>
  <si>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</si>
  <si>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</si>
  <si>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</si>
  <si>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</si>
  <si>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</si>
  <si>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</si>
  <si>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</si>
  <si>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</si>
  <si>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</si>
  <si>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</si>
  <si>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</si>
  <si>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</si>
  <si>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</si>
  <si>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</si>
  <si>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</si>
  <si>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</si>
  <si>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</si>
  <si>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</si>
  <si>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</si>
  <si>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</si>
  <si>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</si>
  <si>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</si>
  <si>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</si>
  <si>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</si>
  <si>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</si>
  <si>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</si>
  <si>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</si>
  <si>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</si>
  <si>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</si>
  <si>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</si>
  <si>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</si>
  <si>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</si>
  <si>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</si>
  <si>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</si>
  <si>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</si>
  <si>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</si>
  <si>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</si>
  <si>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</si>
  <si>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</si>
  <si>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</si>
  <si>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</si>
  <si>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</si>
  <si>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</si>
  <si>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</si>
  <si>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</si>
  <si>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</si>
  <si>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</si>
  <si>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</si>
  <si>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</si>
  <si>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</si>
  <si>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</si>
  <si>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</si>
  <si>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</si>
  <si>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</si>
  <si>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</si>
  <si>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</si>
  <si>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</si>
  <si>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</si>
  <si>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</si>
  <si>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</si>
  <si>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</si>
  <si>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</si>
  <si>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</si>
  <si>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</si>
  <si>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</si>
  <si>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</si>
  <si>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</si>
  <si>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</si>
  <si>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</si>
  <si>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</si>
  <si>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</si>
  <si>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</si>
  <si>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</si>
  <si>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</si>
  <si>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</si>
  <si>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</si>
  <si>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</si>
  <si>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</si>
  <si>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</si>
  <si>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</si>
  <si>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</si>
  <si>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</si>
  <si>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</si>
  <si>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</si>
  <si>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</si>
  <si>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</si>
  <si>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</si>
  <si>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</si>
  <si>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</si>
  <si>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</si>
  <si>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</si>
  <si>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</si>
  <si>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</si>
  <si>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</si>
  <si>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</si>
  <si>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</si>
  <si>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</si>
  <si>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</si>
  <si>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</si>
  <si>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</si>
  <si>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</si>
  <si>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</si>
  <si>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</si>
  <si>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</si>
  <si>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</si>
  <si>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</si>
  <si>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</si>
  <si>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</si>
  <si>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</si>
  <si>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</si>
  <si>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</si>
  <si>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</si>
  <si>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</si>
  <si>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</si>
  <si>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</si>
  <si>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</si>
  <si>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</si>
  <si>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</si>
  <si>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</si>
  <si>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</si>
  <si>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</si>
  <si>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</si>
  <si>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</si>
  <si>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</si>
  <si>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</si>
  <si>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</si>
  <si>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</si>
  <si>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</si>
  <si>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</si>
  <si>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</si>
  <si>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</si>
  <si>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</si>
  <si>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</si>
  <si>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</si>
  <si>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</si>
  <si>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</si>
  <si>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</si>
  <si>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</si>
  <si>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</si>
  <si>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</si>
  <si>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</si>
  <si>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</si>
  <si>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</si>
  <si>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</si>
  <si>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</si>
  <si>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</si>
  <si>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</si>
  <si>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</si>
  <si>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</si>
  <si>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</si>
  <si>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</si>
  <si>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</si>
  <si>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</si>
  <si>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</si>
  <si>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</si>
  <si>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</si>
  <si>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</si>
  <si>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</si>
  <si>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</si>
  <si>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</si>
  <si>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</si>
  <si>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</si>
  <si>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</si>
  <si>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</si>
  <si>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</si>
  <si>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</si>
  <si>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</si>
  <si>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</si>
  <si>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</si>
  <si>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</si>
  <si>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</si>
  <si>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</si>
  <si>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</si>
  <si>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</si>
  <si>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</si>
  <si>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</si>
  <si>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</si>
  <si>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</si>
  <si>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</si>
  <si>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</si>
  <si>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</si>
  <si>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</si>
  <si>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</si>
  <si>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</si>
  <si>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</si>
  <si>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</si>
  <si>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</si>
  <si>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</si>
  <si>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</si>
  <si>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</si>
  <si>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</si>
  <si>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</si>
  <si>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</si>
  <si>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</si>
  <si>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</si>
  <si>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</si>
  <si>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</si>
  <si>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</si>
  <si>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</si>
  <si>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</si>
  <si>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</si>
  <si>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</si>
  <si>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</si>
  <si>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</si>
  <si>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</si>
  <si>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</si>
  <si>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</si>
  <si>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</si>
  <si>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</si>
  <si>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</si>
  <si>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</si>
  <si>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</si>
  <si>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</si>
  <si>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</si>
  <si>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</si>
  <si>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</si>
  <si>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</si>
  <si>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</si>
  <si>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</si>
  <si>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</si>
  <si>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</si>
  <si>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</si>
  <si>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</si>
  <si>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</si>
  <si>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</si>
  <si>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</si>
  <si>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</si>
  <si>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</si>
  <si>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</si>
  <si>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</si>
  <si>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</si>
  <si>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</si>
  <si>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</si>
  <si>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</si>
  <si>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</si>
  <si>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</si>
  <si>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</si>
  <si>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</si>
  <si>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</si>
  <si>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</si>
  <si>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</si>
  <si>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</si>
  <si>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</si>
  <si>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</si>
  <si>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</si>
  <si>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</si>
  <si>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</si>
  <si>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</si>
  <si>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</si>
  <si>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</si>
  <si>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</si>
  <si>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</si>
  <si>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</si>
  <si>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</si>
  <si>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</si>
  <si>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</si>
  <si>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</si>
  <si>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</si>
  <si>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</si>
  <si>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</si>
  <si>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</si>
  <si>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</si>
  <si>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</si>
  <si>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</si>
  <si>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</si>
  <si>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</si>
  <si>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</si>
  <si>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</si>
  <si>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</si>
  <si>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</si>
  <si>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</si>
  <si>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</si>
  <si>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</si>
  <si>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</si>
  <si>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</si>
  <si>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</si>
  <si>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</si>
  <si>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</si>
  <si>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</si>
  <si>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</si>
  <si>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</si>
  <si>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</si>
  <si>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</si>
  <si>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</si>
  <si>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</si>
  <si>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</si>
  <si>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</si>
  <si>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</si>
  <si>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</si>
  <si>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</si>
  <si>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</si>
  <si>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</si>
  <si>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</si>
  <si>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</si>
  <si>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</si>
  <si>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</si>
  <si>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</si>
  <si>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</si>
  <si>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</si>
  <si>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</si>
  <si>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</si>
  <si>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</si>
  <si>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</si>
  <si>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</si>
  <si>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</si>
  <si>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</si>
  <si>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</si>
  <si>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</si>
  <si>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</si>
  <si>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</si>
  <si>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</si>
  <si>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</si>
  <si>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</si>
  <si>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</si>
  <si>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</si>
  <si>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</si>
  <si>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</si>
  <si>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</si>
  <si>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</si>
  <si>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</si>
  <si>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</si>
  <si>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</si>
  <si>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</si>
  <si>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</si>
  <si>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</si>
  <si>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</si>
  <si>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</si>
  <si>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</si>
  <si>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</si>
  <si>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</si>
  <si>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</si>
  <si>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</si>
  <si>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</si>
  <si>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</si>
  <si>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</si>
  <si>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</si>
  <si>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</si>
  <si>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</si>
  <si>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</si>
  <si>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</si>
  <si>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</si>
  <si>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</si>
  <si>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</si>
  <si>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</si>
  <si>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</si>
  <si>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</si>
  <si>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</si>
  <si>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</si>
  <si>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</si>
  <si>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</si>
  <si>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</si>
  <si>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</si>
  <si>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</si>
  <si>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</si>
  <si>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WF</t>
  </si>
  <si>
    <t>TOC</t>
  </si>
  <si>
    <t>F100</t>
  </si>
  <si>
    <t>F200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</si>
  <si>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</si>
  <si>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</si>
  <si>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</si>
  <si>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</si>
  <si>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</si>
  <si>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</si>
  <si>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</si>
  <si>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</si>
  <si>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</si>
  <si>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</si>
  <si>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</si>
  <si>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</si>
  <si>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</si>
  <si>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</si>
  <si>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</si>
  <si>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</si>
  <si>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</si>
  <si>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</si>
  <si>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</si>
  <si>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</si>
  <si>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</si>
  <si>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</si>
  <si>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</si>
  <si>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</si>
  <si>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</si>
  <si>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</si>
  <si>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</si>
  <si>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</si>
  <si>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</si>
  <si>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</si>
  <si>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</si>
  <si>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</si>
  <si>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</si>
  <si>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</si>
  <si>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</si>
  <si>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</si>
  <si>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</si>
  <si>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</si>
  <si>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</si>
  <si>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</si>
  <si>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</si>
  <si>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</si>
  <si>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</si>
  <si>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</si>
  <si>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</si>
  <si>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</si>
  <si>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</si>
  <si>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</si>
  <si>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</si>
  <si>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</si>
  <si>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</si>
  <si>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</si>
  <si>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</si>
  <si>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</si>
  <si>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WET</t>
  </si>
  <si>
    <t>WEIR</t>
  </si>
  <si>
    <t>POOL 3</t>
  </si>
  <si>
    <t>Pipe 3</t>
  </si>
  <si>
    <t>INF</t>
  </si>
  <si>
    <t>N/A</t>
  </si>
  <si>
    <t>UN-MARKED</t>
  </si>
  <si>
    <t>Toe Drain</t>
  </si>
  <si>
    <t>Wetland</t>
  </si>
  <si>
    <t>Can't find a vial to match</t>
  </si>
  <si>
    <t>Wet</t>
  </si>
  <si>
    <t>Toe 2</t>
  </si>
  <si>
    <t>Pool 3</t>
  </si>
  <si>
    <t>Toe</t>
  </si>
  <si>
    <t xml:space="preserve">Pool 3 </t>
  </si>
  <si>
    <t>Toe 3</t>
  </si>
  <si>
    <t>Toe 1</t>
  </si>
  <si>
    <t xml:space="preserve">Toe 2 </t>
  </si>
  <si>
    <t>BRN24aug21_001.gcd</t>
  </si>
  <si>
    <t>BRN24aug21_002.gcd</t>
  </si>
  <si>
    <t>BRN24aug21_003.gcd</t>
  </si>
  <si>
    <t>BRN24aug21_004.gcd</t>
  </si>
  <si>
    <t>BRN24aug21_005.gcd</t>
  </si>
  <si>
    <t>BRN24aug21_006.gcd</t>
  </si>
  <si>
    <t>BRN24aug21_007.gcd</t>
  </si>
  <si>
    <t>BRN24aug21_008.gcd</t>
  </si>
  <si>
    <t>BRN24aug21_009.gcd</t>
  </si>
  <si>
    <t>BRN24aug21_010.gcd</t>
  </si>
  <si>
    <t>BRN24aug21_011.gcd</t>
  </si>
  <si>
    <t>BRN24aug21_012.gcd</t>
  </si>
  <si>
    <t>BRN24aug21_013.gcd</t>
  </si>
  <si>
    <t>BRN24aug21_014.gcd</t>
  </si>
  <si>
    <t>BRN24aug21_015.gcd</t>
  </si>
  <si>
    <t>BRN24aug21_016.gcd</t>
  </si>
  <si>
    <t>BRN24aug21_017.gcd</t>
  </si>
  <si>
    <t>BRN24aug21_018.gcd</t>
  </si>
  <si>
    <t>BRN24aug21_019.gcd</t>
  </si>
  <si>
    <t>BRN24aug21_020.gcd</t>
  </si>
  <si>
    <t>BRN24aug21_021.gcd</t>
  </si>
  <si>
    <t>BRN24aug21_022.gcd</t>
  </si>
  <si>
    <t>BRN24aug21_023.gcd</t>
  </si>
  <si>
    <t>BRN24aug21_024.gcd</t>
  </si>
  <si>
    <t>BRN24aug21_025.gcd</t>
  </si>
  <si>
    <t>BRN24aug21_026.gcd</t>
  </si>
  <si>
    <t>BRN24aug21_027.gcd</t>
  </si>
  <si>
    <t>161 but questionable big bubble</t>
  </si>
  <si>
    <t>211 had a dented cap and could not be run</t>
  </si>
  <si>
    <t>No depths found for it</t>
  </si>
  <si>
    <t>Could be 166 or could be a typo because 10 doesn't have two values</t>
  </si>
  <si>
    <t xml:space="preserve">Could be 102 </t>
  </si>
  <si>
    <t>Pipe 2</t>
  </si>
  <si>
    <t>Pipe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</si>
</sst>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m/d/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0" borderId="0" xfId="0" applyNumberFormat="1" applyFill="1"/>
    <xf numFmtId="14" fontId="11" fillId="10" borderId="0" xfId="0" applyNumberFormat="1" applyFont="1" applyFill="1"/>
    <xf numFmtId="0" fontId="11" fillId="10" borderId="0" xfId="0" applyFont="1" applyFill="1"/>
    <xf numFmtId="1" fontId="11" fillId="10" borderId="0" xfId="0" applyNumberFormat="1" applyFont="1" applyFill="1"/>
    <xf numFmtId="22" fontId="11" fillId="10" borderId="0" xfId="0" applyNumberFormat="1" applyFont="1" applyFill="1"/>
    <xf numFmtId="22" fontId="0" fillId="0" borderId="0" xfId="0" applyNumberFormat="1" applyFill="1"/>
    <xf numFmtId="22" fontId="0" fillId="11" borderId="0" xfId="0" applyNumberFormat="1" applyFill="1"/>
    <xf numFmtId="0" fontId="0" fillId="11" borderId="0" xfId="0" applyFill="1"/>
    <xf numFmtId="1" fontId="0" fillId="11" borderId="0" xfId="0" applyNumberFormat="1" applyFill="1"/>
    <xf numFmtId="167" fontId="0" fillId="0" borderId="0" xfId="0" applyNumberFormat="1" applyFill="1"/>
    <xf numFmtId="14" fontId="0" fillId="0" borderId="0" xfId="0" applyNumberFormat="1" applyFill="1"/>
    <xf numFmtId="22" fontId="0" fillId="0" borderId="0" xfId="0" applyNumberFormat="1" applyFont="1" applyFill="1"/>
    <xf numFmtId="14" fontId="0" fillId="0" borderId="0" xfId="0" applyNumberFormat="1" applyFont="1" applyFill="1"/>
    <xf numFmtId="14" fontId="0" fillId="10" borderId="0" xfId="0" applyNumberFormat="1" applyFont="1" applyFill="1"/>
    <xf numFmtId="0" fontId="0" fillId="9" borderId="0" xfId="0" applyFon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Y1097"/>
  <sheetViews>
    <sheetView topLeftCell="AS1" zoomScaleNormal="90" workbookViewId="0">
      <pane ySplit="2" topLeftCell="A589" activePane="bottomLeft" state="frozen"/>
      <selection pane="bottomLeft" activeCell="AW590" sqref="AW590:AX614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  <col min="46" max="46" width="19.5" customWidth="1"/>
    <col min="49" max="49" width="24.6640625" customWidth="1"/>
    <col min="50" max="50" width="17.164062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1"/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66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38</v>
      </c>
      <c r="B4" s="41" t="s">
        <v>127</v>
      </c>
      <c r="C4" s="43">
        <v>44256.479594907411</v>
      </c>
      <c r="D4" s="41" t="s">
        <v>128</v>
      </c>
      <c r="E4" s="41" t="s">
        <v>125</v>
      </c>
      <c r="F4" s="41">
        <v>0</v>
      </c>
      <c r="G4" s="41">
        <v>6.0039999999999996</v>
      </c>
      <c r="H4" s="42">
        <v>380686</v>
      </c>
      <c r="I4" s="41">
        <v>0.56499999999999995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38</v>
      </c>
      <c r="P4" s="41" t="s">
        <v>127</v>
      </c>
      <c r="Q4" s="43">
        <v>44256.479594907411</v>
      </c>
      <c r="R4" s="41" t="s">
        <v>128</v>
      </c>
      <c r="S4" s="41" t="s">
        <v>125</v>
      </c>
      <c r="T4" s="41">
        <v>0</v>
      </c>
      <c r="U4" s="41">
        <v>5.95</v>
      </c>
      <c r="V4" s="42">
        <v>3301</v>
      </c>
      <c r="W4" s="41">
        <v>1.204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38</v>
      </c>
      <c r="AD4" s="41" t="s">
        <v>127</v>
      </c>
      <c r="AE4" s="43">
        <v>44256.479594907411</v>
      </c>
      <c r="AF4" s="41" t="s">
        <v>128</v>
      </c>
      <c r="AG4" s="41" t="s">
        <v>125</v>
      </c>
      <c r="AH4" s="41">
        <v>0</v>
      </c>
      <c r="AI4" s="41">
        <v>12.18</v>
      </c>
      <c r="AJ4" s="42">
        <v>5958</v>
      </c>
      <c r="AK4" s="41">
        <v>0.98499999999999999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1077.9197278675449</v>
      </c>
      <c r="AU4" s="45">
        <f t="shared" si="1"/>
        <v>1137.21500535372</v>
      </c>
      <c r="AV4" s="41"/>
      <c r="AW4" s="48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49">
        <f t="shared" ref="AX4:AX20" si="3">(-0.00000001626*AJ4^2)+(0.1912*AJ4)+(-3.858)</f>
        <v>1134.7344063573601</v>
      </c>
    </row>
    <row r="5" spans="1:50">
      <c r="A5" s="41">
        <v>39</v>
      </c>
      <c r="B5" s="41" t="s">
        <v>129</v>
      </c>
      <c r="C5" s="43">
        <v>44256.500844907408</v>
      </c>
      <c r="D5" s="41">
        <v>88</v>
      </c>
      <c r="E5" s="41" t="s">
        <v>125</v>
      </c>
      <c r="F5" s="41">
        <v>0</v>
      </c>
      <c r="G5" s="41">
        <v>6.0309999999999997</v>
      </c>
      <c r="H5" s="42">
        <v>8628</v>
      </c>
      <c r="I5" s="41">
        <v>1.0999999999999999E-2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39</v>
      </c>
      <c r="P5" s="41" t="s">
        <v>129</v>
      </c>
      <c r="Q5" s="43">
        <v>44256.500844907408</v>
      </c>
      <c r="R5" s="41">
        <v>88</v>
      </c>
      <c r="S5" s="41" t="s">
        <v>125</v>
      </c>
      <c r="T5" s="41">
        <v>0</v>
      </c>
      <c r="U5" s="41" t="s">
        <v>126</v>
      </c>
      <c r="V5" s="41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39</v>
      </c>
      <c r="AD5" s="41" t="s">
        <v>129</v>
      </c>
      <c r="AE5" s="43">
        <v>44256.500844907408</v>
      </c>
      <c r="AF5" s="41">
        <v>88</v>
      </c>
      <c r="AG5" s="41" t="s">
        <v>125</v>
      </c>
      <c r="AH5" s="41">
        <v>0</v>
      </c>
      <c r="AI5" s="41">
        <v>12.167</v>
      </c>
      <c r="AJ5" s="42">
        <v>7095</v>
      </c>
      <c r="AK5" s="41">
        <v>1.139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20.549640659999994</v>
      </c>
      <c r="AU5" s="45">
        <f t="shared" si="1"/>
        <v>1347.0832194007498</v>
      </c>
      <c r="AV5" s="41"/>
      <c r="AW5" s="48">
        <f t="shared" si="2"/>
        <v>21.955907847200002</v>
      </c>
      <c r="AX5" s="49">
        <f t="shared" si="3"/>
        <v>1351.8874874535002</v>
      </c>
    </row>
    <row r="6" spans="1:50">
      <c r="A6" s="41">
        <v>40</v>
      </c>
      <c r="B6" s="41" t="s">
        <v>130</v>
      </c>
      <c r="C6" s="43">
        <v>44256.522106481483</v>
      </c>
      <c r="D6" s="41">
        <v>132</v>
      </c>
      <c r="E6" s="41" t="s">
        <v>125</v>
      </c>
      <c r="F6" s="41">
        <v>0</v>
      </c>
      <c r="G6" s="41">
        <v>6.0190000000000001</v>
      </c>
      <c r="H6" s="42">
        <v>10660</v>
      </c>
      <c r="I6" s="41">
        <v>1.4E-2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130</v>
      </c>
      <c r="Q6" s="43">
        <v>44256.522106481483</v>
      </c>
      <c r="R6" s="41">
        <v>132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130</v>
      </c>
      <c r="AE6" s="43">
        <v>44256.522106481483</v>
      </c>
      <c r="AF6" s="41">
        <v>132</v>
      </c>
      <c r="AG6" s="41" t="s">
        <v>125</v>
      </c>
      <c r="AH6" s="41">
        <v>0</v>
      </c>
      <c r="AI6" s="41">
        <v>12.161</v>
      </c>
      <c r="AJ6" s="42">
        <v>10311</v>
      </c>
      <c r="AK6" s="41">
        <v>1.5760000000000001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26.879056499999997</v>
      </c>
      <c r="AU6" s="45">
        <f t="shared" si="1"/>
        <v>1939.8158994228299</v>
      </c>
      <c r="AV6" s="41"/>
      <c r="AW6" s="48">
        <f t="shared" si="2"/>
        <v>27.664261455960002</v>
      </c>
      <c r="AX6" s="49">
        <f t="shared" si="3"/>
        <v>1965.8764901165403</v>
      </c>
    </row>
    <row r="7" spans="1:50">
      <c r="A7" s="41">
        <v>41</v>
      </c>
      <c r="B7" s="41" t="s">
        <v>131</v>
      </c>
      <c r="C7" s="43">
        <v>44256.543333333335</v>
      </c>
      <c r="D7" s="41">
        <v>112</v>
      </c>
      <c r="E7" s="41" t="s">
        <v>125</v>
      </c>
      <c r="F7" s="41">
        <v>0</v>
      </c>
      <c r="G7" s="41">
        <v>6.0359999999999996</v>
      </c>
      <c r="H7" s="42">
        <v>11671</v>
      </c>
      <c r="I7" s="41">
        <v>1.6E-2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41</v>
      </c>
      <c r="P7" s="41" t="s">
        <v>131</v>
      </c>
      <c r="Q7" s="43">
        <v>44256.543333333335</v>
      </c>
      <c r="R7" s="41">
        <v>112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41</v>
      </c>
      <c r="AD7" s="41" t="s">
        <v>131</v>
      </c>
      <c r="AE7" s="43">
        <v>44256.543333333335</v>
      </c>
      <c r="AF7" s="41">
        <v>112</v>
      </c>
      <c r="AG7" s="41" t="s">
        <v>125</v>
      </c>
      <c r="AH7" s="41">
        <v>0</v>
      </c>
      <c r="AI7" s="41">
        <v>12.180999999999999</v>
      </c>
      <c r="AJ7" s="42">
        <v>9170</v>
      </c>
      <c r="AK7" s="41">
        <v>1.421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30.093565121249995</v>
      </c>
      <c r="AU7" s="45">
        <f t="shared" si="1"/>
        <v>1729.669739747</v>
      </c>
      <c r="AV7" s="41"/>
      <c r="AW7" s="48">
        <f t="shared" si="2"/>
        <v>30.3255169400631</v>
      </c>
      <c r="AX7" s="49">
        <f t="shared" si="3"/>
        <v>1748.0787144860001</v>
      </c>
    </row>
    <row r="8" spans="1:50">
      <c r="A8" s="41">
        <v>42</v>
      </c>
      <c r="B8" s="41" t="s">
        <v>132</v>
      </c>
      <c r="C8" s="43">
        <v>44256.564618055556</v>
      </c>
      <c r="D8" s="41">
        <v>72</v>
      </c>
      <c r="E8" s="41" t="s">
        <v>125</v>
      </c>
      <c r="F8" s="41">
        <v>0</v>
      </c>
      <c r="G8" s="41">
        <v>6.024</v>
      </c>
      <c r="H8" s="42">
        <v>11566</v>
      </c>
      <c r="I8" s="41">
        <v>1.4999999999999999E-2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42</v>
      </c>
      <c r="P8" s="41" t="s">
        <v>132</v>
      </c>
      <c r="Q8" s="43">
        <v>44256.564618055556</v>
      </c>
      <c r="R8" s="41">
        <v>72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42</v>
      </c>
      <c r="AD8" s="41" t="s">
        <v>132</v>
      </c>
      <c r="AE8" s="43">
        <v>44256.564618055556</v>
      </c>
      <c r="AF8" s="41">
        <v>72</v>
      </c>
      <c r="AG8" s="41" t="s">
        <v>125</v>
      </c>
      <c r="AH8" s="41">
        <v>0</v>
      </c>
      <c r="AI8" s="41">
        <v>12.164999999999999</v>
      </c>
      <c r="AJ8" s="42">
        <v>9466</v>
      </c>
      <c r="AK8" s="41">
        <v>1.462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29.757692564999999</v>
      </c>
      <c r="AU8" s="45">
        <f t="shared" si="1"/>
        <v>1784.2018843578799</v>
      </c>
      <c r="AV8" s="41"/>
      <c r="AW8" s="48">
        <f t="shared" si="2"/>
        <v>30.049136922159601</v>
      </c>
      <c r="AX8" s="49">
        <f t="shared" si="3"/>
        <v>1804.58422016344</v>
      </c>
    </row>
    <row r="9" spans="1:50">
      <c r="A9" s="41">
        <v>43</v>
      </c>
      <c r="B9" s="41" t="s">
        <v>133</v>
      </c>
      <c r="C9" s="43">
        <v>44256.585879629631</v>
      </c>
      <c r="D9" s="41">
        <v>68</v>
      </c>
      <c r="E9" s="41" t="s">
        <v>125</v>
      </c>
      <c r="F9" s="41">
        <v>0</v>
      </c>
      <c r="G9" s="41">
        <v>6.0250000000000004</v>
      </c>
      <c r="H9" s="42">
        <v>10363</v>
      </c>
      <c r="I9" s="41">
        <v>1.4E-2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43</v>
      </c>
      <c r="P9" s="41" t="s">
        <v>133</v>
      </c>
      <c r="Q9" s="43">
        <v>44256.585879629631</v>
      </c>
      <c r="R9" s="41">
        <v>68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43</v>
      </c>
      <c r="AD9" s="41" t="s">
        <v>133</v>
      </c>
      <c r="AE9" s="43">
        <v>44256.585879629631</v>
      </c>
      <c r="AF9" s="41">
        <v>68</v>
      </c>
      <c r="AG9" s="41" t="s">
        <v>125</v>
      </c>
      <c r="AH9" s="41">
        <v>0</v>
      </c>
      <c r="AI9" s="41">
        <v>12.164999999999999</v>
      </c>
      <c r="AJ9" s="42">
        <v>8897</v>
      </c>
      <c r="AK9" s="41">
        <v>1.3839999999999999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25.942990091249996</v>
      </c>
      <c r="AU9" s="45">
        <f t="shared" si="1"/>
        <v>1679.3651396530702</v>
      </c>
      <c r="AV9" s="41"/>
      <c r="AW9" s="48">
        <f t="shared" si="2"/>
        <v>26.882421335127901</v>
      </c>
      <c r="AX9" s="49">
        <f t="shared" si="3"/>
        <v>1695.9613135376601</v>
      </c>
    </row>
    <row r="10" spans="1:50">
      <c r="A10" s="41">
        <v>44</v>
      </c>
      <c r="B10" s="41" t="s">
        <v>134</v>
      </c>
      <c r="C10" s="43">
        <v>44256.607152777775</v>
      </c>
      <c r="D10" s="41">
        <v>182</v>
      </c>
      <c r="E10" s="41" t="s">
        <v>125</v>
      </c>
      <c r="F10" s="41">
        <v>0</v>
      </c>
      <c r="G10" s="41">
        <v>6.0250000000000004</v>
      </c>
      <c r="H10" s="42">
        <v>12876</v>
      </c>
      <c r="I10" s="41">
        <v>1.7000000000000001E-2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44</v>
      </c>
      <c r="P10" s="41" t="s">
        <v>134</v>
      </c>
      <c r="Q10" s="43">
        <v>44256.607152777775</v>
      </c>
      <c r="R10" s="41">
        <v>182</v>
      </c>
      <c r="S10" s="41" t="s">
        <v>125</v>
      </c>
      <c r="T10" s="41">
        <v>0</v>
      </c>
      <c r="U10" s="41" t="s">
        <v>126</v>
      </c>
      <c r="V10" s="41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44</v>
      </c>
      <c r="AD10" s="41" t="s">
        <v>134</v>
      </c>
      <c r="AE10" s="43">
        <v>44256.607152777775</v>
      </c>
      <c r="AF10" s="41">
        <v>182</v>
      </c>
      <c r="AG10" s="41" t="s">
        <v>125</v>
      </c>
      <c r="AH10" s="41">
        <v>0</v>
      </c>
      <c r="AI10" s="41">
        <v>12.164</v>
      </c>
      <c r="AJ10" s="42">
        <v>9068</v>
      </c>
      <c r="AK10" s="41">
        <v>1.407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33.981646739999995</v>
      </c>
      <c r="AU10" s="45">
        <f t="shared" si="1"/>
        <v>1710.87570927152</v>
      </c>
      <c r="AV10" s="41"/>
      <c r="AW10" s="48">
        <f t="shared" si="2"/>
        <v>33.497115822641604</v>
      </c>
      <c r="AX10" s="49">
        <f t="shared" si="3"/>
        <v>1728.6065625737601</v>
      </c>
    </row>
    <row r="11" spans="1:50">
      <c r="A11" s="41">
        <v>45</v>
      </c>
      <c r="B11" s="41" t="s">
        <v>135</v>
      </c>
      <c r="C11" s="43">
        <v>44256.62841435185</v>
      </c>
      <c r="D11" s="41">
        <v>42</v>
      </c>
      <c r="E11" s="41" t="s">
        <v>125</v>
      </c>
      <c r="F11" s="41">
        <v>0</v>
      </c>
      <c r="G11" s="41">
        <v>6.0250000000000004</v>
      </c>
      <c r="H11" s="42">
        <v>11454</v>
      </c>
      <c r="I11" s="41">
        <v>1.4999999999999999E-2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45</v>
      </c>
      <c r="P11" s="41" t="s">
        <v>135</v>
      </c>
      <c r="Q11" s="43">
        <v>44256.62841435185</v>
      </c>
      <c r="R11" s="41">
        <v>42</v>
      </c>
      <c r="S11" s="41" t="s">
        <v>125</v>
      </c>
      <c r="T11" s="41">
        <v>0</v>
      </c>
      <c r="U11" s="41" t="s">
        <v>126</v>
      </c>
      <c r="V11" s="41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45</v>
      </c>
      <c r="AD11" s="41" t="s">
        <v>135</v>
      </c>
      <c r="AE11" s="43">
        <v>44256.62841435185</v>
      </c>
      <c r="AF11" s="41">
        <v>42</v>
      </c>
      <c r="AG11" s="41" t="s">
        <v>125</v>
      </c>
      <c r="AH11" s="41">
        <v>0</v>
      </c>
      <c r="AI11" s="41">
        <v>12.170999999999999</v>
      </c>
      <c r="AJ11" s="42">
        <v>9075</v>
      </c>
      <c r="AK11" s="41">
        <v>1.4079999999999999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29.399944964999996</v>
      </c>
      <c r="AU11" s="45">
        <f t="shared" si="1"/>
        <v>1712.1655374187501</v>
      </c>
      <c r="AV11" s="41"/>
      <c r="AW11" s="48">
        <f t="shared" si="2"/>
        <v>29.7543286313756</v>
      </c>
      <c r="AX11" s="49">
        <f t="shared" si="3"/>
        <v>1729.9428975375001</v>
      </c>
    </row>
    <row r="12" spans="1:50">
      <c r="A12" s="41">
        <v>46</v>
      </c>
      <c r="B12" s="41" t="s">
        <v>136</v>
      </c>
      <c r="C12" s="43">
        <v>44256.649699074071</v>
      </c>
      <c r="D12" s="41">
        <v>214</v>
      </c>
      <c r="E12" s="41" t="s">
        <v>125</v>
      </c>
      <c r="F12" s="41">
        <v>0</v>
      </c>
      <c r="G12" s="41">
        <v>6.1</v>
      </c>
      <c r="H12" s="42">
        <v>2351</v>
      </c>
      <c r="I12" s="41">
        <v>2E-3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46</v>
      </c>
      <c r="P12" s="41" t="s">
        <v>136</v>
      </c>
      <c r="Q12" s="43">
        <v>44256.649699074071</v>
      </c>
      <c r="R12" s="41">
        <v>214</v>
      </c>
      <c r="S12" s="41" t="s">
        <v>125</v>
      </c>
      <c r="T12" s="41">
        <v>0</v>
      </c>
      <c r="U12" s="41" t="s">
        <v>126</v>
      </c>
      <c r="V12" s="41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46</v>
      </c>
      <c r="AD12" s="41" t="s">
        <v>136</v>
      </c>
      <c r="AE12" s="43">
        <v>44256.649699074071</v>
      </c>
      <c r="AF12" s="41">
        <v>214</v>
      </c>
      <c r="AG12" s="41" t="s">
        <v>125</v>
      </c>
      <c r="AH12" s="41">
        <v>0</v>
      </c>
      <c r="AI12" s="41">
        <v>12.196999999999999</v>
      </c>
      <c r="AJ12" s="42">
        <v>7767</v>
      </c>
      <c r="AK12" s="41">
        <v>1.2310000000000001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2.1059080212499994</v>
      </c>
      <c r="AU12" s="45">
        <f t="shared" si="1"/>
        <v>1471.04511883947</v>
      </c>
      <c r="AV12" s="41"/>
      <c r="AW12" s="48">
        <f t="shared" si="2"/>
        <v>1.9525717020500011</v>
      </c>
      <c r="AX12" s="49">
        <f t="shared" si="3"/>
        <v>1480.21149454086</v>
      </c>
    </row>
    <row r="13" spans="1:50">
      <c r="A13" s="41">
        <v>47</v>
      </c>
      <c r="B13" s="41" t="s">
        <v>137</v>
      </c>
      <c r="C13" s="43">
        <v>44256.670983796299</v>
      </c>
      <c r="D13" s="41">
        <v>51</v>
      </c>
      <c r="E13" s="41" t="s">
        <v>125</v>
      </c>
      <c r="F13" s="41">
        <v>0</v>
      </c>
      <c r="G13" s="41">
        <v>6.0419999999999998</v>
      </c>
      <c r="H13" s="42">
        <v>10950</v>
      </c>
      <c r="I13" s="41">
        <v>1.4E-2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47</v>
      </c>
      <c r="P13" s="41" t="s">
        <v>137</v>
      </c>
      <c r="Q13" s="43">
        <v>44256.670983796299</v>
      </c>
      <c r="R13" s="41">
        <v>51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47</v>
      </c>
      <c r="AD13" s="41" t="s">
        <v>137</v>
      </c>
      <c r="AE13" s="43">
        <v>44256.670983796299</v>
      </c>
      <c r="AF13" s="41">
        <v>51</v>
      </c>
      <c r="AG13" s="41" t="s">
        <v>125</v>
      </c>
      <c r="AH13" s="41">
        <v>0</v>
      </c>
      <c r="AI13" s="41">
        <v>12.196</v>
      </c>
      <c r="AJ13" s="42">
        <v>8063</v>
      </c>
      <c r="AK13" s="41">
        <v>1.2709999999999999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27.796678125</v>
      </c>
      <c r="AU13" s="45">
        <f t="shared" si="1"/>
        <v>1525.62939870587</v>
      </c>
      <c r="AV13" s="41"/>
      <c r="AW13" s="48">
        <f t="shared" si="2"/>
        <v>28.427653787750003</v>
      </c>
      <c r="AX13" s="49">
        <f t="shared" si="3"/>
        <v>1536.7305053840601</v>
      </c>
    </row>
    <row r="14" spans="1:50">
      <c r="A14" s="41">
        <v>48</v>
      </c>
      <c r="B14" s="41" t="s">
        <v>138</v>
      </c>
      <c r="C14" s="43">
        <v>44256.692245370374</v>
      </c>
      <c r="D14" s="41">
        <v>16</v>
      </c>
      <c r="E14" s="41" t="s">
        <v>125</v>
      </c>
      <c r="F14" s="41">
        <v>0</v>
      </c>
      <c r="G14" s="41">
        <v>6.0380000000000003</v>
      </c>
      <c r="H14" s="42">
        <v>11132</v>
      </c>
      <c r="I14" s="41">
        <v>1.4999999999999999E-2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48</v>
      </c>
      <c r="P14" s="41" t="s">
        <v>138</v>
      </c>
      <c r="Q14" s="43">
        <v>44256.692245370374</v>
      </c>
      <c r="R14" s="41">
        <v>16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48</v>
      </c>
      <c r="AD14" s="41" t="s">
        <v>138</v>
      </c>
      <c r="AE14" s="43">
        <v>44256.692245370374</v>
      </c>
      <c r="AF14" s="41">
        <v>16</v>
      </c>
      <c r="AG14" s="41" t="s">
        <v>125</v>
      </c>
      <c r="AH14" s="41">
        <v>0</v>
      </c>
      <c r="AI14" s="41">
        <v>12.192</v>
      </c>
      <c r="AJ14" s="42">
        <v>6910</v>
      </c>
      <c r="AK14" s="41">
        <v>1.1140000000000001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28.374390259999998</v>
      </c>
      <c r="AU14" s="45">
        <f t="shared" si="1"/>
        <v>1312.946851763</v>
      </c>
      <c r="AV14" s="41"/>
      <c r="AW14" s="48">
        <f t="shared" si="2"/>
        <v>28.906737899838401</v>
      </c>
      <c r="AX14" s="49">
        <f t="shared" si="3"/>
        <v>1316.557615894</v>
      </c>
    </row>
    <row r="15" spans="1:50">
      <c r="A15" s="41">
        <v>49</v>
      </c>
      <c r="B15" s="41" t="s">
        <v>139</v>
      </c>
      <c r="C15" s="43">
        <v>44256.713472222225</v>
      </c>
      <c r="D15" s="41">
        <v>136</v>
      </c>
      <c r="E15" s="41" t="s">
        <v>125</v>
      </c>
      <c r="F15" s="41">
        <v>0</v>
      </c>
      <c r="G15" s="41">
        <v>6.04</v>
      </c>
      <c r="H15" s="42">
        <v>11542</v>
      </c>
      <c r="I15" s="41">
        <v>1.4999999999999999E-2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49</v>
      </c>
      <c r="P15" s="41" t="s">
        <v>139</v>
      </c>
      <c r="Q15" s="43">
        <v>44256.713472222225</v>
      </c>
      <c r="R15" s="41">
        <v>136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49</v>
      </c>
      <c r="AD15" s="41" t="s">
        <v>139</v>
      </c>
      <c r="AE15" s="43">
        <v>44256.713472222225</v>
      </c>
      <c r="AF15" s="41">
        <v>136</v>
      </c>
      <c r="AG15" s="41" t="s">
        <v>125</v>
      </c>
      <c r="AH15" s="41">
        <v>0</v>
      </c>
      <c r="AI15" s="41">
        <v>12.196999999999999</v>
      </c>
      <c r="AJ15" s="42">
        <v>9170</v>
      </c>
      <c r="AK15" s="41">
        <v>1.421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29.680987484999996</v>
      </c>
      <c r="AU15" s="45">
        <f t="shared" si="1"/>
        <v>1729.669739747</v>
      </c>
      <c r="AV15" s="41"/>
      <c r="AW15" s="48">
        <f t="shared" si="2"/>
        <v>29.985963972332399</v>
      </c>
      <c r="AX15" s="49">
        <f t="shared" si="3"/>
        <v>1748.0787144860001</v>
      </c>
    </row>
    <row r="16" spans="1:50">
      <c r="A16" s="41">
        <v>50</v>
      </c>
      <c r="B16" s="41" t="s">
        <v>140</v>
      </c>
      <c r="C16" s="43">
        <v>44256.73474537037</v>
      </c>
      <c r="D16" s="41">
        <v>73</v>
      </c>
      <c r="E16" s="41" t="s">
        <v>125</v>
      </c>
      <c r="F16" s="41">
        <v>0</v>
      </c>
      <c r="G16" s="41">
        <v>6.0430000000000001</v>
      </c>
      <c r="H16" s="42">
        <v>12000</v>
      </c>
      <c r="I16" s="41">
        <v>1.6E-2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50</v>
      </c>
      <c r="P16" s="41" t="s">
        <v>140</v>
      </c>
      <c r="Q16" s="43">
        <v>44256.73474537037</v>
      </c>
      <c r="R16" s="41">
        <v>73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50</v>
      </c>
      <c r="AD16" s="41" t="s">
        <v>140</v>
      </c>
      <c r="AE16" s="43">
        <v>44256.73474537037</v>
      </c>
      <c r="AF16" s="41">
        <v>73</v>
      </c>
      <c r="AG16" s="41" t="s">
        <v>125</v>
      </c>
      <c r="AH16" s="41">
        <v>0</v>
      </c>
      <c r="AI16" s="41">
        <v>12.196</v>
      </c>
      <c r="AJ16" s="42">
        <v>6002</v>
      </c>
      <c r="AK16" s="41">
        <v>0.99099999999999999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31.149000000000001</v>
      </c>
      <c r="AU16" s="45">
        <f t="shared" si="1"/>
        <v>1145.33957326892</v>
      </c>
      <c r="AV16" s="41"/>
      <c r="AW16" s="48">
        <f t="shared" si="2"/>
        <v>31.191490399999999</v>
      </c>
      <c r="AX16" s="49">
        <f t="shared" si="3"/>
        <v>1143.1386496949601</v>
      </c>
    </row>
    <row r="17" spans="1:50">
      <c r="A17" s="41">
        <v>51</v>
      </c>
      <c r="B17" s="41" t="s">
        <v>141</v>
      </c>
      <c r="C17" s="43">
        <v>44256.756006944444</v>
      </c>
      <c r="D17" s="41">
        <v>177</v>
      </c>
      <c r="E17" s="41" t="s">
        <v>125</v>
      </c>
      <c r="F17" s="41">
        <v>0</v>
      </c>
      <c r="G17" s="41">
        <v>6.0419999999999998</v>
      </c>
      <c r="H17" s="42">
        <v>12532</v>
      </c>
      <c r="I17" s="41">
        <v>1.7000000000000001E-2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51</v>
      </c>
      <c r="P17" s="41" t="s">
        <v>141</v>
      </c>
      <c r="Q17" s="43">
        <v>44256.756006944444</v>
      </c>
      <c r="R17" s="41">
        <v>177</v>
      </c>
      <c r="S17" s="41" t="s">
        <v>125</v>
      </c>
      <c r="T17" s="41">
        <v>0</v>
      </c>
      <c r="U17" s="41" t="s">
        <v>126</v>
      </c>
      <c r="V17" s="41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51</v>
      </c>
      <c r="AD17" s="41" t="s">
        <v>141</v>
      </c>
      <c r="AE17" s="43">
        <v>44256.756006944444</v>
      </c>
      <c r="AF17" s="41">
        <v>177</v>
      </c>
      <c r="AG17" s="41" t="s">
        <v>125</v>
      </c>
      <c r="AH17" s="41">
        <v>0</v>
      </c>
      <c r="AI17" s="41">
        <v>12.196</v>
      </c>
      <c r="AJ17" s="42">
        <v>7447</v>
      </c>
      <c r="AK17" s="41">
        <v>1.1870000000000001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32.865394259999995</v>
      </c>
      <c r="AU17" s="45">
        <f t="shared" si="1"/>
        <v>1412.02271332907</v>
      </c>
      <c r="AV17" s="41"/>
      <c r="AW17" s="48">
        <f t="shared" si="2"/>
        <v>32.59173253119841</v>
      </c>
      <c r="AX17" s="49">
        <f t="shared" si="3"/>
        <v>1419.1066560256602</v>
      </c>
    </row>
    <row r="18" spans="1:50">
      <c r="A18" s="41">
        <v>52</v>
      </c>
      <c r="B18" s="41" t="s">
        <v>142</v>
      </c>
      <c r="C18" s="43">
        <v>44256.777256944442</v>
      </c>
      <c r="D18" s="41">
        <v>161</v>
      </c>
      <c r="E18" s="41" t="s">
        <v>125</v>
      </c>
      <c r="F18" s="41">
        <v>0</v>
      </c>
      <c r="G18" s="41">
        <v>6.109</v>
      </c>
      <c r="H18" s="42">
        <v>2113</v>
      </c>
      <c r="I18" s="41">
        <v>1E-3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52</v>
      </c>
      <c r="P18" s="41" t="s">
        <v>142</v>
      </c>
      <c r="Q18" s="43">
        <v>44256.777256944442</v>
      </c>
      <c r="R18" s="41">
        <v>161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52</v>
      </c>
      <c r="AD18" s="41" t="s">
        <v>142</v>
      </c>
      <c r="AE18" s="43">
        <v>44256.777256944442</v>
      </c>
      <c r="AF18" s="41">
        <v>161</v>
      </c>
      <c r="AG18" s="41" t="s">
        <v>125</v>
      </c>
      <c r="AH18" s="41">
        <v>0</v>
      </c>
      <c r="AI18" s="41">
        <v>12.211</v>
      </c>
      <c r="AJ18" s="42">
        <v>7415</v>
      </c>
      <c r="AK18" s="41">
        <v>1.1830000000000001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1.4395413412499991</v>
      </c>
      <c r="AU18" s="45">
        <f t="shared" si="1"/>
        <v>1406.11976573675</v>
      </c>
      <c r="AV18" s="41"/>
      <c r="AW18" s="48">
        <f t="shared" si="2"/>
        <v>1.1042656364500001</v>
      </c>
      <c r="AX18" s="49">
        <f t="shared" si="3"/>
        <v>1412.9959890215</v>
      </c>
    </row>
    <row r="19" spans="1:50">
      <c r="A19" s="41">
        <v>53</v>
      </c>
      <c r="B19" s="41" t="s">
        <v>143</v>
      </c>
      <c r="C19" s="43">
        <v>44256.798518518517</v>
      </c>
      <c r="D19" s="41">
        <v>206</v>
      </c>
      <c r="E19" s="41" t="s">
        <v>125</v>
      </c>
      <c r="F19" s="41">
        <v>0</v>
      </c>
      <c r="G19" s="41">
        <v>6.0279999999999996</v>
      </c>
      <c r="H19" s="42">
        <v>12876</v>
      </c>
      <c r="I19" s="41">
        <v>1.7000000000000001E-2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53</v>
      </c>
      <c r="P19" s="41" t="s">
        <v>143</v>
      </c>
      <c r="Q19" s="43">
        <v>44256.798518518517</v>
      </c>
      <c r="R19" s="41">
        <v>206</v>
      </c>
      <c r="S19" s="41" t="s">
        <v>125</v>
      </c>
      <c r="T19" s="41">
        <v>0</v>
      </c>
      <c r="U19" s="41" t="s">
        <v>126</v>
      </c>
      <c r="V19" s="41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53</v>
      </c>
      <c r="AD19" s="41" t="s">
        <v>143</v>
      </c>
      <c r="AE19" s="43">
        <v>44256.798518518517</v>
      </c>
      <c r="AF19" s="41">
        <v>206</v>
      </c>
      <c r="AG19" s="41" t="s">
        <v>125</v>
      </c>
      <c r="AH19" s="41">
        <v>0</v>
      </c>
      <c r="AI19" s="41">
        <v>12.183999999999999</v>
      </c>
      <c r="AJ19" s="42">
        <v>7845</v>
      </c>
      <c r="AK19" s="41">
        <v>1.2410000000000001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33.981646739999995</v>
      </c>
      <c r="AU19" s="45">
        <f t="shared" si="1"/>
        <v>1485.42988155075</v>
      </c>
      <c r="AV19" s="41"/>
      <c r="AW19" s="48">
        <f t="shared" si="2"/>
        <v>33.497115822641604</v>
      </c>
      <c r="AX19" s="49">
        <f t="shared" si="3"/>
        <v>1495.1052941535002</v>
      </c>
    </row>
    <row r="20" spans="1:50">
      <c r="A20" s="41">
        <v>54</v>
      </c>
      <c r="B20" s="41" t="s">
        <v>144</v>
      </c>
      <c r="C20" s="43">
        <v>44256.819780092592</v>
      </c>
      <c r="D20" s="41">
        <v>205</v>
      </c>
      <c r="E20" s="41" t="s">
        <v>125</v>
      </c>
      <c r="F20" s="41">
        <v>0</v>
      </c>
      <c r="G20" s="41">
        <v>6.0439999999999996</v>
      </c>
      <c r="H20" s="42">
        <v>12262</v>
      </c>
      <c r="I20" s="41">
        <v>1.6E-2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54</v>
      </c>
      <c r="P20" s="41" t="s">
        <v>144</v>
      </c>
      <c r="Q20" s="43">
        <v>44256.819780092592</v>
      </c>
      <c r="R20" s="41">
        <v>205</v>
      </c>
      <c r="S20" s="41" t="s">
        <v>125</v>
      </c>
      <c r="T20" s="41">
        <v>0</v>
      </c>
      <c r="U20" s="41" t="s">
        <v>126</v>
      </c>
      <c r="V20" s="41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54</v>
      </c>
      <c r="AD20" s="41" t="s">
        <v>144</v>
      </c>
      <c r="AE20" s="43">
        <v>44256.819780092592</v>
      </c>
      <c r="AF20" s="41">
        <v>205</v>
      </c>
      <c r="AG20" s="41" t="s">
        <v>125</v>
      </c>
      <c r="AH20" s="41">
        <v>0</v>
      </c>
      <c r="AI20" s="41">
        <v>12.209</v>
      </c>
      <c r="AJ20" s="42">
        <v>7916</v>
      </c>
      <c r="AK20" s="41">
        <v>1.2509999999999999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31.992788684999994</v>
      </c>
      <c r="AU20" s="45">
        <f t="shared" si="1"/>
        <v>1498.52303997488</v>
      </c>
      <c r="AV20" s="41"/>
      <c r="AW20" s="48">
        <f t="shared" si="2"/>
        <v>31.881091881740399</v>
      </c>
      <c r="AX20" s="49">
        <f t="shared" si="3"/>
        <v>1508.6622987094402</v>
      </c>
    </row>
    <row r="21" spans="1:50">
      <c r="A21" s="41">
        <v>39</v>
      </c>
      <c r="B21" s="41" t="s">
        <v>145</v>
      </c>
      <c r="C21" s="43">
        <v>44320.443414351852</v>
      </c>
      <c r="D21" s="41" t="s">
        <v>124</v>
      </c>
      <c r="E21" s="41" t="s">
        <v>125</v>
      </c>
      <c r="F21" s="41">
        <v>0</v>
      </c>
      <c r="G21" s="41">
        <v>6.085</v>
      </c>
      <c r="H21" s="42">
        <v>2352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145</v>
      </c>
      <c r="Q21" s="43">
        <v>44320.443414351852</v>
      </c>
      <c r="R21" s="41" t="s">
        <v>124</v>
      </c>
      <c r="S21" s="41" t="s">
        <v>125</v>
      </c>
      <c r="T21" s="41">
        <v>0</v>
      </c>
      <c r="U21" s="41" t="s">
        <v>126</v>
      </c>
      <c r="V21" s="41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145</v>
      </c>
      <c r="AE21" s="43">
        <v>44320.443414351852</v>
      </c>
      <c r="AF21" s="41" t="s">
        <v>124</v>
      </c>
      <c r="AG21" s="41" t="s">
        <v>125</v>
      </c>
      <c r="AH21" s="41">
        <v>0</v>
      </c>
      <c r="AI21" s="41">
        <v>12.234</v>
      </c>
      <c r="AJ21" s="42">
        <v>2855</v>
      </c>
      <c r="AK21" s="41">
        <v>0.57899999999999996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2.1087129600000001</v>
      </c>
      <c r="AU21" s="45">
        <f t="shared" si="1"/>
        <v>563.63536016075</v>
      </c>
    </row>
    <row r="22" spans="1:50">
      <c r="A22" s="41">
        <v>40</v>
      </c>
      <c r="B22" s="41" t="s">
        <v>146</v>
      </c>
      <c r="C22" s="43">
        <v>44320.46471064815</v>
      </c>
      <c r="D22" s="41" t="s">
        <v>128</v>
      </c>
      <c r="E22" s="41" t="s">
        <v>125</v>
      </c>
      <c r="F22" s="41">
        <v>0</v>
      </c>
      <c r="G22" s="41">
        <v>6.0030000000000001</v>
      </c>
      <c r="H22" s="42">
        <v>1026679</v>
      </c>
      <c r="I22" s="41">
        <v>2.1379999999999999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146</v>
      </c>
      <c r="Q22" s="43">
        <v>44320.46471064815</v>
      </c>
      <c r="R22" s="41" t="s">
        <v>128</v>
      </c>
      <c r="S22" s="41" t="s">
        <v>125</v>
      </c>
      <c r="T22" s="41">
        <v>0</v>
      </c>
      <c r="U22" s="41">
        <v>5.9589999999999996</v>
      </c>
      <c r="V22" s="42">
        <v>8780</v>
      </c>
      <c r="W22" s="41">
        <v>2.4710000000000001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146</v>
      </c>
      <c r="AE22" s="43">
        <v>44320.46471064815</v>
      </c>
      <c r="AF22" s="41" t="s">
        <v>128</v>
      </c>
      <c r="AG22" s="41" t="s">
        <v>125</v>
      </c>
      <c r="AH22" s="41">
        <v>0</v>
      </c>
      <c r="AI22" s="41">
        <v>12.186</v>
      </c>
      <c r="AJ22" s="42">
        <v>10512</v>
      </c>
      <c r="AK22" s="41">
        <v>2.1070000000000002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2227.0752353940002</v>
      </c>
      <c r="AU22" s="45">
        <f t="shared" si="1"/>
        <v>1976.81858042112</v>
      </c>
    </row>
    <row r="23" spans="1:50">
      <c r="A23" s="41">
        <v>41</v>
      </c>
      <c r="B23" s="41" t="s">
        <v>147</v>
      </c>
      <c r="C23" s="43">
        <v>44320.48605324074</v>
      </c>
      <c r="D23" s="41">
        <v>147</v>
      </c>
      <c r="E23" s="41" t="s">
        <v>125</v>
      </c>
      <c r="F23" s="41">
        <v>0</v>
      </c>
      <c r="G23" s="41">
        <v>6.04</v>
      </c>
      <c r="H23" s="42">
        <v>6590</v>
      </c>
      <c r="I23" s="41">
        <v>8.9999999999999993E-3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41</v>
      </c>
      <c r="P23" s="41" t="s">
        <v>147</v>
      </c>
      <c r="Q23" s="43">
        <v>44320.48605324074</v>
      </c>
      <c r="R23" s="41">
        <v>147</v>
      </c>
      <c r="S23" s="41" t="s">
        <v>125</v>
      </c>
      <c r="T23" s="41">
        <v>0</v>
      </c>
      <c r="U23" s="41" t="s">
        <v>126</v>
      </c>
      <c r="V23" s="41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41</v>
      </c>
      <c r="AD23" s="41" t="s">
        <v>147</v>
      </c>
      <c r="AE23" s="43">
        <v>44320.48605324074</v>
      </c>
      <c r="AF23" s="41">
        <v>147</v>
      </c>
      <c r="AG23" s="41" t="s">
        <v>125</v>
      </c>
      <c r="AH23" s="41">
        <v>0</v>
      </c>
      <c r="AI23" s="41">
        <v>12.176</v>
      </c>
      <c r="AJ23" s="42">
        <v>2869</v>
      </c>
      <c r="AK23" s="41">
        <v>0.58199999999999996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14.377797124999999</v>
      </c>
      <c r="AU23" s="45">
        <f t="shared" si="1"/>
        <v>566.22593002403005</v>
      </c>
    </row>
    <row r="24" spans="1:50">
      <c r="A24" s="41">
        <v>42</v>
      </c>
      <c r="B24" s="41" t="s">
        <v>148</v>
      </c>
      <c r="C24" s="43">
        <v>44320.507349537038</v>
      </c>
      <c r="D24" s="41">
        <v>158</v>
      </c>
      <c r="E24" s="41" t="s">
        <v>125</v>
      </c>
      <c r="F24" s="41">
        <v>0</v>
      </c>
      <c r="G24" s="41">
        <v>6.0389999999999997</v>
      </c>
      <c r="H24" s="42">
        <v>6110</v>
      </c>
      <c r="I24" s="41">
        <v>8.0000000000000002E-3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42</v>
      </c>
      <c r="P24" s="41" t="s">
        <v>148</v>
      </c>
      <c r="Q24" s="43">
        <v>44320.507349537038</v>
      </c>
      <c r="R24" s="41">
        <v>158</v>
      </c>
      <c r="S24" s="41" t="s">
        <v>125</v>
      </c>
      <c r="T24" s="41">
        <v>0</v>
      </c>
      <c r="U24" s="41" t="s">
        <v>126</v>
      </c>
      <c r="V24" s="41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42</v>
      </c>
      <c r="AD24" s="41" t="s">
        <v>148</v>
      </c>
      <c r="AE24" s="43">
        <v>44320.507349537038</v>
      </c>
      <c r="AF24" s="41">
        <v>158</v>
      </c>
      <c r="AG24" s="41" t="s">
        <v>125</v>
      </c>
      <c r="AH24" s="41">
        <v>0</v>
      </c>
      <c r="AI24" s="41">
        <v>12.173999999999999</v>
      </c>
      <c r="AJ24" s="42">
        <v>4415</v>
      </c>
      <c r="AK24" s="41">
        <v>0.89100000000000001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12.949857124999996</v>
      </c>
      <c r="AU24" s="45">
        <f t="shared" si="1"/>
        <v>852.14747303675006</v>
      </c>
    </row>
    <row r="25" spans="1:50">
      <c r="A25" s="41">
        <v>43</v>
      </c>
      <c r="B25" s="41" t="s">
        <v>149</v>
      </c>
      <c r="C25" s="43">
        <v>44320.528657407405</v>
      </c>
      <c r="D25" s="41">
        <v>163</v>
      </c>
      <c r="E25" s="41" t="s">
        <v>125</v>
      </c>
      <c r="F25" s="41">
        <v>0</v>
      </c>
      <c r="G25" s="41">
        <v>6.0270000000000001</v>
      </c>
      <c r="H25" s="42">
        <v>26736</v>
      </c>
      <c r="I25" s="41">
        <v>5.0999999999999997E-2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43</v>
      </c>
      <c r="P25" s="41" t="s">
        <v>149</v>
      </c>
      <c r="Q25" s="43">
        <v>44320.528657407405</v>
      </c>
      <c r="R25" s="41">
        <v>163</v>
      </c>
      <c r="S25" s="41" t="s">
        <v>125</v>
      </c>
      <c r="T25" s="41">
        <v>0</v>
      </c>
      <c r="U25" s="41" t="s">
        <v>126</v>
      </c>
      <c r="V25" s="41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43</v>
      </c>
      <c r="AD25" s="41" t="s">
        <v>149</v>
      </c>
      <c r="AE25" s="43">
        <v>44320.528657407405</v>
      </c>
      <c r="AF25" s="41">
        <v>163</v>
      </c>
      <c r="AG25" s="41" t="s">
        <v>125</v>
      </c>
      <c r="AH25" s="41">
        <v>0</v>
      </c>
      <c r="AI25" s="41">
        <v>12.137</v>
      </c>
      <c r="AJ25" s="42">
        <v>42456</v>
      </c>
      <c r="AK25" s="41">
        <v>8.4390000000000001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83.864545061324804</v>
      </c>
      <c r="AU25" s="45">
        <f t="shared" si="1"/>
        <v>7793.0287257772807</v>
      </c>
    </row>
    <row r="26" spans="1:50">
      <c r="A26" s="41">
        <v>44</v>
      </c>
      <c r="B26" s="41" t="s">
        <v>150</v>
      </c>
      <c r="C26" s="43">
        <v>44320.54996527778</v>
      </c>
      <c r="D26" s="41">
        <v>87</v>
      </c>
      <c r="E26" s="41" t="s">
        <v>125</v>
      </c>
      <c r="F26" s="41">
        <v>0</v>
      </c>
      <c r="G26" s="41">
        <v>6.0339999999999998</v>
      </c>
      <c r="H26" s="42">
        <v>2889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44</v>
      </c>
      <c r="P26" s="41" t="s">
        <v>150</v>
      </c>
      <c r="Q26" s="43">
        <v>44320.54996527778</v>
      </c>
      <c r="R26" s="41">
        <v>87</v>
      </c>
      <c r="S26" s="41" t="s">
        <v>125</v>
      </c>
      <c r="T26" s="41">
        <v>0</v>
      </c>
      <c r="U26" s="41" t="s">
        <v>126</v>
      </c>
      <c r="V26" s="41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44</v>
      </c>
      <c r="AD26" s="41" t="s">
        <v>150</v>
      </c>
      <c r="AE26" s="43">
        <v>44320.54996527778</v>
      </c>
      <c r="AF26" s="41">
        <v>87</v>
      </c>
      <c r="AG26" s="41" t="s">
        <v>125</v>
      </c>
      <c r="AH26" s="41">
        <v>0</v>
      </c>
      <c r="AI26" s="41">
        <v>12.147</v>
      </c>
      <c r="AJ26" s="42">
        <v>22373</v>
      </c>
      <c r="AK26" s="41">
        <v>4.4660000000000002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3.6211043212499989</v>
      </c>
      <c r="AU26" s="45">
        <f t="shared" si="1"/>
        <v>4151.3646056326697</v>
      </c>
    </row>
    <row r="27" spans="1:50">
      <c r="A27" s="41">
        <v>45</v>
      </c>
      <c r="B27" s="41" t="s">
        <v>151</v>
      </c>
      <c r="C27" s="43">
        <v>44320.571273148147</v>
      </c>
      <c r="D27" s="41">
        <v>7</v>
      </c>
      <c r="E27" s="41" t="s">
        <v>125</v>
      </c>
      <c r="F27" s="41">
        <v>0</v>
      </c>
      <c r="G27" s="41">
        <v>6.0410000000000004</v>
      </c>
      <c r="H27" s="42">
        <v>6937</v>
      </c>
      <c r="I27" s="41">
        <v>0.01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45</v>
      </c>
      <c r="P27" s="41" t="s">
        <v>151</v>
      </c>
      <c r="Q27" s="43">
        <v>44320.571273148147</v>
      </c>
      <c r="R27" s="41">
        <v>7</v>
      </c>
      <c r="S27" s="41" t="s">
        <v>125</v>
      </c>
      <c r="T27" s="41">
        <v>0</v>
      </c>
      <c r="U27" s="41" t="s">
        <v>126</v>
      </c>
      <c r="V27" s="41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45</v>
      </c>
      <c r="AD27" s="41" t="s">
        <v>151</v>
      </c>
      <c r="AE27" s="43">
        <v>44320.571273148147</v>
      </c>
      <c r="AF27" s="41">
        <v>7</v>
      </c>
      <c r="AG27" s="41" t="s">
        <v>125</v>
      </c>
      <c r="AH27" s="41">
        <v>0</v>
      </c>
      <c r="AI27" s="41">
        <v>12.188000000000001</v>
      </c>
      <c r="AJ27" s="42">
        <v>4204</v>
      </c>
      <c r="AK27" s="41">
        <v>0.84899999999999998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15.416176841250001</v>
      </c>
      <c r="AU27" s="45">
        <f t="shared" si="1"/>
        <v>813.14222712368007</v>
      </c>
    </row>
    <row r="28" spans="1:50">
      <c r="A28" s="41">
        <v>46</v>
      </c>
      <c r="B28" s="41" t="s">
        <v>152</v>
      </c>
      <c r="C28" s="43">
        <v>44320.592592592591</v>
      </c>
      <c r="D28" s="41">
        <v>17</v>
      </c>
      <c r="E28" s="41" t="s">
        <v>125</v>
      </c>
      <c r="F28" s="41">
        <v>0</v>
      </c>
      <c r="G28" s="41">
        <v>6.0750000000000002</v>
      </c>
      <c r="H28" s="42">
        <v>3522</v>
      </c>
      <c r="I28" s="41">
        <v>3.0000000000000001E-3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46</v>
      </c>
      <c r="P28" s="41" t="s">
        <v>152</v>
      </c>
      <c r="Q28" s="43">
        <v>44320.592592592591</v>
      </c>
      <c r="R28" s="41">
        <v>17</v>
      </c>
      <c r="S28" s="41" t="s">
        <v>125</v>
      </c>
      <c r="T28" s="41">
        <v>0</v>
      </c>
      <c r="U28" s="41" t="s">
        <v>126</v>
      </c>
      <c r="V28" s="41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46</v>
      </c>
      <c r="AD28" s="41" t="s">
        <v>152</v>
      </c>
      <c r="AE28" s="43">
        <v>44320.592592592591</v>
      </c>
      <c r="AF28" s="41">
        <v>17</v>
      </c>
      <c r="AG28" s="41" t="s">
        <v>125</v>
      </c>
      <c r="AH28" s="41">
        <v>0</v>
      </c>
      <c r="AI28" s="41">
        <v>12.148</v>
      </c>
      <c r="AJ28" s="42">
        <v>29670</v>
      </c>
      <c r="AK28" s="41">
        <v>5.9119999999999999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5.4196052849999994</v>
      </c>
      <c r="AU28" s="45">
        <f t="shared" si="1"/>
        <v>5480.3910103469998</v>
      </c>
    </row>
    <row r="29" spans="1:50">
      <c r="A29" s="41">
        <v>47</v>
      </c>
      <c r="B29" s="41" t="s">
        <v>153</v>
      </c>
      <c r="C29" s="43">
        <v>44320.613912037035</v>
      </c>
      <c r="D29" s="41">
        <v>33</v>
      </c>
      <c r="E29" s="41" t="s">
        <v>125</v>
      </c>
      <c r="F29" s="41">
        <v>0</v>
      </c>
      <c r="G29" s="41">
        <v>6.0359999999999996</v>
      </c>
      <c r="H29" s="42">
        <v>3114</v>
      </c>
      <c r="I29" s="41">
        <v>2E-3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47</v>
      </c>
      <c r="P29" s="41" t="s">
        <v>153</v>
      </c>
      <c r="Q29" s="43">
        <v>44320.613912037035</v>
      </c>
      <c r="R29" s="41">
        <v>33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47</v>
      </c>
      <c r="AD29" s="41" t="s">
        <v>153</v>
      </c>
      <c r="AE29" s="43">
        <v>44320.613912037035</v>
      </c>
      <c r="AF29" s="41">
        <v>33</v>
      </c>
      <c r="AG29" s="41" t="s">
        <v>125</v>
      </c>
      <c r="AH29" s="41">
        <v>0</v>
      </c>
      <c r="AI29" s="41">
        <v>12.16</v>
      </c>
      <c r="AJ29" s="42">
        <v>24839</v>
      </c>
      <c r="AK29" s="41">
        <v>4.9550000000000001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4">
        <f t="shared" si="0"/>
        <v>4.2584311649999993</v>
      </c>
      <c r="AU29" s="45">
        <f t="shared" si="1"/>
        <v>4601.2530214388298</v>
      </c>
    </row>
    <row r="30" spans="1:50">
      <c r="A30" s="41">
        <v>48</v>
      </c>
      <c r="B30" s="41" t="s">
        <v>154</v>
      </c>
      <c r="C30" s="43">
        <v>44320.635208333333</v>
      </c>
      <c r="D30" s="41">
        <v>175</v>
      </c>
      <c r="E30" s="41" t="s">
        <v>125</v>
      </c>
      <c r="F30" s="41">
        <v>0</v>
      </c>
      <c r="G30" s="41">
        <v>6.0739999999999998</v>
      </c>
      <c r="H30" s="42">
        <v>3256</v>
      </c>
      <c r="I30" s="41">
        <v>2E-3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48</v>
      </c>
      <c r="P30" s="41" t="s">
        <v>154</v>
      </c>
      <c r="Q30" s="43">
        <v>44320.635208333333</v>
      </c>
      <c r="R30" s="41">
        <v>175</v>
      </c>
      <c r="S30" s="41" t="s">
        <v>125</v>
      </c>
      <c r="T30" s="41">
        <v>0</v>
      </c>
      <c r="U30" s="41" t="s">
        <v>126</v>
      </c>
      <c r="V30" s="41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48</v>
      </c>
      <c r="AD30" s="41" t="s">
        <v>154</v>
      </c>
      <c r="AE30" s="43">
        <v>44320.635208333333</v>
      </c>
      <c r="AF30" s="41">
        <v>175</v>
      </c>
      <c r="AG30" s="41" t="s">
        <v>125</v>
      </c>
      <c r="AH30" s="41">
        <v>0</v>
      </c>
      <c r="AI30" s="41">
        <v>12.147</v>
      </c>
      <c r="AJ30" s="42">
        <v>30763</v>
      </c>
      <c r="AK30" s="41">
        <v>6.1289999999999996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si="0"/>
        <v>4.6617626399999992</v>
      </c>
      <c r="AU30" s="45">
        <f t="shared" si="1"/>
        <v>5678.8870466518702</v>
      </c>
    </row>
    <row r="31" spans="1:50">
      <c r="A31" s="41">
        <v>49</v>
      </c>
      <c r="B31" s="41" t="s">
        <v>155</v>
      </c>
      <c r="C31" s="43">
        <v>44320.656493055554</v>
      </c>
      <c r="D31" s="41">
        <v>69</v>
      </c>
      <c r="E31" s="41" t="s">
        <v>125</v>
      </c>
      <c r="F31" s="41">
        <v>0</v>
      </c>
      <c r="G31" s="41">
        <v>6.0419999999999998</v>
      </c>
      <c r="H31" s="42">
        <v>7935</v>
      </c>
      <c r="I31" s="41">
        <v>1.2E-2</v>
      </c>
      <c r="J31" s="41" t="s">
        <v>126</v>
      </c>
      <c r="K31" s="41" t="s">
        <v>126</v>
      </c>
      <c r="L31" s="41" t="s">
        <v>126</v>
      </c>
      <c r="M31" s="41" t="s">
        <v>126</v>
      </c>
      <c r="N31" s="41"/>
      <c r="O31" s="41">
        <v>49</v>
      </c>
      <c r="P31" s="41" t="s">
        <v>155</v>
      </c>
      <c r="Q31" s="43">
        <v>44320.656493055554</v>
      </c>
      <c r="R31" s="41">
        <v>69</v>
      </c>
      <c r="S31" s="41" t="s">
        <v>125</v>
      </c>
      <c r="T31" s="41">
        <v>0</v>
      </c>
      <c r="U31" s="41" t="s">
        <v>126</v>
      </c>
      <c r="V31" s="41" t="s">
        <v>126</v>
      </c>
      <c r="W31" s="41" t="s">
        <v>126</v>
      </c>
      <c r="X31" s="41" t="s">
        <v>126</v>
      </c>
      <c r="Y31" s="41" t="s">
        <v>126</v>
      </c>
      <c r="Z31" s="41" t="s">
        <v>126</v>
      </c>
      <c r="AA31" s="41" t="s">
        <v>126</v>
      </c>
      <c r="AB31" s="41"/>
      <c r="AC31" s="41">
        <v>49</v>
      </c>
      <c r="AD31" s="41" t="s">
        <v>155</v>
      </c>
      <c r="AE31" s="43">
        <v>44320.656493055554</v>
      </c>
      <c r="AF31" s="41">
        <v>69</v>
      </c>
      <c r="AG31" s="41" t="s">
        <v>125</v>
      </c>
      <c r="AH31" s="41">
        <v>0</v>
      </c>
      <c r="AI31" s="41">
        <v>12.179</v>
      </c>
      <c r="AJ31" s="42">
        <v>3489</v>
      </c>
      <c r="AK31" s="41">
        <v>0.70599999999999996</v>
      </c>
      <c r="AL31" s="41" t="s">
        <v>126</v>
      </c>
      <c r="AM31" s="41" t="s">
        <v>126</v>
      </c>
      <c r="AN31" s="41" t="s">
        <v>126</v>
      </c>
      <c r="AO31" s="41" t="s">
        <v>126</v>
      </c>
      <c r="AP31" s="41"/>
      <c r="AQ31" s="41">
        <v>1</v>
      </c>
      <c r="AR31" s="41"/>
      <c r="AS31" s="41"/>
      <c r="AT31" s="44">
        <f t="shared" si="0"/>
        <v>18.431164781249997</v>
      </c>
      <c r="AU31" s="45">
        <f t="shared" si="1"/>
        <v>680.92649319483007</v>
      </c>
    </row>
    <row r="32" spans="1:50">
      <c r="A32" s="41">
        <v>50</v>
      </c>
      <c r="B32" s="41" t="s">
        <v>156</v>
      </c>
      <c r="C32" s="43">
        <v>44320.677789351852</v>
      </c>
      <c r="D32" s="41">
        <v>201</v>
      </c>
      <c r="E32" s="41" t="s">
        <v>125</v>
      </c>
      <c r="F32" s="41">
        <v>0</v>
      </c>
      <c r="G32" s="41">
        <v>6.0090000000000003</v>
      </c>
      <c r="H32" s="42">
        <v>22725</v>
      </c>
      <c r="I32" s="41">
        <v>4.2999999999999997E-2</v>
      </c>
      <c r="J32" s="41" t="s">
        <v>126</v>
      </c>
      <c r="K32" s="41" t="s">
        <v>126</v>
      </c>
      <c r="L32" s="41" t="s">
        <v>126</v>
      </c>
      <c r="M32" s="41" t="s">
        <v>126</v>
      </c>
      <c r="N32" s="41"/>
      <c r="O32" s="41">
        <v>50</v>
      </c>
      <c r="P32" s="41" t="s">
        <v>156</v>
      </c>
      <c r="Q32" s="43">
        <v>44320.677789351852</v>
      </c>
      <c r="R32" s="41">
        <v>201</v>
      </c>
      <c r="S32" s="41" t="s">
        <v>125</v>
      </c>
      <c r="T32" s="41">
        <v>0</v>
      </c>
      <c r="U32" s="41" t="s">
        <v>126</v>
      </c>
      <c r="V32" s="41" t="s">
        <v>126</v>
      </c>
      <c r="W32" s="41" t="s">
        <v>126</v>
      </c>
      <c r="X32" s="41" t="s">
        <v>126</v>
      </c>
      <c r="Y32" s="41" t="s">
        <v>126</v>
      </c>
      <c r="Z32" s="41" t="s">
        <v>126</v>
      </c>
      <c r="AA32" s="41" t="s">
        <v>126</v>
      </c>
      <c r="AB32" s="41"/>
      <c r="AC32" s="41">
        <v>50</v>
      </c>
      <c r="AD32" s="41" t="s">
        <v>156</v>
      </c>
      <c r="AE32" s="43">
        <v>44320.677789351852</v>
      </c>
      <c r="AF32" s="41">
        <v>201</v>
      </c>
      <c r="AG32" s="41" t="s">
        <v>125</v>
      </c>
      <c r="AH32" s="41">
        <v>0</v>
      </c>
      <c r="AI32" s="41">
        <v>12.121</v>
      </c>
      <c r="AJ32" s="42">
        <v>44750</v>
      </c>
      <c r="AK32" s="41">
        <v>8.891</v>
      </c>
      <c r="AL32" s="41" t="s">
        <v>126</v>
      </c>
      <c r="AM32" s="41" t="s">
        <v>126</v>
      </c>
      <c r="AN32" s="41" t="s">
        <v>126</v>
      </c>
      <c r="AO32" s="41" t="s">
        <v>126</v>
      </c>
      <c r="AP32" s="41"/>
      <c r="AQ32" s="41">
        <v>1</v>
      </c>
      <c r="AR32" s="41"/>
      <c r="AS32" s="41"/>
      <c r="AT32" s="44">
        <f t="shared" si="0"/>
        <v>71.427918404875015</v>
      </c>
      <c r="AU32" s="45">
        <f t="shared" si="1"/>
        <v>8205.779151875</v>
      </c>
    </row>
    <row r="33" spans="1:50">
      <c r="A33" s="17">
        <v>36562</v>
      </c>
      <c r="B33" s="41" t="s">
        <v>157</v>
      </c>
      <c r="C33" s="43">
        <v>44292.535810185182</v>
      </c>
      <c r="D33" s="41" t="s">
        <v>124</v>
      </c>
      <c r="E33" s="41" t="s">
        <v>125</v>
      </c>
      <c r="F33" s="41">
        <v>0</v>
      </c>
      <c r="G33" s="41">
        <v>6.0960000000000001</v>
      </c>
      <c r="H33" s="42">
        <v>1813</v>
      </c>
      <c r="I33" s="41">
        <v>1E-3</v>
      </c>
      <c r="J33" s="41" t="s">
        <v>126</v>
      </c>
      <c r="K33" s="41" t="s">
        <v>126</v>
      </c>
      <c r="L33" s="41" t="s">
        <v>126</v>
      </c>
      <c r="M33" s="41" t="s">
        <v>126</v>
      </c>
      <c r="N33" s="41"/>
      <c r="O33" s="41">
        <v>37</v>
      </c>
      <c r="P33" s="41" t="s">
        <v>157</v>
      </c>
      <c r="Q33" s="43">
        <v>44292.535810185182</v>
      </c>
      <c r="R33" s="41" t="s">
        <v>124</v>
      </c>
      <c r="S33" s="41" t="s">
        <v>125</v>
      </c>
      <c r="T33" s="41">
        <v>0</v>
      </c>
      <c r="U33" s="41" t="s">
        <v>126</v>
      </c>
      <c r="V33" s="42" t="s">
        <v>126</v>
      </c>
      <c r="W33" s="41" t="s">
        <v>126</v>
      </c>
      <c r="X33" s="41" t="s">
        <v>126</v>
      </c>
      <c r="Y33" s="41" t="s">
        <v>126</v>
      </c>
      <c r="Z33" s="41" t="s">
        <v>126</v>
      </c>
      <c r="AA33" s="41" t="s">
        <v>126</v>
      </c>
      <c r="AB33" s="41"/>
      <c r="AC33" s="41">
        <v>37</v>
      </c>
      <c r="AD33" s="41" t="s">
        <v>157</v>
      </c>
      <c r="AE33" s="43">
        <v>44292.535810185182</v>
      </c>
      <c r="AF33" s="41" t="s">
        <v>124</v>
      </c>
      <c r="AG33" s="41" t="s">
        <v>125</v>
      </c>
      <c r="AH33" s="41">
        <v>0</v>
      </c>
      <c r="AI33" s="41">
        <v>12.263</v>
      </c>
      <c r="AJ33" s="42">
        <v>2411</v>
      </c>
      <c r="AK33" s="41">
        <v>0.503</v>
      </c>
      <c r="AL33" s="41" t="s">
        <v>126</v>
      </c>
      <c r="AM33" s="41" t="s">
        <v>126</v>
      </c>
      <c r="AN33" s="41" t="s">
        <v>126</v>
      </c>
      <c r="AO33" s="41" t="s">
        <v>126</v>
      </c>
      <c r="AP33" s="41"/>
      <c r="AQ33" s="41">
        <v>1</v>
      </c>
      <c r="AR33" s="41"/>
      <c r="AS33" s="41"/>
      <c r="AT33" s="44">
        <f t="shared" si="0"/>
        <v>0.60301309124999936</v>
      </c>
      <c r="AU33" s="45">
        <f t="shared" si="1"/>
        <v>481.46452294882999</v>
      </c>
      <c r="AV33" s="41"/>
      <c r="AW33" s="48">
        <f>IF(H33&lt;10000,((-0.00000005795*H33^2)+(0.003823*H33)+(-6.715)),(IF(H33&lt;700000,((-0.0000000001209*H33^2)+(0.002635*H33)+(-0.4111)), ((-0.00000002007*V33^2)+(0.2564*V33)+(286.1)))))</f>
        <v>2.5619146449999519E-2</v>
      </c>
      <c r="AX33" s="49">
        <f>(-0.00000001626*AJ33^2)+(0.1912*AJ33)+(-3.858)</f>
        <v>457.03068190454002</v>
      </c>
    </row>
    <row r="34" spans="1:50">
      <c r="A34" s="17">
        <v>36563</v>
      </c>
      <c r="B34" s="41" t="s">
        <v>158</v>
      </c>
      <c r="C34" s="43">
        <v>44292.557071759256</v>
      </c>
      <c r="D34" s="41" t="s">
        <v>128</v>
      </c>
      <c r="E34" s="41" t="s">
        <v>125</v>
      </c>
      <c r="F34" s="41">
        <v>0</v>
      </c>
      <c r="G34" s="41">
        <v>6.0359999999999996</v>
      </c>
      <c r="H34" s="42">
        <v>933706</v>
      </c>
      <c r="I34" s="41">
        <v>1.39</v>
      </c>
      <c r="J34" s="41" t="s">
        <v>126</v>
      </c>
      <c r="K34" s="41" t="s">
        <v>126</v>
      </c>
      <c r="L34" s="41" t="s">
        <v>126</v>
      </c>
      <c r="M34" s="41" t="s">
        <v>126</v>
      </c>
      <c r="N34" s="41"/>
      <c r="O34" s="41">
        <v>38</v>
      </c>
      <c r="P34" s="41" t="s">
        <v>158</v>
      </c>
      <c r="Q34" s="43">
        <v>44292.557071759256</v>
      </c>
      <c r="R34" s="41" t="s">
        <v>128</v>
      </c>
      <c r="S34" s="41" t="s">
        <v>125</v>
      </c>
      <c r="T34" s="41">
        <v>0</v>
      </c>
      <c r="U34" s="41">
        <v>5.9870000000000001</v>
      </c>
      <c r="V34" s="42">
        <v>7415</v>
      </c>
      <c r="W34" s="41">
        <v>1.96</v>
      </c>
      <c r="X34" s="41" t="s">
        <v>126</v>
      </c>
      <c r="Y34" s="41" t="s">
        <v>126</v>
      </c>
      <c r="Z34" s="41" t="s">
        <v>126</v>
      </c>
      <c r="AA34" s="41" t="s">
        <v>126</v>
      </c>
      <c r="AB34" s="41"/>
      <c r="AC34" s="41">
        <v>38</v>
      </c>
      <c r="AD34" s="41" t="s">
        <v>158</v>
      </c>
      <c r="AE34" s="43">
        <v>44292.557071759256</v>
      </c>
      <c r="AF34" s="41" t="s">
        <v>128</v>
      </c>
      <c r="AG34" s="41" t="s">
        <v>125</v>
      </c>
      <c r="AH34" s="41">
        <v>0</v>
      </c>
      <c r="AI34" s="41">
        <v>12.234</v>
      </c>
      <c r="AJ34" s="42">
        <v>11015</v>
      </c>
      <c r="AK34" s="41">
        <v>1.6719999999999999</v>
      </c>
      <c r="AL34" s="41" t="s">
        <v>126</v>
      </c>
      <c r="AM34" s="41" t="s">
        <v>126</v>
      </c>
      <c r="AN34" s="41" t="s">
        <v>126</v>
      </c>
      <c r="AO34" s="41" t="s">
        <v>126</v>
      </c>
      <c r="AP34" s="41"/>
      <c r="AQ34" s="41">
        <v>1</v>
      </c>
      <c r="AR34" s="41"/>
      <c r="AS34" s="41"/>
      <c r="AT34" s="44">
        <f t="shared" si="0"/>
        <v>1967.7891166091251</v>
      </c>
      <c r="AU34" s="45">
        <f t="shared" si="1"/>
        <v>2069.3951017767499</v>
      </c>
      <c r="AV34" s="41"/>
      <c r="AW34" s="48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49">
        <f t="shared" ref="AX34:AX59" si="5">(-0.00000001626*AJ34^2)+(0.1912*AJ34)+(-3.858)</f>
        <v>2100.2371705414998</v>
      </c>
    </row>
    <row r="35" spans="1:50">
      <c r="A35" s="17">
        <v>36564</v>
      </c>
      <c r="B35" s="41" t="s">
        <v>159</v>
      </c>
      <c r="C35" s="43">
        <v>44292.578379629631</v>
      </c>
      <c r="D35" s="41">
        <v>197</v>
      </c>
      <c r="E35" s="41" t="s">
        <v>125</v>
      </c>
      <c r="F35" s="41">
        <v>0</v>
      </c>
      <c r="G35" s="41">
        <v>6.0289999999999999</v>
      </c>
      <c r="H35" s="42">
        <v>14140</v>
      </c>
      <c r="I35" s="41">
        <v>1.9E-2</v>
      </c>
      <c r="J35" s="41" t="s">
        <v>126</v>
      </c>
      <c r="K35" s="41" t="s">
        <v>126</v>
      </c>
      <c r="L35" s="41" t="s">
        <v>126</v>
      </c>
      <c r="M35" s="41" t="s">
        <v>126</v>
      </c>
      <c r="N35" s="41"/>
      <c r="O35" s="41">
        <v>39</v>
      </c>
      <c r="P35" s="41" t="s">
        <v>159</v>
      </c>
      <c r="Q35" s="43">
        <v>44292.578379629631</v>
      </c>
      <c r="R35" s="41">
        <v>197</v>
      </c>
      <c r="S35" s="41" t="s">
        <v>125</v>
      </c>
      <c r="T35" s="41">
        <v>0</v>
      </c>
      <c r="U35" s="41" t="s">
        <v>126</v>
      </c>
      <c r="V35" s="42" t="s">
        <v>126</v>
      </c>
      <c r="W35" s="41" t="s">
        <v>126</v>
      </c>
      <c r="X35" s="41" t="s">
        <v>126</v>
      </c>
      <c r="Y35" s="41" t="s">
        <v>126</v>
      </c>
      <c r="Z35" s="41" t="s">
        <v>126</v>
      </c>
      <c r="AA35" s="41" t="s">
        <v>126</v>
      </c>
      <c r="AB35" s="41"/>
      <c r="AC35" s="41">
        <v>39</v>
      </c>
      <c r="AD35" s="41" t="s">
        <v>159</v>
      </c>
      <c r="AE35" s="43">
        <v>44292.578379629631</v>
      </c>
      <c r="AF35" s="41">
        <v>197</v>
      </c>
      <c r="AG35" s="41" t="s">
        <v>125</v>
      </c>
      <c r="AH35" s="41">
        <v>0</v>
      </c>
      <c r="AI35" s="41">
        <v>12.183</v>
      </c>
      <c r="AJ35" s="42">
        <v>4647</v>
      </c>
      <c r="AK35" s="41">
        <v>0.80700000000000005</v>
      </c>
      <c r="AL35" s="41" t="s">
        <v>126</v>
      </c>
      <c r="AM35" s="41" t="s">
        <v>126</v>
      </c>
      <c r="AN35" s="41" t="s">
        <v>126</v>
      </c>
      <c r="AO35" s="41" t="s">
        <v>126</v>
      </c>
      <c r="AP35" s="41"/>
      <c r="AQ35" s="41">
        <v>1</v>
      </c>
      <c r="AR35" s="41"/>
      <c r="AS35" s="41"/>
      <c r="AT35" s="44">
        <f t="shared" si="0"/>
        <v>38.126416499999998</v>
      </c>
      <c r="AU35" s="45">
        <f t="shared" si="1"/>
        <v>895.02830639307001</v>
      </c>
      <c r="AV35" s="41"/>
      <c r="AW35" s="48">
        <f t="shared" si="4"/>
        <v>36.823627302360009</v>
      </c>
      <c r="AX35" s="49">
        <f t="shared" si="5"/>
        <v>884.29727165766008</v>
      </c>
    </row>
    <row r="36" spans="1:50">
      <c r="A36" s="17">
        <v>36565</v>
      </c>
      <c r="B36" s="41" t="s">
        <v>160</v>
      </c>
      <c r="C36" s="43">
        <v>44292.599664351852</v>
      </c>
      <c r="D36" s="41">
        <v>14</v>
      </c>
      <c r="E36" s="41" t="s">
        <v>125</v>
      </c>
      <c r="F36" s="41">
        <v>0</v>
      </c>
      <c r="G36" s="41">
        <v>6.0469999999999997</v>
      </c>
      <c r="H36" s="42">
        <v>11821</v>
      </c>
      <c r="I36" s="41">
        <v>1.6E-2</v>
      </c>
      <c r="J36" s="41" t="s">
        <v>126</v>
      </c>
      <c r="K36" s="41" t="s">
        <v>126</v>
      </c>
      <c r="L36" s="41" t="s">
        <v>126</v>
      </c>
      <c r="M36" s="41" t="s">
        <v>126</v>
      </c>
      <c r="N36" s="41"/>
      <c r="O36" s="41">
        <v>40</v>
      </c>
      <c r="P36" s="41" t="s">
        <v>160</v>
      </c>
      <c r="Q36" s="43">
        <v>44292.599664351852</v>
      </c>
      <c r="R36" s="41">
        <v>14</v>
      </c>
      <c r="S36" s="41" t="s">
        <v>125</v>
      </c>
      <c r="T36" s="41">
        <v>0</v>
      </c>
      <c r="U36" s="41" t="s">
        <v>126</v>
      </c>
      <c r="V36" s="41" t="s">
        <v>126</v>
      </c>
      <c r="W36" s="41" t="s">
        <v>126</v>
      </c>
      <c r="X36" s="41" t="s">
        <v>126</v>
      </c>
      <c r="Y36" s="41" t="s">
        <v>126</v>
      </c>
      <c r="Z36" s="41" t="s">
        <v>126</v>
      </c>
      <c r="AA36" s="41" t="s">
        <v>126</v>
      </c>
      <c r="AB36" s="41"/>
      <c r="AC36" s="41">
        <v>40</v>
      </c>
      <c r="AD36" s="41" t="s">
        <v>160</v>
      </c>
      <c r="AE36" s="43">
        <v>44292.599664351852</v>
      </c>
      <c r="AF36" s="41">
        <v>14</v>
      </c>
      <c r="AG36" s="41" t="s">
        <v>125</v>
      </c>
      <c r="AH36" s="41">
        <v>0</v>
      </c>
      <c r="AI36" s="41">
        <v>12.207000000000001</v>
      </c>
      <c r="AJ36" s="42">
        <v>4610</v>
      </c>
      <c r="AK36" s="41">
        <v>0.80200000000000005</v>
      </c>
      <c r="AL36" s="41" t="s">
        <v>126</v>
      </c>
      <c r="AM36" s="41" t="s">
        <v>126</v>
      </c>
      <c r="AN36" s="41" t="s">
        <v>126</v>
      </c>
      <c r="AO36" s="41" t="s">
        <v>126</v>
      </c>
      <c r="AP36" s="41"/>
      <c r="AQ36" s="41">
        <v>1</v>
      </c>
      <c r="AR36" s="41"/>
      <c r="AS36" s="41"/>
      <c r="AT36" s="44">
        <f t="shared" si="0"/>
        <v>30.574195871249998</v>
      </c>
      <c r="AU36" s="45">
        <f t="shared" si="1"/>
        <v>888.19000568300009</v>
      </c>
      <c r="AV36" s="41"/>
      <c r="AW36" s="48">
        <f t="shared" si="4"/>
        <v>30.720340912643103</v>
      </c>
      <c r="AX36" s="49">
        <f t="shared" si="5"/>
        <v>877.22844085400004</v>
      </c>
    </row>
    <row r="37" spans="1:50">
      <c r="A37" s="17">
        <v>36566</v>
      </c>
      <c r="B37" s="41" t="s">
        <v>161</v>
      </c>
      <c r="C37" s="43">
        <v>44292.620983796296</v>
      </c>
      <c r="D37" s="41">
        <v>74</v>
      </c>
      <c r="E37" s="41" t="s">
        <v>125</v>
      </c>
      <c r="F37" s="41">
        <v>0</v>
      </c>
      <c r="G37" s="41">
        <v>6.0309999999999997</v>
      </c>
      <c r="H37" s="42">
        <v>13953</v>
      </c>
      <c r="I37" s="41">
        <v>1.9E-2</v>
      </c>
      <c r="J37" s="41" t="s">
        <v>126</v>
      </c>
      <c r="K37" s="41" t="s">
        <v>126</v>
      </c>
      <c r="L37" s="41" t="s">
        <v>126</v>
      </c>
      <c r="M37" s="41" t="s">
        <v>126</v>
      </c>
      <c r="N37" s="41"/>
      <c r="O37" s="41">
        <v>41</v>
      </c>
      <c r="P37" s="41" t="s">
        <v>161</v>
      </c>
      <c r="Q37" s="43">
        <v>44292.620983796296</v>
      </c>
      <c r="R37" s="41">
        <v>74</v>
      </c>
      <c r="S37" s="41" t="s">
        <v>125</v>
      </c>
      <c r="T37" s="41">
        <v>0</v>
      </c>
      <c r="U37" s="41" t="s">
        <v>126</v>
      </c>
      <c r="V37" s="42" t="s">
        <v>126</v>
      </c>
      <c r="W37" s="41" t="s">
        <v>126</v>
      </c>
      <c r="X37" s="41" t="s">
        <v>126</v>
      </c>
      <c r="Y37" s="41" t="s">
        <v>126</v>
      </c>
      <c r="Z37" s="41" t="s">
        <v>126</v>
      </c>
      <c r="AA37" s="41" t="s">
        <v>126</v>
      </c>
      <c r="AB37" s="41"/>
      <c r="AC37" s="41">
        <v>41</v>
      </c>
      <c r="AD37" s="41" t="s">
        <v>161</v>
      </c>
      <c r="AE37" s="43">
        <v>44292.620983796296</v>
      </c>
      <c r="AF37" s="41">
        <v>74</v>
      </c>
      <c r="AG37" s="41" t="s">
        <v>125</v>
      </c>
      <c r="AH37" s="41">
        <v>0</v>
      </c>
      <c r="AI37" s="41">
        <v>12.194000000000001</v>
      </c>
      <c r="AJ37" s="42">
        <v>4527</v>
      </c>
      <c r="AK37" s="41">
        <v>0.79</v>
      </c>
      <c r="AL37" s="41" t="s">
        <v>126</v>
      </c>
      <c r="AM37" s="41" t="s">
        <v>126</v>
      </c>
      <c r="AN37" s="41" t="s">
        <v>126</v>
      </c>
      <c r="AO37" s="41" t="s">
        <v>126</v>
      </c>
      <c r="AP37" s="41"/>
      <c r="AQ37" s="41">
        <v>1</v>
      </c>
      <c r="AR37" s="41"/>
      <c r="AS37" s="41"/>
      <c r="AT37" s="44">
        <f t="shared" si="0"/>
        <v>37.508946941250002</v>
      </c>
      <c r="AU37" s="45">
        <f t="shared" si="1"/>
        <v>872.84940863067015</v>
      </c>
      <c r="AV37" s="41"/>
      <c r="AW37" s="48">
        <f t="shared" si="4"/>
        <v>36.331517437331904</v>
      </c>
      <c r="AX37" s="49">
        <f t="shared" si="5"/>
        <v>861.37117196646011</v>
      </c>
    </row>
    <row r="38" spans="1:50">
      <c r="A38" s="17">
        <v>36567</v>
      </c>
      <c r="B38" s="41" t="s">
        <v>162</v>
      </c>
      <c r="C38" s="43">
        <v>44292.642245370371</v>
      </c>
      <c r="D38" s="41">
        <v>37</v>
      </c>
      <c r="E38" s="41" t="s">
        <v>125</v>
      </c>
      <c r="F38" s="41">
        <v>0</v>
      </c>
      <c r="G38" s="41">
        <v>6.0439999999999996</v>
      </c>
      <c r="H38" s="42">
        <v>40546</v>
      </c>
      <c r="I38" s="41">
        <v>5.8999999999999997E-2</v>
      </c>
      <c r="J38" s="41" t="s">
        <v>126</v>
      </c>
      <c r="K38" s="41" t="s">
        <v>126</v>
      </c>
      <c r="L38" s="41" t="s">
        <v>126</v>
      </c>
      <c r="M38" s="41" t="s">
        <v>126</v>
      </c>
      <c r="N38" s="41"/>
      <c r="O38" s="41">
        <v>42</v>
      </c>
      <c r="P38" s="41" t="s">
        <v>162</v>
      </c>
      <c r="Q38" s="43">
        <v>44292.642245370371</v>
      </c>
      <c r="R38" s="41">
        <v>37</v>
      </c>
      <c r="S38" s="41" t="s">
        <v>125</v>
      </c>
      <c r="T38" s="41">
        <v>0</v>
      </c>
      <c r="U38" s="41" t="s">
        <v>126</v>
      </c>
      <c r="V38" s="41" t="s">
        <v>126</v>
      </c>
      <c r="W38" s="41" t="s">
        <v>126</v>
      </c>
      <c r="X38" s="41" t="s">
        <v>126</v>
      </c>
      <c r="Y38" s="41" t="s">
        <v>126</v>
      </c>
      <c r="Z38" s="41" t="s">
        <v>126</v>
      </c>
      <c r="AA38" s="41" t="s">
        <v>126</v>
      </c>
      <c r="AB38" s="41"/>
      <c r="AC38" s="41">
        <v>42</v>
      </c>
      <c r="AD38" s="41" t="s">
        <v>162</v>
      </c>
      <c r="AE38" s="43">
        <v>44292.642245370371</v>
      </c>
      <c r="AF38" s="41">
        <v>37</v>
      </c>
      <c r="AG38" s="41" t="s">
        <v>125</v>
      </c>
      <c r="AH38" s="41">
        <v>0</v>
      </c>
      <c r="AI38" s="41">
        <v>12.218</v>
      </c>
      <c r="AJ38" s="42">
        <v>9823</v>
      </c>
      <c r="AK38" s="41">
        <v>1.51</v>
      </c>
      <c r="AL38" s="41" t="s">
        <v>126</v>
      </c>
      <c r="AM38" s="41" t="s">
        <v>126</v>
      </c>
      <c r="AN38" s="41" t="s">
        <v>126</v>
      </c>
      <c r="AO38" s="41" t="s">
        <v>126</v>
      </c>
      <c r="AP38" s="41"/>
      <c r="AQ38" s="41">
        <v>1</v>
      </c>
      <c r="AR38" s="41"/>
      <c r="AS38" s="41"/>
      <c r="AT38" s="44">
        <f t="shared" si="0"/>
        <v>126.48337106172082</v>
      </c>
      <c r="AU38" s="45">
        <f t="shared" si="1"/>
        <v>1849.9574392786701</v>
      </c>
      <c r="AV38" s="41"/>
      <c r="AW38" s="48">
        <f t="shared" si="4"/>
        <v>106.22885304577561</v>
      </c>
      <c r="AX38" s="49">
        <f t="shared" si="5"/>
        <v>1872.7306509904602</v>
      </c>
    </row>
    <row r="39" spans="1:50">
      <c r="A39" s="17">
        <v>36568</v>
      </c>
      <c r="B39" s="41" t="s">
        <v>163</v>
      </c>
      <c r="C39" s="43">
        <v>44292.663564814815</v>
      </c>
      <c r="D39" s="41">
        <v>107</v>
      </c>
      <c r="E39" s="41" t="s">
        <v>125</v>
      </c>
      <c r="F39" s="41">
        <v>0</v>
      </c>
      <c r="G39" s="41">
        <v>6.0469999999999997</v>
      </c>
      <c r="H39" s="42">
        <v>14949</v>
      </c>
      <c r="I39" s="41">
        <v>0.02</v>
      </c>
      <c r="J39" s="41" t="s">
        <v>126</v>
      </c>
      <c r="K39" s="41" t="s">
        <v>126</v>
      </c>
      <c r="L39" s="41" t="s">
        <v>126</v>
      </c>
      <c r="M39" s="41" t="s">
        <v>126</v>
      </c>
      <c r="N39" s="41"/>
      <c r="O39" s="41">
        <v>43</v>
      </c>
      <c r="P39" s="41" t="s">
        <v>163</v>
      </c>
      <c r="Q39" s="43">
        <v>44292.663564814815</v>
      </c>
      <c r="R39" s="41">
        <v>107</v>
      </c>
      <c r="S39" s="41" t="s">
        <v>125</v>
      </c>
      <c r="T39" s="41">
        <v>0</v>
      </c>
      <c r="U39" s="41" t="s">
        <v>126</v>
      </c>
      <c r="V39" s="42" t="s">
        <v>126</v>
      </c>
      <c r="W39" s="41" t="s">
        <v>126</v>
      </c>
      <c r="X39" s="41" t="s">
        <v>126</v>
      </c>
      <c r="Y39" s="41" t="s">
        <v>126</v>
      </c>
      <c r="Z39" s="41" t="s">
        <v>126</v>
      </c>
      <c r="AA39" s="41" t="s">
        <v>126</v>
      </c>
      <c r="AB39" s="41"/>
      <c r="AC39" s="41">
        <v>43</v>
      </c>
      <c r="AD39" s="41" t="s">
        <v>163</v>
      </c>
      <c r="AE39" s="43">
        <v>44292.663564814815</v>
      </c>
      <c r="AF39" s="41">
        <v>107</v>
      </c>
      <c r="AG39" s="41" t="s">
        <v>125</v>
      </c>
      <c r="AH39" s="41">
        <v>0</v>
      </c>
      <c r="AI39" s="41">
        <v>12.234999999999999</v>
      </c>
      <c r="AJ39" s="42">
        <v>4049</v>
      </c>
      <c r="AK39" s="41">
        <v>0.72599999999999998</v>
      </c>
      <c r="AL39" s="41" t="s">
        <v>126</v>
      </c>
      <c r="AM39" s="41" t="s">
        <v>126</v>
      </c>
      <c r="AN39" s="41" t="s">
        <v>126</v>
      </c>
      <c r="AO39" s="41" t="s">
        <v>126</v>
      </c>
      <c r="AP39" s="41"/>
      <c r="AQ39" s="41">
        <v>1</v>
      </c>
      <c r="AR39" s="41"/>
      <c r="AS39" s="41"/>
      <c r="AT39" s="44">
        <f t="shared" si="0"/>
        <v>40.814837771249998</v>
      </c>
      <c r="AU39" s="45">
        <f t="shared" si="1"/>
        <v>784.48552344923007</v>
      </c>
      <c r="AV39" s="41"/>
      <c r="AW39" s="48">
        <f t="shared" si="4"/>
        <v>38.952497162539103</v>
      </c>
      <c r="AX39" s="49">
        <f t="shared" si="5"/>
        <v>770.04422703974012</v>
      </c>
    </row>
    <row r="40" spans="1:50">
      <c r="A40" s="17">
        <v>36569</v>
      </c>
      <c r="B40" s="41" t="s">
        <v>164</v>
      </c>
      <c r="C40" s="43">
        <v>44292.684953703705</v>
      </c>
      <c r="D40" s="41">
        <v>18</v>
      </c>
      <c r="E40" s="41" t="s">
        <v>125</v>
      </c>
      <c r="F40" s="41">
        <v>0</v>
      </c>
      <c r="G40" s="41">
        <v>6.0540000000000003</v>
      </c>
      <c r="H40" s="42">
        <v>14498</v>
      </c>
      <c r="I40" s="41">
        <v>0.02</v>
      </c>
      <c r="J40" s="41" t="s">
        <v>126</v>
      </c>
      <c r="K40" s="41" t="s">
        <v>126</v>
      </c>
      <c r="L40" s="41" t="s">
        <v>126</v>
      </c>
      <c r="M40" s="41" t="s">
        <v>126</v>
      </c>
      <c r="N40" s="41"/>
      <c r="O40" s="41">
        <v>44</v>
      </c>
      <c r="P40" s="41" t="s">
        <v>164</v>
      </c>
      <c r="Q40" s="43">
        <v>44292.684953703705</v>
      </c>
      <c r="R40" s="41">
        <v>18</v>
      </c>
      <c r="S40" s="41" t="s">
        <v>125</v>
      </c>
      <c r="T40" s="41">
        <v>0</v>
      </c>
      <c r="U40" s="41" t="s">
        <v>126</v>
      </c>
      <c r="V40" s="42" t="s">
        <v>126</v>
      </c>
      <c r="W40" s="41" t="s">
        <v>126</v>
      </c>
      <c r="X40" s="41" t="s">
        <v>126</v>
      </c>
      <c r="Y40" s="41" t="s">
        <v>126</v>
      </c>
      <c r="Z40" s="41" t="s">
        <v>126</v>
      </c>
      <c r="AA40" s="41" t="s">
        <v>126</v>
      </c>
      <c r="AB40" s="41"/>
      <c r="AC40" s="41">
        <v>44</v>
      </c>
      <c r="AD40" s="41" t="s">
        <v>164</v>
      </c>
      <c r="AE40" s="43">
        <v>44292.684953703705</v>
      </c>
      <c r="AF40" s="41">
        <v>18</v>
      </c>
      <c r="AG40" s="41" t="s">
        <v>125</v>
      </c>
      <c r="AH40" s="41">
        <v>0</v>
      </c>
      <c r="AI40" s="41">
        <v>12.243</v>
      </c>
      <c r="AJ40" s="42">
        <v>4184</v>
      </c>
      <c r="AK40" s="41">
        <v>0.74399999999999999</v>
      </c>
      <c r="AL40" s="41" t="s">
        <v>126</v>
      </c>
      <c r="AM40" s="41" t="s">
        <v>126</v>
      </c>
      <c r="AN40" s="41" t="s">
        <v>126</v>
      </c>
      <c r="AO40" s="41" t="s">
        <v>126</v>
      </c>
      <c r="AP40" s="41"/>
      <c r="AQ40" s="41">
        <v>1</v>
      </c>
      <c r="AR40" s="41"/>
      <c r="AS40" s="41"/>
      <c r="AT40" s="44">
        <f t="shared" si="0"/>
        <v>39.312670084999993</v>
      </c>
      <c r="AU40" s="45">
        <f t="shared" si="1"/>
        <v>809.44475741888004</v>
      </c>
      <c r="AV40" s="41"/>
      <c r="AW40" s="48">
        <f t="shared" si="4"/>
        <v>37.765717786716401</v>
      </c>
      <c r="AX40" s="49">
        <f t="shared" si="5"/>
        <v>795.83815478144015</v>
      </c>
    </row>
    <row r="41" spans="1:50">
      <c r="A41" s="17">
        <v>36570</v>
      </c>
      <c r="B41" s="41" t="s">
        <v>165</v>
      </c>
      <c r="C41" s="43">
        <v>44292.706261574072</v>
      </c>
      <c r="D41" s="41">
        <v>173</v>
      </c>
      <c r="E41" s="41" t="s">
        <v>125</v>
      </c>
      <c r="F41" s="41">
        <v>0</v>
      </c>
      <c r="G41" s="41">
        <v>6.0739999999999998</v>
      </c>
      <c r="H41" s="42">
        <v>26050</v>
      </c>
      <c r="I41" s="41">
        <v>3.6999999999999998E-2</v>
      </c>
      <c r="J41" s="41" t="s">
        <v>126</v>
      </c>
      <c r="K41" s="41" t="s">
        <v>126</v>
      </c>
      <c r="L41" s="41" t="s">
        <v>126</v>
      </c>
      <c r="M41" s="41" t="s">
        <v>126</v>
      </c>
      <c r="N41" s="41"/>
      <c r="O41" s="41">
        <v>45</v>
      </c>
      <c r="P41" s="41" t="s">
        <v>165</v>
      </c>
      <c r="Q41" s="43">
        <v>44292.706261574072</v>
      </c>
      <c r="R41" s="41">
        <v>173</v>
      </c>
      <c r="S41" s="41" t="s">
        <v>125</v>
      </c>
      <c r="T41" s="41">
        <v>0</v>
      </c>
      <c r="U41" s="41" t="s">
        <v>126</v>
      </c>
      <c r="V41" s="42" t="s">
        <v>126</v>
      </c>
      <c r="W41" s="41" t="s">
        <v>126</v>
      </c>
      <c r="X41" s="41" t="s">
        <v>126</v>
      </c>
      <c r="Y41" s="41" t="s">
        <v>126</v>
      </c>
      <c r="Z41" s="41" t="s">
        <v>126</v>
      </c>
      <c r="AA41" s="41" t="s">
        <v>126</v>
      </c>
      <c r="AB41" s="41"/>
      <c r="AC41" s="41">
        <v>45</v>
      </c>
      <c r="AD41" s="41" t="s">
        <v>165</v>
      </c>
      <c r="AE41" s="43">
        <v>44292.706261574072</v>
      </c>
      <c r="AF41" s="41">
        <v>173</v>
      </c>
      <c r="AG41" s="41" t="s">
        <v>125</v>
      </c>
      <c r="AH41" s="41">
        <v>0</v>
      </c>
      <c r="AI41" s="41">
        <v>12.247</v>
      </c>
      <c r="AJ41" s="42">
        <v>7380</v>
      </c>
      <c r="AK41" s="41">
        <v>1.1779999999999999</v>
      </c>
      <c r="AL41" s="41" t="s">
        <v>126</v>
      </c>
      <c r="AM41" s="41" t="s">
        <v>126</v>
      </c>
      <c r="AN41" s="41" t="s">
        <v>126</v>
      </c>
      <c r="AO41" s="41" t="s">
        <v>126</v>
      </c>
      <c r="AP41" s="41"/>
      <c r="AQ41" s="41">
        <v>1</v>
      </c>
      <c r="AR41" s="41"/>
      <c r="AS41" s="41"/>
      <c r="AT41" s="44">
        <f t="shared" si="0"/>
        <v>81.739374639500014</v>
      </c>
      <c r="AU41" s="45">
        <f t="shared" si="1"/>
        <v>1399.663269612</v>
      </c>
      <c r="AV41" s="41"/>
      <c r="AW41" s="48">
        <f t="shared" si="4"/>
        <v>68.14860695774999</v>
      </c>
      <c r="AX41" s="49">
        <f t="shared" si="5"/>
        <v>1406.312408856</v>
      </c>
    </row>
    <row r="42" spans="1:50">
      <c r="A42" s="17">
        <v>36571</v>
      </c>
      <c r="B42" s="41" t="s">
        <v>166</v>
      </c>
      <c r="C42" s="43">
        <v>44292.727523148147</v>
      </c>
      <c r="D42" s="41">
        <v>135</v>
      </c>
      <c r="E42" s="41" t="s">
        <v>125</v>
      </c>
      <c r="F42" s="41">
        <v>0</v>
      </c>
      <c r="G42" s="41">
        <v>6.0439999999999996</v>
      </c>
      <c r="H42" s="42">
        <v>41710</v>
      </c>
      <c r="I42" s="41">
        <v>0.06</v>
      </c>
      <c r="J42" s="41" t="s">
        <v>126</v>
      </c>
      <c r="K42" s="41" t="s">
        <v>126</v>
      </c>
      <c r="L42" s="41" t="s">
        <v>126</v>
      </c>
      <c r="M42" s="41" t="s">
        <v>126</v>
      </c>
      <c r="N42" s="41"/>
      <c r="O42" s="41">
        <v>46</v>
      </c>
      <c r="P42" s="41" t="s">
        <v>166</v>
      </c>
      <c r="Q42" s="43">
        <v>44292.727523148147</v>
      </c>
      <c r="R42" s="41">
        <v>135</v>
      </c>
      <c r="S42" s="41" t="s">
        <v>125</v>
      </c>
      <c r="T42" s="41">
        <v>0</v>
      </c>
      <c r="U42" s="41" t="s">
        <v>126</v>
      </c>
      <c r="V42" s="42" t="s">
        <v>126</v>
      </c>
      <c r="W42" s="41" t="s">
        <v>126</v>
      </c>
      <c r="X42" s="41" t="s">
        <v>126</v>
      </c>
      <c r="Y42" s="41" t="s">
        <v>126</v>
      </c>
      <c r="Z42" s="41" t="s">
        <v>126</v>
      </c>
      <c r="AA42" s="41" t="s">
        <v>126</v>
      </c>
      <c r="AB42" s="41"/>
      <c r="AC42" s="41">
        <v>46</v>
      </c>
      <c r="AD42" s="41" t="s">
        <v>166</v>
      </c>
      <c r="AE42" s="43">
        <v>44292.727523148147</v>
      </c>
      <c r="AF42" s="41">
        <v>135</v>
      </c>
      <c r="AG42" s="41" t="s">
        <v>125</v>
      </c>
      <c r="AH42" s="41">
        <v>0</v>
      </c>
      <c r="AI42" s="41">
        <v>12.21</v>
      </c>
      <c r="AJ42" s="42">
        <v>8259</v>
      </c>
      <c r="AK42" s="41">
        <v>1.2969999999999999</v>
      </c>
      <c r="AL42" s="41" t="s">
        <v>126</v>
      </c>
      <c r="AM42" s="41" t="s">
        <v>126</v>
      </c>
      <c r="AN42" s="41" t="s">
        <v>126</v>
      </c>
      <c r="AO42" s="41" t="s">
        <v>126</v>
      </c>
      <c r="AP42" s="41"/>
      <c r="AQ42" s="41">
        <v>1</v>
      </c>
      <c r="AR42" s="41"/>
      <c r="AS42" s="41"/>
      <c r="AT42" s="44">
        <f t="shared" si="0"/>
        <v>130.06134718958</v>
      </c>
      <c r="AU42" s="45">
        <f t="shared" si="1"/>
        <v>1561.76699044563</v>
      </c>
      <c r="AV42" s="41"/>
      <c r="AW42" s="48">
        <f t="shared" si="4"/>
        <v>109.28441735631</v>
      </c>
      <c r="AX42" s="49">
        <f t="shared" si="5"/>
        <v>1574.1536878229401</v>
      </c>
    </row>
    <row r="43" spans="1:50">
      <c r="A43" s="17">
        <v>36572</v>
      </c>
      <c r="B43" s="41" t="s">
        <v>167</v>
      </c>
      <c r="C43" s="43">
        <v>44292.748900462961</v>
      </c>
      <c r="D43" s="41">
        <v>59</v>
      </c>
      <c r="E43" s="41" t="s">
        <v>125</v>
      </c>
      <c r="F43" s="41">
        <v>0</v>
      </c>
      <c r="G43" s="41">
        <v>6.03</v>
      </c>
      <c r="H43" s="42">
        <v>17951</v>
      </c>
      <c r="I43" s="41">
        <v>2.5000000000000001E-2</v>
      </c>
      <c r="J43" s="41" t="s">
        <v>126</v>
      </c>
      <c r="K43" s="41" t="s">
        <v>126</v>
      </c>
      <c r="L43" s="41" t="s">
        <v>126</v>
      </c>
      <c r="M43" s="41" t="s">
        <v>126</v>
      </c>
      <c r="N43" s="41"/>
      <c r="O43" s="41">
        <v>47</v>
      </c>
      <c r="P43" s="41" t="s">
        <v>167</v>
      </c>
      <c r="Q43" s="43">
        <v>44292.748900462961</v>
      </c>
      <c r="R43" s="41">
        <v>59</v>
      </c>
      <c r="S43" s="41" t="s">
        <v>125</v>
      </c>
      <c r="T43" s="41">
        <v>0</v>
      </c>
      <c r="U43" s="41" t="s">
        <v>126</v>
      </c>
      <c r="V43" s="42" t="s">
        <v>126</v>
      </c>
      <c r="W43" s="41" t="s">
        <v>126</v>
      </c>
      <c r="X43" s="41" t="s">
        <v>126</v>
      </c>
      <c r="Y43" s="41" t="s">
        <v>126</v>
      </c>
      <c r="Z43" s="41" t="s">
        <v>126</v>
      </c>
      <c r="AA43" s="41" t="s">
        <v>126</v>
      </c>
      <c r="AB43" s="41"/>
      <c r="AC43" s="41">
        <v>47</v>
      </c>
      <c r="AD43" s="41" t="s">
        <v>167</v>
      </c>
      <c r="AE43" s="43">
        <v>44292.748900462961</v>
      </c>
      <c r="AF43" s="41">
        <v>59</v>
      </c>
      <c r="AG43" s="41" t="s">
        <v>125</v>
      </c>
      <c r="AH43" s="41">
        <v>0</v>
      </c>
      <c r="AI43" s="41">
        <v>12.198</v>
      </c>
      <c r="AJ43" s="42">
        <v>3956</v>
      </c>
      <c r="AK43" s="41">
        <v>0.71299999999999997</v>
      </c>
      <c r="AL43" s="41" t="s">
        <v>126</v>
      </c>
      <c r="AM43" s="41" t="s">
        <v>126</v>
      </c>
      <c r="AN43" s="41" t="s">
        <v>126</v>
      </c>
      <c r="AO43" s="41" t="s">
        <v>126</v>
      </c>
      <c r="AP43" s="41"/>
      <c r="AQ43" s="41">
        <v>1</v>
      </c>
      <c r="AR43" s="41"/>
      <c r="AS43" s="41"/>
      <c r="AT43" s="44">
        <f t="shared" si="0"/>
        <v>56.591280017103806</v>
      </c>
      <c r="AU43" s="45">
        <f t="shared" si="1"/>
        <v>767.29005351728006</v>
      </c>
      <c r="AV43" s="41"/>
      <c r="AW43" s="48">
        <f t="shared" si="4"/>
        <v>46.850826377319102</v>
      </c>
      <c r="AX43" s="49">
        <f t="shared" si="5"/>
        <v>752.27473204064006</v>
      </c>
    </row>
    <row r="44" spans="1:50">
      <c r="A44" s="17">
        <v>36573</v>
      </c>
      <c r="B44" s="41" t="s">
        <v>168</v>
      </c>
      <c r="C44" s="43">
        <v>44292.770173611112</v>
      </c>
      <c r="D44" s="41">
        <v>141</v>
      </c>
      <c r="E44" s="41" t="s">
        <v>125</v>
      </c>
      <c r="F44" s="41">
        <v>0</v>
      </c>
      <c r="G44" s="41">
        <v>6.03</v>
      </c>
      <c r="H44" s="42">
        <v>25205</v>
      </c>
      <c r="I44" s="41">
        <v>3.5999999999999997E-2</v>
      </c>
      <c r="J44" s="41" t="s">
        <v>126</v>
      </c>
      <c r="K44" s="41" t="s">
        <v>126</v>
      </c>
      <c r="L44" s="41" t="s">
        <v>126</v>
      </c>
      <c r="M44" s="41" t="s">
        <v>126</v>
      </c>
      <c r="N44" s="41"/>
      <c r="O44" s="41">
        <v>48</v>
      </c>
      <c r="P44" s="41" t="s">
        <v>168</v>
      </c>
      <c r="Q44" s="43">
        <v>44292.770173611112</v>
      </c>
      <c r="R44" s="41">
        <v>141</v>
      </c>
      <c r="S44" s="41" t="s">
        <v>125</v>
      </c>
      <c r="T44" s="41">
        <v>0</v>
      </c>
      <c r="U44" s="41" t="s">
        <v>126</v>
      </c>
      <c r="V44" s="42" t="s">
        <v>126</v>
      </c>
      <c r="W44" s="41" t="s">
        <v>126</v>
      </c>
      <c r="X44" s="41" t="s">
        <v>126</v>
      </c>
      <c r="Y44" s="41" t="s">
        <v>126</v>
      </c>
      <c r="Z44" s="41" t="s">
        <v>126</v>
      </c>
      <c r="AA44" s="41" t="s">
        <v>126</v>
      </c>
      <c r="AB44" s="41"/>
      <c r="AC44" s="41">
        <v>48</v>
      </c>
      <c r="AD44" s="41" t="s">
        <v>168</v>
      </c>
      <c r="AE44" s="43">
        <v>44292.770173611112</v>
      </c>
      <c r="AF44" s="41">
        <v>141</v>
      </c>
      <c r="AG44" s="41" t="s">
        <v>125</v>
      </c>
      <c r="AH44" s="41">
        <v>0</v>
      </c>
      <c r="AI44" s="41">
        <v>12.196999999999999</v>
      </c>
      <c r="AJ44" s="42">
        <v>6809</v>
      </c>
      <c r="AK44" s="41">
        <v>1.101</v>
      </c>
      <c r="AL44" s="41" t="s">
        <v>126</v>
      </c>
      <c r="AM44" s="41" t="s">
        <v>126</v>
      </c>
      <c r="AN44" s="41" t="s">
        <v>126</v>
      </c>
      <c r="AO44" s="41" t="s">
        <v>126</v>
      </c>
      <c r="AP44" s="41"/>
      <c r="AQ44" s="41">
        <v>1</v>
      </c>
      <c r="AR44" s="41"/>
      <c r="AS44" s="41"/>
      <c r="AT44" s="44">
        <f t="shared" si="0"/>
        <v>79.120579649195008</v>
      </c>
      <c r="AU44" s="45">
        <f t="shared" si="1"/>
        <v>1294.30842706763</v>
      </c>
      <c r="AV44" s="41"/>
      <c r="AW44" s="48">
        <f t="shared" si="4"/>
        <v>65.927268194177501</v>
      </c>
      <c r="AX44" s="49">
        <f t="shared" si="5"/>
        <v>1297.2689460589402</v>
      </c>
    </row>
    <row r="45" spans="1:50">
      <c r="A45" s="41">
        <v>39</v>
      </c>
      <c r="B45" s="41" t="s">
        <v>169</v>
      </c>
      <c r="C45" s="43">
        <v>44323.459027777775</v>
      </c>
      <c r="D45" s="41" t="s">
        <v>124</v>
      </c>
      <c r="E45" s="41" t="s">
        <v>125</v>
      </c>
      <c r="F45" s="41">
        <v>0</v>
      </c>
      <c r="G45" s="41">
        <v>6.1180000000000003</v>
      </c>
      <c r="H45" s="42">
        <v>2545</v>
      </c>
      <c r="I45" s="41">
        <v>1E-3</v>
      </c>
      <c r="J45" s="41" t="s">
        <v>126</v>
      </c>
      <c r="K45" s="41" t="s">
        <v>126</v>
      </c>
      <c r="L45" s="41" t="s">
        <v>126</v>
      </c>
      <c r="M45" s="41" t="s">
        <v>126</v>
      </c>
      <c r="N45" s="41"/>
      <c r="O45" s="41">
        <v>39</v>
      </c>
      <c r="P45" s="41" t="s">
        <v>169</v>
      </c>
      <c r="Q45" s="43">
        <v>44323.459027777775</v>
      </c>
      <c r="R45" s="41" t="s">
        <v>124</v>
      </c>
      <c r="S45" s="41" t="s">
        <v>125</v>
      </c>
      <c r="T45" s="41">
        <v>0</v>
      </c>
      <c r="U45" s="41" t="s">
        <v>126</v>
      </c>
      <c r="V45" s="41" t="s">
        <v>126</v>
      </c>
      <c r="W45" s="41" t="s">
        <v>126</v>
      </c>
      <c r="X45" s="41" t="s">
        <v>126</v>
      </c>
      <c r="Y45" s="41" t="s">
        <v>126</v>
      </c>
      <c r="Z45" s="41" t="s">
        <v>126</v>
      </c>
      <c r="AA45" s="41" t="s">
        <v>126</v>
      </c>
      <c r="AB45" s="41"/>
      <c r="AC45" s="41">
        <v>39</v>
      </c>
      <c r="AD45" s="41" t="s">
        <v>169</v>
      </c>
      <c r="AE45" s="43">
        <v>44323.459027777775</v>
      </c>
      <c r="AF45" s="41" t="s">
        <v>124</v>
      </c>
      <c r="AG45" s="41" t="s">
        <v>125</v>
      </c>
      <c r="AH45" s="41">
        <v>0</v>
      </c>
      <c r="AI45" s="41">
        <v>12.271000000000001</v>
      </c>
      <c r="AJ45" s="42">
        <v>3193</v>
      </c>
      <c r="AK45" s="41">
        <v>0.64700000000000002</v>
      </c>
      <c r="AL45" s="41" t="s">
        <v>126</v>
      </c>
      <c r="AM45" s="41" t="s">
        <v>126</v>
      </c>
      <c r="AN45" s="41" t="s">
        <v>126</v>
      </c>
      <c r="AO45" s="41" t="s">
        <v>126</v>
      </c>
      <c r="AP45" s="41"/>
      <c r="AQ45" s="41">
        <v>1</v>
      </c>
      <c r="AR45" s="41"/>
      <c r="AS45" s="41"/>
      <c r="AT45" s="44">
        <f t="shared" si="0"/>
        <v>2.6508617812499997</v>
      </c>
      <c r="AU45" s="45">
        <f t="shared" si="1"/>
        <v>626.17224422027004</v>
      </c>
      <c r="AV45" s="41"/>
      <c r="AW45" s="48">
        <f t="shared" si="4"/>
        <v>2.6391914012500006</v>
      </c>
      <c r="AX45" s="49">
        <f t="shared" si="5"/>
        <v>606.47782525126013</v>
      </c>
    </row>
    <row r="46" spans="1:50">
      <c r="A46" s="41">
        <v>40</v>
      </c>
      <c r="B46" s="41" t="s">
        <v>170</v>
      </c>
      <c r="C46" s="43">
        <v>44323.48033564815</v>
      </c>
      <c r="D46" s="41" t="s">
        <v>128</v>
      </c>
      <c r="E46" s="41" t="s">
        <v>125</v>
      </c>
      <c r="F46" s="41">
        <v>0</v>
      </c>
      <c r="G46" s="41">
        <v>6.0369999999999999</v>
      </c>
      <c r="H46" s="42">
        <v>447947</v>
      </c>
      <c r="I46" s="41">
        <v>0.92900000000000005</v>
      </c>
      <c r="J46" s="41" t="s">
        <v>126</v>
      </c>
      <c r="K46" s="41" t="s">
        <v>126</v>
      </c>
      <c r="L46" s="41" t="s">
        <v>126</v>
      </c>
      <c r="M46" s="41" t="s">
        <v>126</v>
      </c>
      <c r="N46" s="41"/>
      <c r="O46" s="41">
        <v>40</v>
      </c>
      <c r="P46" s="41" t="s">
        <v>170</v>
      </c>
      <c r="Q46" s="43">
        <v>44323.48033564815</v>
      </c>
      <c r="R46" s="41" t="s">
        <v>128</v>
      </c>
      <c r="S46" s="41" t="s">
        <v>125</v>
      </c>
      <c r="T46" s="41">
        <v>0</v>
      </c>
      <c r="U46" s="41">
        <v>5.9870000000000001</v>
      </c>
      <c r="V46" s="42">
        <v>4248</v>
      </c>
      <c r="W46" s="41">
        <v>1.2549999999999999</v>
      </c>
      <c r="X46" s="41" t="s">
        <v>126</v>
      </c>
      <c r="Y46" s="41" t="s">
        <v>126</v>
      </c>
      <c r="Z46" s="41" t="s">
        <v>126</v>
      </c>
      <c r="AA46" s="41" t="s">
        <v>126</v>
      </c>
      <c r="AB46" s="41"/>
      <c r="AC46" s="41">
        <v>40</v>
      </c>
      <c r="AD46" s="41" t="s">
        <v>170</v>
      </c>
      <c r="AE46" s="43">
        <v>44323.48033564815</v>
      </c>
      <c r="AF46" s="41" t="s">
        <v>128</v>
      </c>
      <c r="AG46" s="41" t="s">
        <v>125</v>
      </c>
      <c r="AH46" s="41">
        <v>0</v>
      </c>
      <c r="AI46" s="41">
        <v>12.237</v>
      </c>
      <c r="AJ46" s="42">
        <v>6440</v>
      </c>
      <c r="AK46" s="41">
        <v>1.2949999999999999</v>
      </c>
      <c r="AL46" s="41" t="s">
        <v>126</v>
      </c>
      <c r="AM46" s="41" t="s">
        <v>126</v>
      </c>
      <c r="AN46" s="41" t="s">
        <v>126</v>
      </c>
      <c r="AO46" s="41" t="s">
        <v>126</v>
      </c>
      <c r="AP46" s="41"/>
      <c r="AQ46" s="41">
        <v>1</v>
      </c>
      <c r="AR46" s="41"/>
      <c r="AS46" s="41"/>
      <c r="AT46" s="44">
        <f t="shared" si="0"/>
        <v>1243.6958796128943</v>
      </c>
      <c r="AU46" s="45">
        <f t="shared" si="1"/>
        <v>1226.2027021280001</v>
      </c>
      <c r="AV46" s="41"/>
      <c r="AW46" s="48">
        <f t="shared" si="4"/>
        <v>1155.6698723595919</v>
      </c>
      <c r="AX46" s="49">
        <f t="shared" si="5"/>
        <v>1226.7956392640001</v>
      </c>
    </row>
    <row r="47" spans="1:50">
      <c r="A47" s="41">
        <v>41</v>
      </c>
      <c r="B47" s="41" t="s">
        <v>171</v>
      </c>
      <c r="C47" s="43">
        <v>44323.501655092594</v>
      </c>
      <c r="D47" s="41">
        <v>92</v>
      </c>
      <c r="E47" s="41" t="s">
        <v>125</v>
      </c>
      <c r="F47" s="41">
        <v>0</v>
      </c>
      <c r="G47" s="41">
        <v>6.13</v>
      </c>
      <c r="H47" s="42">
        <v>2254</v>
      </c>
      <c r="I47" s="41">
        <v>0</v>
      </c>
      <c r="J47" s="41" t="s">
        <v>126</v>
      </c>
      <c r="K47" s="41" t="s">
        <v>126</v>
      </c>
      <c r="L47" s="41" t="s">
        <v>126</v>
      </c>
      <c r="M47" s="41" t="s">
        <v>126</v>
      </c>
      <c r="N47" s="41"/>
      <c r="O47" s="41">
        <v>41</v>
      </c>
      <c r="P47" s="41" t="s">
        <v>171</v>
      </c>
      <c r="Q47" s="43">
        <v>44323.501655092594</v>
      </c>
      <c r="R47" s="41">
        <v>92</v>
      </c>
      <c r="S47" s="41" t="s">
        <v>125</v>
      </c>
      <c r="T47" s="41">
        <v>0</v>
      </c>
      <c r="U47" s="41" t="s">
        <v>126</v>
      </c>
      <c r="V47" s="41" t="s">
        <v>126</v>
      </c>
      <c r="W47" s="41" t="s">
        <v>126</v>
      </c>
      <c r="X47" s="41" t="s">
        <v>126</v>
      </c>
      <c r="Y47" s="41" t="s">
        <v>126</v>
      </c>
      <c r="Z47" s="41" t="s">
        <v>126</v>
      </c>
      <c r="AA47" s="41" t="s">
        <v>126</v>
      </c>
      <c r="AB47" s="41"/>
      <c r="AC47" s="41">
        <v>41</v>
      </c>
      <c r="AD47" s="41" t="s">
        <v>171</v>
      </c>
      <c r="AE47" s="43">
        <v>44323.501655092594</v>
      </c>
      <c r="AF47" s="41">
        <v>92</v>
      </c>
      <c r="AG47" s="41" t="s">
        <v>125</v>
      </c>
      <c r="AH47" s="41">
        <v>0</v>
      </c>
      <c r="AI47" s="41">
        <v>12.167999999999999</v>
      </c>
      <c r="AJ47" s="42">
        <v>48415</v>
      </c>
      <c r="AK47" s="41">
        <v>9.6129999999999995</v>
      </c>
      <c r="AL47" s="41" t="s">
        <v>126</v>
      </c>
      <c r="AM47" s="41" t="s">
        <v>126</v>
      </c>
      <c r="AN47" s="41" t="s">
        <v>126</v>
      </c>
      <c r="AO47" s="41" t="s">
        <v>126</v>
      </c>
      <c r="AP47" s="41"/>
      <c r="AQ47" s="41">
        <v>1</v>
      </c>
      <c r="AR47" s="41"/>
      <c r="AS47" s="41"/>
      <c r="AT47" s="44">
        <f t="shared" si="0"/>
        <v>1.8340309649999993</v>
      </c>
      <c r="AU47" s="45">
        <f t="shared" si="1"/>
        <v>8863.8373526367504</v>
      </c>
      <c r="AV47" s="41"/>
      <c r="AW47" s="48">
        <f t="shared" si="4"/>
        <v>1.607626097799999</v>
      </c>
      <c r="AX47" s="49">
        <f t="shared" si="5"/>
        <v>9214.9763612214992</v>
      </c>
    </row>
    <row r="48" spans="1:50">
      <c r="A48" s="41">
        <v>42</v>
      </c>
      <c r="B48" s="41" t="s">
        <v>172</v>
      </c>
      <c r="C48" s="43">
        <v>44323.522951388892</v>
      </c>
      <c r="D48" s="41">
        <v>57</v>
      </c>
      <c r="E48" s="41" t="s">
        <v>125</v>
      </c>
      <c r="F48" s="41">
        <v>0</v>
      </c>
      <c r="G48" s="41">
        <v>6.0449999999999999</v>
      </c>
      <c r="H48" s="42">
        <v>29196</v>
      </c>
      <c r="I48" s="41">
        <v>5.6000000000000001E-2</v>
      </c>
      <c r="J48" s="41" t="s">
        <v>126</v>
      </c>
      <c r="K48" s="41" t="s">
        <v>126</v>
      </c>
      <c r="L48" s="41" t="s">
        <v>126</v>
      </c>
      <c r="M48" s="41" t="s">
        <v>126</v>
      </c>
      <c r="N48" s="41"/>
      <c r="O48" s="41">
        <v>42</v>
      </c>
      <c r="P48" s="41" t="s">
        <v>172</v>
      </c>
      <c r="Q48" s="43">
        <v>44323.522951388892</v>
      </c>
      <c r="R48" s="41">
        <v>57</v>
      </c>
      <c r="S48" s="41" t="s">
        <v>125</v>
      </c>
      <c r="T48" s="41">
        <v>0</v>
      </c>
      <c r="U48" s="41" t="s">
        <v>126</v>
      </c>
      <c r="V48" s="41" t="s">
        <v>126</v>
      </c>
      <c r="W48" s="41" t="s">
        <v>126</v>
      </c>
      <c r="X48" s="41" t="s">
        <v>126</v>
      </c>
      <c r="Y48" s="41" t="s">
        <v>126</v>
      </c>
      <c r="Z48" s="41" t="s">
        <v>126</v>
      </c>
      <c r="AA48" s="41" t="s">
        <v>126</v>
      </c>
      <c r="AB48" s="41"/>
      <c r="AC48" s="41">
        <v>42</v>
      </c>
      <c r="AD48" s="41" t="s">
        <v>172</v>
      </c>
      <c r="AE48" s="43">
        <v>44323.522951388892</v>
      </c>
      <c r="AF48" s="41">
        <v>57</v>
      </c>
      <c r="AG48" s="41" t="s">
        <v>125</v>
      </c>
      <c r="AH48" s="41">
        <v>0</v>
      </c>
      <c r="AI48" s="41">
        <v>12.217000000000001</v>
      </c>
      <c r="AJ48" s="42">
        <v>5797</v>
      </c>
      <c r="AK48" s="41">
        <v>1.167</v>
      </c>
      <c r="AL48" s="41" t="s">
        <v>126</v>
      </c>
      <c r="AM48" s="41" t="s">
        <v>126</v>
      </c>
      <c r="AN48" s="41" t="s">
        <v>126</v>
      </c>
      <c r="AO48" s="41" t="s">
        <v>126</v>
      </c>
      <c r="AP48" s="41"/>
      <c r="AQ48" s="41">
        <v>1</v>
      </c>
      <c r="AR48" s="41"/>
      <c r="AS48" s="41"/>
      <c r="AT48" s="44">
        <f t="shared" si="0"/>
        <v>91.47910188326081</v>
      </c>
      <c r="AU48" s="45">
        <f t="shared" si="1"/>
        <v>1107.4844010310699</v>
      </c>
      <c r="AV48" s="41"/>
      <c r="AW48" s="48">
        <f t="shared" si="4"/>
        <v>76.417304064305597</v>
      </c>
      <c r="AX48" s="49">
        <f t="shared" si="5"/>
        <v>1103.9819793016602</v>
      </c>
    </row>
    <row r="49" spans="1:50">
      <c r="A49" s="41">
        <v>43</v>
      </c>
      <c r="B49" s="41" t="s">
        <v>173</v>
      </c>
      <c r="C49" s="43">
        <v>44323.544270833336</v>
      </c>
      <c r="D49" s="41">
        <v>187</v>
      </c>
      <c r="E49" s="41" t="s">
        <v>125</v>
      </c>
      <c r="F49" s="41">
        <v>0</v>
      </c>
      <c r="G49" s="41">
        <v>6.1340000000000003</v>
      </c>
      <c r="H49" s="42">
        <v>2448</v>
      </c>
      <c r="I49" s="41">
        <v>0</v>
      </c>
      <c r="J49" s="41" t="s">
        <v>126</v>
      </c>
      <c r="K49" s="41" t="s">
        <v>126</v>
      </c>
      <c r="L49" s="41" t="s">
        <v>126</v>
      </c>
      <c r="M49" s="41" t="s">
        <v>126</v>
      </c>
      <c r="N49" s="41"/>
      <c r="O49" s="41">
        <v>43</v>
      </c>
      <c r="P49" s="41" t="s">
        <v>173</v>
      </c>
      <c r="Q49" s="43">
        <v>44323.544270833336</v>
      </c>
      <c r="R49" s="41">
        <v>187</v>
      </c>
      <c r="S49" s="41" t="s">
        <v>125</v>
      </c>
      <c r="T49" s="41">
        <v>0</v>
      </c>
      <c r="U49" s="41" t="s">
        <v>126</v>
      </c>
      <c r="V49" s="41" t="s">
        <v>126</v>
      </c>
      <c r="W49" s="41" t="s">
        <v>126</v>
      </c>
      <c r="X49" s="41" t="s">
        <v>126</v>
      </c>
      <c r="Y49" s="41" t="s">
        <v>126</v>
      </c>
      <c r="Z49" s="41" t="s">
        <v>126</v>
      </c>
      <c r="AA49" s="41" t="s">
        <v>126</v>
      </c>
      <c r="AB49" s="41"/>
      <c r="AC49" s="41">
        <v>43</v>
      </c>
      <c r="AD49" s="41" t="s">
        <v>173</v>
      </c>
      <c r="AE49" s="43">
        <v>44323.544270833336</v>
      </c>
      <c r="AF49" s="41">
        <v>187</v>
      </c>
      <c r="AG49" s="41" t="s">
        <v>125</v>
      </c>
      <c r="AH49" s="41">
        <v>0</v>
      </c>
      <c r="AI49" s="41">
        <v>12.157</v>
      </c>
      <c r="AJ49" s="42">
        <v>59956</v>
      </c>
      <c r="AK49" s="41">
        <v>11.881</v>
      </c>
      <c r="AL49" s="41" t="s">
        <v>126</v>
      </c>
      <c r="AM49" s="41" t="s">
        <v>126</v>
      </c>
      <c r="AN49" s="41" t="s">
        <v>126</v>
      </c>
      <c r="AO49" s="41" t="s">
        <v>126</v>
      </c>
      <c r="AP49" s="41"/>
      <c r="AQ49" s="41">
        <v>1</v>
      </c>
      <c r="AR49" s="41"/>
      <c r="AS49" s="41"/>
      <c r="AT49" s="44">
        <f t="shared" si="0"/>
        <v>2.3781849599999996</v>
      </c>
      <c r="AU49" s="45">
        <f t="shared" si="1"/>
        <v>10925.031704077281</v>
      </c>
      <c r="AV49" s="41"/>
      <c r="AW49" s="48">
        <f t="shared" si="4"/>
        <v>2.2964268031999993</v>
      </c>
      <c r="AX49" s="49">
        <f t="shared" si="5"/>
        <v>11401.279021320639</v>
      </c>
    </row>
    <row r="50" spans="1:50">
      <c r="A50" s="41">
        <v>44</v>
      </c>
      <c r="B50" s="41" t="s">
        <v>174</v>
      </c>
      <c r="C50" s="43">
        <v>44323.565567129626</v>
      </c>
      <c r="D50" s="41">
        <v>108</v>
      </c>
      <c r="E50" s="41" t="s">
        <v>125</v>
      </c>
      <c r="F50" s="41">
        <v>0</v>
      </c>
      <c r="G50" s="41">
        <v>6.1139999999999999</v>
      </c>
      <c r="H50" s="42">
        <v>2637</v>
      </c>
      <c r="I50" s="41">
        <v>1E-3</v>
      </c>
      <c r="J50" s="41" t="s">
        <v>126</v>
      </c>
      <c r="K50" s="41" t="s">
        <v>126</v>
      </c>
      <c r="L50" s="41" t="s">
        <v>126</v>
      </c>
      <c r="M50" s="41" t="s">
        <v>126</v>
      </c>
      <c r="N50" s="41"/>
      <c r="O50" s="41">
        <v>44</v>
      </c>
      <c r="P50" s="41" t="s">
        <v>174</v>
      </c>
      <c r="Q50" s="43">
        <v>44323.565567129626</v>
      </c>
      <c r="R50" s="41">
        <v>108</v>
      </c>
      <c r="S50" s="41" t="s">
        <v>125</v>
      </c>
      <c r="T50" s="41">
        <v>0</v>
      </c>
      <c r="U50" s="41" t="s">
        <v>126</v>
      </c>
      <c r="V50" s="41" t="s">
        <v>126</v>
      </c>
      <c r="W50" s="41" t="s">
        <v>126</v>
      </c>
      <c r="X50" s="41" t="s">
        <v>126</v>
      </c>
      <c r="Y50" s="41" t="s">
        <v>126</v>
      </c>
      <c r="Z50" s="41" t="s">
        <v>126</v>
      </c>
      <c r="AA50" s="41" t="s">
        <v>126</v>
      </c>
      <c r="AB50" s="41"/>
      <c r="AC50" s="41">
        <v>44</v>
      </c>
      <c r="AD50" s="41" t="s">
        <v>174</v>
      </c>
      <c r="AE50" s="43">
        <v>44323.565567129626</v>
      </c>
      <c r="AF50" s="41">
        <v>108</v>
      </c>
      <c r="AG50" s="41" t="s">
        <v>125</v>
      </c>
      <c r="AH50" s="41">
        <v>0</v>
      </c>
      <c r="AI50" s="41">
        <v>12.173999999999999</v>
      </c>
      <c r="AJ50" s="42">
        <v>5628</v>
      </c>
      <c r="AK50" s="41">
        <v>1.133</v>
      </c>
      <c r="AL50" s="41" t="s">
        <v>126</v>
      </c>
      <c r="AM50" s="41" t="s">
        <v>126</v>
      </c>
      <c r="AN50" s="41" t="s">
        <v>126</v>
      </c>
      <c r="AO50" s="41" t="s">
        <v>126</v>
      </c>
      <c r="AP50" s="41"/>
      <c r="AQ50" s="41">
        <v>1</v>
      </c>
      <c r="AR50" s="41"/>
      <c r="AS50" s="41"/>
      <c r="AT50" s="44">
        <f t="shared" si="0"/>
        <v>2.9098525912499991</v>
      </c>
      <c r="AU50" s="45">
        <f t="shared" si="1"/>
        <v>1076.2729989163199</v>
      </c>
      <c r="AV50" s="41"/>
      <c r="AW50" s="48">
        <f t="shared" si="4"/>
        <v>2.9632800864500002</v>
      </c>
      <c r="AX50" s="49">
        <f t="shared" si="5"/>
        <v>1071.70057451616</v>
      </c>
    </row>
    <row r="51" spans="1:50">
      <c r="A51" s="41">
        <v>45</v>
      </c>
      <c r="B51" s="41" t="s">
        <v>175</v>
      </c>
      <c r="C51" s="43">
        <v>44323.586863425924</v>
      </c>
      <c r="D51" s="41">
        <v>153</v>
      </c>
      <c r="E51" s="41" t="s">
        <v>125</v>
      </c>
      <c r="F51" s="41">
        <v>0</v>
      </c>
      <c r="G51" s="41">
        <v>6.0460000000000003</v>
      </c>
      <c r="H51" s="42">
        <v>5950</v>
      </c>
      <c r="I51" s="41">
        <v>8.0000000000000002E-3</v>
      </c>
      <c r="J51" s="41" t="s">
        <v>126</v>
      </c>
      <c r="K51" s="41" t="s">
        <v>126</v>
      </c>
      <c r="L51" s="41" t="s">
        <v>126</v>
      </c>
      <c r="M51" s="41" t="s">
        <v>126</v>
      </c>
      <c r="N51" s="41"/>
      <c r="O51" s="41">
        <v>45</v>
      </c>
      <c r="P51" s="41" t="s">
        <v>175</v>
      </c>
      <c r="Q51" s="43">
        <v>44323.586863425924</v>
      </c>
      <c r="R51" s="41">
        <v>153</v>
      </c>
      <c r="S51" s="41" t="s">
        <v>125</v>
      </c>
      <c r="T51" s="41">
        <v>0</v>
      </c>
      <c r="U51" s="41" t="s">
        <v>126</v>
      </c>
      <c r="V51" s="41" t="s">
        <v>126</v>
      </c>
      <c r="W51" s="41" t="s">
        <v>126</v>
      </c>
      <c r="X51" s="41" t="s">
        <v>126</v>
      </c>
      <c r="Y51" s="41" t="s">
        <v>126</v>
      </c>
      <c r="Z51" s="41" t="s">
        <v>126</v>
      </c>
      <c r="AA51" s="41" t="s">
        <v>126</v>
      </c>
      <c r="AB51" s="41"/>
      <c r="AC51" s="41">
        <v>45</v>
      </c>
      <c r="AD51" s="41" t="s">
        <v>175</v>
      </c>
      <c r="AE51" s="43">
        <v>44323.586863425924</v>
      </c>
      <c r="AF51" s="41">
        <v>153</v>
      </c>
      <c r="AG51" s="41" t="s">
        <v>125</v>
      </c>
      <c r="AH51" s="41">
        <v>0</v>
      </c>
      <c r="AI51" s="41">
        <v>12.166</v>
      </c>
      <c r="AJ51" s="42">
        <v>23532</v>
      </c>
      <c r="AK51" s="41">
        <v>4.6959999999999997</v>
      </c>
      <c r="AL51" s="41" t="s">
        <v>126</v>
      </c>
      <c r="AM51" s="41" t="s">
        <v>126</v>
      </c>
      <c r="AN51" s="41" t="s">
        <v>126</v>
      </c>
      <c r="AO51" s="41" t="s">
        <v>126</v>
      </c>
      <c r="AP51" s="41"/>
      <c r="AQ51" s="41">
        <v>1</v>
      </c>
      <c r="AR51" s="41"/>
      <c r="AS51" s="41"/>
      <c r="AT51" s="44">
        <f t="shared" si="0"/>
        <v>12.476053125000002</v>
      </c>
      <c r="AU51" s="45">
        <f t="shared" si="1"/>
        <v>4362.9035971435196</v>
      </c>
      <c r="AV51" s="41"/>
      <c r="AW51" s="48">
        <f t="shared" si="4"/>
        <v>13.980275124999999</v>
      </c>
      <c r="AX51" s="49">
        <f t="shared" si="5"/>
        <v>4486.4563433097601</v>
      </c>
    </row>
    <row r="52" spans="1:50">
      <c r="A52" s="41">
        <v>46</v>
      </c>
      <c r="B52" s="41" t="s">
        <v>176</v>
      </c>
      <c r="C52" s="43">
        <v>44323.608171296299</v>
      </c>
      <c r="D52" s="41">
        <v>186</v>
      </c>
      <c r="E52" s="41" t="s">
        <v>125</v>
      </c>
      <c r="F52" s="41">
        <v>0</v>
      </c>
      <c r="G52" s="41">
        <v>6.125</v>
      </c>
      <c r="H52" s="42">
        <v>1971</v>
      </c>
      <c r="I52" s="41">
        <v>-1E-3</v>
      </c>
      <c r="J52" s="41" t="s">
        <v>126</v>
      </c>
      <c r="K52" s="41" t="s">
        <v>126</v>
      </c>
      <c r="L52" s="41" t="s">
        <v>126</v>
      </c>
      <c r="M52" s="41" t="s">
        <v>126</v>
      </c>
      <c r="N52" s="41"/>
      <c r="O52" s="41">
        <v>46</v>
      </c>
      <c r="P52" s="41" t="s">
        <v>176</v>
      </c>
      <c r="Q52" s="43">
        <v>44323.608171296299</v>
      </c>
      <c r="R52" s="41">
        <v>186</v>
      </c>
      <c r="S52" s="41" t="s">
        <v>125</v>
      </c>
      <c r="T52" s="41">
        <v>0</v>
      </c>
      <c r="U52" s="41" t="s">
        <v>126</v>
      </c>
      <c r="V52" s="41" t="s">
        <v>126</v>
      </c>
      <c r="W52" s="41" t="s">
        <v>126</v>
      </c>
      <c r="X52" s="41" t="s">
        <v>126</v>
      </c>
      <c r="Y52" s="41" t="s">
        <v>126</v>
      </c>
      <c r="Z52" s="41" t="s">
        <v>126</v>
      </c>
      <c r="AA52" s="41" t="s">
        <v>126</v>
      </c>
      <c r="AB52" s="41"/>
      <c r="AC52" s="41">
        <v>46</v>
      </c>
      <c r="AD52" s="41" t="s">
        <v>176</v>
      </c>
      <c r="AE52" s="43">
        <v>44323.608171296299</v>
      </c>
      <c r="AF52" s="41">
        <v>186</v>
      </c>
      <c r="AG52" s="41" t="s">
        <v>125</v>
      </c>
      <c r="AH52" s="41">
        <v>0</v>
      </c>
      <c r="AI52" s="41">
        <v>12.169</v>
      </c>
      <c r="AJ52" s="42">
        <v>43450</v>
      </c>
      <c r="AK52" s="41">
        <v>8.6349999999999998</v>
      </c>
      <c r="AL52" s="41" t="s">
        <v>126</v>
      </c>
      <c r="AM52" s="41" t="s">
        <v>126</v>
      </c>
      <c r="AN52" s="41" t="s">
        <v>126</v>
      </c>
      <c r="AO52" s="41" t="s">
        <v>126</v>
      </c>
      <c r="AP52" s="41"/>
      <c r="AQ52" s="41">
        <v>1</v>
      </c>
      <c r="AR52" s="41"/>
      <c r="AS52" s="41"/>
      <c r="AT52" s="44">
        <f t="shared" si="0"/>
        <v>1.0431078712499993</v>
      </c>
      <c r="AU52" s="45">
        <f t="shared" si="1"/>
        <v>7971.9563600749998</v>
      </c>
      <c r="AV52" s="41"/>
      <c r="AW52" s="48">
        <f t="shared" si="4"/>
        <v>0.59500646404999991</v>
      </c>
      <c r="AX52" s="49">
        <f t="shared" si="5"/>
        <v>8273.0847053500001</v>
      </c>
    </row>
    <row r="53" spans="1:50">
      <c r="A53" s="41">
        <v>47</v>
      </c>
      <c r="B53" s="41" t="s">
        <v>177</v>
      </c>
      <c r="C53" s="43">
        <v>44323.629467592589</v>
      </c>
      <c r="D53" s="41">
        <v>46</v>
      </c>
      <c r="E53" s="41" t="s">
        <v>125</v>
      </c>
      <c r="F53" s="41">
        <v>0</v>
      </c>
      <c r="G53" s="41">
        <v>6.0289999999999999</v>
      </c>
      <c r="H53" s="42">
        <v>17300</v>
      </c>
      <c r="I53" s="41">
        <v>3.1E-2</v>
      </c>
      <c r="J53" s="41" t="s">
        <v>126</v>
      </c>
      <c r="K53" s="41" t="s">
        <v>126</v>
      </c>
      <c r="L53" s="41" t="s">
        <v>126</v>
      </c>
      <c r="M53" s="41" t="s">
        <v>126</v>
      </c>
      <c r="N53" s="41"/>
      <c r="O53" s="41">
        <v>47</v>
      </c>
      <c r="P53" s="41" t="s">
        <v>177</v>
      </c>
      <c r="Q53" s="43">
        <v>44323.629467592589</v>
      </c>
      <c r="R53" s="41">
        <v>46</v>
      </c>
      <c r="S53" s="41" t="s">
        <v>125</v>
      </c>
      <c r="T53" s="41">
        <v>0</v>
      </c>
      <c r="U53" s="41" t="s">
        <v>126</v>
      </c>
      <c r="V53" s="41" t="s">
        <v>126</v>
      </c>
      <c r="W53" s="41" t="s">
        <v>126</v>
      </c>
      <c r="X53" s="41" t="s">
        <v>126</v>
      </c>
      <c r="Y53" s="41" t="s">
        <v>126</v>
      </c>
      <c r="Z53" s="41" t="s">
        <v>126</v>
      </c>
      <c r="AA53" s="41" t="s">
        <v>126</v>
      </c>
      <c r="AB53" s="41"/>
      <c r="AC53" s="41">
        <v>47</v>
      </c>
      <c r="AD53" s="41" t="s">
        <v>177</v>
      </c>
      <c r="AE53" s="43">
        <v>44323.629467592589</v>
      </c>
      <c r="AF53" s="41">
        <v>46</v>
      </c>
      <c r="AG53" s="41" t="s">
        <v>125</v>
      </c>
      <c r="AH53" s="41">
        <v>0</v>
      </c>
      <c r="AI53" s="41">
        <v>12.173</v>
      </c>
      <c r="AJ53" s="42">
        <v>10554</v>
      </c>
      <c r="AK53" s="41">
        <v>2.1150000000000002</v>
      </c>
      <c r="AL53" s="41" t="s">
        <v>126</v>
      </c>
      <c r="AM53" s="41" t="s">
        <v>126</v>
      </c>
      <c r="AN53" s="41" t="s">
        <v>126</v>
      </c>
      <c r="AO53" s="41" t="s">
        <v>126</v>
      </c>
      <c r="AP53" s="41"/>
      <c r="AQ53" s="41">
        <v>1</v>
      </c>
      <c r="AR53" s="41"/>
      <c r="AS53" s="41"/>
      <c r="AT53" s="44">
        <f t="shared" si="0"/>
        <v>54.565219501999998</v>
      </c>
      <c r="AU53" s="45">
        <f t="shared" si="1"/>
        <v>1984.5498432826801</v>
      </c>
      <c r="AV53" s="41"/>
      <c r="AW53" s="48">
        <f t="shared" si="4"/>
        <v>45.138215839000004</v>
      </c>
      <c r="AX53" s="49">
        <f t="shared" si="5"/>
        <v>2012.2556487458401</v>
      </c>
    </row>
    <row r="54" spans="1:50">
      <c r="A54" s="41">
        <v>48</v>
      </c>
      <c r="B54" s="41" t="s">
        <v>178</v>
      </c>
      <c r="C54" s="43">
        <v>44323.650752314818</v>
      </c>
      <c r="D54" s="41">
        <v>131</v>
      </c>
      <c r="E54" s="41" t="s">
        <v>125</v>
      </c>
      <c r="F54" s="41">
        <v>0</v>
      </c>
      <c r="G54" s="41">
        <v>6.0259999999999998</v>
      </c>
      <c r="H54" s="42">
        <v>16501</v>
      </c>
      <c r="I54" s="41">
        <v>0.03</v>
      </c>
      <c r="J54" s="41" t="s">
        <v>126</v>
      </c>
      <c r="K54" s="41" t="s">
        <v>126</v>
      </c>
      <c r="L54" s="41" t="s">
        <v>126</v>
      </c>
      <c r="M54" s="41" t="s">
        <v>126</v>
      </c>
      <c r="N54" s="41"/>
      <c r="O54" s="41">
        <v>48</v>
      </c>
      <c r="P54" s="41" t="s">
        <v>178</v>
      </c>
      <c r="Q54" s="43">
        <v>44323.650752314818</v>
      </c>
      <c r="R54" s="41">
        <v>131</v>
      </c>
      <c r="S54" s="41" t="s">
        <v>125</v>
      </c>
      <c r="T54" s="41">
        <v>0</v>
      </c>
      <c r="U54" s="41" t="s">
        <v>126</v>
      </c>
      <c r="V54" s="41" t="s">
        <v>126</v>
      </c>
      <c r="W54" s="41" t="s">
        <v>126</v>
      </c>
      <c r="X54" s="41" t="s">
        <v>126</v>
      </c>
      <c r="Y54" s="41" t="s">
        <v>126</v>
      </c>
      <c r="Z54" s="41" t="s">
        <v>126</v>
      </c>
      <c r="AA54" s="41" t="s">
        <v>126</v>
      </c>
      <c r="AB54" s="41"/>
      <c r="AC54" s="41">
        <v>48</v>
      </c>
      <c r="AD54" s="41" t="s">
        <v>178</v>
      </c>
      <c r="AE54" s="43">
        <v>44323.650752314818</v>
      </c>
      <c r="AF54" s="41">
        <v>131</v>
      </c>
      <c r="AG54" s="41" t="s">
        <v>125</v>
      </c>
      <c r="AH54" s="41">
        <v>0</v>
      </c>
      <c r="AI54" s="41">
        <v>12.173999999999999</v>
      </c>
      <c r="AJ54" s="42">
        <v>10931</v>
      </c>
      <c r="AK54" s="41">
        <v>2.1909999999999998</v>
      </c>
      <c r="AL54" s="41" t="s">
        <v>126</v>
      </c>
      <c r="AM54" s="41" t="s">
        <v>126</v>
      </c>
      <c r="AN54" s="41" t="s">
        <v>126</v>
      </c>
      <c r="AO54" s="41" t="s">
        <v>126</v>
      </c>
      <c r="AP54" s="41"/>
      <c r="AQ54" s="41">
        <v>1</v>
      </c>
      <c r="AR54" s="41"/>
      <c r="AS54" s="41"/>
      <c r="AT54" s="44">
        <f t="shared" si="0"/>
        <v>52.077603614583801</v>
      </c>
      <c r="AU54" s="45">
        <f t="shared" si="1"/>
        <v>2053.9372160120301</v>
      </c>
      <c r="AV54" s="41"/>
      <c r="AW54" s="48">
        <f t="shared" si="4"/>
        <v>43.036115985179109</v>
      </c>
      <c r="AX54" s="49">
        <f t="shared" si="5"/>
        <v>2084.20634526614</v>
      </c>
    </row>
    <row r="55" spans="1:50">
      <c r="A55" s="41">
        <v>49</v>
      </c>
      <c r="B55" s="41" t="s">
        <v>179</v>
      </c>
      <c r="C55" s="43">
        <v>44323.672060185185</v>
      </c>
      <c r="D55" s="41">
        <v>181</v>
      </c>
      <c r="E55" s="41" t="s">
        <v>125</v>
      </c>
      <c r="F55" s="41">
        <v>0</v>
      </c>
      <c r="G55" s="41">
        <v>6.0439999999999996</v>
      </c>
      <c r="H55" s="42">
        <v>31839</v>
      </c>
      <c r="I55" s="41">
        <v>6.2E-2</v>
      </c>
      <c r="J55" s="41" t="s">
        <v>126</v>
      </c>
      <c r="K55" s="41" t="s">
        <v>126</v>
      </c>
      <c r="L55" s="41" t="s">
        <v>126</v>
      </c>
      <c r="M55" s="41" t="s">
        <v>126</v>
      </c>
      <c r="N55" s="41"/>
      <c r="O55" s="41">
        <v>49</v>
      </c>
      <c r="P55" s="41" t="s">
        <v>179</v>
      </c>
      <c r="Q55" s="43">
        <v>44323.672060185185</v>
      </c>
      <c r="R55" s="41">
        <v>181</v>
      </c>
      <c r="S55" s="41" t="s">
        <v>125</v>
      </c>
      <c r="T55" s="41">
        <v>0</v>
      </c>
      <c r="U55" s="41" t="s">
        <v>126</v>
      </c>
      <c r="V55" s="41" t="s">
        <v>126</v>
      </c>
      <c r="W55" s="41" t="s">
        <v>126</v>
      </c>
      <c r="X55" s="41" t="s">
        <v>126</v>
      </c>
      <c r="Y55" s="41" t="s">
        <v>126</v>
      </c>
      <c r="Z55" s="41" t="s">
        <v>126</v>
      </c>
      <c r="AA55" s="41" t="s">
        <v>126</v>
      </c>
      <c r="AB55" s="41"/>
      <c r="AC55" s="41">
        <v>49</v>
      </c>
      <c r="AD55" s="41" t="s">
        <v>179</v>
      </c>
      <c r="AE55" s="43">
        <v>44323.672060185185</v>
      </c>
      <c r="AF55" s="41">
        <v>181</v>
      </c>
      <c r="AG55" s="41" t="s">
        <v>125</v>
      </c>
      <c r="AH55" s="41">
        <v>0</v>
      </c>
      <c r="AI55" s="41">
        <v>12.212</v>
      </c>
      <c r="AJ55" s="42">
        <v>5414</v>
      </c>
      <c r="AK55" s="41">
        <v>1.0900000000000001</v>
      </c>
      <c r="AL55" s="41" t="s">
        <v>126</v>
      </c>
      <c r="AM55" s="41" t="s">
        <v>126</v>
      </c>
      <c r="AN55" s="41" t="s">
        <v>126</v>
      </c>
      <c r="AO55" s="41" t="s">
        <v>126</v>
      </c>
      <c r="AP55" s="41"/>
      <c r="AQ55" s="41">
        <v>1</v>
      </c>
      <c r="AR55" s="41"/>
      <c r="AS55" s="41"/>
      <c r="AT55" s="44">
        <f t="shared" si="0"/>
        <v>99.6490991680798</v>
      </c>
      <c r="AU55" s="45">
        <f t="shared" si="1"/>
        <v>1036.74572367308</v>
      </c>
      <c r="AV55" s="41"/>
      <c r="AW55" s="48">
        <f t="shared" si="4"/>
        <v>83.36210601975111</v>
      </c>
      <c r="AX55" s="49">
        <f t="shared" si="5"/>
        <v>1030.82219670104</v>
      </c>
    </row>
    <row r="56" spans="1:50">
      <c r="A56" s="41">
        <v>50</v>
      </c>
      <c r="B56" s="41" t="s">
        <v>180</v>
      </c>
      <c r="C56" s="43">
        <v>44323.693356481483</v>
      </c>
      <c r="D56" s="41">
        <v>111</v>
      </c>
      <c r="E56" s="41" t="s">
        <v>125</v>
      </c>
      <c r="F56" s="41">
        <v>0</v>
      </c>
      <c r="G56" s="41">
        <v>6.12</v>
      </c>
      <c r="H56" s="42">
        <v>2361</v>
      </c>
      <c r="I56" s="41">
        <v>0</v>
      </c>
      <c r="J56" s="41" t="s">
        <v>126</v>
      </c>
      <c r="K56" s="41" t="s">
        <v>126</v>
      </c>
      <c r="L56" s="41" t="s">
        <v>126</v>
      </c>
      <c r="M56" s="41" t="s">
        <v>126</v>
      </c>
      <c r="N56" s="41"/>
      <c r="O56" s="41">
        <v>50</v>
      </c>
      <c r="P56" s="41" t="s">
        <v>180</v>
      </c>
      <c r="Q56" s="43">
        <v>44323.693356481483</v>
      </c>
      <c r="R56" s="41">
        <v>111</v>
      </c>
      <c r="S56" s="41" t="s">
        <v>125</v>
      </c>
      <c r="T56" s="41">
        <v>0</v>
      </c>
      <c r="U56" s="41" t="s">
        <v>126</v>
      </c>
      <c r="V56" s="41" t="s">
        <v>126</v>
      </c>
      <c r="W56" s="41" t="s">
        <v>126</v>
      </c>
      <c r="X56" s="41" t="s">
        <v>126</v>
      </c>
      <c r="Y56" s="41" t="s">
        <v>126</v>
      </c>
      <c r="Z56" s="41" t="s">
        <v>126</v>
      </c>
      <c r="AA56" s="41" t="s">
        <v>126</v>
      </c>
      <c r="AB56" s="41"/>
      <c r="AC56" s="41">
        <v>50</v>
      </c>
      <c r="AD56" s="41" t="s">
        <v>180</v>
      </c>
      <c r="AE56" s="43">
        <v>44323.693356481483</v>
      </c>
      <c r="AF56" s="41">
        <v>111</v>
      </c>
      <c r="AG56" s="41" t="s">
        <v>125</v>
      </c>
      <c r="AH56" s="41">
        <v>0</v>
      </c>
      <c r="AI56" s="41">
        <v>12.2</v>
      </c>
      <c r="AJ56" s="42">
        <v>72516</v>
      </c>
      <c r="AK56" s="41">
        <v>14.339</v>
      </c>
      <c r="AL56" s="41" t="s">
        <v>126</v>
      </c>
      <c r="AM56" s="41" t="s">
        <v>126</v>
      </c>
      <c r="AN56" s="41" t="s">
        <v>126</v>
      </c>
      <c r="AO56" s="41" t="s">
        <v>126</v>
      </c>
      <c r="AP56" s="41"/>
      <c r="AQ56" s="41">
        <v>1</v>
      </c>
      <c r="AR56" s="41"/>
      <c r="AS56" s="41"/>
      <c r="AT56" s="44">
        <f t="shared" si="0"/>
        <v>2.133959321249999</v>
      </c>
      <c r="AU56" s="45">
        <f t="shared" si="1"/>
        <v>13149.215945030881</v>
      </c>
      <c r="AV56" s="41"/>
      <c r="AW56" s="48">
        <f t="shared" si="4"/>
        <v>1.9880710980500016</v>
      </c>
      <c r="AX56" s="49">
        <f t="shared" si="5"/>
        <v>13775.69684763744</v>
      </c>
    </row>
    <row r="57" spans="1:50">
      <c r="A57" s="41">
        <v>51</v>
      </c>
      <c r="B57" s="41" t="s">
        <v>181</v>
      </c>
      <c r="C57" s="43">
        <v>44323.71465277778</v>
      </c>
      <c r="D57" s="41">
        <v>154</v>
      </c>
      <c r="E57" s="41" t="s">
        <v>125</v>
      </c>
      <c r="F57" s="41">
        <v>0</v>
      </c>
      <c r="G57" s="41">
        <v>6.13</v>
      </c>
      <c r="H57" s="42">
        <v>2362</v>
      </c>
      <c r="I57" s="41">
        <v>0</v>
      </c>
      <c r="J57" s="41" t="s">
        <v>126</v>
      </c>
      <c r="K57" s="41" t="s">
        <v>126</v>
      </c>
      <c r="L57" s="41" t="s">
        <v>126</v>
      </c>
      <c r="M57" s="41" t="s">
        <v>126</v>
      </c>
      <c r="N57" s="41"/>
      <c r="O57" s="41">
        <v>51</v>
      </c>
      <c r="P57" s="41" t="s">
        <v>181</v>
      </c>
      <c r="Q57" s="43">
        <v>44323.71465277778</v>
      </c>
      <c r="R57" s="41">
        <v>154</v>
      </c>
      <c r="S57" s="41" t="s">
        <v>125</v>
      </c>
      <c r="T57" s="41">
        <v>0</v>
      </c>
      <c r="U57" s="41" t="s">
        <v>126</v>
      </c>
      <c r="V57" s="41" t="s">
        <v>126</v>
      </c>
      <c r="W57" s="41" t="s">
        <v>126</v>
      </c>
      <c r="X57" s="41" t="s">
        <v>126</v>
      </c>
      <c r="Y57" s="41" t="s">
        <v>126</v>
      </c>
      <c r="Z57" s="41" t="s">
        <v>126</v>
      </c>
      <c r="AA57" s="41" t="s">
        <v>126</v>
      </c>
      <c r="AB57" s="41"/>
      <c r="AC57" s="41">
        <v>51</v>
      </c>
      <c r="AD57" s="41" t="s">
        <v>181</v>
      </c>
      <c r="AE57" s="43">
        <v>44323.71465277778</v>
      </c>
      <c r="AF57" s="41">
        <v>154</v>
      </c>
      <c r="AG57" s="41" t="s">
        <v>125</v>
      </c>
      <c r="AH57" s="41">
        <v>0</v>
      </c>
      <c r="AI57" s="41">
        <v>12.161</v>
      </c>
      <c r="AJ57" s="42">
        <v>51376</v>
      </c>
      <c r="AK57" s="41">
        <v>10.196</v>
      </c>
      <c r="AL57" s="41" t="s">
        <v>126</v>
      </c>
      <c r="AM57" s="41" t="s">
        <v>126</v>
      </c>
      <c r="AN57" s="41" t="s">
        <v>126</v>
      </c>
      <c r="AO57" s="41" t="s">
        <v>126</v>
      </c>
      <c r="AP57" s="41"/>
      <c r="AQ57" s="41">
        <v>1</v>
      </c>
      <c r="AR57" s="41"/>
      <c r="AS57" s="41"/>
      <c r="AT57" s="44">
        <f t="shared" si="0"/>
        <v>2.1367646850000002</v>
      </c>
      <c r="AU57" s="45">
        <f t="shared" si="1"/>
        <v>9394.25940078848</v>
      </c>
      <c r="AV57" s="41"/>
      <c r="AW57" s="48">
        <f t="shared" si="4"/>
        <v>1.9916204002000004</v>
      </c>
      <c r="AX57" s="49">
        <f t="shared" si="5"/>
        <v>9776.3150377062411</v>
      </c>
    </row>
    <row r="58" spans="1:50">
      <c r="A58" s="41">
        <v>52</v>
      </c>
      <c r="B58" s="41" t="s">
        <v>182</v>
      </c>
      <c r="C58" s="43">
        <v>44323.735972222225</v>
      </c>
      <c r="D58" s="41">
        <v>94</v>
      </c>
      <c r="E58" s="41" t="s">
        <v>125</v>
      </c>
      <c r="F58" s="41">
        <v>0</v>
      </c>
      <c r="G58" s="41">
        <v>6.1029999999999998</v>
      </c>
      <c r="H58" s="42">
        <v>2693</v>
      </c>
      <c r="I58" s="41">
        <v>1E-3</v>
      </c>
      <c r="J58" s="41" t="s">
        <v>126</v>
      </c>
      <c r="K58" s="41" t="s">
        <v>126</v>
      </c>
      <c r="L58" s="41" t="s">
        <v>126</v>
      </c>
      <c r="M58" s="41" t="s">
        <v>126</v>
      </c>
      <c r="N58" s="41"/>
      <c r="O58" s="41">
        <v>52</v>
      </c>
      <c r="P58" s="41" t="s">
        <v>182</v>
      </c>
      <c r="Q58" s="43">
        <v>44323.735972222225</v>
      </c>
      <c r="R58" s="41">
        <v>94</v>
      </c>
      <c r="S58" s="41" t="s">
        <v>125</v>
      </c>
      <c r="T58" s="41">
        <v>0</v>
      </c>
      <c r="U58" s="41" t="s">
        <v>126</v>
      </c>
      <c r="V58" s="41" t="s">
        <v>126</v>
      </c>
      <c r="W58" s="41" t="s">
        <v>126</v>
      </c>
      <c r="X58" s="41" t="s">
        <v>126</v>
      </c>
      <c r="Y58" s="41" t="s">
        <v>126</v>
      </c>
      <c r="Z58" s="41" t="s">
        <v>126</v>
      </c>
      <c r="AA58" s="41" t="s">
        <v>126</v>
      </c>
      <c r="AB58" s="41"/>
      <c r="AC58" s="41">
        <v>52</v>
      </c>
      <c r="AD58" s="41" t="s">
        <v>182</v>
      </c>
      <c r="AE58" s="43">
        <v>44323.735972222225</v>
      </c>
      <c r="AF58" s="41">
        <v>94</v>
      </c>
      <c r="AG58" s="41" t="s">
        <v>125</v>
      </c>
      <c r="AH58" s="41">
        <v>0</v>
      </c>
      <c r="AI58" s="41">
        <v>12.215</v>
      </c>
      <c r="AJ58" s="42">
        <v>5964</v>
      </c>
      <c r="AK58" s="41">
        <v>1.2</v>
      </c>
      <c r="AL58" s="41" t="s">
        <v>126</v>
      </c>
      <c r="AM58" s="41" t="s">
        <v>126</v>
      </c>
      <c r="AN58" s="41" t="s">
        <v>126</v>
      </c>
      <c r="AO58" s="41" t="s">
        <v>126</v>
      </c>
      <c r="AP58" s="41"/>
      <c r="AQ58" s="41">
        <v>1</v>
      </c>
      <c r="AR58" s="41"/>
      <c r="AS58" s="41"/>
      <c r="AT58" s="44">
        <f t="shared" si="0"/>
        <v>3.0676752912499996</v>
      </c>
      <c r="AU58" s="45">
        <f t="shared" si="1"/>
        <v>1138.3229152900799</v>
      </c>
      <c r="AV58" s="41"/>
      <c r="AW58" s="48">
        <f t="shared" si="4"/>
        <v>3.1600711704500011</v>
      </c>
      <c r="AX58" s="49">
        <f t="shared" si="5"/>
        <v>1135.8804432470401</v>
      </c>
    </row>
    <row r="59" spans="1:50">
      <c r="A59" s="41">
        <v>53</v>
      </c>
      <c r="B59" s="41" t="s">
        <v>183</v>
      </c>
      <c r="C59" s="43">
        <v>44323.757280092592</v>
      </c>
      <c r="D59" s="41">
        <v>140</v>
      </c>
      <c r="E59" s="41" t="s">
        <v>125</v>
      </c>
      <c r="F59" s="41">
        <v>0</v>
      </c>
      <c r="G59" s="41">
        <v>6.0250000000000004</v>
      </c>
      <c r="H59" s="42">
        <v>37625</v>
      </c>
      <c r="I59" s="41">
        <v>7.3999999999999996E-2</v>
      </c>
      <c r="J59" s="41" t="s">
        <v>126</v>
      </c>
      <c r="K59" s="41" t="s">
        <v>126</v>
      </c>
      <c r="L59" s="41" t="s">
        <v>126</v>
      </c>
      <c r="M59" s="41" t="s">
        <v>126</v>
      </c>
      <c r="N59" s="41"/>
      <c r="O59" s="41">
        <v>53</v>
      </c>
      <c r="P59" s="41" t="s">
        <v>183</v>
      </c>
      <c r="Q59" s="43">
        <v>44323.757280092592</v>
      </c>
      <c r="R59" s="41">
        <v>140</v>
      </c>
      <c r="S59" s="41" t="s">
        <v>125</v>
      </c>
      <c r="T59" s="41">
        <v>0</v>
      </c>
      <c r="U59" s="41" t="s">
        <v>126</v>
      </c>
      <c r="V59" s="41" t="s">
        <v>126</v>
      </c>
      <c r="W59" s="41" t="s">
        <v>126</v>
      </c>
      <c r="X59" s="41" t="s">
        <v>126</v>
      </c>
      <c r="Y59" s="41" t="s">
        <v>126</v>
      </c>
      <c r="Z59" s="41" t="s">
        <v>126</v>
      </c>
      <c r="AA59" s="41" t="s">
        <v>126</v>
      </c>
      <c r="AB59" s="41"/>
      <c r="AC59" s="41">
        <v>53</v>
      </c>
      <c r="AD59" s="41" t="s">
        <v>183</v>
      </c>
      <c r="AE59" s="43">
        <v>44323.757280092592</v>
      </c>
      <c r="AF59" s="41">
        <v>140</v>
      </c>
      <c r="AG59" s="41" t="s">
        <v>125</v>
      </c>
      <c r="AH59" s="41">
        <v>0</v>
      </c>
      <c r="AI59" s="41">
        <v>12.186</v>
      </c>
      <c r="AJ59" s="42">
        <v>5370</v>
      </c>
      <c r="AK59" s="41">
        <v>1.0820000000000001</v>
      </c>
      <c r="AL59" s="41" t="s">
        <v>126</v>
      </c>
      <c r="AM59" s="41" t="s">
        <v>126</v>
      </c>
      <c r="AN59" s="41" t="s">
        <v>126</v>
      </c>
      <c r="AO59" s="41" t="s">
        <v>126</v>
      </c>
      <c r="AP59" s="41"/>
      <c r="AQ59" s="41">
        <v>1</v>
      </c>
      <c r="AR59" s="41"/>
      <c r="AS59" s="41"/>
      <c r="AT59" s="44">
        <f t="shared" si="0"/>
        <v>117.49487912187502</v>
      </c>
      <c r="AU59" s="45">
        <f t="shared" si="1"/>
        <v>1028.6179077870001</v>
      </c>
      <c r="AV59" s="41"/>
      <c r="AW59" s="48">
        <f t="shared" si="4"/>
        <v>98.559624048437513</v>
      </c>
      <c r="AX59" s="49">
        <f t="shared" si="5"/>
        <v>1022.4171120060003</v>
      </c>
    </row>
    <row r="60" spans="1:50">
      <c r="A60" s="41">
        <v>37</v>
      </c>
      <c r="B60" s="41" t="s">
        <v>184</v>
      </c>
      <c r="C60" s="43">
        <v>44236.479155092595</v>
      </c>
      <c r="D60" s="41" t="s">
        <v>124</v>
      </c>
      <c r="E60" s="41" t="s">
        <v>125</v>
      </c>
      <c r="F60" s="41">
        <v>0</v>
      </c>
      <c r="G60" s="41">
        <v>6.1040000000000001</v>
      </c>
      <c r="H60" s="42">
        <v>2068</v>
      </c>
      <c r="I60" s="41">
        <v>1E-3</v>
      </c>
      <c r="J60" s="41" t="s">
        <v>126</v>
      </c>
      <c r="K60" s="41" t="s">
        <v>126</v>
      </c>
      <c r="L60" s="41" t="s">
        <v>126</v>
      </c>
      <c r="M60" s="41" t="s">
        <v>126</v>
      </c>
      <c r="N60" s="41"/>
      <c r="O60" s="41">
        <v>37</v>
      </c>
      <c r="P60" s="41" t="s">
        <v>184</v>
      </c>
      <c r="Q60" s="43">
        <v>44236.479155092595</v>
      </c>
      <c r="R60" s="41" t="s">
        <v>124</v>
      </c>
      <c r="S60" s="41" t="s">
        <v>125</v>
      </c>
      <c r="T60" s="41">
        <v>0</v>
      </c>
      <c r="U60" s="41" t="s">
        <v>126</v>
      </c>
      <c r="V60" s="41" t="s">
        <v>126</v>
      </c>
      <c r="W60" s="41" t="s">
        <v>126</v>
      </c>
      <c r="X60" s="41" t="s">
        <v>126</v>
      </c>
      <c r="Y60" s="41" t="s">
        <v>126</v>
      </c>
      <c r="Z60" s="41" t="s">
        <v>126</v>
      </c>
      <c r="AA60" s="41" t="s">
        <v>126</v>
      </c>
      <c r="AB60" s="41"/>
      <c r="AC60" s="41">
        <v>37</v>
      </c>
      <c r="AD60" s="41" t="s">
        <v>184</v>
      </c>
      <c r="AE60" s="43">
        <v>44236.479155092595</v>
      </c>
      <c r="AF60" s="41" t="s">
        <v>124</v>
      </c>
      <c r="AG60" s="41" t="s">
        <v>125</v>
      </c>
      <c r="AH60" s="41">
        <v>0</v>
      </c>
      <c r="AI60" s="41">
        <v>12.266999999999999</v>
      </c>
      <c r="AJ60" s="42">
        <v>3146</v>
      </c>
      <c r="AK60" s="41">
        <v>0.60299999999999998</v>
      </c>
      <c r="AL60" s="41" t="s">
        <v>126</v>
      </c>
      <c r="AM60" s="41" t="s">
        <v>126</v>
      </c>
      <c r="AN60" s="41" t="s">
        <v>126</v>
      </c>
      <c r="AO60" s="41" t="s">
        <v>126</v>
      </c>
      <c r="AP60" s="41"/>
      <c r="AQ60" s="41">
        <v>1</v>
      </c>
      <c r="AR60" s="41"/>
      <c r="AS60" s="41"/>
      <c r="AT60" s="44">
        <f t="shared" si="0"/>
        <v>1.3138182599999997</v>
      </c>
      <c r="AU60" s="45">
        <f t="shared" si="1"/>
        <v>617.47714547468013</v>
      </c>
      <c r="AV60" s="41"/>
      <c r="AW60" s="48">
        <f>IF(H60&lt;10000,((-0.00000005795*H60^2)+(0.003823*H60)+(-6.715)),(IF(H60&lt;700000,((-0.0000000001209*H60^2)+(0.002635*H60)+(-0.4111)), ((-0.00000002007*V60^2)+(0.2564*V60)+(286.1)))))</f>
        <v>0.94313363920000004</v>
      </c>
      <c r="AX60" s="49">
        <f>(-0.00000001626*AJ60^2)+(0.1912*AJ60)+(-3.858)</f>
        <v>597.49626964184006</v>
      </c>
    </row>
    <row r="61" spans="1:50">
      <c r="A61" s="41">
        <v>48</v>
      </c>
      <c r="B61" s="41" t="s">
        <v>185</v>
      </c>
      <c r="C61" s="43">
        <v>44236.500428240739</v>
      </c>
      <c r="D61" s="41" t="s">
        <v>128</v>
      </c>
      <c r="E61" s="41" t="s">
        <v>125</v>
      </c>
      <c r="F61" s="41">
        <v>0</v>
      </c>
      <c r="G61" s="41">
        <v>6.0359999999999996</v>
      </c>
      <c r="H61" s="42">
        <v>776477</v>
      </c>
      <c r="I61" s="41">
        <v>1.155</v>
      </c>
      <c r="J61" s="41" t="s">
        <v>126</v>
      </c>
      <c r="K61" s="41" t="s">
        <v>126</v>
      </c>
      <c r="L61" s="41" t="s">
        <v>126</v>
      </c>
      <c r="M61" s="41" t="s">
        <v>126</v>
      </c>
      <c r="N61" s="41"/>
      <c r="O61" s="41">
        <v>48</v>
      </c>
      <c r="P61" s="41" t="s">
        <v>185</v>
      </c>
      <c r="Q61" s="43">
        <v>44236.500428240739</v>
      </c>
      <c r="R61" s="41" t="s">
        <v>128</v>
      </c>
      <c r="S61" s="41" t="s">
        <v>125</v>
      </c>
      <c r="T61" s="41">
        <v>0</v>
      </c>
      <c r="U61" s="41">
        <v>5.9880000000000004</v>
      </c>
      <c r="V61" s="42">
        <v>6406</v>
      </c>
      <c r="W61" s="41">
        <v>1.774</v>
      </c>
      <c r="X61" s="41" t="s">
        <v>126</v>
      </c>
      <c r="Y61" s="41" t="s">
        <v>126</v>
      </c>
      <c r="Z61" s="41" t="s">
        <v>126</v>
      </c>
      <c r="AA61" s="41" t="s">
        <v>126</v>
      </c>
      <c r="AB61" s="41"/>
      <c r="AC61" s="41">
        <v>48</v>
      </c>
      <c r="AD61" s="41" t="s">
        <v>185</v>
      </c>
      <c r="AE61" s="43">
        <v>44236.500428240739</v>
      </c>
      <c r="AF61" s="41" t="s">
        <v>128</v>
      </c>
      <c r="AG61" s="41" t="s">
        <v>125</v>
      </c>
      <c r="AH61" s="41">
        <v>0</v>
      </c>
      <c r="AI61" s="41">
        <v>12.241</v>
      </c>
      <c r="AJ61" s="42">
        <v>8647</v>
      </c>
      <c r="AK61" s="41">
        <v>1.35</v>
      </c>
      <c r="AL61" s="41" t="s">
        <v>126</v>
      </c>
      <c r="AM61" s="41" t="s">
        <v>126</v>
      </c>
      <c r="AN61" s="41" t="s">
        <v>126</v>
      </c>
      <c r="AO61" s="41" t="s">
        <v>126</v>
      </c>
      <c r="AP61" s="41"/>
      <c r="AQ61" s="41">
        <v>1</v>
      </c>
      <c r="AR61" s="41"/>
      <c r="AS61" s="41"/>
      <c r="AT61" s="44">
        <f t="shared" si="0"/>
        <v>1776.1342060062602</v>
      </c>
      <c r="AU61" s="45">
        <f t="shared" si="1"/>
        <v>1633.2904488730699</v>
      </c>
      <c r="AV61" s="41"/>
      <c r="AW61" s="48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49">
        <f t="shared" ref="AX61:AX75" si="7">(-0.00000001626*AJ61^2)+(0.1912*AJ61)+(-3.858)</f>
        <v>1648.2326298976602</v>
      </c>
    </row>
    <row r="62" spans="1:50">
      <c r="A62" s="41">
        <v>47</v>
      </c>
      <c r="B62" s="41" t="s">
        <v>186</v>
      </c>
      <c r="C62" s="43">
        <v>44236.52171296296</v>
      </c>
      <c r="D62" s="41">
        <v>71</v>
      </c>
      <c r="E62" s="41" t="s">
        <v>125</v>
      </c>
      <c r="F62" s="41">
        <v>0</v>
      </c>
      <c r="G62" s="41">
        <v>6.0410000000000004</v>
      </c>
      <c r="H62" s="42">
        <v>12482</v>
      </c>
      <c r="I62" s="41">
        <v>1.7000000000000001E-2</v>
      </c>
      <c r="J62" s="41" t="s">
        <v>126</v>
      </c>
      <c r="K62" s="41" t="s">
        <v>126</v>
      </c>
      <c r="L62" s="41" t="s">
        <v>126</v>
      </c>
      <c r="M62" s="41" t="s">
        <v>126</v>
      </c>
      <c r="N62" s="41"/>
      <c r="O62" s="41">
        <v>47</v>
      </c>
      <c r="P62" s="41" t="s">
        <v>186</v>
      </c>
      <c r="Q62" s="43">
        <v>44236.52171296296</v>
      </c>
      <c r="R62" s="41">
        <v>71</v>
      </c>
      <c r="S62" s="41" t="s">
        <v>125</v>
      </c>
      <c r="T62" s="41">
        <v>0</v>
      </c>
      <c r="U62" s="41" t="s">
        <v>126</v>
      </c>
      <c r="V62" s="41" t="s">
        <v>126</v>
      </c>
      <c r="W62" s="41" t="s">
        <v>126</v>
      </c>
      <c r="X62" s="41" t="s">
        <v>126</v>
      </c>
      <c r="Y62" s="41" t="s">
        <v>126</v>
      </c>
      <c r="Z62" s="41" t="s">
        <v>126</v>
      </c>
      <c r="AA62" s="41" t="s">
        <v>126</v>
      </c>
      <c r="AB62" s="41"/>
      <c r="AC62" s="41">
        <v>47</v>
      </c>
      <c r="AD62" s="41" t="s">
        <v>186</v>
      </c>
      <c r="AE62" s="43">
        <v>44236.52171296296</v>
      </c>
      <c r="AF62" s="41">
        <v>71</v>
      </c>
      <c r="AG62" s="41" t="s">
        <v>125</v>
      </c>
      <c r="AH62" s="41">
        <v>0</v>
      </c>
      <c r="AI62" s="41">
        <v>12.212999999999999</v>
      </c>
      <c r="AJ62" s="42">
        <v>6897</v>
      </c>
      <c r="AK62" s="41">
        <v>1.1120000000000001</v>
      </c>
      <c r="AL62" s="41" t="s">
        <v>126</v>
      </c>
      <c r="AM62" s="41" t="s">
        <v>126</v>
      </c>
      <c r="AN62" s="41" t="s">
        <v>126</v>
      </c>
      <c r="AO62" s="41" t="s">
        <v>126</v>
      </c>
      <c r="AP62" s="41"/>
      <c r="AQ62" s="41">
        <v>1</v>
      </c>
      <c r="AR62" s="41"/>
      <c r="AS62" s="41"/>
      <c r="AT62" s="44">
        <f t="shared" si="0"/>
        <v>32.703566884999994</v>
      </c>
      <c r="AU62" s="45">
        <f t="shared" si="1"/>
        <v>1310.54791841307</v>
      </c>
      <c r="AV62" s="41"/>
      <c r="AW62" s="48">
        <f t="shared" si="6"/>
        <v>32.460133740828404</v>
      </c>
      <c r="AX62" s="49">
        <f t="shared" si="7"/>
        <v>1314.0749344176602</v>
      </c>
    </row>
    <row r="63" spans="1:50">
      <c r="A63" s="41">
        <v>46</v>
      </c>
      <c r="B63" s="41" t="s">
        <v>187</v>
      </c>
      <c r="C63" s="43">
        <v>44236.542986111112</v>
      </c>
      <c r="D63" s="41">
        <v>10</v>
      </c>
      <c r="E63" s="41" t="s">
        <v>125</v>
      </c>
      <c r="F63" s="41">
        <v>0</v>
      </c>
      <c r="G63" s="41">
        <v>6.0359999999999996</v>
      </c>
      <c r="H63" s="42">
        <v>13260</v>
      </c>
      <c r="I63" s="41">
        <v>1.7999999999999999E-2</v>
      </c>
      <c r="J63" s="41" t="s">
        <v>126</v>
      </c>
      <c r="K63" s="41" t="s">
        <v>126</v>
      </c>
      <c r="L63" s="41" t="s">
        <v>126</v>
      </c>
      <c r="M63" s="41" t="s">
        <v>126</v>
      </c>
      <c r="N63" s="41"/>
      <c r="O63" s="41">
        <v>46</v>
      </c>
      <c r="P63" s="41" t="s">
        <v>187</v>
      </c>
      <c r="Q63" s="43">
        <v>44236.542986111112</v>
      </c>
      <c r="R63" s="41">
        <v>10</v>
      </c>
      <c r="S63" s="41" t="s">
        <v>125</v>
      </c>
      <c r="T63" s="41">
        <v>0</v>
      </c>
      <c r="U63" s="41" t="s">
        <v>126</v>
      </c>
      <c r="V63" s="41" t="s">
        <v>126</v>
      </c>
      <c r="W63" s="41" t="s">
        <v>126</v>
      </c>
      <c r="X63" s="41" t="s">
        <v>126</v>
      </c>
      <c r="Y63" s="41" t="s">
        <v>126</v>
      </c>
      <c r="Z63" s="41" t="s">
        <v>126</v>
      </c>
      <c r="AA63" s="41" t="s">
        <v>126</v>
      </c>
      <c r="AB63" s="41"/>
      <c r="AC63" s="41">
        <v>46</v>
      </c>
      <c r="AD63" s="41" t="s">
        <v>187</v>
      </c>
      <c r="AE63" s="43">
        <v>44236.542986111112</v>
      </c>
      <c r="AF63" s="41">
        <v>10</v>
      </c>
      <c r="AG63" s="41" t="s">
        <v>125</v>
      </c>
      <c r="AH63" s="41">
        <v>0</v>
      </c>
      <c r="AI63" s="41">
        <v>12.199</v>
      </c>
      <c r="AJ63" s="42">
        <v>8742</v>
      </c>
      <c r="AK63" s="41">
        <v>1.363</v>
      </c>
      <c r="AL63" s="41" t="s">
        <v>126</v>
      </c>
      <c r="AM63" s="41" t="s">
        <v>126</v>
      </c>
      <c r="AN63" s="41" t="s">
        <v>126</v>
      </c>
      <c r="AO63" s="41" t="s">
        <v>126</v>
      </c>
      <c r="AP63" s="41"/>
      <c r="AQ63" s="41">
        <v>1</v>
      </c>
      <c r="AR63" s="41"/>
      <c r="AS63" s="41"/>
      <c r="AT63" s="44">
        <f t="shared" si="0"/>
        <v>35.233636499999996</v>
      </c>
      <c r="AU63" s="45">
        <f t="shared" si="1"/>
        <v>1650.79975565772</v>
      </c>
      <c r="AV63" s="41"/>
      <c r="AW63" s="48">
        <f t="shared" si="6"/>
        <v>34.507742443160005</v>
      </c>
      <c r="AX63" s="49">
        <f t="shared" si="7"/>
        <v>1666.3697691093603</v>
      </c>
    </row>
    <row r="64" spans="1:50">
      <c r="A64" s="41">
        <v>45</v>
      </c>
      <c r="B64" s="41" t="s">
        <v>188</v>
      </c>
      <c r="C64" s="43">
        <v>44236.564247685186</v>
      </c>
      <c r="D64" s="41">
        <v>160</v>
      </c>
      <c r="E64" s="41" t="s">
        <v>125</v>
      </c>
      <c r="F64" s="41">
        <v>0</v>
      </c>
      <c r="G64" s="41">
        <v>6.05</v>
      </c>
      <c r="H64" s="42">
        <v>12805</v>
      </c>
      <c r="I64" s="41">
        <v>1.7000000000000001E-2</v>
      </c>
      <c r="J64" s="41" t="s">
        <v>126</v>
      </c>
      <c r="K64" s="41" t="s">
        <v>126</v>
      </c>
      <c r="L64" s="41" t="s">
        <v>126</v>
      </c>
      <c r="M64" s="41" t="s">
        <v>126</v>
      </c>
      <c r="N64" s="41"/>
      <c r="O64" s="41">
        <v>45</v>
      </c>
      <c r="P64" s="41" t="s">
        <v>188</v>
      </c>
      <c r="Q64" s="43">
        <v>44236.564247685186</v>
      </c>
      <c r="R64" s="41">
        <v>160</v>
      </c>
      <c r="S64" s="41" t="s">
        <v>125</v>
      </c>
      <c r="T64" s="41">
        <v>0</v>
      </c>
      <c r="U64" s="41" t="s">
        <v>126</v>
      </c>
      <c r="V64" s="41" t="s">
        <v>126</v>
      </c>
      <c r="W64" s="41" t="s">
        <v>126</v>
      </c>
      <c r="X64" s="41" t="s">
        <v>126</v>
      </c>
      <c r="Y64" s="41" t="s">
        <v>126</v>
      </c>
      <c r="Z64" s="41" t="s">
        <v>126</v>
      </c>
      <c r="AA64" s="41" t="s">
        <v>126</v>
      </c>
      <c r="AB64" s="41"/>
      <c r="AC64" s="41">
        <v>45</v>
      </c>
      <c r="AD64" s="41" t="s">
        <v>188</v>
      </c>
      <c r="AE64" s="43">
        <v>44236.564247685186</v>
      </c>
      <c r="AF64" s="41">
        <v>160</v>
      </c>
      <c r="AG64" s="41" t="s">
        <v>125</v>
      </c>
      <c r="AH64" s="41">
        <v>0</v>
      </c>
      <c r="AI64" s="41">
        <v>12.218999999999999</v>
      </c>
      <c r="AJ64" s="42">
        <v>7285</v>
      </c>
      <c r="AK64" s="41">
        <v>1.165</v>
      </c>
      <c r="AL64" s="41" t="s">
        <v>126</v>
      </c>
      <c r="AM64" s="41" t="s">
        <v>126</v>
      </c>
      <c r="AN64" s="41" t="s">
        <v>126</v>
      </c>
      <c r="AO64" s="41" t="s">
        <v>126</v>
      </c>
      <c r="AP64" s="41"/>
      <c r="AQ64" s="41">
        <v>1</v>
      </c>
      <c r="AR64" s="41"/>
      <c r="AS64" s="41"/>
      <c r="AT64" s="44">
        <f t="shared" si="0"/>
        <v>33.750845531249993</v>
      </c>
      <c r="AU64" s="45">
        <f t="shared" si="1"/>
        <v>1382.13771920675</v>
      </c>
      <c r="AV64" s="41"/>
      <c r="AW64" s="48">
        <f t="shared" si="6"/>
        <v>33.310251265777509</v>
      </c>
      <c r="AX64" s="49">
        <f t="shared" si="7"/>
        <v>1388.1710618815</v>
      </c>
    </row>
    <row r="65" spans="1:50">
      <c r="A65" s="41">
        <v>44</v>
      </c>
      <c r="B65" s="41" t="s">
        <v>189</v>
      </c>
      <c r="C65" s="43">
        <v>44236.585532407407</v>
      </c>
      <c r="D65" s="41">
        <v>128</v>
      </c>
      <c r="E65" s="41" t="s">
        <v>125</v>
      </c>
      <c r="F65" s="41">
        <v>0</v>
      </c>
      <c r="G65" s="41">
        <v>6.0350000000000001</v>
      </c>
      <c r="H65" s="42">
        <v>14926</v>
      </c>
      <c r="I65" s="41">
        <v>0.02</v>
      </c>
      <c r="J65" s="41" t="s">
        <v>126</v>
      </c>
      <c r="K65" s="41" t="s">
        <v>126</v>
      </c>
      <c r="L65" s="41" t="s">
        <v>126</v>
      </c>
      <c r="M65" s="41" t="s">
        <v>126</v>
      </c>
      <c r="N65" s="41"/>
      <c r="O65" s="41">
        <v>44</v>
      </c>
      <c r="P65" s="41" t="s">
        <v>189</v>
      </c>
      <c r="Q65" s="43">
        <v>44236.585532407407</v>
      </c>
      <c r="R65" s="41">
        <v>128</v>
      </c>
      <c r="S65" s="41" t="s">
        <v>125</v>
      </c>
      <c r="T65" s="41">
        <v>0</v>
      </c>
      <c r="U65" s="41" t="s">
        <v>126</v>
      </c>
      <c r="V65" s="41" t="s">
        <v>126</v>
      </c>
      <c r="W65" s="41" t="s">
        <v>126</v>
      </c>
      <c r="X65" s="41" t="s">
        <v>126</v>
      </c>
      <c r="Y65" s="41" t="s">
        <v>126</v>
      </c>
      <c r="Z65" s="41" t="s">
        <v>126</v>
      </c>
      <c r="AA65" s="41" t="s">
        <v>126</v>
      </c>
      <c r="AB65" s="41"/>
      <c r="AC65" s="41">
        <v>44</v>
      </c>
      <c r="AD65" s="41" t="s">
        <v>189</v>
      </c>
      <c r="AE65" s="43">
        <v>44236.585532407407</v>
      </c>
      <c r="AF65" s="41">
        <v>128</v>
      </c>
      <c r="AG65" s="41" t="s">
        <v>125</v>
      </c>
      <c r="AH65" s="41">
        <v>0</v>
      </c>
      <c r="AI65" s="41">
        <v>12.206</v>
      </c>
      <c r="AJ65" s="42">
        <v>7440</v>
      </c>
      <c r="AK65" s="41">
        <v>1.1859999999999999</v>
      </c>
      <c r="AL65" s="41" t="s">
        <v>126</v>
      </c>
      <c r="AM65" s="41" t="s">
        <v>126</v>
      </c>
      <c r="AN65" s="41" t="s">
        <v>126</v>
      </c>
      <c r="AO65" s="41" t="s">
        <v>126</v>
      </c>
      <c r="AP65" s="41"/>
      <c r="AQ65" s="41">
        <v>1</v>
      </c>
      <c r="AR65" s="41"/>
      <c r="AS65" s="41"/>
      <c r="AT65" s="44">
        <f t="shared" si="0"/>
        <v>40.738021364999994</v>
      </c>
      <c r="AU65" s="45">
        <f t="shared" si="1"/>
        <v>1410.7314545279999</v>
      </c>
      <c r="AV65" s="41"/>
      <c r="AW65" s="48">
        <f t="shared" si="6"/>
        <v>38.891975235951605</v>
      </c>
      <c r="AX65" s="49">
        <f t="shared" si="7"/>
        <v>1417.769950464</v>
      </c>
    </row>
    <row r="66" spans="1:50">
      <c r="A66" s="41">
        <v>43</v>
      </c>
      <c r="B66" s="41" t="s">
        <v>190</v>
      </c>
      <c r="C66" s="43">
        <v>44236.606817129628</v>
      </c>
      <c r="D66" s="41">
        <v>143</v>
      </c>
      <c r="E66" s="41" t="s">
        <v>125</v>
      </c>
      <c r="F66" s="41">
        <v>0</v>
      </c>
      <c r="G66" s="41">
        <v>6.0510000000000002</v>
      </c>
      <c r="H66" s="42">
        <v>15385</v>
      </c>
      <c r="I66" s="41">
        <v>2.1000000000000001E-2</v>
      </c>
      <c r="J66" s="41" t="s">
        <v>126</v>
      </c>
      <c r="K66" s="41" t="s">
        <v>126</v>
      </c>
      <c r="L66" s="41" t="s">
        <v>126</v>
      </c>
      <c r="M66" s="41" t="s">
        <v>126</v>
      </c>
      <c r="N66" s="41"/>
      <c r="O66" s="41">
        <v>43</v>
      </c>
      <c r="P66" s="41" t="s">
        <v>190</v>
      </c>
      <c r="Q66" s="43">
        <v>44236.606817129628</v>
      </c>
      <c r="R66" s="41">
        <v>143</v>
      </c>
      <c r="S66" s="41" t="s">
        <v>125</v>
      </c>
      <c r="T66" s="41">
        <v>0</v>
      </c>
      <c r="U66" s="41" t="s">
        <v>126</v>
      </c>
      <c r="V66" s="41" t="s">
        <v>126</v>
      </c>
      <c r="W66" s="41" t="s">
        <v>126</v>
      </c>
      <c r="X66" s="41" t="s">
        <v>126</v>
      </c>
      <c r="Y66" s="41" t="s">
        <v>126</v>
      </c>
      <c r="Z66" s="41" t="s">
        <v>126</v>
      </c>
      <c r="AA66" s="41" t="s">
        <v>126</v>
      </c>
      <c r="AB66" s="41"/>
      <c r="AC66" s="41">
        <v>43</v>
      </c>
      <c r="AD66" s="41" t="s">
        <v>190</v>
      </c>
      <c r="AE66" s="43">
        <v>44236.606817129628</v>
      </c>
      <c r="AF66" s="41">
        <v>143</v>
      </c>
      <c r="AG66" s="41" t="s">
        <v>125</v>
      </c>
      <c r="AH66" s="41">
        <v>0</v>
      </c>
      <c r="AI66" s="41">
        <v>12.221</v>
      </c>
      <c r="AJ66" s="42">
        <v>6928</v>
      </c>
      <c r="AK66" s="41">
        <v>1.117</v>
      </c>
      <c r="AL66" s="41" t="s">
        <v>126</v>
      </c>
      <c r="AM66" s="41" t="s">
        <v>126</v>
      </c>
      <c r="AN66" s="41" t="s">
        <v>126</v>
      </c>
      <c r="AO66" s="41" t="s">
        <v>126</v>
      </c>
      <c r="AP66" s="41"/>
      <c r="AQ66" s="41">
        <v>1</v>
      </c>
      <c r="AR66" s="41"/>
      <c r="AS66" s="41"/>
      <c r="AT66" s="44">
        <f t="shared" si="0"/>
        <v>48.601291908755002</v>
      </c>
      <c r="AU66" s="45">
        <f t="shared" si="1"/>
        <v>1316.26841676032</v>
      </c>
      <c r="AV66" s="41"/>
      <c r="AW66" s="48">
        <f t="shared" si="6"/>
        <v>40.099758184597505</v>
      </c>
      <c r="AX66" s="49">
        <f t="shared" si="7"/>
        <v>1319.9951657881602</v>
      </c>
    </row>
    <row r="67" spans="1:50">
      <c r="A67" s="41">
        <v>42</v>
      </c>
      <c r="B67" s="41" t="s">
        <v>191</v>
      </c>
      <c r="C67" s="43">
        <v>44236.62809027778</v>
      </c>
      <c r="D67" s="41">
        <v>188</v>
      </c>
      <c r="E67" s="41" t="s">
        <v>125</v>
      </c>
      <c r="F67" s="41">
        <v>0</v>
      </c>
      <c r="G67" s="41">
        <v>6.0430000000000001</v>
      </c>
      <c r="H67" s="42">
        <v>17539</v>
      </c>
      <c r="I67" s="41">
        <v>2.4E-2</v>
      </c>
      <c r="J67" s="41" t="s">
        <v>126</v>
      </c>
      <c r="K67" s="41" t="s">
        <v>126</v>
      </c>
      <c r="L67" s="41" t="s">
        <v>126</v>
      </c>
      <c r="M67" s="41" t="s">
        <v>126</v>
      </c>
      <c r="N67" s="41"/>
      <c r="O67" s="41">
        <v>42</v>
      </c>
      <c r="P67" s="41" t="s">
        <v>191</v>
      </c>
      <c r="Q67" s="43">
        <v>44236.62809027778</v>
      </c>
      <c r="R67" s="41">
        <v>188</v>
      </c>
      <c r="S67" s="41" t="s">
        <v>125</v>
      </c>
      <c r="T67" s="41">
        <v>0</v>
      </c>
      <c r="U67" s="41" t="s">
        <v>126</v>
      </c>
      <c r="V67" s="41" t="s">
        <v>126</v>
      </c>
      <c r="W67" s="41" t="s">
        <v>126</v>
      </c>
      <c r="X67" s="41" t="s">
        <v>126</v>
      </c>
      <c r="Y67" s="41" t="s">
        <v>126</v>
      </c>
      <c r="Z67" s="41" t="s">
        <v>126</v>
      </c>
      <c r="AA67" s="41" t="s">
        <v>126</v>
      </c>
      <c r="AB67" s="41"/>
      <c r="AC67" s="41">
        <v>42</v>
      </c>
      <c r="AD67" s="41" t="s">
        <v>191</v>
      </c>
      <c r="AE67" s="43">
        <v>44236.62809027778</v>
      </c>
      <c r="AF67" s="41">
        <v>188</v>
      </c>
      <c r="AG67" s="41" t="s">
        <v>125</v>
      </c>
      <c r="AH67" s="41">
        <v>0</v>
      </c>
      <c r="AI67" s="41">
        <v>12.209</v>
      </c>
      <c r="AJ67" s="42">
        <v>7727</v>
      </c>
      <c r="AK67" s="41">
        <v>1.2250000000000001</v>
      </c>
      <c r="AL67" s="41" t="s">
        <v>126</v>
      </c>
      <c r="AM67" s="41" t="s">
        <v>126</v>
      </c>
      <c r="AN67" s="41" t="s">
        <v>126</v>
      </c>
      <c r="AO67" s="41" t="s">
        <v>126</v>
      </c>
      <c r="AP67" s="41"/>
      <c r="AQ67" s="41">
        <v>1</v>
      </c>
      <c r="AR67" s="41"/>
      <c r="AS67" s="41"/>
      <c r="AT67" s="44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5">
        <f t="shared" ref="AU67:AU130" si="9">((-0.00000006277*AJ67^2)+(0.1854*AJ67)+(34.83))</f>
        <v>1463.66802117467</v>
      </c>
      <c r="AV67" s="41"/>
      <c r="AW67" s="48">
        <f t="shared" si="6"/>
        <v>45.766974162611106</v>
      </c>
      <c r="AX67" s="49">
        <f t="shared" si="7"/>
        <v>1472.5735718384601</v>
      </c>
    </row>
    <row r="68" spans="1:50">
      <c r="A68" s="41">
        <v>41</v>
      </c>
      <c r="B68" s="41" t="s">
        <v>192</v>
      </c>
      <c r="C68" s="43">
        <v>44236.649328703701</v>
      </c>
      <c r="D68" s="41">
        <v>104</v>
      </c>
      <c r="E68" s="41" t="s">
        <v>125</v>
      </c>
      <c r="F68" s="41">
        <v>0</v>
      </c>
      <c r="G68" s="41">
        <v>6.0510000000000002</v>
      </c>
      <c r="H68" s="42">
        <v>14885</v>
      </c>
      <c r="I68" s="41">
        <v>0.02</v>
      </c>
      <c r="J68" s="41" t="s">
        <v>126</v>
      </c>
      <c r="K68" s="41" t="s">
        <v>126</v>
      </c>
      <c r="L68" s="41" t="s">
        <v>126</v>
      </c>
      <c r="M68" s="41" t="s">
        <v>126</v>
      </c>
      <c r="N68" s="41"/>
      <c r="O68" s="41">
        <v>41</v>
      </c>
      <c r="P68" s="41" t="s">
        <v>192</v>
      </c>
      <c r="Q68" s="43">
        <v>44236.649328703701</v>
      </c>
      <c r="R68" s="41">
        <v>104</v>
      </c>
      <c r="S68" s="41" t="s">
        <v>125</v>
      </c>
      <c r="T68" s="41">
        <v>0</v>
      </c>
      <c r="U68" s="41" t="s">
        <v>126</v>
      </c>
      <c r="V68" s="41" t="s">
        <v>126</v>
      </c>
      <c r="W68" s="41" t="s">
        <v>126</v>
      </c>
      <c r="X68" s="41" t="s">
        <v>126</v>
      </c>
      <c r="Y68" s="41" t="s">
        <v>126</v>
      </c>
      <c r="Z68" s="41" t="s">
        <v>126</v>
      </c>
      <c r="AA68" s="41" t="s">
        <v>126</v>
      </c>
      <c r="AB68" s="41"/>
      <c r="AC68" s="41">
        <v>41</v>
      </c>
      <c r="AD68" s="41" t="s">
        <v>192</v>
      </c>
      <c r="AE68" s="43">
        <v>44236.649328703701</v>
      </c>
      <c r="AF68" s="41">
        <v>104</v>
      </c>
      <c r="AG68" s="41" t="s">
        <v>125</v>
      </c>
      <c r="AH68" s="41">
        <v>0</v>
      </c>
      <c r="AI68" s="41">
        <v>12.223000000000001</v>
      </c>
      <c r="AJ68" s="42">
        <v>6131</v>
      </c>
      <c r="AK68" s="41">
        <v>1.008</v>
      </c>
      <c r="AL68" s="41" t="s">
        <v>126</v>
      </c>
      <c r="AM68" s="41" t="s">
        <v>126</v>
      </c>
      <c r="AN68" s="41" t="s">
        <v>126</v>
      </c>
      <c r="AO68" s="41" t="s">
        <v>126</v>
      </c>
      <c r="AP68" s="41"/>
      <c r="AQ68" s="41">
        <v>1</v>
      </c>
      <c r="AR68" s="41"/>
      <c r="AS68" s="41"/>
      <c r="AT68" s="44">
        <f t="shared" si="8"/>
        <v>40.601143531249996</v>
      </c>
      <c r="AU68" s="45">
        <f t="shared" si="9"/>
        <v>1169.1579283640299</v>
      </c>
      <c r="AV68" s="41"/>
      <c r="AW68" s="48">
        <f t="shared" si="6"/>
        <v>38.784088006097505</v>
      </c>
      <c r="AX68" s="49">
        <f t="shared" si="7"/>
        <v>1167.77800024214</v>
      </c>
    </row>
    <row r="69" spans="1:50">
      <c r="A69" s="41">
        <v>40</v>
      </c>
      <c r="B69" s="41" t="s">
        <v>193</v>
      </c>
      <c r="C69" s="43">
        <v>44236.670601851853</v>
      </c>
      <c r="D69" s="41">
        <v>213</v>
      </c>
      <c r="E69" s="41" t="s">
        <v>125</v>
      </c>
      <c r="F69" s="41">
        <v>0</v>
      </c>
      <c r="G69" s="41">
        <v>6.0469999999999997</v>
      </c>
      <c r="H69" s="42">
        <v>16036</v>
      </c>
      <c r="I69" s="41">
        <v>2.1999999999999999E-2</v>
      </c>
      <c r="J69" s="41" t="s">
        <v>126</v>
      </c>
      <c r="K69" s="41" t="s">
        <v>126</v>
      </c>
      <c r="L69" s="41" t="s">
        <v>126</v>
      </c>
      <c r="M69" s="41" t="s">
        <v>126</v>
      </c>
      <c r="N69" s="41"/>
      <c r="O69" s="41">
        <v>40</v>
      </c>
      <c r="P69" s="41" t="s">
        <v>193</v>
      </c>
      <c r="Q69" s="43">
        <v>44236.670601851853</v>
      </c>
      <c r="R69" s="41">
        <v>213</v>
      </c>
      <c r="S69" s="41" t="s">
        <v>125</v>
      </c>
      <c r="T69" s="41">
        <v>0</v>
      </c>
      <c r="U69" s="41" t="s">
        <v>126</v>
      </c>
      <c r="V69" s="41" t="s">
        <v>126</v>
      </c>
      <c r="W69" s="41" t="s">
        <v>126</v>
      </c>
      <c r="X69" s="41" t="s">
        <v>126</v>
      </c>
      <c r="Y69" s="41" t="s">
        <v>126</v>
      </c>
      <c r="Z69" s="41" t="s">
        <v>126</v>
      </c>
      <c r="AA69" s="41" t="s">
        <v>126</v>
      </c>
      <c r="AB69" s="41"/>
      <c r="AC69" s="41">
        <v>40</v>
      </c>
      <c r="AD69" s="41" t="s">
        <v>193</v>
      </c>
      <c r="AE69" s="43">
        <v>44236.670601851853</v>
      </c>
      <c r="AF69" s="41">
        <v>213</v>
      </c>
      <c r="AG69" s="41" t="s">
        <v>125</v>
      </c>
      <c r="AH69" s="41">
        <v>0</v>
      </c>
      <c r="AI69" s="41">
        <v>12.218</v>
      </c>
      <c r="AJ69" s="42">
        <v>8514</v>
      </c>
      <c r="AK69" s="41">
        <v>1.3320000000000001</v>
      </c>
      <c r="AL69" s="41" t="s">
        <v>126</v>
      </c>
      <c r="AM69" s="41" t="s">
        <v>126</v>
      </c>
      <c r="AN69" s="41" t="s">
        <v>126</v>
      </c>
      <c r="AO69" s="41" t="s">
        <v>126</v>
      </c>
      <c r="AP69" s="41"/>
      <c r="AQ69" s="41">
        <v>1</v>
      </c>
      <c r="AR69" s="41"/>
      <c r="AS69" s="41"/>
      <c r="AT69" s="44">
        <f t="shared" si="8"/>
        <v>50.629387479804798</v>
      </c>
      <c r="AU69" s="45">
        <f t="shared" si="9"/>
        <v>1608.7755159370799</v>
      </c>
      <c r="AV69" s="41"/>
      <c r="AW69" s="48">
        <f t="shared" si="6"/>
        <v>41.812670166513605</v>
      </c>
      <c r="AX69" s="49">
        <f t="shared" si="7"/>
        <v>1622.8401419330401</v>
      </c>
    </row>
    <row r="70" spans="1:50">
      <c r="A70" s="41">
        <v>39</v>
      </c>
      <c r="B70" s="41" t="s">
        <v>194</v>
      </c>
      <c r="C70" s="43">
        <v>44236.691863425927</v>
      </c>
      <c r="D70" s="41">
        <v>93</v>
      </c>
      <c r="E70" s="41" t="s">
        <v>125</v>
      </c>
      <c r="F70" s="41">
        <v>0</v>
      </c>
      <c r="G70" s="41">
        <v>6.0529999999999999</v>
      </c>
      <c r="H70" s="42">
        <v>12447</v>
      </c>
      <c r="I70" s="41">
        <v>1.7000000000000001E-2</v>
      </c>
      <c r="J70" s="41" t="s">
        <v>126</v>
      </c>
      <c r="K70" s="41" t="s">
        <v>126</v>
      </c>
      <c r="L70" s="41" t="s">
        <v>126</v>
      </c>
      <c r="M70" s="41" t="s">
        <v>126</v>
      </c>
      <c r="N70" s="41"/>
      <c r="O70" s="41">
        <v>39</v>
      </c>
      <c r="P70" s="41" t="s">
        <v>194</v>
      </c>
      <c r="Q70" s="43">
        <v>44236.691863425927</v>
      </c>
      <c r="R70" s="41">
        <v>93</v>
      </c>
      <c r="S70" s="41" t="s">
        <v>125</v>
      </c>
      <c r="T70" s="41">
        <v>0</v>
      </c>
      <c r="U70" s="41" t="s">
        <v>126</v>
      </c>
      <c r="V70" s="41" t="s">
        <v>126</v>
      </c>
      <c r="W70" s="41" t="s">
        <v>126</v>
      </c>
      <c r="X70" s="41" t="s">
        <v>126</v>
      </c>
      <c r="Y70" s="41" t="s">
        <v>126</v>
      </c>
      <c r="Z70" s="41" t="s">
        <v>126</v>
      </c>
      <c r="AA70" s="41" t="s">
        <v>126</v>
      </c>
      <c r="AB70" s="41"/>
      <c r="AC70" s="41">
        <v>39</v>
      </c>
      <c r="AD70" s="41" t="s">
        <v>194</v>
      </c>
      <c r="AE70" s="43">
        <v>44236.691863425927</v>
      </c>
      <c r="AF70" s="41">
        <v>93</v>
      </c>
      <c r="AG70" s="41" t="s">
        <v>125</v>
      </c>
      <c r="AH70" s="41">
        <v>0</v>
      </c>
      <c r="AI70" s="41">
        <v>12.228999999999999</v>
      </c>
      <c r="AJ70" s="42">
        <v>6348</v>
      </c>
      <c r="AK70" s="41">
        <v>1.038</v>
      </c>
      <c r="AL70" s="41" t="s">
        <v>126</v>
      </c>
      <c r="AM70" s="41" t="s">
        <v>126</v>
      </c>
      <c r="AN70" s="41" t="s">
        <v>126</v>
      </c>
      <c r="AO70" s="41" t="s">
        <v>126</v>
      </c>
      <c r="AP70" s="41"/>
      <c r="AQ70" s="41">
        <v>1</v>
      </c>
      <c r="AR70" s="41"/>
      <c r="AS70" s="41"/>
      <c r="AT70" s="44">
        <f t="shared" si="8"/>
        <v>32.590350941249994</v>
      </c>
      <c r="AU70" s="45">
        <f t="shared" si="9"/>
        <v>1209.2197507819201</v>
      </c>
      <c r="AV70" s="41"/>
      <c r="AW70" s="48">
        <f t="shared" si="6"/>
        <v>32.368014227891905</v>
      </c>
      <c r="AX70" s="49">
        <f t="shared" si="7"/>
        <v>1209.2243690889602</v>
      </c>
    </row>
    <row r="71" spans="1:50">
      <c r="A71" s="41">
        <v>38</v>
      </c>
      <c r="B71" s="41" t="s">
        <v>195</v>
      </c>
      <c r="C71" s="43">
        <v>44236.713125000002</v>
      </c>
      <c r="D71" s="41">
        <v>97</v>
      </c>
      <c r="E71" s="41" t="s">
        <v>125</v>
      </c>
      <c r="F71" s="41">
        <v>0</v>
      </c>
      <c r="G71" s="41">
        <v>6.0490000000000004</v>
      </c>
      <c r="H71" s="42">
        <v>16369</v>
      </c>
      <c r="I71" s="41">
        <v>2.3E-2</v>
      </c>
      <c r="J71" s="41" t="s">
        <v>126</v>
      </c>
      <c r="K71" s="41" t="s">
        <v>126</v>
      </c>
      <c r="L71" s="41" t="s">
        <v>126</v>
      </c>
      <c r="M71" s="41" t="s">
        <v>126</v>
      </c>
      <c r="N71" s="41"/>
      <c r="O71" s="41">
        <v>38</v>
      </c>
      <c r="P71" s="41" t="s">
        <v>195</v>
      </c>
      <c r="Q71" s="43">
        <v>44236.713125000002</v>
      </c>
      <c r="R71" s="41">
        <v>97</v>
      </c>
      <c r="S71" s="41" t="s">
        <v>125</v>
      </c>
      <c r="T71" s="41">
        <v>0</v>
      </c>
      <c r="U71" s="41" t="s">
        <v>126</v>
      </c>
      <c r="V71" s="41" t="s">
        <v>126</v>
      </c>
      <c r="W71" s="41" t="s">
        <v>126</v>
      </c>
      <c r="X71" s="41" t="s">
        <v>126</v>
      </c>
      <c r="Y71" s="41" t="s">
        <v>126</v>
      </c>
      <c r="Z71" s="41" t="s">
        <v>126</v>
      </c>
      <c r="AA71" s="41" t="s">
        <v>126</v>
      </c>
      <c r="AB71" s="41"/>
      <c r="AC71" s="41">
        <v>38</v>
      </c>
      <c r="AD71" s="41" t="s">
        <v>195</v>
      </c>
      <c r="AE71" s="43">
        <v>44236.713125000002</v>
      </c>
      <c r="AF71" s="41">
        <v>97</v>
      </c>
      <c r="AG71" s="41" t="s">
        <v>125</v>
      </c>
      <c r="AH71" s="41">
        <v>0</v>
      </c>
      <c r="AI71" s="41">
        <v>12.226000000000001</v>
      </c>
      <c r="AJ71" s="42">
        <v>7450</v>
      </c>
      <c r="AK71" s="41">
        <v>1.1879999999999999</v>
      </c>
      <c r="AL71" s="41" t="s">
        <v>126</v>
      </c>
      <c r="AM71" s="41" t="s">
        <v>126</v>
      </c>
      <c r="AN71" s="41" t="s">
        <v>126</v>
      </c>
      <c r="AO71" s="41" t="s">
        <v>126</v>
      </c>
      <c r="AP71" s="41"/>
      <c r="AQ71" s="41">
        <v>1</v>
      </c>
      <c r="AR71" s="41"/>
      <c r="AS71" s="41"/>
      <c r="AT71" s="44">
        <f t="shared" si="8"/>
        <v>51.666532975791803</v>
      </c>
      <c r="AU71" s="45">
        <f t="shared" si="9"/>
        <v>1412.5761080749999</v>
      </c>
      <c r="AV71" s="41"/>
      <c r="AW71" s="48">
        <f t="shared" si="6"/>
        <v>42.688820550935105</v>
      </c>
      <c r="AX71" s="49">
        <f t="shared" si="7"/>
        <v>1419.6795293500002</v>
      </c>
    </row>
    <row r="72" spans="1:50">
      <c r="A72" s="41">
        <v>40</v>
      </c>
      <c r="B72" s="41" t="s">
        <v>196</v>
      </c>
      <c r="C72" s="43">
        <v>44237.418819444443</v>
      </c>
      <c r="D72" s="41">
        <v>45</v>
      </c>
      <c r="E72" s="41" t="s">
        <v>125</v>
      </c>
      <c r="F72" s="41">
        <v>0</v>
      </c>
      <c r="G72" s="41">
        <v>6.0460000000000003</v>
      </c>
      <c r="H72" s="42">
        <v>15088</v>
      </c>
      <c r="I72" s="41">
        <v>2.1000000000000001E-2</v>
      </c>
      <c r="J72" s="41" t="s">
        <v>126</v>
      </c>
      <c r="K72" s="41" t="s">
        <v>126</v>
      </c>
      <c r="L72" s="41" t="s">
        <v>126</v>
      </c>
      <c r="M72" s="41" t="s">
        <v>126</v>
      </c>
      <c r="N72" s="41"/>
      <c r="O72" s="41">
        <v>40</v>
      </c>
      <c r="P72" s="41" t="s">
        <v>196</v>
      </c>
      <c r="Q72" s="43">
        <v>44237.418819444443</v>
      </c>
      <c r="R72" s="41">
        <v>45</v>
      </c>
      <c r="S72" s="41" t="s">
        <v>125</v>
      </c>
      <c r="T72" s="41">
        <v>0</v>
      </c>
      <c r="U72" s="41" t="s">
        <v>126</v>
      </c>
      <c r="V72" s="41" t="s">
        <v>126</v>
      </c>
      <c r="W72" s="41" t="s">
        <v>126</v>
      </c>
      <c r="X72" s="41" t="s">
        <v>126</v>
      </c>
      <c r="Y72" s="41" t="s">
        <v>126</v>
      </c>
      <c r="Z72" s="41" t="s">
        <v>126</v>
      </c>
      <c r="AA72" s="41" t="s">
        <v>126</v>
      </c>
      <c r="AB72" s="41"/>
      <c r="AC72" s="41">
        <v>40</v>
      </c>
      <c r="AD72" s="41" t="s">
        <v>196</v>
      </c>
      <c r="AE72" s="43">
        <v>44237.418819444443</v>
      </c>
      <c r="AF72" s="41">
        <v>45</v>
      </c>
      <c r="AG72" s="41" t="s">
        <v>125</v>
      </c>
      <c r="AH72" s="41">
        <v>0</v>
      </c>
      <c r="AI72" s="41">
        <v>12.231999999999999</v>
      </c>
      <c r="AJ72" s="42">
        <v>7658</v>
      </c>
      <c r="AK72" s="41">
        <v>1.216</v>
      </c>
      <c r="AL72" s="41" t="s">
        <v>126</v>
      </c>
      <c r="AM72" s="41" t="s">
        <v>126</v>
      </c>
      <c r="AN72" s="41" t="s">
        <v>126</v>
      </c>
      <c r="AO72" s="41" t="s">
        <v>126</v>
      </c>
      <c r="AP72" s="41"/>
      <c r="AQ72" s="41">
        <v>1</v>
      </c>
      <c r="AR72" s="41"/>
      <c r="AS72" s="41"/>
      <c r="AT72" s="44">
        <f t="shared" si="8"/>
        <v>47.6758019113472</v>
      </c>
      <c r="AU72" s="45">
        <f t="shared" si="9"/>
        <v>1450.94205560972</v>
      </c>
      <c r="AV72" s="41"/>
      <c r="AW72" s="48">
        <f t="shared" si="6"/>
        <v>39.318257387750407</v>
      </c>
      <c r="AX72" s="49">
        <f t="shared" si="7"/>
        <v>1459.3980328853602</v>
      </c>
    </row>
    <row r="73" spans="1:50">
      <c r="A73" s="41">
        <v>39</v>
      </c>
      <c r="B73" s="41" t="s">
        <v>197</v>
      </c>
      <c r="C73" s="43">
        <v>44237.440092592595</v>
      </c>
      <c r="D73" s="41">
        <v>76</v>
      </c>
      <c r="E73" s="41" t="s">
        <v>125</v>
      </c>
      <c r="F73" s="41">
        <v>0</v>
      </c>
      <c r="G73" s="41">
        <v>6.0309999999999997</v>
      </c>
      <c r="H73" s="42">
        <v>18653</v>
      </c>
      <c r="I73" s="41">
        <v>2.5999999999999999E-2</v>
      </c>
      <c r="J73" s="41" t="s">
        <v>126</v>
      </c>
      <c r="K73" s="41" t="s">
        <v>126</v>
      </c>
      <c r="L73" s="41" t="s">
        <v>126</v>
      </c>
      <c r="M73" s="41" t="s">
        <v>126</v>
      </c>
      <c r="N73" s="41"/>
      <c r="O73" s="41">
        <v>39</v>
      </c>
      <c r="P73" s="41" t="s">
        <v>197</v>
      </c>
      <c r="Q73" s="43">
        <v>44237.440092592595</v>
      </c>
      <c r="R73" s="41">
        <v>76</v>
      </c>
      <c r="S73" s="41" t="s">
        <v>125</v>
      </c>
      <c r="T73" s="41">
        <v>0</v>
      </c>
      <c r="U73" s="41" t="s">
        <v>126</v>
      </c>
      <c r="V73" s="41" t="s">
        <v>126</v>
      </c>
      <c r="W73" s="41" t="s">
        <v>126</v>
      </c>
      <c r="X73" s="41" t="s">
        <v>126</v>
      </c>
      <c r="Y73" s="41" t="s">
        <v>126</v>
      </c>
      <c r="Z73" s="41" t="s">
        <v>126</v>
      </c>
      <c r="AA73" s="41" t="s">
        <v>126</v>
      </c>
      <c r="AB73" s="41"/>
      <c r="AC73" s="41">
        <v>39</v>
      </c>
      <c r="AD73" s="41" t="s">
        <v>197</v>
      </c>
      <c r="AE73" s="43">
        <v>44237.440092592595</v>
      </c>
      <c r="AF73" s="41">
        <v>76</v>
      </c>
      <c r="AG73" s="41" t="s">
        <v>125</v>
      </c>
      <c r="AH73" s="41">
        <v>0</v>
      </c>
      <c r="AI73" s="41">
        <v>12.193</v>
      </c>
      <c r="AJ73" s="42">
        <v>8093</v>
      </c>
      <c r="AK73" s="41">
        <v>1.2749999999999999</v>
      </c>
      <c r="AL73" s="41" t="s">
        <v>126</v>
      </c>
      <c r="AM73" s="41" t="s">
        <v>126</v>
      </c>
      <c r="AN73" s="41" t="s">
        <v>126</v>
      </c>
      <c r="AO73" s="41" t="s">
        <v>126</v>
      </c>
      <c r="AP73" s="41"/>
      <c r="AQ73" s="41">
        <v>1</v>
      </c>
      <c r="AR73" s="41"/>
      <c r="AS73" s="41"/>
      <c r="AT73" s="44">
        <f t="shared" si="8"/>
        <v>58.775288935374199</v>
      </c>
      <c r="AU73" s="45">
        <f t="shared" si="9"/>
        <v>1531.1609753422701</v>
      </c>
      <c r="AV73" s="41"/>
      <c r="AW73" s="48">
        <f t="shared" si="6"/>
        <v>48.697489729951904</v>
      </c>
      <c r="AX73" s="49">
        <f t="shared" si="7"/>
        <v>1542.4586244872603</v>
      </c>
    </row>
    <row r="74" spans="1:50">
      <c r="A74" s="41">
        <v>38</v>
      </c>
      <c r="B74" s="41" t="s">
        <v>198</v>
      </c>
      <c r="C74" s="43">
        <v>44237.461365740739</v>
      </c>
      <c r="D74" s="41">
        <v>167</v>
      </c>
      <c r="E74" s="41" t="s">
        <v>125</v>
      </c>
      <c r="F74" s="41">
        <v>0</v>
      </c>
      <c r="G74" s="41">
        <v>6.0439999999999996</v>
      </c>
      <c r="H74" s="42">
        <v>19352</v>
      </c>
      <c r="I74" s="41">
        <v>2.7E-2</v>
      </c>
      <c r="J74" s="41" t="s">
        <v>126</v>
      </c>
      <c r="K74" s="41" t="s">
        <v>126</v>
      </c>
      <c r="L74" s="41" t="s">
        <v>126</v>
      </c>
      <c r="M74" s="41" t="s">
        <v>126</v>
      </c>
      <c r="N74" s="41"/>
      <c r="O74" s="41">
        <v>38</v>
      </c>
      <c r="P74" s="41" t="s">
        <v>198</v>
      </c>
      <c r="Q74" s="43">
        <v>44237.461365740739</v>
      </c>
      <c r="R74" s="41">
        <v>167</v>
      </c>
      <c r="S74" s="41" t="s">
        <v>125</v>
      </c>
      <c r="T74" s="41">
        <v>0</v>
      </c>
      <c r="U74" s="41" t="s">
        <v>126</v>
      </c>
      <c r="V74" s="41" t="s">
        <v>126</v>
      </c>
      <c r="W74" s="41" t="s">
        <v>126</v>
      </c>
      <c r="X74" s="41" t="s">
        <v>126</v>
      </c>
      <c r="Y74" s="41" t="s">
        <v>126</v>
      </c>
      <c r="Z74" s="41" t="s">
        <v>126</v>
      </c>
      <c r="AA74" s="41" t="s">
        <v>126</v>
      </c>
      <c r="AB74" s="41"/>
      <c r="AC74" s="41">
        <v>38</v>
      </c>
      <c r="AD74" s="41" t="s">
        <v>198</v>
      </c>
      <c r="AE74" s="43">
        <v>44237.461365740739</v>
      </c>
      <c r="AF74" s="41">
        <v>167</v>
      </c>
      <c r="AG74" s="41" t="s">
        <v>125</v>
      </c>
      <c r="AH74" s="41">
        <v>0</v>
      </c>
      <c r="AI74" s="41">
        <v>12.209</v>
      </c>
      <c r="AJ74" s="42">
        <v>8113</v>
      </c>
      <c r="AK74" s="41">
        <v>1.278</v>
      </c>
      <c r="AL74" s="41" t="s">
        <v>126</v>
      </c>
      <c r="AM74" s="41" t="s">
        <v>126</v>
      </c>
      <c r="AN74" s="41" t="s">
        <v>126</v>
      </c>
      <c r="AO74" s="41" t="s">
        <v>126</v>
      </c>
      <c r="AP74" s="41"/>
      <c r="AQ74" s="41">
        <v>1</v>
      </c>
      <c r="AR74" s="41"/>
      <c r="AS74" s="41"/>
      <c r="AT74" s="44">
        <f t="shared" si="8"/>
        <v>60.949165178355202</v>
      </c>
      <c r="AU74" s="45">
        <f t="shared" si="9"/>
        <v>1534.84863032987</v>
      </c>
      <c r="AV74" s="41"/>
      <c r="AW74" s="48">
        <f t="shared" si="6"/>
        <v>50.536142961606409</v>
      </c>
      <c r="AX74" s="49">
        <f t="shared" si="7"/>
        <v>1546.2773542960601</v>
      </c>
    </row>
    <row r="75" spans="1:50">
      <c r="A75" s="41">
        <v>37</v>
      </c>
      <c r="B75" s="41" t="s">
        <v>199</v>
      </c>
      <c r="C75" s="43">
        <v>44237.482627314814</v>
      </c>
      <c r="D75" s="41" t="s">
        <v>200</v>
      </c>
      <c r="E75" s="41" t="s">
        <v>125</v>
      </c>
      <c r="F75" s="41">
        <v>0</v>
      </c>
      <c r="G75" s="41">
        <v>6.0309999999999997</v>
      </c>
      <c r="H75" s="42">
        <v>21480</v>
      </c>
      <c r="I75" s="41">
        <v>0.03</v>
      </c>
      <c r="J75" s="41" t="s">
        <v>126</v>
      </c>
      <c r="K75" s="41" t="s">
        <v>126</v>
      </c>
      <c r="L75" s="41" t="s">
        <v>126</v>
      </c>
      <c r="M75" s="41" t="s">
        <v>126</v>
      </c>
      <c r="N75" s="41"/>
      <c r="O75" s="41">
        <v>37</v>
      </c>
      <c r="P75" s="41" t="s">
        <v>199</v>
      </c>
      <c r="Q75" s="43">
        <v>44237.482627314814</v>
      </c>
      <c r="R75" s="41" t="s">
        <v>200</v>
      </c>
      <c r="S75" s="41" t="s">
        <v>125</v>
      </c>
      <c r="T75" s="41">
        <v>0</v>
      </c>
      <c r="U75" s="41" t="s">
        <v>126</v>
      </c>
      <c r="V75" s="41" t="s">
        <v>126</v>
      </c>
      <c r="W75" s="41" t="s">
        <v>126</v>
      </c>
      <c r="X75" s="41" t="s">
        <v>126</v>
      </c>
      <c r="Y75" s="41" t="s">
        <v>126</v>
      </c>
      <c r="Z75" s="41" t="s">
        <v>126</v>
      </c>
      <c r="AA75" s="41" t="s">
        <v>126</v>
      </c>
      <c r="AB75" s="41"/>
      <c r="AC75" s="41">
        <v>37</v>
      </c>
      <c r="AD75" s="41" t="s">
        <v>199</v>
      </c>
      <c r="AE75" s="43">
        <v>44237.482627314814</v>
      </c>
      <c r="AF75" s="41" t="s">
        <v>200</v>
      </c>
      <c r="AG75" s="41" t="s">
        <v>125</v>
      </c>
      <c r="AH75" s="41">
        <v>0</v>
      </c>
      <c r="AI75" s="41">
        <v>12.202</v>
      </c>
      <c r="AJ75" s="42">
        <v>9302</v>
      </c>
      <c r="AK75" s="41">
        <v>1.4390000000000001</v>
      </c>
      <c r="AL75" s="41" t="s">
        <v>126</v>
      </c>
      <c r="AM75" s="41" t="s">
        <v>126</v>
      </c>
      <c r="AN75" s="41" t="s">
        <v>126</v>
      </c>
      <c r="AO75" s="41" t="s">
        <v>126</v>
      </c>
      <c r="AP75" s="41"/>
      <c r="AQ75" s="41">
        <v>1</v>
      </c>
      <c r="AR75" s="41"/>
      <c r="AS75" s="41"/>
      <c r="AT75" s="44">
        <f t="shared" si="8"/>
        <v>67.56229315552001</v>
      </c>
      <c r="AU75" s="45">
        <f t="shared" si="9"/>
        <v>1753.9894874049201</v>
      </c>
      <c r="AV75" s="41"/>
      <c r="AW75" s="48">
        <f t="shared" si="6"/>
        <v>56.132917900640003</v>
      </c>
      <c r="AX75" s="49">
        <f t="shared" si="7"/>
        <v>1773.2774676629601</v>
      </c>
    </row>
    <row r="76" spans="1:50">
      <c r="A76" s="41">
        <v>37</v>
      </c>
      <c r="B76" s="41" t="s">
        <v>201</v>
      </c>
      <c r="C76" s="43">
        <v>44264.527881944443</v>
      </c>
      <c r="D76" s="41" t="s">
        <v>124</v>
      </c>
      <c r="E76" s="41" t="s">
        <v>125</v>
      </c>
      <c r="F76" s="41">
        <v>0</v>
      </c>
      <c r="G76" s="41">
        <v>6.1180000000000003</v>
      </c>
      <c r="H76" s="42">
        <v>2069</v>
      </c>
      <c r="I76" s="41">
        <v>1E-3</v>
      </c>
      <c r="J76" s="41" t="s">
        <v>126</v>
      </c>
      <c r="K76" s="41" t="s">
        <v>126</v>
      </c>
      <c r="L76" s="41" t="s">
        <v>126</v>
      </c>
      <c r="M76" s="41" t="s">
        <v>126</v>
      </c>
      <c r="N76" s="41"/>
      <c r="O76" s="41">
        <v>37</v>
      </c>
      <c r="P76" s="41" t="s">
        <v>201</v>
      </c>
      <c r="Q76" s="43">
        <v>44264.527881944443</v>
      </c>
      <c r="R76" s="41" t="s">
        <v>124</v>
      </c>
      <c r="S76" s="41" t="s">
        <v>125</v>
      </c>
      <c r="T76" s="41">
        <v>0</v>
      </c>
      <c r="U76" s="41" t="s">
        <v>126</v>
      </c>
      <c r="V76" s="41" t="s">
        <v>126</v>
      </c>
      <c r="W76" s="41" t="s">
        <v>126</v>
      </c>
      <c r="X76" s="41" t="s">
        <v>126</v>
      </c>
      <c r="Y76" s="41" t="s">
        <v>126</v>
      </c>
      <c r="Z76" s="41" t="s">
        <v>126</v>
      </c>
      <c r="AA76" s="41" t="s">
        <v>126</v>
      </c>
      <c r="AB76" s="41"/>
      <c r="AC76" s="41">
        <v>37</v>
      </c>
      <c r="AD76" s="41" t="s">
        <v>201</v>
      </c>
      <c r="AE76" s="43">
        <v>44264.527881944443</v>
      </c>
      <c r="AF76" s="41" t="s">
        <v>124</v>
      </c>
      <c r="AG76" s="41" t="s">
        <v>125</v>
      </c>
      <c r="AH76" s="41">
        <v>0</v>
      </c>
      <c r="AI76" s="41">
        <v>12.297000000000001</v>
      </c>
      <c r="AJ76" s="42">
        <v>2133</v>
      </c>
      <c r="AK76" s="41">
        <v>0.46500000000000002</v>
      </c>
      <c r="AL76" s="41" t="s">
        <v>126</v>
      </c>
      <c r="AM76" s="41" t="s">
        <v>126</v>
      </c>
      <c r="AN76" s="41" t="s">
        <v>126</v>
      </c>
      <c r="AO76" s="41" t="s">
        <v>126</v>
      </c>
      <c r="AP76" s="41"/>
      <c r="AQ76" s="41">
        <v>1</v>
      </c>
      <c r="AR76" s="41"/>
      <c r="AS76" s="41"/>
      <c r="AT76" s="44">
        <f t="shared" si="8"/>
        <v>1.316611171249999</v>
      </c>
      <c r="AU76" s="45">
        <f t="shared" si="9"/>
        <v>430.00261602147003</v>
      </c>
      <c r="AV76" s="41"/>
      <c r="AW76" s="48">
        <f>IF(H76&lt;10000,((-0.00000005795*H76^2)+(0.003823*H76)+(-6.715)),(IF(H76&lt;700000,((-0.0000000001209*H76^2)+(0.002635*H76)+(-0.4111)), ((-0.00000002007*V76^2)+(0.2564*V76)+(286.1)))))</f>
        <v>0.9467169000500002</v>
      </c>
      <c r="AX76" s="49">
        <f>(-0.00000001626*AJ76^2)+(0.1912*AJ76)+(-3.858)</f>
        <v>403.89762205686003</v>
      </c>
    </row>
    <row r="77" spans="1:50">
      <c r="A77" s="41">
        <v>38</v>
      </c>
      <c r="B77" s="41" t="s">
        <v>202</v>
      </c>
      <c r="C77" s="43">
        <v>44264.549143518518</v>
      </c>
      <c r="D77" s="41" t="s">
        <v>128</v>
      </c>
      <c r="E77" s="41" t="s">
        <v>125</v>
      </c>
      <c r="F77" s="41">
        <v>0</v>
      </c>
      <c r="G77" s="41">
        <v>6.0460000000000003</v>
      </c>
      <c r="H77" s="42">
        <v>938844</v>
      </c>
      <c r="I77" s="41">
        <v>1.397</v>
      </c>
      <c r="J77" s="41" t="s">
        <v>126</v>
      </c>
      <c r="K77" s="41" t="s">
        <v>126</v>
      </c>
      <c r="L77" s="41" t="s">
        <v>126</v>
      </c>
      <c r="M77" s="41" t="s">
        <v>126</v>
      </c>
      <c r="N77" s="41"/>
      <c r="O77" s="41">
        <v>38</v>
      </c>
      <c r="P77" s="41" t="s">
        <v>202</v>
      </c>
      <c r="Q77" s="43">
        <v>44264.549143518518</v>
      </c>
      <c r="R77" s="41" t="s">
        <v>128</v>
      </c>
      <c r="S77" s="41" t="s">
        <v>125</v>
      </c>
      <c r="T77" s="41">
        <v>0</v>
      </c>
      <c r="U77" s="41">
        <v>5.9960000000000004</v>
      </c>
      <c r="V77" s="42">
        <v>7048</v>
      </c>
      <c r="W77" s="41">
        <v>1.8919999999999999</v>
      </c>
      <c r="X77" s="41" t="s">
        <v>126</v>
      </c>
      <c r="Y77" s="41" t="s">
        <v>126</v>
      </c>
      <c r="Z77" s="41" t="s">
        <v>126</v>
      </c>
      <c r="AA77" s="41" t="s">
        <v>126</v>
      </c>
      <c r="AB77" s="41"/>
      <c r="AC77" s="41">
        <v>38</v>
      </c>
      <c r="AD77" s="41" t="s">
        <v>202</v>
      </c>
      <c r="AE77" s="43">
        <v>44264.549143518518</v>
      </c>
      <c r="AF77" s="41" t="s">
        <v>128</v>
      </c>
      <c r="AG77" s="41" t="s">
        <v>125</v>
      </c>
      <c r="AH77" s="41">
        <v>0</v>
      </c>
      <c r="AI77" s="41">
        <v>12.266999999999999</v>
      </c>
      <c r="AJ77" s="42">
        <v>9743</v>
      </c>
      <c r="AK77" s="41">
        <v>1.4990000000000001</v>
      </c>
      <c r="AL77" s="41" t="s">
        <v>126</v>
      </c>
      <c r="AM77" s="41" t="s">
        <v>126</v>
      </c>
      <c r="AN77" s="41" t="s">
        <v>126</v>
      </c>
      <c r="AO77" s="41" t="s">
        <v>126</v>
      </c>
      <c r="AP77" s="41"/>
      <c r="AQ77" s="41">
        <v>1</v>
      </c>
      <c r="AR77" s="41"/>
      <c r="AS77" s="41"/>
      <c r="AT77" s="44">
        <f t="shared" si="8"/>
        <v>1898.0783800886402</v>
      </c>
      <c r="AU77" s="45">
        <f t="shared" si="9"/>
        <v>1835.22369190427</v>
      </c>
      <c r="AV77" s="41"/>
      <c r="AW77" s="48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49">
        <f t="shared" ref="AX77:AX131" si="11">(-0.00000001626*AJ77^2)+(0.1912*AJ77)+(-3.858)</f>
        <v>1857.4601024432602</v>
      </c>
    </row>
    <row r="78" spans="1:50">
      <c r="A78" s="41">
        <v>39</v>
      </c>
      <c r="B78" s="41" t="s">
        <v>203</v>
      </c>
      <c r="C78" s="43">
        <v>44264.570416666669</v>
      </c>
      <c r="D78" s="41">
        <v>121</v>
      </c>
      <c r="E78" s="41" t="s">
        <v>125</v>
      </c>
      <c r="F78" s="41">
        <v>0</v>
      </c>
      <c r="G78" s="41">
        <v>6.0640000000000001</v>
      </c>
      <c r="H78" s="42">
        <v>7637</v>
      </c>
      <c r="I78" s="41">
        <v>0.01</v>
      </c>
      <c r="J78" s="41" t="s">
        <v>126</v>
      </c>
      <c r="K78" s="41" t="s">
        <v>126</v>
      </c>
      <c r="L78" s="41" t="s">
        <v>126</v>
      </c>
      <c r="M78" s="41" t="s">
        <v>126</v>
      </c>
      <c r="N78" s="41"/>
      <c r="O78" s="41">
        <v>39</v>
      </c>
      <c r="P78" s="41" t="s">
        <v>203</v>
      </c>
      <c r="Q78" s="43">
        <v>44264.570416666669</v>
      </c>
      <c r="R78" s="41">
        <v>121</v>
      </c>
      <c r="S78" s="41" t="s">
        <v>125</v>
      </c>
      <c r="T78" s="41">
        <v>0</v>
      </c>
      <c r="U78" s="41" t="s">
        <v>126</v>
      </c>
      <c r="V78" s="41" t="s">
        <v>126</v>
      </c>
      <c r="W78" s="41" t="s">
        <v>126</v>
      </c>
      <c r="X78" s="41" t="s">
        <v>126</v>
      </c>
      <c r="Y78" s="41" t="s">
        <v>126</v>
      </c>
      <c r="Z78" s="41" t="s">
        <v>126</v>
      </c>
      <c r="AA78" s="41" t="s">
        <v>126</v>
      </c>
      <c r="AB78" s="41"/>
      <c r="AC78" s="41">
        <v>39</v>
      </c>
      <c r="AD78" s="41" t="s">
        <v>203</v>
      </c>
      <c r="AE78" s="43">
        <v>44264.570416666669</v>
      </c>
      <c r="AF78" s="41">
        <v>121</v>
      </c>
      <c r="AG78" s="41" t="s">
        <v>125</v>
      </c>
      <c r="AH78" s="41">
        <v>0</v>
      </c>
      <c r="AI78" s="41">
        <v>12.234999999999999</v>
      </c>
      <c r="AJ78" s="42">
        <v>3404</v>
      </c>
      <c r="AK78" s="41">
        <v>0.63800000000000001</v>
      </c>
      <c r="AL78" s="41" t="s">
        <v>126</v>
      </c>
      <c r="AM78" s="41" t="s">
        <v>126</v>
      </c>
      <c r="AN78" s="41" t="s">
        <v>126</v>
      </c>
      <c r="AO78" s="41" t="s">
        <v>126</v>
      </c>
      <c r="AP78" s="41"/>
      <c r="AQ78" s="41">
        <v>1</v>
      </c>
      <c r="AR78" s="41"/>
      <c r="AS78" s="41"/>
      <c r="AT78" s="44">
        <f t="shared" si="8"/>
        <v>17.526465091249996</v>
      </c>
      <c r="AU78" s="45">
        <f t="shared" si="9"/>
        <v>665.20427045168015</v>
      </c>
      <c r="AV78" s="41"/>
      <c r="AW78" s="48">
        <f t="shared" si="10"/>
        <v>19.10138858645</v>
      </c>
      <c r="AX78" s="49">
        <f t="shared" si="11"/>
        <v>646.79839186784011</v>
      </c>
    </row>
    <row r="79" spans="1:50">
      <c r="A79" s="41">
        <v>40</v>
      </c>
      <c r="B79" s="41" t="s">
        <v>204</v>
      </c>
      <c r="C79" s="43">
        <v>44264.591689814813</v>
      </c>
      <c r="D79" s="41">
        <v>26</v>
      </c>
      <c r="E79" s="41" t="s">
        <v>125</v>
      </c>
      <c r="F79" s="41">
        <v>0</v>
      </c>
      <c r="G79" s="41">
        <v>6.0519999999999996</v>
      </c>
      <c r="H79" s="42">
        <v>8539</v>
      </c>
      <c r="I79" s="41">
        <v>1.0999999999999999E-2</v>
      </c>
      <c r="J79" s="41" t="s">
        <v>126</v>
      </c>
      <c r="K79" s="41" t="s">
        <v>126</v>
      </c>
      <c r="L79" s="41" t="s">
        <v>126</v>
      </c>
      <c r="M79" s="41" t="s">
        <v>126</v>
      </c>
      <c r="N79" s="41"/>
      <c r="O79" s="41">
        <v>40</v>
      </c>
      <c r="P79" s="41" t="s">
        <v>204</v>
      </c>
      <c r="Q79" s="43">
        <v>44264.591689814813</v>
      </c>
      <c r="R79" s="41">
        <v>26</v>
      </c>
      <c r="S79" s="41" t="s">
        <v>125</v>
      </c>
      <c r="T79" s="41">
        <v>0</v>
      </c>
      <c r="U79" s="41" t="s">
        <v>126</v>
      </c>
      <c r="V79" s="41" t="s">
        <v>126</v>
      </c>
      <c r="W79" s="41" t="s">
        <v>126</v>
      </c>
      <c r="X79" s="41" t="s">
        <v>126</v>
      </c>
      <c r="Y79" s="41" t="s">
        <v>126</v>
      </c>
      <c r="Z79" s="41" t="s">
        <v>126</v>
      </c>
      <c r="AA79" s="41" t="s">
        <v>126</v>
      </c>
      <c r="AB79" s="41"/>
      <c r="AC79" s="41">
        <v>40</v>
      </c>
      <c r="AD79" s="41" t="s">
        <v>204</v>
      </c>
      <c r="AE79" s="43">
        <v>44264.591689814813</v>
      </c>
      <c r="AF79" s="41">
        <v>26</v>
      </c>
      <c r="AG79" s="41" t="s">
        <v>125</v>
      </c>
      <c r="AH79" s="41">
        <v>0</v>
      </c>
      <c r="AI79" s="41">
        <v>12.21</v>
      </c>
      <c r="AJ79" s="42">
        <v>4083</v>
      </c>
      <c r="AK79" s="41">
        <v>0.73</v>
      </c>
      <c r="AL79" s="41" t="s">
        <v>126</v>
      </c>
      <c r="AM79" s="41" t="s">
        <v>126</v>
      </c>
      <c r="AN79" s="41" t="s">
        <v>126</v>
      </c>
      <c r="AO79" s="41" t="s">
        <v>126</v>
      </c>
      <c r="AP79" s="41"/>
      <c r="AQ79" s="41">
        <v>1</v>
      </c>
      <c r="AR79" s="41"/>
      <c r="AS79" s="41"/>
      <c r="AT79" s="44">
        <f t="shared" si="8"/>
        <v>20.276428571250001</v>
      </c>
      <c r="AU79" s="45">
        <f t="shared" si="9"/>
        <v>790.77176829747009</v>
      </c>
      <c r="AV79" s="41"/>
      <c r="AW79" s="48">
        <f t="shared" si="10"/>
        <v>21.704200508049997</v>
      </c>
      <c r="AX79" s="49">
        <f t="shared" si="11"/>
        <v>776.54053134486014</v>
      </c>
    </row>
    <row r="80" spans="1:50">
      <c r="A80" s="41">
        <v>41</v>
      </c>
      <c r="B80" s="41" t="s">
        <v>205</v>
      </c>
      <c r="C80" s="43">
        <v>44264.612951388888</v>
      </c>
      <c r="D80" s="41">
        <v>98</v>
      </c>
      <c r="E80" s="41" t="s">
        <v>125</v>
      </c>
      <c r="F80" s="41">
        <v>0</v>
      </c>
      <c r="G80" s="41">
        <v>6.0629999999999997</v>
      </c>
      <c r="H80" s="42">
        <v>8610</v>
      </c>
      <c r="I80" s="41">
        <v>1.0999999999999999E-2</v>
      </c>
      <c r="J80" s="41" t="s">
        <v>126</v>
      </c>
      <c r="K80" s="41" t="s">
        <v>126</v>
      </c>
      <c r="L80" s="41" t="s">
        <v>126</v>
      </c>
      <c r="M80" s="41" t="s">
        <v>126</v>
      </c>
      <c r="N80" s="41"/>
      <c r="O80" s="41">
        <v>41</v>
      </c>
      <c r="P80" s="41" t="s">
        <v>205</v>
      </c>
      <c r="Q80" s="43">
        <v>44264.612951388888</v>
      </c>
      <c r="R80" s="41">
        <v>98</v>
      </c>
      <c r="S80" s="41" t="s">
        <v>125</v>
      </c>
      <c r="T80" s="41">
        <v>0</v>
      </c>
      <c r="U80" s="41" t="s">
        <v>126</v>
      </c>
      <c r="V80" s="41" t="s">
        <v>126</v>
      </c>
      <c r="W80" s="41" t="s">
        <v>126</v>
      </c>
      <c r="X80" s="41" t="s">
        <v>126</v>
      </c>
      <c r="Y80" s="41" t="s">
        <v>126</v>
      </c>
      <c r="Z80" s="41" t="s">
        <v>126</v>
      </c>
      <c r="AA80" s="41" t="s">
        <v>126</v>
      </c>
      <c r="AB80" s="41"/>
      <c r="AC80" s="41">
        <v>41</v>
      </c>
      <c r="AD80" s="41" t="s">
        <v>205</v>
      </c>
      <c r="AE80" s="43">
        <v>44264.612951388888</v>
      </c>
      <c r="AF80" s="41">
        <v>98</v>
      </c>
      <c r="AG80" s="41" t="s">
        <v>125</v>
      </c>
      <c r="AH80" s="41">
        <v>0</v>
      </c>
      <c r="AI80" s="41">
        <v>12.247999999999999</v>
      </c>
      <c r="AJ80" s="42">
        <v>4081</v>
      </c>
      <c r="AK80" s="41">
        <v>0.73</v>
      </c>
      <c r="AL80" s="41" t="s">
        <v>126</v>
      </c>
      <c r="AM80" s="41" t="s">
        <v>126</v>
      </c>
      <c r="AN80" s="41" t="s">
        <v>126</v>
      </c>
      <c r="AO80" s="41" t="s">
        <v>126</v>
      </c>
      <c r="AP80" s="41"/>
      <c r="AQ80" s="41">
        <v>1</v>
      </c>
      <c r="AR80" s="41"/>
      <c r="AS80" s="41"/>
      <c r="AT80" s="44">
        <f t="shared" si="8"/>
        <v>20.494357125000001</v>
      </c>
      <c r="AU80" s="45">
        <f t="shared" si="9"/>
        <v>790.40199320603017</v>
      </c>
      <c r="AV80" s="41"/>
      <c r="AW80" s="48">
        <f t="shared" si="10"/>
        <v>21.905074804999998</v>
      </c>
      <c r="AX80" s="49">
        <f t="shared" si="11"/>
        <v>776.15839683813999</v>
      </c>
    </row>
    <row r="81" spans="1:50">
      <c r="A81" s="41">
        <v>42</v>
      </c>
      <c r="B81" s="41" t="s">
        <v>206</v>
      </c>
      <c r="C81" s="43">
        <v>44264.634212962963</v>
      </c>
      <c r="D81" s="41">
        <v>199</v>
      </c>
      <c r="E81" s="41" t="s">
        <v>125</v>
      </c>
      <c r="F81" s="41">
        <v>0</v>
      </c>
      <c r="G81" s="41">
        <v>6.0640000000000001</v>
      </c>
      <c r="H81" s="42">
        <v>8589</v>
      </c>
      <c r="I81" s="41">
        <v>1.0999999999999999E-2</v>
      </c>
      <c r="J81" s="41" t="s">
        <v>126</v>
      </c>
      <c r="K81" s="41" t="s">
        <v>126</v>
      </c>
      <c r="L81" s="41" t="s">
        <v>126</v>
      </c>
      <c r="M81" s="41" t="s">
        <v>126</v>
      </c>
      <c r="N81" s="41"/>
      <c r="O81" s="41">
        <v>42</v>
      </c>
      <c r="P81" s="41" t="s">
        <v>206</v>
      </c>
      <c r="Q81" s="43">
        <v>44264.634212962963</v>
      </c>
      <c r="R81" s="41">
        <v>199</v>
      </c>
      <c r="S81" s="41" t="s">
        <v>125</v>
      </c>
      <c r="T81" s="41">
        <v>0</v>
      </c>
      <c r="U81" s="41" t="s">
        <v>126</v>
      </c>
      <c r="V81" s="42" t="s">
        <v>126</v>
      </c>
      <c r="W81" s="41" t="s">
        <v>126</v>
      </c>
      <c r="X81" s="41" t="s">
        <v>126</v>
      </c>
      <c r="Y81" s="41" t="s">
        <v>126</v>
      </c>
      <c r="Z81" s="41" t="s">
        <v>126</v>
      </c>
      <c r="AA81" s="41" t="s">
        <v>126</v>
      </c>
      <c r="AB81" s="41"/>
      <c r="AC81" s="41">
        <v>42</v>
      </c>
      <c r="AD81" s="41" t="s">
        <v>206</v>
      </c>
      <c r="AE81" s="43">
        <v>44264.634212962963</v>
      </c>
      <c r="AF81" s="41">
        <v>199</v>
      </c>
      <c r="AG81" s="41" t="s">
        <v>125</v>
      </c>
      <c r="AH81" s="41">
        <v>0</v>
      </c>
      <c r="AI81" s="41">
        <v>12.239000000000001</v>
      </c>
      <c r="AJ81" s="42">
        <v>4005</v>
      </c>
      <c r="AK81" s="41">
        <v>0.72</v>
      </c>
      <c r="AL81" s="41" t="s">
        <v>126</v>
      </c>
      <c r="AM81" s="41" t="s">
        <v>126</v>
      </c>
      <c r="AN81" s="41" t="s">
        <v>126</v>
      </c>
      <c r="AO81" s="41" t="s">
        <v>126</v>
      </c>
      <c r="AP81" s="41"/>
      <c r="AQ81" s="41">
        <v>1</v>
      </c>
      <c r="AR81" s="41"/>
      <c r="AS81" s="41"/>
      <c r="AT81" s="44">
        <f t="shared" si="8"/>
        <v>20.429877071249997</v>
      </c>
      <c r="AU81" s="45">
        <f t="shared" si="9"/>
        <v>776.35016763075009</v>
      </c>
      <c r="AV81" s="41"/>
      <c r="AW81" s="48">
        <f t="shared" si="10"/>
        <v>21.845722128049996</v>
      </c>
      <c r="AX81" s="49">
        <f t="shared" si="11"/>
        <v>761.63718919350015</v>
      </c>
    </row>
    <row r="82" spans="1:50">
      <c r="A82" s="41">
        <v>43</v>
      </c>
      <c r="B82" s="41" t="s">
        <v>207</v>
      </c>
      <c r="C82" s="43">
        <v>44265.584548611114</v>
      </c>
      <c r="D82" s="41">
        <v>127</v>
      </c>
      <c r="E82" s="41" t="s">
        <v>125</v>
      </c>
      <c r="F82" s="41">
        <v>0</v>
      </c>
      <c r="G82" s="41">
        <v>6.0679999999999996</v>
      </c>
      <c r="H82" s="42">
        <v>22690</v>
      </c>
      <c r="I82" s="41">
        <v>3.2000000000000001E-2</v>
      </c>
      <c r="J82" s="41" t="s">
        <v>126</v>
      </c>
      <c r="K82" s="41" t="s">
        <v>126</v>
      </c>
      <c r="L82" s="41" t="s">
        <v>126</v>
      </c>
      <c r="M82" s="41" t="s">
        <v>126</v>
      </c>
      <c r="N82" s="41"/>
      <c r="O82" s="41">
        <v>43</v>
      </c>
      <c r="P82" s="41" t="s">
        <v>207</v>
      </c>
      <c r="Q82" s="43">
        <v>44265.584548611114</v>
      </c>
      <c r="R82" s="41">
        <v>127</v>
      </c>
      <c r="S82" s="41" t="s">
        <v>125</v>
      </c>
      <c r="T82" s="41">
        <v>0</v>
      </c>
      <c r="U82" s="41" t="s">
        <v>126</v>
      </c>
      <c r="V82" s="41" t="s">
        <v>126</v>
      </c>
      <c r="W82" s="41" t="s">
        <v>126</v>
      </c>
      <c r="X82" s="41" t="s">
        <v>126</v>
      </c>
      <c r="Y82" s="41" t="s">
        <v>126</v>
      </c>
      <c r="Z82" s="41" t="s">
        <v>126</v>
      </c>
      <c r="AA82" s="41" t="s">
        <v>126</v>
      </c>
      <c r="AB82" s="41"/>
      <c r="AC82" s="41">
        <v>43</v>
      </c>
      <c r="AD82" s="41" t="s">
        <v>207</v>
      </c>
      <c r="AE82" s="43">
        <v>44265.584548611114</v>
      </c>
      <c r="AF82" s="41">
        <v>127</v>
      </c>
      <c r="AG82" s="41" t="s">
        <v>125</v>
      </c>
      <c r="AH82" s="41">
        <v>0</v>
      </c>
      <c r="AI82" s="41">
        <v>12.27</v>
      </c>
      <c r="AJ82" s="42">
        <v>7867</v>
      </c>
      <c r="AK82" s="41">
        <v>1.244</v>
      </c>
      <c r="AL82" s="41" t="s">
        <v>126</v>
      </c>
      <c r="AM82" s="41" t="s">
        <v>126</v>
      </c>
      <c r="AN82" s="41" t="s">
        <v>126</v>
      </c>
      <c r="AO82" s="41" t="s">
        <v>126</v>
      </c>
      <c r="AP82" s="41"/>
      <c r="AQ82" s="41">
        <v>1</v>
      </c>
      <c r="AR82" s="41"/>
      <c r="AS82" s="41"/>
      <c r="AT82" s="44">
        <f t="shared" si="8"/>
        <v>71.319280775180005</v>
      </c>
      <c r="AU82" s="45">
        <f t="shared" si="9"/>
        <v>1489.4869842214698</v>
      </c>
      <c r="AV82" s="41"/>
      <c r="AW82" s="48">
        <f t="shared" si="10"/>
        <v>59.314806315510005</v>
      </c>
      <c r="AX82" s="49">
        <f t="shared" si="11"/>
        <v>1499.30607365686</v>
      </c>
    </row>
    <row r="83" spans="1:50">
      <c r="A83" s="41">
        <v>44</v>
      </c>
      <c r="B83" s="41" t="s">
        <v>208</v>
      </c>
      <c r="C83" s="43">
        <v>44265.605787037035</v>
      </c>
      <c r="D83" s="41">
        <v>81</v>
      </c>
      <c r="E83" s="41" t="s">
        <v>125</v>
      </c>
      <c r="F83" s="41">
        <v>0</v>
      </c>
      <c r="G83" s="41">
        <v>6.0460000000000003</v>
      </c>
      <c r="H83" s="42">
        <v>11613</v>
      </c>
      <c r="I83" s="41">
        <v>1.4999999999999999E-2</v>
      </c>
      <c r="J83" s="41" t="s">
        <v>126</v>
      </c>
      <c r="K83" s="41" t="s">
        <v>126</v>
      </c>
      <c r="L83" s="41" t="s">
        <v>126</v>
      </c>
      <c r="M83" s="41" t="s">
        <v>126</v>
      </c>
      <c r="N83" s="41"/>
      <c r="O83" s="41">
        <v>44</v>
      </c>
      <c r="P83" s="41" t="s">
        <v>208</v>
      </c>
      <c r="Q83" s="43">
        <v>44265.605787037035</v>
      </c>
      <c r="R83" s="41">
        <v>81</v>
      </c>
      <c r="S83" s="41" t="s">
        <v>125</v>
      </c>
      <c r="T83" s="41">
        <v>0</v>
      </c>
      <c r="U83" s="41" t="s">
        <v>126</v>
      </c>
      <c r="V83" s="41" t="s">
        <v>126</v>
      </c>
      <c r="W83" s="41" t="s">
        <v>126</v>
      </c>
      <c r="X83" s="41" t="s">
        <v>126</v>
      </c>
      <c r="Y83" s="41" t="s">
        <v>126</v>
      </c>
      <c r="Z83" s="41" t="s">
        <v>126</v>
      </c>
      <c r="AA83" s="41" t="s">
        <v>126</v>
      </c>
      <c r="AB83" s="41"/>
      <c r="AC83" s="41">
        <v>44</v>
      </c>
      <c r="AD83" s="41" t="s">
        <v>208</v>
      </c>
      <c r="AE83" s="43">
        <v>44265.605787037035</v>
      </c>
      <c r="AF83" s="41">
        <v>81</v>
      </c>
      <c r="AG83" s="41" t="s">
        <v>125</v>
      </c>
      <c r="AH83" s="41">
        <v>0</v>
      </c>
      <c r="AI83" s="41">
        <v>12.221</v>
      </c>
      <c r="AJ83" s="42">
        <v>5438</v>
      </c>
      <c r="AK83" s="41">
        <v>0.91400000000000003</v>
      </c>
      <c r="AL83" s="41" t="s">
        <v>126</v>
      </c>
      <c r="AM83" s="41" t="s">
        <v>126</v>
      </c>
      <c r="AN83" s="41" t="s">
        <v>126</v>
      </c>
      <c r="AO83" s="41" t="s">
        <v>126</v>
      </c>
      <c r="AP83" s="41"/>
      <c r="AQ83" s="41">
        <v>1</v>
      </c>
      <c r="AR83" s="41"/>
      <c r="AS83" s="41"/>
      <c r="AT83" s="44">
        <f t="shared" si="8"/>
        <v>29.907977591249995</v>
      </c>
      <c r="AU83" s="45">
        <f t="shared" si="9"/>
        <v>1041.17897535212</v>
      </c>
      <c r="AV83" s="41"/>
      <c r="AW83" s="48">
        <f t="shared" si="10"/>
        <v>30.172850212127898</v>
      </c>
      <c r="AX83" s="49">
        <f t="shared" si="11"/>
        <v>1035.40676181656</v>
      </c>
    </row>
    <row r="84" spans="1:50">
      <c r="A84" s="41">
        <v>45</v>
      </c>
      <c r="B84" s="41" t="s">
        <v>209</v>
      </c>
      <c r="C84" s="43">
        <v>44265.627013888887</v>
      </c>
      <c r="D84" s="41">
        <v>68</v>
      </c>
      <c r="E84" s="41" t="s">
        <v>125</v>
      </c>
      <c r="F84" s="41">
        <v>0</v>
      </c>
      <c r="G84" s="41">
        <v>6.0519999999999996</v>
      </c>
      <c r="H84" s="42">
        <v>24611</v>
      </c>
      <c r="I84" s="41">
        <v>3.5000000000000003E-2</v>
      </c>
      <c r="J84" s="41" t="s">
        <v>126</v>
      </c>
      <c r="K84" s="41" t="s">
        <v>126</v>
      </c>
      <c r="L84" s="41" t="s">
        <v>126</v>
      </c>
      <c r="M84" s="41" t="s">
        <v>126</v>
      </c>
      <c r="N84" s="41"/>
      <c r="O84" s="41">
        <v>45</v>
      </c>
      <c r="P84" s="41" t="s">
        <v>209</v>
      </c>
      <c r="Q84" s="43">
        <v>44265.627013888887</v>
      </c>
      <c r="R84" s="41">
        <v>68</v>
      </c>
      <c r="S84" s="41" t="s">
        <v>125</v>
      </c>
      <c r="T84" s="41">
        <v>0</v>
      </c>
      <c r="U84" s="41" t="s">
        <v>126</v>
      </c>
      <c r="V84" s="41" t="s">
        <v>126</v>
      </c>
      <c r="W84" s="41" t="s">
        <v>126</v>
      </c>
      <c r="X84" s="41" t="s">
        <v>126</v>
      </c>
      <c r="Y84" s="41" t="s">
        <v>126</v>
      </c>
      <c r="Z84" s="41" t="s">
        <v>126</v>
      </c>
      <c r="AA84" s="41" t="s">
        <v>126</v>
      </c>
      <c r="AB84" s="41"/>
      <c r="AC84" s="41">
        <v>45</v>
      </c>
      <c r="AD84" s="41" t="s">
        <v>209</v>
      </c>
      <c r="AE84" s="43">
        <v>44265.627013888887</v>
      </c>
      <c r="AF84" s="41">
        <v>68</v>
      </c>
      <c r="AG84" s="41" t="s">
        <v>125</v>
      </c>
      <c r="AH84" s="41">
        <v>0</v>
      </c>
      <c r="AI84" s="41">
        <v>12.227</v>
      </c>
      <c r="AJ84" s="42">
        <v>7148</v>
      </c>
      <c r="AK84" s="41">
        <v>1.147</v>
      </c>
      <c r="AL84" s="41" t="s">
        <v>126</v>
      </c>
      <c r="AM84" s="41" t="s">
        <v>126</v>
      </c>
      <c r="AN84" s="41" t="s">
        <v>126</v>
      </c>
      <c r="AO84" s="41" t="s">
        <v>126</v>
      </c>
      <c r="AP84" s="41"/>
      <c r="AQ84" s="41">
        <v>1</v>
      </c>
      <c r="AR84" s="41"/>
      <c r="AS84" s="41"/>
      <c r="AT84" s="44">
        <f t="shared" si="8"/>
        <v>77.278977581799808</v>
      </c>
      <c r="AU84" s="45">
        <f t="shared" si="9"/>
        <v>1356.8620356459198</v>
      </c>
      <c r="AV84" s="41"/>
      <c r="AW84" s="48">
        <f t="shared" si="10"/>
        <v>64.365655710291094</v>
      </c>
      <c r="AX84" s="49">
        <f t="shared" si="11"/>
        <v>1362.00881312096</v>
      </c>
    </row>
    <row r="85" spans="1:50">
      <c r="A85" s="41">
        <v>46</v>
      </c>
      <c r="B85" s="41" t="s">
        <v>210</v>
      </c>
      <c r="C85" s="43">
        <v>44265.648217592592</v>
      </c>
      <c r="D85" s="41">
        <v>21</v>
      </c>
      <c r="E85" s="41" t="s">
        <v>125</v>
      </c>
      <c r="F85" s="41">
        <v>0</v>
      </c>
      <c r="G85" s="41">
        <v>6.06</v>
      </c>
      <c r="H85" s="42">
        <v>10829</v>
      </c>
      <c r="I85" s="41">
        <v>1.4E-2</v>
      </c>
      <c r="J85" s="41" t="s">
        <v>126</v>
      </c>
      <c r="K85" s="41" t="s">
        <v>126</v>
      </c>
      <c r="L85" s="41" t="s">
        <v>126</v>
      </c>
      <c r="M85" s="41" t="s">
        <v>126</v>
      </c>
      <c r="N85" s="41"/>
      <c r="O85" s="41">
        <v>46</v>
      </c>
      <c r="P85" s="41" t="s">
        <v>210</v>
      </c>
      <c r="Q85" s="43">
        <v>44265.648217592592</v>
      </c>
      <c r="R85" s="41">
        <v>21</v>
      </c>
      <c r="S85" s="41" t="s">
        <v>125</v>
      </c>
      <c r="T85" s="41">
        <v>0</v>
      </c>
      <c r="U85" s="41" t="s">
        <v>126</v>
      </c>
      <c r="V85" s="41" t="s">
        <v>126</v>
      </c>
      <c r="W85" s="41" t="s">
        <v>126</v>
      </c>
      <c r="X85" s="41" t="s">
        <v>126</v>
      </c>
      <c r="Y85" s="41" t="s">
        <v>126</v>
      </c>
      <c r="Z85" s="41" t="s">
        <v>126</v>
      </c>
      <c r="AA85" s="41" t="s">
        <v>126</v>
      </c>
      <c r="AB85" s="41"/>
      <c r="AC85" s="41">
        <v>46</v>
      </c>
      <c r="AD85" s="41" t="s">
        <v>210</v>
      </c>
      <c r="AE85" s="43">
        <v>44265.648217592592</v>
      </c>
      <c r="AF85" s="41">
        <v>21</v>
      </c>
      <c r="AG85" s="41" t="s">
        <v>125</v>
      </c>
      <c r="AH85" s="41">
        <v>0</v>
      </c>
      <c r="AI85" s="41">
        <v>12.237</v>
      </c>
      <c r="AJ85" s="42">
        <v>5132</v>
      </c>
      <c r="AK85" s="41">
        <v>0.873</v>
      </c>
      <c r="AL85" s="41" t="s">
        <v>126</v>
      </c>
      <c r="AM85" s="41" t="s">
        <v>126</v>
      </c>
      <c r="AN85" s="41" t="s">
        <v>126</v>
      </c>
      <c r="AO85" s="41" t="s">
        <v>126</v>
      </c>
      <c r="AP85" s="41"/>
      <c r="AQ85" s="41">
        <v>1</v>
      </c>
      <c r="AR85" s="41"/>
      <c r="AS85" s="41"/>
      <c r="AT85" s="44">
        <f t="shared" si="8"/>
        <v>27.413373871250002</v>
      </c>
      <c r="AU85" s="45">
        <f t="shared" si="9"/>
        <v>984.64959989552005</v>
      </c>
      <c r="AV85" s="41"/>
      <c r="AW85" s="48">
        <f t="shared" si="10"/>
        <v>28.109137390563102</v>
      </c>
      <c r="AX85" s="49">
        <f t="shared" si="11"/>
        <v>976.95215348576016</v>
      </c>
    </row>
    <row r="86" spans="1:50">
      <c r="A86" s="41">
        <v>47</v>
      </c>
      <c r="B86" s="41" t="s">
        <v>211</v>
      </c>
      <c r="C86" s="43">
        <v>44265.66951388889</v>
      </c>
      <c r="D86" s="41">
        <v>124</v>
      </c>
      <c r="E86" s="41" t="s">
        <v>125</v>
      </c>
      <c r="F86" s="41">
        <v>0</v>
      </c>
      <c r="G86" s="41">
        <v>6.13</v>
      </c>
      <c r="H86" s="42">
        <v>12507</v>
      </c>
      <c r="I86" s="41">
        <v>1.7000000000000001E-2</v>
      </c>
      <c r="J86" s="41" t="s">
        <v>126</v>
      </c>
      <c r="K86" s="41" t="s">
        <v>126</v>
      </c>
      <c r="L86" s="41" t="s">
        <v>126</v>
      </c>
      <c r="M86" s="41" t="s">
        <v>126</v>
      </c>
      <c r="N86" s="41"/>
      <c r="O86" s="41">
        <v>47</v>
      </c>
      <c r="P86" s="41" t="s">
        <v>211</v>
      </c>
      <c r="Q86" s="43">
        <v>44265.66951388889</v>
      </c>
      <c r="R86" s="41">
        <v>124</v>
      </c>
      <c r="S86" s="41" t="s">
        <v>125</v>
      </c>
      <c r="T86" s="41">
        <v>0</v>
      </c>
      <c r="U86" s="41" t="s">
        <v>126</v>
      </c>
      <c r="V86" s="41" t="s">
        <v>126</v>
      </c>
      <c r="W86" s="41" t="s">
        <v>126</v>
      </c>
      <c r="X86" s="41" t="s">
        <v>126</v>
      </c>
      <c r="Y86" s="41" t="s">
        <v>126</v>
      </c>
      <c r="Z86" s="41" t="s">
        <v>126</v>
      </c>
      <c r="AA86" s="41" t="s">
        <v>126</v>
      </c>
      <c r="AB86" s="41"/>
      <c r="AC86" s="41">
        <v>47</v>
      </c>
      <c r="AD86" s="41" t="s">
        <v>211</v>
      </c>
      <c r="AE86" s="43">
        <v>44265.66951388889</v>
      </c>
      <c r="AF86" s="41">
        <v>124</v>
      </c>
      <c r="AG86" s="41" t="s">
        <v>125</v>
      </c>
      <c r="AH86" s="41">
        <v>0</v>
      </c>
      <c r="AI86" s="41">
        <v>12.301</v>
      </c>
      <c r="AJ86" s="42">
        <v>4902</v>
      </c>
      <c r="AK86" s="41">
        <v>0.84099999999999997</v>
      </c>
      <c r="AL86" s="41" t="s">
        <v>126</v>
      </c>
      <c r="AM86" s="41" t="s">
        <v>126</v>
      </c>
      <c r="AN86" s="41" t="s">
        <v>126</v>
      </c>
      <c r="AO86" s="41" t="s">
        <v>126</v>
      </c>
      <c r="AP86" s="41"/>
      <c r="AQ86" s="41">
        <v>1</v>
      </c>
      <c r="AR86" s="41"/>
      <c r="AS86" s="41"/>
      <c r="AT86" s="44">
        <f t="shared" si="8"/>
        <v>32.784467291249996</v>
      </c>
      <c r="AU86" s="45">
        <f t="shared" si="9"/>
        <v>942.15246175692016</v>
      </c>
      <c r="AV86" s="41"/>
      <c r="AW86" s="48">
        <f t="shared" si="10"/>
        <v>32.525933211575904</v>
      </c>
      <c r="AX86" s="49">
        <f t="shared" si="11"/>
        <v>933.01367863896007</v>
      </c>
    </row>
    <row r="87" spans="1:50">
      <c r="A87" s="41">
        <v>48</v>
      </c>
      <c r="B87" s="41" t="s">
        <v>212</v>
      </c>
      <c r="C87" s="43">
        <v>44265.690775462965</v>
      </c>
      <c r="D87" s="41" t="s">
        <v>213</v>
      </c>
      <c r="E87" s="41" t="s">
        <v>125</v>
      </c>
      <c r="F87" s="41">
        <v>0</v>
      </c>
      <c r="G87" s="41">
        <v>6.06</v>
      </c>
      <c r="H87" s="42">
        <v>12157</v>
      </c>
      <c r="I87" s="41">
        <v>1.6E-2</v>
      </c>
      <c r="J87" s="41" t="s">
        <v>126</v>
      </c>
      <c r="K87" s="41" t="s">
        <v>126</v>
      </c>
      <c r="L87" s="41" t="s">
        <v>126</v>
      </c>
      <c r="M87" s="41" t="s">
        <v>126</v>
      </c>
      <c r="N87" s="41"/>
      <c r="O87" s="41">
        <v>48</v>
      </c>
      <c r="P87" s="41" t="s">
        <v>212</v>
      </c>
      <c r="Q87" s="43">
        <v>44265.690775462965</v>
      </c>
      <c r="R87" s="41" t="s">
        <v>213</v>
      </c>
      <c r="S87" s="41" t="s">
        <v>125</v>
      </c>
      <c r="T87" s="41">
        <v>0</v>
      </c>
      <c r="U87" s="41" t="s">
        <v>126</v>
      </c>
      <c r="V87" s="41" t="s">
        <v>126</v>
      </c>
      <c r="W87" s="41" t="s">
        <v>126</v>
      </c>
      <c r="X87" s="41" t="s">
        <v>126</v>
      </c>
      <c r="Y87" s="41" t="s">
        <v>126</v>
      </c>
      <c r="Z87" s="41" t="s">
        <v>126</v>
      </c>
      <c r="AA87" s="41" t="s">
        <v>126</v>
      </c>
      <c r="AB87" s="41"/>
      <c r="AC87" s="41">
        <v>48</v>
      </c>
      <c r="AD87" s="41" t="s">
        <v>212</v>
      </c>
      <c r="AE87" s="43">
        <v>44265.690775462965</v>
      </c>
      <c r="AF87" s="41" t="s">
        <v>213</v>
      </c>
      <c r="AG87" s="41" t="s">
        <v>125</v>
      </c>
      <c r="AH87" s="41">
        <v>0</v>
      </c>
      <c r="AI87" s="41">
        <v>12.23</v>
      </c>
      <c r="AJ87" s="42">
        <v>5730</v>
      </c>
      <c r="AK87" s="41">
        <v>0.95399999999999996</v>
      </c>
      <c r="AL87" s="41" t="s">
        <v>126</v>
      </c>
      <c r="AM87" s="41" t="s">
        <v>126</v>
      </c>
      <c r="AN87" s="41" t="s">
        <v>126</v>
      </c>
      <c r="AO87" s="41" t="s">
        <v>126</v>
      </c>
      <c r="AP87" s="41"/>
      <c r="AQ87" s="41">
        <v>1</v>
      </c>
      <c r="AR87" s="41"/>
      <c r="AS87" s="41"/>
      <c r="AT87" s="44">
        <f t="shared" si="8"/>
        <v>31.654278791249993</v>
      </c>
      <c r="AU87" s="45">
        <f t="shared" si="9"/>
        <v>1095.1110788670001</v>
      </c>
      <c r="AV87" s="41"/>
      <c r="AW87" s="48">
        <f t="shared" si="10"/>
        <v>31.604726868735899</v>
      </c>
      <c r="AX87" s="49">
        <f t="shared" si="11"/>
        <v>1091.1841370460002</v>
      </c>
    </row>
    <row r="88" spans="1:50">
      <c r="A88" s="41">
        <v>39</v>
      </c>
      <c r="B88" s="41" t="s">
        <v>214</v>
      </c>
      <c r="C88" s="43">
        <v>44305.429097222222</v>
      </c>
      <c r="D88" s="41" t="s">
        <v>124</v>
      </c>
      <c r="E88" s="41" t="s">
        <v>125</v>
      </c>
      <c r="F88" s="41">
        <v>0</v>
      </c>
      <c r="G88" s="41">
        <v>6.1139999999999999</v>
      </c>
      <c r="H88" s="42">
        <v>1841</v>
      </c>
      <c r="I88" s="41">
        <v>-1E-3</v>
      </c>
      <c r="J88" s="41" t="s">
        <v>126</v>
      </c>
      <c r="K88" s="41" t="s">
        <v>126</v>
      </c>
      <c r="L88" s="41" t="s">
        <v>126</v>
      </c>
      <c r="M88" s="41" t="s">
        <v>126</v>
      </c>
      <c r="N88" s="41"/>
      <c r="O88" s="41">
        <v>39</v>
      </c>
      <c r="P88" s="41" t="s">
        <v>214</v>
      </c>
      <c r="Q88" s="43">
        <v>44305.429097222222</v>
      </c>
      <c r="R88" s="41" t="s">
        <v>124</v>
      </c>
      <c r="S88" s="41" t="s">
        <v>125</v>
      </c>
      <c r="T88" s="41">
        <v>0</v>
      </c>
      <c r="U88" s="41" t="s">
        <v>126</v>
      </c>
      <c r="V88" s="41" t="s">
        <v>126</v>
      </c>
      <c r="W88" s="41" t="s">
        <v>126</v>
      </c>
      <c r="X88" s="41" t="s">
        <v>126</v>
      </c>
      <c r="Y88" s="41" t="s">
        <v>126</v>
      </c>
      <c r="Z88" s="41" t="s">
        <v>126</v>
      </c>
      <c r="AA88" s="41" t="s">
        <v>126</v>
      </c>
      <c r="AB88" s="41"/>
      <c r="AC88" s="41">
        <v>39</v>
      </c>
      <c r="AD88" s="41" t="s">
        <v>214</v>
      </c>
      <c r="AE88" s="43">
        <v>44305.429097222222</v>
      </c>
      <c r="AF88" s="41" t="s">
        <v>124</v>
      </c>
      <c r="AG88" s="41" t="s">
        <v>125</v>
      </c>
      <c r="AH88" s="41">
        <v>0</v>
      </c>
      <c r="AI88" s="41">
        <v>12.286</v>
      </c>
      <c r="AJ88" s="42">
        <v>2060</v>
      </c>
      <c r="AK88" s="41">
        <v>0.42099999999999999</v>
      </c>
      <c r="AL88" s="41" t="s">
        <v>126</v>
      </c>
      <c r="AM88" s="41" t="s">
        <v>126</v>
      </c>
      <c r="AN88" s="41" t="s">
        <v>126</v>
      </c>
      <c r="AO88" s="41" t="s">
        <v>126</v>
      </c>
      <c r="AP88" s="41"/>
      <c r="AQ88" s="41">
        <v>1</v>
      </c>
      <c r="AR88" s="41"/>
      <c r="AS88" s="41"/>
      <c r="AT88" s="44">
        <f t="shared" si="8"/>
        <v>0.68092722124999927</v>
      </c>
      <c r="AU88" s="45">
        <f t="shared" si="9"/>
        <v>416.487629228</v>
      </c>
      <c r="AV88" s="41"/>
      <c r="AW88" s="48">
        <f t="shared" si="10"/>
        <v>0.12673416605000032</v>
      </c>
      <c r="AX88" s="49">
        <f t="shared" si="11"/>
        <v>389.944999064</v>
      </c>
    </row>
    <row r="89" spans="1:50">
      <c r="A89" s="41">
        <v>40</v>
      </c>
      <c r="B89" s="41" t="s">
        <v>215</v>
      </c>
      <c r="C89" s="43">
        <v>44305.45039351852</v>
      </c>
      <c r="D89" s="41" t="s">
        <v>128</v>
      </c>
      <c r="E89" s="41" t="s">
        <v>125</v>
      </c>
      <c r="F89" s="41">
        <v>0</v>
      </c>
      <c r="G89" s="41">
        <v>6.0919999999999996</v>
      </c>
      <c r="H89" s="42">
        <v>2399</v>
      </c>
      <c r="I89" s="41">
        <v>0</v>
      </c>
      <c r="J89" s="41" t="s">
        <v>126</v>
      </c>
      <c r="K89" s="41" t="s">
        <v>126</v>
      </c>
      <c r="L89" s="41" t="s">
        <v>126</v>
      </c>
      <c r="M89" s="41" t="s">
        <v>126</v>
      </c>
      <c r="N89" s="41"/>
      <c r="O89" s="41">
        <v>40</v>
      </c>
      <c r="P89" s="41" t="s">
        <v>215</v>
      </c>
      <c r="Q89" s="43">
        <v>44305.45039351852</v>
      </c>
      <c r="R89" s="41" t="s">
        <v>128</v>
      </c>
      <c r="S89" s="41" t="s">
        <v>125</v>
      </c>
      <c r="T89" s="41">
        <v>0</v>
      </c>
      <c r="U89" s="41" t="s">
        <v>126</v>
      </c>
      <c r="V89" s="41" t="s">
        <v>126</v>
      </c>
      <c r="W89" s="41" t="s">
        <v>126</v>
      </c>
      <c r="X89" s="41" t="s">
        <v>126</v>
      </c>
      <c r="Y89" s="41" t="s">
        <v>126</v>
      </c>
      <c r="Z89" s="41" t="s">
        <v>126</v>
      </c>
      <c r="AA89" s="41" t="s">
        <v>126</v>
      </c>
      <c r="AB89" s="41"/>
      <c r="AC89" s="41">
        <v>40</v>
      </c>
      <c r="AD89" s="41" t="s">
        <v>215</v>
      </c>
      <c r="AE89" s="43">
        <v>44305.45039351852</v>
      </c>
      <c r="AF89" s="41" t="s">
        <v>128</v>
      </c>
      <c r="AG89" s="41" t="s">
        <v>125</v>
      </c>
      <c r="AH89" s="41">
        <v>0</v>
      </c>
      <c r="AI89" s="41">
        <v>12.23</v>
      </c>
      <c r="AJ89" s="42">
        <v>3007</v>
      </c>
      <c r="AK89" s="41">
        <v>0.61</v>
      </c>
      <c r="AL89" s="41" t="s">
        <v>126</v>
      </c>
      <c r="AM89" s="41" t="s">
        <v>126</v>
      </c>
      <c r="AN89" s="41" t="s">
        <v>126</v>
      </c>
      <c r="AO89" s="41" t="s">
        <v>126</v>
      </c>
      <c r="AP89" s="41"/>
      <c r="AQ89" s="41">
        <v>1</v>
      </c>
      <c r="AR89" s="41"/>
      <c r="AS89" s="41"/>
      <c r="AT89" s="44">
        <f t="shared" si="8"/>
        <v>2.2405930212499996</v>
      </c>
      <c r="AU89" s="45">
        <f t="shared" si="9"/>
        <v>591.76023058427006</v>
      </c>
      <c r="AV89" s="41"/>
      <c r="AW89" s="48">
        <f t="shared" si="10"/>
        <v>2.1228631020499993</v>
      </c>
      <c r="AX89" s="49">
        <f t="shared" si="11"/>
        <v>570.93337628326003</v>
      </c>
    </row>
    <row r="90" spans="1:50">
      <c r="A90" s="41">
        <v>41</v>
      </c>
      <c r="B90" s="41" t="s">
        <v>216</v>
      </c>
      <c r="C90" s="43">
        <v>44305.471736111111</v>
      </c>
      <c r="D90" s="41">
        <v>129</v>
      </c>
      <c r="E90" s="41" t="s">
        <v>125</v>
      </c>
      <c r="F90" s="41">
        <v>0</v>
      </c>
      <c r="G90" s="41">
        <v>6.1</v>
      </c>
      <c r="H90" s="42">
        <v>2187</v>
      </c>
      <c r="I90" s="41">
        <v>0</v>
      </c>
      <c r="J90" s="41" t="s">
        <v>126</v>
      </c>
      <c r="K90" s="41" t="s">
        <v>126</v>
      </c>
      <c r="L90" s="41" t="s">
        <v>126</v>
      </c>
      <c r="M90" s="41" t="s">
        <v>126</v>
      </c>
      <c r="N90" s="41"/>
      <c r="O90" s="41">
        <v>41</v>
      </c>
      <c r="P90" s="41" t="s">
        <v>216</v>
      </c>
      <c r="Q90" s="43">
        <v>44305.471736111111</v>
      </c>
      <c r="R90" s="41">
        <v>129</v>
      </c>
      <c r="S90" s="41" t="s">
        <v>125</v>
      </c>
      <c r="T90" s="41">
        <v>0</v>
      </c>
      <c r="U90" s="41" t="s">
        <v>126</v>
      </c>
      <c r="V90" s="41" t="s">
        <v>126</v>
      </c>
      <c r="W90" s="41" t="s">
        <v>126</v>
      </c>
      <c r="X90" s="41" t="s">
        <v>126</v>
      </c>
      <c r="Y90" s="41" t="s">
        <v>126</v>
      </c>
      <c r="Z90" s="41" t="s">
        <v>126</v>
      </c>
      <c r="AA90" s="41" t="s">
        <v>126</v>
      </c>
      <c r="AB90" s="41"/>
      <c r="AC90" s="41">
        <v>41</v>
      </c>
      <c r="AD90" s="41" t="s">
        <v>216</v>
      </c>
      <c r="AE90" s="43">
        <v>44305.471736111111</v>
      </c>
      <c r="AF90" s="41">
        <v>129</v>
      </c>
      <c r="AG90" s="41" t="s">
        <v>125</v>
      </c>
      <c r="AH90" s="41">
        <v>0</v>
      </c>
      <c r="AI90" s="41">
        <v>12.188000000000001</v>
      </c>
      <c r="AJ90" s="42">
        <v>7672</v>
      </c>
      <c r="AK90" s="41">
        <v>1.5409999999999999</v>
      </c>
      <c r="AL90" s="41" t="s">
        <v>126</v>
      </c>
      <c r="AM90" s="41" t="s">
        <v>126</v>
      </c>
      <c r="AN90" s="41" t="s">
        <v>126</v>
      </c>
      <c r="AO90" s="41" t="s">
        <v>126</v>
      </c>
      <c r="AP90" s="41"/>
      <c r="AQ90" s="41">
        <v>1</v>
      </c>
      <c r="AR90" s="41"/>
      <c r="AS90" s="41"/>
      <c r="AT90" s="44">
        <f t="shared" si="8"/>
        <v>1.646473091249999</v>
      </c>
      <c r="AU90" s="45">
        <f t="shared" si="9"/>
        <v>1453.52418391232</v>
      </c>
      <c r="AV90" s="41"/>
      <c r="AW90" s="48">
        <f t="shared" si="10"/>
        <v>1.3687279464500008</v>
      </c>
      <c r="AX90" s="49">
        <f t="shared" si="11"/>
        <v>1462.0713431641602</v>
      </c>
    </row>
    <row r="91" spans="1:50">
      <c r="A91" s="41">
        <v>42</v>
      </c>
      <c r="B91" s="41" t="s">
        <v>217</v>
      </c>
      <c r="C91" s="43">
        <v>44305.492986111109</v>
      </c>
      <c r="D91" s="41">
        <v>96</v>
      </c>
      <c r="E91" s="41" t="s">
        <v>125</v>
      </c>
      <c r="F91" s="41">
        <v>0</v>
      </c>
      <c r="G91" s="41">
        <v>6.1219999999999999</v>
      </c>
      <c r="H91" s="42">
        <v>1842</v>
      </c>
      <c r="I91" s="41">
        <v>-1E-3</v>
      </c>
      <c r="J91" s="41" t="s">
        <v>126</v>
      </c>
      <c r="K91" s="41" t="s">
        <v>126</v>
      </c>
      <c r="L91" s="41" t="s">
        <v>126</v>
      </c>
      <c r="M91" s="41" t="s">
        <v>126</v>
      </c>
      <c r="N91" s="41"/>
      <c r="O91" s="41">
        <v>42</v>
      </c>
      <c r="P91" s="41" t="s">
        <v>217</v>
      </c>
      <c r="Q91" s="43">
        <v>44305.492986111109</v>
      </c>
      <c r="R91" s="41">
        <v>96</v>
      </c>
      <c r="S91" s="41" t="s">
        <v>125</v>
      </c>
      <c r="T91" s="41">
        <v>0</v>
      </c>
      <c r="U91" s="41" t="s">
        <v>126</v>
      </c>
      <c r="V91" s="41" t="s">
        <v>126</v>
      </c>
      <c r="W91" s="41" t="s">
        <v>126</v>
      </c>
      <c r="X91" s="41" t="s">
        <v>126</v>
      </c>
      <c r="Y91" s="41" t="s">
        <v>126</v>
      </c>
      <c r="Z91" s="41" t="s">
        <v>126</v>
      </c>
      <c r="AA91" s="41" t="s">
        <v>126</v>
      </c>
      <c r="AB91" s="41"/>
      <c r="AC91" s="41">
        <v>42</v>
      </c>
      <c r="AD91" s="41" t="s">
        <v>217</v>
      </c>
      <c r="AE91" s="43">
        <v>44305.492986111109</v>
      </c>
      <c r="AF91" s="41">
        <v>96</v>
      </c>
      <c r="AG91" s="41" t="s">
        <v>125</v>
      </c>
      <c r="AH91" s="41">
        <v>0</v>
      </c>
      <c r="AI91" s="41">
        <v>12.177</v>
      </c>
      <c r="AJ91" s="42">
        <v>36142</v>
      </c>
      <c r="AK91" s="41">
        <v>7.1929999999999996</v>
      </c>
      <c r="AL91" s="41" t="s">
        <v>126</v>
      </c>
      <c r="AM91" s="41" t="s">
        <v>126</v>
      </c>
      <c r="AN91" s="41" t="s">
        <v>126</v>
      </c>
      <c r="AO91" s="41" t="s">
        <v>126</v>
      </c>
      <c r="AP91" s="41"/>
      <c r="AQ91" s="41">
        <v>1</v>
      </c>
      <c r="AR91" s="41"/>
      <c r="AS91" s="41"/>
      <c r="AT91" s="44">
        <f t="shared" si="8"/>
        <v>0.68371048499999976</v>
      </c>
      <c r="AU91" s="45">
        <f t="shared" si="9"/>
        <v>6653.5638538257199</v>
      </c>
      <c r="AV91" s="41"/>
      <c r="AW91" s="48">
        <f t="shared" si="10"/>
        <v>0.13034373620000039</v>
      </c>
      <c r="AX91" s="49">
        <f t="shared" si="11"/>
        <v>6885.2528698933602</v>
      </c>
    </row>
    <row r="92" spans="1:50">
      <c r="A92" s="41">
        <v>43</v>
      </c>
      <c r="B92" s="41" t="s">
        <v>218</v>
      </c>
      <c r="C92" s="43">
        <v>44305.514305555553</v>
      </c>
      <c r="D92" s="41">
        <v>134</v>
      </c>
      <c r="E92" s="41" t="s">
        <v>125</v>
      </c>
      <c r="F92" s="41">
        <v>0</v>
      </c>
      <c r="G92" s="41">
        <v>6.12</v>
      </c>
      <c r="H92" s="42">
        <v>2167</v>
      </c>
      <c r="I92" s="41">
        <v>0</v>
      </c>
      <c r="J92" s="41" t="s">
        <v>126</v>
      </c>
      <c r="K92" s="41" t="s">
        <v>126</v>
      </c>
      <c r="L92" s="41" t="s">
        <v>126</v>
      </c>
      <c r="M92" s="41" t="s">
        <v>126</v>
      </c>
      <c r="N92" s="41"/>
      <c r="O92" s="41">
        <v>43</v>
      </c>
      <c r="P92" s="41" t="s">
        <v>218</v>
      </c>
      <c r="Q92" s="43">
        <v>44305.514305555553</v>
      </c>
      <c r="R92" s="41">
        <v>134</v>
      </c>
      <c r="S92" s="41" t="s">
        <v>125</v>
      </c>
      <c r="T92" s="41">
        <v>0</v>
      </c>
      <c r="U92" s="41" t="s">
        <v>126</v>
      </c>
      <c r="V92" s="41" t="s">
        <v>126</v>
      </c>
      <c r="W92" s="41" t="s">
        <v>126</v>
      </c>
      <c r="X92" s="41" t="s">
        <v>126</v>
      </c>
      <c r="Y92" s="41" t="s">
        <v>126</v>
      </c>
      <c r="Z92" s="41" t="s">
        <v>126</v>
      </c>
      <c r="AA92" s="41" t="s">
        <v>126</v>
      </c>
      <c r="AB92" s="41"/>
      <c r="AC92" s="41">
        <v>43</v>
      </c>
      <c r="AD92" s="41" t="s">
        <v>218</v>
      </c>
      <c r="AE92" s="43">
        <v>44305.514305555553</v>
      </c>
      <c r="AF92" s="41">
        <v>134</v>
      </c>
      <c r="AG92" s="41" t="s">
        <v>125</v>
      </c>
      <c r="AH92" s="41">
        <v>0</v>
      </c>
      <c r="AI92" s="41">
        <v>12.145</v>
      </c>
      <c r="AJ92" s="42">
        <v>35611</v>
      </c>
      <c r="AK92" s="41">
        <v>7.0880000000000001</v>
      </c>
      <c r="AL92" s="41" t="s">
        <v>126</v>
      </c>
      <c r="AM92" s="41" t="s">
        <v>126</v>
      </c>
      <c r="AN92" s="41" t="s">
        <v>126</v>
      </c>
      <c r="AO92" s="41" t="s">
        <v>126</v>
      </c>
      <c r="AP92" s="41"/>
      <c r="AQ92" s="41">
        <v>1</v>
      </c>
      <c r="AR92" s="41"/>
      <c r="AS92" s="41"/>
      <c r="AT92" s="44">
        <f t="shared" si="8"/>
        <v>1.5905226412499989</v>
      </c>
      <c r="AU92" s="45">
        <f t="shared" si="9"/>
        <v>6557.5080437408305</v>
      </c>
      <c r="AV92" s="41"/>
      <c r="AW92" s="48">
        <f t="shared" si="10"/>
        <v>1.2973142324499989</v>
      </c>
      <c r="AX92" s="49">
        <f t="shared" si="11"/>
        <v>6784.3451896005408</v>
      </c>
    </row>
    <row r="93" spans="1:50">
      <c r="A93" s="41">
        <v>44</v>
      </c>
      <c r="B93" s="41" t="s">
        <v>219</v>
      </c>
      <c r="C93" s="43">
        <v>44305.535624999997</v>
      </c>
      <c r="D93" s="41">
        <v>110</v>
      </c>
      <c r="E93" s="41" t="s">
        <v>125</v>
      </c>
      <c r="F93" s="41">
        <v>0</v>
      </c>
      <c r="G93" s="41">
        <v>6.1059999999999999</v>
      </c>
      <c r="H93" s="42">
        <v>2353</v>
      </c>
      <c r="I93" s="41">
        <v>0</v>
      </c>
      <c r="J93" s="41" t="s">
        <v>126</v>
      </c>
      <c r="K93" s="41" t="s">
        <v>126</v>
      </c>
      <c r="L93" s="41" t="s">
        <v>126</v>
      </c>
      <c r="M93" s="41" t="s">
        <v>126</v>
      </c>
      <c r="N93" s="41"/>
      <c r="O93" s="41">
        <v>44</v>
      </c>
      <c r="P93" s="41" t="s">
        <v>219</v>
      </c>
      <c r="Q93" s="43">
        <v>44305.535624999997</v>
      </c>
      <c r="R93" s="41">
        <v>110</v>
      </c>
      <c r="S93" s="41" t="s">
        <v>125</v>
      </c>
      <c r="T93" s="41">
        <v>0</v>
      </c>
      <c r="U93" s="41" t="s">
        <v>126</v>
      </c>
      <c r="V93" s="41" t="s">
        <v>126</v>
      </c>
      <c r="W93" s="41" t="s">
        <v>126</v>
      </c>
      <c r="X93" s="41" t="s">
        <v>126</v>
      </c>
      <c r="Y93" s="41" t="s">
        <v>126</v>
      </c>
      <c r="Z93" s="41" t="s">
        <v>126</v>
      </c>
      <c r="AA93" s="41" t="s">
        <v>126</v>
      </c>
      <c r="AB93" s="41"/>
      <c r="AC93" s="41">
        <v>44</v>
      </c>
      <c r="AD93" s="41" t="s">
        <v>219</v>
      </c>
      <c r="AE93" s="43">
        <v>44305.535624999997</v>
      </c>
      <c r="AF93" s="41">
        <v>110</v>
      </c>
      <c r="AG93" s="41" t="s">
        <v>125</v>
      </c>
      <c r="AH93" s="41">
        <v>0</v>
      </c>
      <c r="AI93" s="41">
        <v>12.207000000000001</v>
      </c>
      <c r="AJ93" s="42">
        <v>6893</v>
      </c>
      <c r="AK93" s="41">
        <v>1.3859999999999999</v>
      </c>
      <c r="AL93" s="41" t="s">
        <v>126</v>
      </c>
      <c r="AM93" s="41" t="s">
        <v>126</v>
      </c>
      <c r="AN93" s="41" t="s">
        <v>126</v>
      </c>
      <c r="AO93" s="41" t="s">
        <v>126</v>
      </c>
      <c r="AP93" s="41"/>
      <c r="AQ93" s="41">
        <v>1</v>
      </c>
      <c r="AR93" s="41"/>
      <c r="AS93" s="41"/>
      <c r="AT93" s="44">
        <f t="shared" si="8"/>
        <v>2.1115179412499998</v>
      </c>
      <c r="AU93" s="45">
        <f t="shared" si="9"/>
        <v>1309.8097808062701</v>
      </c>
      <c r="AV93" s="41"/>
      <c r="AW93" s="48">
        <f t="shared" si="10"/>
        <v>1.9596725084499997</v>
      </c>
      <c r="AX93" s="49">
        <f t="shared" si="11"/>
        <v>1313.3110313192601</v>
      </c>
    </row>
    <row r="94" spans="1:50">
      <c r="A94" s="41">
        <v>45</v>
      </c>
      <c r="B94" s="41" t="s">
        <v>220</v>
      </c>
      <c r="C94" s="43">
        <v>44305.556944444441</v>
      </c>
      <c r="D94" s="41">
        <v>23</v>
      </c>
      <c r="E94" s="41" t="s">
        <v>125</v>
      </c>
      <c r="F94" s="41">
        <v>0</v>
      </c>
      <c r="G94" s="41">
        <v>6.0510000000000002</v>
      </c>
      <c r="H94" s="42">
        <v>5267</v>
      </c>
      <c r="I94" s="41">
        <v>6.0000000000000001E-3</v>
      </c>
      <c r="J94" s="41" t="s">
        <v>126</v>
      </c>
      <c r="K94" s="41" t="s">
        <v>126</v>
      </c>
      <c r="L94" s="41" t="s">
        <v>126</v>
      </c>
      <c r="M94" s="41" t="s">
        <v>126</v>
      </c>
      <c r="N94" s="41"/>
      <c r="O94" s="41">
        <v>45</v>
      </c>
      <c r="P94" s="41" t="s">
        <v>220</v>
      </c>
      <c r="Q94" s="43">
        <v>44305.556944444441</v>
      </c>
      <c r="R94" s="41">
        <v>23</v>
      </c>
      <c r="S94" s="41" t="s">
        <v>125</v>
      </c>
      <c r="T94" s="41">
        <v>0</v>
      </c>
      <c r="U94" s="41" t="s">
        <v>126</v>
      </c>
      <c r="V94" s="41" t="s">
        <v>126</v>
      </c>
      <c r="W94" s="41" t="s">
        <v>126</v>
      </c>
      <c r="X94" s="41" t="s">
        <v>126</v>
      </c>
      <c r="Y94" s="41" t="s">
        <v>126</v>
      </c>
      <c r="Z94" s="41" t="s">
        <v>126</v>
      </c>
      <c r="AA94" s="41" t="s">
        <v>126</v>
      </c>
      <c r="AB94" s="41"/>
      <c r="AC94" s="41">
        <v>45</v>
      </c>
      <c r="AD94" s="41" t="s">
        <v>220</v>
      </c>
      <c r="AE94" s="43">
        <v>44305.556944444441</v>
      </c>
      <c r="AF94" s="41">
        <v>23</v>
      </c>
      <c r="AG94" s="41" t="s">
        <v>125</v>
      </c>
      <c r="AH94" s="41">
        <v>0</v>
      </c>
      <c r="AI94" s="41">
        <v>12.177</v>
      </c>
      <c r="AJ94" s="42">
        <v>17223</v>
      </c>
      <c r="AK94" s="41">
        <v>3.4430000000000001</v>
      </c>
      <c r="AL94" s="41" t="s">
        <v>126</v>
      </c>
      <c r="AM94" s="41" t="s">
        <v>126</v>
      </c>
      <c r="AN94" s="41" t="s">
        <v>126</v>
      </c>
      <c r="AO94" s="41" t="s">
        <v>126</v>
      </c>
      <c r="AP94" s="41"/>
      <c r="AQ94" s="41">
        <v>1</v>
      </c>
      <c r="AR94" s="41"/>
      <c r="AS94" s="41"/>
      <c r="AT94" s="44">
        <f t="shared" si="8"/>
        <v>10.46573739125</v>
      </c>
      <c r="AU94" s="45">
        <f t="shared" si="9"/>
        <v>3209.3546263706703</v>
      </c>
      <c r="AV94" s="41"/>
      <c r="AW94" s="48">
        <f t="shared" si="10"/>
        <v>11.813133302449998</v>
      </c>
      <c r="AX94" s="49">
        <f t="shared" si="11"/>
        <v>3284.35636808646</v>
      </c>
    </row>
    <row r="95" spans="1:50">
      <c r="A95" s="41">
        <v>46</v>
      </c>
      <c r="B95" s="41" t="s">
        <v>221</v>
      </c>
      <c r="C95" s="43">
        <v>44305.578194444446</v>
      </c>
      <c r="D95" s="41">
        <v>203</v>
      </c>
      <c r="E95" s="41" t="s">
        <v>125</v>
      </c>
      <c r="F95" s="41">
        <v>0</v>
      </c>
      <c r="G95" s="41">
        <v>6.0540000000000003</v>
      </c>
      <c r="H95" s="42">
        <v>6664</v>
      </c>
      <c r="I95" s="41">
        <v>8.9999999999999993E-3</v>
      </c>
      <c r="J95" s="41" t="s">
        <v>126</v>
      </c>
      <c r="K95" s="41" t="s">
        <v>126</v>
      </c>
      <c r="L95" s="41" t="s">
        <v>126</v>
      </c>
      <c r="M95" s="41" t="s">
        <v>126</v>
      </c>
      <c r="N95" s="41"/>
      <c r="O95" s="41">
        <v>46</v>
      </c>
      <c r="P95" s="41" t="s">
        <v>221</v>
      </c>
      <c r="Q95" s="43">
        <v>44305.578194444446</v>
      </c>
      <c r="R95" s="41">
        <v>203</v>
      </c>
      <c r="S95" s="41" t="s">
        <v>125</v>
      </c>
      <c r="T95" s="41">
        <v>0</v>
      </c>
      <c r="U95" s="41" t="s">
        <v>126</v>
      </c>
      <c r="V95" s="41" t="s">
        <v>126</v>
      </c>
      <c r="W95" s="41" t="s">
        <v>126</v>
      </c>
      <c r="X95" s="41" t="s">
        <v>126</v>
      </c>
      <c r="Y95" s="41" t="s">
        <v>126</v>
      </c>
      <c r="Z95" s="41" t="s">
        <v>126</v>
      </c>
      <c r="AA95" s="41" t="s">
        <v>126</v>
      </c>
      <c r="AB95" s="41"/>
      <c r="AC95" s="41">
        <v>46</v>
      </c>
      <c r="AD95" s="41" t="s">
        <v>221</v>
      </c>
      <c r="AE95" s="43">
        <v>44305.578194444446</v>
      </c>
      <c r="AF95" s="41">
        <v>203</v>
      </c>
      <c r="AG95" s="41" t="s">
        <v>125</v>
      </c>
      <c r="AH95" s="41">
        <v>0</v>
      </c>
      <c r="AI95" s="41">
        <v>12.189</v>
      </c>
      <c r="AJ95" s="42">
        <v>7822</v>
      </c>
      <c r="AK95" s="41">
        <v>1.571</v>
      </c>
      <c r="AL95" s="41" t="s">
        <v>126</v>
      </c>
      <c r="AM95" s="41" t="s">
        <v>126</v>
      </c>
      <c r="AN95" s="41" t="s">
        <v>126</v>
      </c>
      <c r="AO95" s="41" t="s">
        <v>126</v>
      </c>
      <c r="AP95" s="41"/>
      <c r="AQ95" s="41">
        <v>1</v>
      </c>
      <c r="AR95" s="41"/>
      <c r="AS95" s="41"/>
      <c r="AT95" s="44">
        <f t="shared" si="8"/>
        <v>14.598809039999997</v>
      </c>
      <c r="AU95" s="45">
        <f t="shared" si="9"/>
        <v>1481.1883001553201</v>
      </c>
      <c r="AV95" s="41"/>
      <c r="AW95" s="48">
        <f t="shared" si="10"/>
        <v>16.187976476799999</v>
      </c>
      <c r="AX95" s="49">
        <f t="shared" si="11"/>
        <v>1490.7135532981602</v>
      </c>
    </row>
    <row r="96" spans="1:50">
      <c r="A96" s="41">
        <v>47</v>
      </c>
      <c r="B96" s="41" t="s">
        <v>222</v>
      </c>
      <c r="C96" s="43">
        <v>44305.599502314813</v>
      </c>
      <c r="D96" s="41">
        <v>189</v>
      </c>
      <c r="E96" s="41" t="s">
        <v>125</v>
      </c>
      <c r="F96" s="41">
        <v>0</v>
      </c>
      <c r="G96" s="41">
        <v>6.1369999999999996</v>
      </c>
      <c r="H96" s="42">
        <v>1938</v>
      </c>
      <c r="I96" s="41">
        <v>-1E-3</v>
      </c>
      <c r="J96" s="41" t="s">
        <v>126</v>
      </c>
      <c r="K96" s="41" t="s">
        <v>126</v>
      </c>
      <c r="L96" s="41" t="s">
        <v>126</v>
      </c>
      <c r="M96" s="41" t="s">
        <v>126</v>
      </c>
      <c r="N96" s="41"/>
      <c r="O96" s="41">
        <v>47</v>
      </c>
      <c r="P96" s="41" t="s">
        <v>222</v>
      </c>
      <c r="Q96" s="43">
        <v>44305.599502314813</v>
      </c>
      <c r="R96" s="41">
        <v>189</v>
      </c>
      <c r="S96" s="41" t="s">
        <v>125</v>
      </c>
      <c r="T96" s="41">
        <v>0</v>
      </c>
      <c r="U96" s="41" t="s">
        <v>126</v>
      </c>
      <c r="V96" s="41" t="s">
        <v>126</v>
      </c>
      <c r="W96" s="41" t="s">
        <v>126</v>
      </c>
      <c r="X96" s="41" t="s">
        <v>126</v>
      </c>
      <c r="Y96" s="41" t="s">
        <v>126</v>
      </c>
      <c r="Z96" s="41" t="s">
        <v>126</v>
      </c>
      <c r="AA96" s="41" t="s">
        <v>126</v>
      </c>
      <c r="AB96" s="41"/>
      <c r="AC96" s="41">
        <v>47</v>
      </c>
      <c r="AD96" s="41" t="s">
        <v>222</v>
      </c>
      <c r="AE96" s="43">
        <v>44305.599502314813</v>
      </c>
      <c r="AF96" s="41">
        <v>189</v>
      </c>
      <c r="AG96" s="41" t="s">
        <v>125</v>
      </c>
      <c r="AH96" s="41">
        <v>0</v>
      </c>
      <c r="AI96" s="41">
        <v>12.178000000000001</v>
      </c>
      <c r="AJ96" s="42">
        <v>32813</v>
      </c>
      <c r="AK96" s="41">
        <v>6.5350000000000001</v>
      </c>
      <c r="AL96" s="41" t="s">
        <v>126</v>
      </c>
      <c r="AM96" s="41" t="s">
        <v>126</v>
      </c>
      <c r="AN96" s="41" t="s">
        <v>126</v>
      </c>
      <c r="AO96" s="41" t="s">
        <v>126</v>
      </c>
      <c r="AP96" s="41"/>
      <c r="AQ96" s="41">
        <v>1</v>
      </c>
      <c r="AR96" s="41"/>
      <c r="AS96" s="41"/>
      <c r="AT96" s="44">
        <f t="shared" si="8"/>
        <v>0.95110168499999936</v>
      </c>
      <c r="AU96" s="45">
        <f t="shared" si="9"/>
        <v>6050.7761823358696</v>
      </c>
      <c r="AV96" s="41"/>
      <c r="AW96" s="48">
        <f t="shared" si="10"/>
        <v>0.47632284019999993</v>
      </c>
      <c r="AX96" s="49">
        <f t="shared" si="11"/>
        <v>6252.4805723240606</v>
      </c>
    </row>
    <row r="97" spans="1:50">
      <c r="A97" s="41">
        <v>48</v>
      </c>
      <c r="B97" s="41" t="s">
        <v>223</v>
      </c>
      <c r="C97" s="43">
        <v>44305.620810185188</v>
      </c>
      <c r="D97" s="41">
        <v>215</v>
      </c>
      <c r="E97" s="41" t="s">
        <v>125</v>
      </c>
      <c r="F97" s="41">
        <v>0</v>
      </c>
      <c r="G97" s="41">
        <v>6.0460000000000003</v>
      </c>
      <c r="H97" s="42">
        <v>24819</v>
      </c>
      <c r="I97" s="41">
        <v>4.7E-2</v>
      </c>
      <c r="J97" s="41" t="s">
        <v>126</v>
      </c>
      <c r="K97" s="41" t="s">
        <v>126</v>
      </c>
      <c r="L97" s="41" t="s">
        <v>126</v>
      </c>
      <c r="M97" s="41" t="s">
        <v>126</v>
      </c>
      <c r="N97" s="41"/>
      <c r="O97" s="41">
        <v>48</v>
      </c>
      <c r="P97" s="41" t="s">
        <v>223</v>
      </c>
      <c r="Q97" s="43">
        <v>44305.620810185188</v>
      </c>
      <c r="R97" s="41">
        <v>215</v>
      </c>
      <c r="S97" s="41" t="s">
        <v>125</v>
      </c>
      <c r="T97" s="41">
        <v>0</v>
      </c>
      <c r="U97" s="41" t="s">
        <v>126</v>
      </c>
      <c r="V97" s="41" t="s">
        <v>126</v>
      </c>
      <c r="W97" s="41" t="s">
        <v>126</v>
      </c>
      <c r="X97" s="41" t="s">
        <v>126</v>
      </c>
      <c r="Y97" s="41" t="s">
        <v>126</v>
      </c>
      <c r="Z97" s="41" t="s">
        <v>126</v>
      </c>
      <c r="AA97" s="41" t="s">
        <v>126</v>
      </c>
      <c r="AB97" s="41"/>
      <c r="AC97" s="41">
        <v>48</v>
      </c>
      <c r="AD97" s="41" t="s">
        <v>223</v>
      </c>
      <c r="AE97" s="43">
        <v>44305.620810185188</v>
      </c>
      <c r="AF97" s="41">
        <v>215</v>
      </c>
      <c r="AG97" s="41" t="s">
        <v>125</v>
      </c>
      <c r="AH97" s="41">
        <v>0</v>
      </c>
      <c r="AI97" s="41">
        <v>12.211</v>
      </c>
      <c r="AJ97" s="42">
        <v>4912</v>
      </c>
      <c r="AK97" s="41">
        <v>0.99</v>
      </c>
      <c r="AL97" s="41" t="s">
        <v>126</v>
      </c>
      <c r="AM97" s="41" t="s">
        <v>126</v>
      </c>
      <c r="AN97" s="41" t="s">
        <v>126</v>
      </c>
      <c r="AO97" s="41" t="s">
        <v>126</v>
      </c>
      <c r="AP97" s="41"/>
      <c r="AQ97" s="41">
        <v>1</v>
      </c>
      <c r="AR97" s="41"/>
      <c r="AS97" s="41"/>
      <c r="AT97" s="44">
        <f t="shared" si="8"/>
        <v>77.923913870471807</v>
      </c>
      <c r="AU97" s="45">
        <f t="shared" si="9"/>
        <v>944.00030150912005</v>
      </c>
      <c r="AV97" s="41"/>
      <c r="AW97" s="48">
        <f t="shared" si="10"/>
        <v>64.912492684195101</v>
      </c>
      <c r="AX97" s="49">
        <f t="shared" si="11"/>
        <v>934.92408288256001</v>
      </c>
    </row>
    <row r="98" spans="1:50">
      <c r="A98" s="41">
        <v>49</v>
      </c>
      <c r="B98" s="41" t="s">
        <v>224</v>
      </c>
      <c r="C98" s="43">
        <v>44305.642106481479</v>
      </c>
      <c r="D98" s="41">
        <v>217</v>
      </c>
      <c r="E98" s="41" t="s">
        <v>125</v>
      </c>
      <c r="F98" s="41">
        <v>0</v>
      </c>
      <c r="G98" s="41">
        <v>6.0460000000000003</v>
      </c>
      <c r="H98" s="42">
        <v>5582</v>
      </c>
      <c r="I98" s="41">
        <v>7.0000000000000001E-3</v>
      </c>
      <c r="J98" s="41" t="s">
        <v>126</v>
      </c>
      <c r="K98" s="41" t="s">
        <v>126</v>
      </c>
      <c r="L98" s="41" t="s">
        <v>126</v>
      </c>
      <c r="M98" s="41" t="s">
        <v>126</v>
      </c>
      <c r="N98" s="41"/>
      <c r="O98" s="41">
        <v>49</v>
      </c>
      <c r="P98" s="41" t="s">
        <v>224</v>
      </c>
      <c r="Q98" s="43">
        <v>44305.642106481479</v>
      </c>
      <c r="R98" s="41">
        <v>217</v>
      </c>
      <c r="S98" s="41" t="s">
        <v>125</v>
      </c>
      <c r="T98" s="41">
        <v>0</v>
      </c>
      <c r="U98" s="41" t="s">
        <v>126</v>
      </c>
      <c r="V98" s="41" t="s">
        <v>126</v>
      </c>
      <c r="W98" s="41" t="s">
        <v>126</v>
      </c>
      <c r="X98" s="41" t="s">
        <v>126</v>
      </c>
      <c r="Y98" s="41" t="s">
        <v>126</v>
      </c>
      <c r="Z98" s="41" t="s">
        <v>126</v>
      </c>
      <c r="AA98" s="41" t="s">
        <v>126</v>
      </c>
      <c r="AB98" s="41"/>
      <c r="AC98" s="41">
        <v>49</v>
      </c>
      <c r="AD98" s="41" t="s">
        <v>224</v>
      </c>
      <c r="AE98" s="43">
        <v>44305.642106481479</v>
      </c>
      <c r="AF98" s="41">
        <v>217</v>
      </c>
      <c r="AG98" s="41" t="s">
        <v>125</v>
      </c>
      <c r="AH98" s="41">
        <v>0</v>
      </c>
      <c r="AI98" s="41">
        <v>12.170999999999999</v>
      </c>
      <c r="AJ98" s="42">
        <v>16287</v>
      </c>
      <c r="AK98" s="41">
        <v>3.2570000000000001</v>
      </c>
      <c r="AL98" s="41" t="s">
        <v>126</v>
      </c>
      <c r="AM98" s="41" t="s">
        <v>126</v>
      </c>
      <c r="AN98" s="41" t="s">
        <v>126</v>
      </c>
      <c r="AO98" s="41" t="s">
        <v>126</v>
      </c>
      <c r="AP98" s="41"/>
      <c r="AQ98" s="41">
        <v>1</v>
      </c>
      <c r="AR98" s="41"/>
      <c r="AS98" s="41"/>
      <c r="AT98" s="44">
        <f t="shared" si="8"/>
        <v>11.390432884999999</v>
      </c>
      <c r="AU98" s="45">
        <f t="shared" si="9"/>
        <v>3037.7890300178701</v>
      </c>
      <c r="AV98" s="41"/>
      <c r="AW98" s="48">
        <f t="shared" si="10"/>
        <v>12.819337944200001</v>
      </c>
      <c r="AX98" s="49">
        <f t="shared" si="11"/>
        <v>3105.9031688400596</v>
      </c>
    </row>
    <row r="99" spans="1:50">
      <c r="A99" s="41">
        <v>50</v>
      </c>
      <c r="B99" s="41" t="s">
        <v>225</v>
      </c>
      <c r="C99" s="43">
        <v>44305.663402777776</v>
      </c>
      <c r="D99" s="41">
        <v>78</v>
      </c>
      <c r="E99" s="41" t="s">
        <v>125</v>
      </c>
      <c r="F99" s="41">
        <v>0</v>
      </c>
      <c r="G99" s="41">
        <v>6.0549999999999997</v>
      </c>
      <c r="H99" s="42">
        <v>9802</v>
      </c>
      <c r="I99" s="41">
        <v>1.6E-2</v>
      </c>
      <c r="J99" s="41" t="s">
        <v>126</v>
      </c>
      <c r="K99" s="41" t="s">
        <v>126</v>
      </c>
      <c r="L99" s="41" t="s">
        <v>126</v>
      </c>
      <c r="M99" s="41" t="s">
        <v>126</v>
      </c>
      <c r="N99" s="41"/>
      <c r="O99" s="41">
        <v>50</v>
      </c>
      <c r="P99" s="41" t="s">
        <v>225</v>
      </c>
      <c r="Q99" s="43">
        <v>44305.663402777776</v>
      </c>
      <c r="R99" s="41">
        <v>78</v>
      </c>
      <c r="S99" s="41" t="s">
        <v>125</v>
      </c>
      <c r="T99" s="41">
        <v>0</v>
      </c>
      <c r="U99" s="41" t="s">
        <v>126</v>
      </c>
      <c r="V99" s="41" t="s">
        <v>126</v>
      </c>
      <c r="W99" s="41" t="s">
        <v>126</v>
      </c>
      <c r="X99" s="41" t="s">
        <v>126</v>
      </c>
      <c r="Y99" s="41" t="s">
        <v>126</v>
      </c>
      <c r="Z99" s="41" t="s">
        <v>126</v>
      </c>
      <c r="AA99" s="41" t="s">
        <v>126</v>
      </c>
      <c r="AB99" s="41"/>
      <c r="AC99" s="41">
        <v>50</v>
      </c>
      <c r="AD99" s="41" t="s">
        <v>225</v>
      </c>
      <c r="AE99" s="43">
        <v>44305.663402777776</v>
      </c>
      <c r="AF99" s="41">
        <v>78</v>
      </c>
      <c r="AG99" s="41" t="s">
        <v>125</v>
      </c>
      <c r="AH99" s="41">
        <v>0</v>
      </c>
      <c r="AI99" s="41">
        <v>12.22</v>
      </c>
      <c r="AJ99" s="42">
        <v>3165</v>
      </c>
      <c r="AK99" s="41">
        <v>0.64100000000000001</v>
      </c>
      <c r="AL99" s="41" t="s">
        <v>126</v>
      </c>
      <c r="AM99" s="41" t="s">
        <v>126</v>
      </c>
      <c r="AN99" s="41" t="s">
        <v>126</v>
      </c>
      <c r="AO99" s="41" t="s">
        <v>126</v>
      </c>
      <c r="AP99" s="41"/>
      <c r="AQ99" s="41">
        <v>1</v>
      </c>
      <c r="AR99" s="41"/>
      <c r="AS99" s="41"/>
      <c r="AT99" s="44">
        <f t="shared" si="8"/>
        <v>24.185093084999998</v>
      </c>
      <c r="AU99" s="45">
        <f t="shared" si="9"/>
        <v>620.99221878675007</v>
      </c>
      <c r="AV99" s="41"/>
      <c r="AW99" s="48">
        <f t="shared" si="10"/>
        <v>25.190256128200005</v>
      </c>
      <c r="AX99" s="49">
        <f t="shared" si="11"/>
        <v>601.12711992150003</v>
      </c>
    </row>
    <row r="100" spans="1:50">
      <c r="A100" s="41">
        <v>51</v>
      </c>
      <c r="B100" s="41" t="s">
        <v>226</v>
      </c>
      <c r="C100" s="43">
        <v>44305.684687499997</v>
      </c>
      <c r="D100" s="41">
        <v>41</v>
      </c>
      <c r="E100" s="41" t="s">
        <v>125</v>
      </c>
      <c r="F100" s="41">
        <v>0</v>
      </c>
      <c r="G100" s="41">
        <v>6.125</v>
      </c>
      <c r="H100" s="42">
        <v>2339</v>
      </c>
      <c r="I100" s="41">
        <v>0</v>
      </c>
      <c r="J100" s="41" t="s">
        <v>126</v>
      </c>
      <c r="K100" s="41" t="s">
        <v>126</v>
      </c>
      <c r="L100" s="41" t="s">
        <v>126</v>
      </c>
      <c r="M100" s="41" t="s">
        <v>126</v>
      </c>
      <c r="N100" s="41"/>
      <c r="O100" s="41">
        <v>51</v>
      </c>
      <c r="P100" s="41" t="s">
        <v>226</v>
      </c>
      <c r="Q100" s="43">
        <v>44305.684687499997</v>
      </c>
      <c r="R100" s="41">
        <v>41</v>
      </c>
      <c r="S100" s="41" t="s">
        <v>125</v>
      </c>
      <c r="T100" s="41">
        <v>0</v>
      </c>
      <c r="U100" s="41" t="s">
        <v>126</v>
      </c>
      <c r="V100" s="41" t="s">
        <v>126</v>
      </c>
      <c r="W100" s="41" t="s">
        <v>126</v>
      </c>
      <c r="X100" s="41" t="s">
        <v>126</v>
      </c>
      <c r="Y100" s="41" t="s">
        <v>126</v>
      </c>
      <c r="Z100" s="41" t="s">
        <v>126</v>
      </c>
      <c r="AA100" s="41" t="s">
        <v>126</v>
      </c>
      <c r="AB100" s="41"/>
      <c r="AC100" s="41">
        <v>51</v>
      </c>
      <c r="AD100" s="41" t="s">
        <v>226</v>
      </c>
      <c r="AE100" s="43">
        <v>44305.684687499997</v>
      </c>
      <c r="AF100" s="41">
        <v>41</v>
      </c>
      <c r="AG100" s="41" t="s">
        <v>125</v>
      </c>
      <c r="AH100" s="41">
        <v>0</v>
      </c>
      <c r="AI100" s="41">
        <v>12.186999999999999</v>
      </c>
      <c r="AJ100" s="42">
        <v>33475</v>
      </c>
      <c r="AK100" s="41">
        <v>6.665</v>
      </c>
      <c r="AL100" s="41" t="s">
        <v>126</v>
      </c>
      <c r="AM100" s="41" t="s">
        <v>126</v>
      </c>
      <c r="AN100" s="41" t="s">
        <v>126</v>
      </c>
      <c r="AO100" s="41" t="s">
        <v>126</v>
      </c>
      <c r="AP100" s="41"/>
      <c r="AQ100" s="41">
        <v>1</v>
      </c>
      <c r="AR100" s="41"/>
      <c r="AS100" s="41"/>
      <c r="AT100" s="44">
        <f t="shared" si="8"/>
        <v>2.0722520712499994</v>
      </c>
      <c r="AU100" s="45">
        <f t="shared" si="9"/>
        <v>6170.7564680187506</v>
      </c>
      <c r="AV100" s="41"/>
      <c r="AW100" s="48">
        <f t="shared" si="10"/>
        <v>1.9099571280500012</v>
      </c>
      <c r="AX100" s="49">
        <f t="shared" si="11"/>
        <v>6378.3414403375</v>
      </c>
    </row>
    <row r="101" spans="1:50">
      <c r="A101" s="41">
        <v>52</v>
      </c>
      <c r="B101" s="41" t="s">
        <v>227</v>
      </c>
      <c r="C101" s="43">
        <v>44305.705995370372</v>
      </c>
      <c r="D101" s="41">
        <v>149</v>
      </c>
      <c r="E101" s="41" t="s">
        <v>125</v>
      </c>
      <c r="F101" s="41">
        <v>0</v>
      </c>
      <c r="G101" s="41">
        <v>6.0460000000000003</v>
      </c>
      <c r="H101" s="42">
        <v>25809</v>
      </c>
      <c r="I101" s="41">
        <v>4.9000000000000002E-2</v>
      </c>
      <c r="J101" s="41" t="s">
        <v>126</v>
      </c>
      <c r="K101" s="41" t="s">
        <v>126</v>
      </c>
      <c r="L101" s="41" t="s">
        <v>126</v>
      </c>
      <c r="M101" s="41" t="s">
        <v>126</v>
      </c>
      <c r="N101" s="41"/>
      <c r="O101" s="41">
        <v>52</v>
      </c>
      <c r="P101" s="41" t="s">
        <v>227</v>
      </c>
      <c r="Q101" s="43">
        <v>44305.705995370372</v>
      </c>
      <c r="R101" s="41">
        <v>149</v>
      </c>
      <c r="S101" s="41" t="s">
        <v>125</v>
      </c>
      <c r="T101" s="41">
        <v>0</v>
      </c>
      <c r="U101" s="41" t="s">
        <v>126</v>
      </c>
      <c r="V101" s="41" t="s">
        <v>126</v>
      </c>
      <c r="W101" s="41" t="s">
        <v>126</v>
      </c>
      <c r="X101" s="41" t="s">
        <v>126</v>
      </c>
      <c r="Y101" s="41" t="s">
        <v>126</v>
      </c>
      <c r="Z101" s="41" t="s">
        <v>126</v>
      </c>
      <c r="AA101" s="41" t="s">
        <v>126</v>
      </c>
      <c r="AB101" s="41"/>
      <c r="AC101" s="41">
        <v>52</v>
      </c>
      <c r="AD101" s="41" t="s">
        <v>227</v>
      </c>
      <c r="AE101" s="43">
        <v>44305.705995370372</v>
      </c>
      <c r="AF101" s="41">
        <v>149</v>
      </c>
      <c r="AG101" s="41" t="s">
        <v>125</v>
      </c>
      <c r="AH101" s="41">
        <v>0</v>
      </c>
      <c r="AI101" s="41">
        <v>12.221</v>
      </c>
      <c r="AJ101" s="42">
        <v>4528</v>
      </c>
      <c r="AK101" s="41">
        <v>0.91300000000000003</v>
      </c>
      <c r="AL101" s="41" t="s">
        <v>126</v>
      </c>
      <c r="AM101" s="41" t="s">
        <v>126</v>
      </c>
      <c r="AN101" s="41" t="s">
        <v>126</v>
      </c>
      <c r="AO101" s="41" t="s">
        <v>126</v>
      </c>
      <c r="AP101" s="41"/>
      <c r="AQ101" s="41">
        <v>1</v>
      </c>
      <c r="AR101" s="41"/>
      <c r="AS101" s="41"/>
      <c r="AT101" s="44">
        <f t="shared" si="8"/>
        <v>80.992594522607803</v>
      </c>
      <c r="AU101" s="45">
        <f t="shared" si="9"/>
        <v>873.03424024832009</v>
      </c>
      <c r="AV101" s="41"/>
      <c r="AW101" s="48">
        <f t="shared" si="10"/>
        <v>67.5150829682471</v>
      </c>
      <c r="AX101" s="49">
        <f t="shared" si="11"/>
        <v>861.56222473216008</v>
      </c>
    </row>
    <row r="102" spans="1:50">
      <c r="A102" s="41">
        <v>53</v>
      </c>
      <c r="B102" s="41" t="s">
        <v>228</v>
      </c>
      <c r="C102" s="43">
        <v>44305.727314814816</v>
      </c>
      <c r="D102" s="41">
        <v>192</v>
      </c>
      <c r="E102" s="41" t="s">
        <v>125</v>
      </c>
      <c r="F102" s="41">
        <v>0</v>
      </c>
      <c r="G102" s="41">
        <v>6.0279999999999996</v>
      </c>
      <c r="H102" s="42">
        <v>32962</v>
      </c>
      <c r="I102" s="41">
        <v>6.4000000000000001E-2</v>
      </c>
      <c r="J102" s="41" t="s">
        <v>126</v>
      </c>
      <c r="K102" s="41" t="s">
        <v>126</v>
      </c>
      <c r="L102" s="41" t="s">
        <v>126</v>
      </c>
      <c r="M102" s="41" t="s">
        <v>126</v>
      </c>
      <c r="N102" s="41"/>
      <c r="O102" s="41">
        <v>53</v>
      </c>
      <c r="P102" s="41" t="s">
        <v>228</v>
      </c>
      <c r="Q102" s="43">
        <v>44305.727314814816</v>
      </c>
      <c r="R102" s="41">
        <v>192</v>
      </c>
      <c r="S102" s="41" t="s">
        <v>125</v>
      </c>
      <c r="T102" s="41">
        <v>0</v>
      </c>
      <c r="U102" s="41" t="s">
        <v>126</v>
      </c>
      <c r="V102" s="41" t="s">
        <v>126</v>
      </c>
      <c r="W102" s="41" t="s">
        <v>126</v>
      </c>
      <c r="X102" s="41" t="s">
        <v>126</v>
      </c>
      <c r="Y102" s="41" t="s">
        <v>126</v>
      </c>
      <c r="Z102" s="41" t="s">
        <v>126</v>
      </c>
      <c r="AA102" s="41" t="s">
        <v>126</v>
      </c>
      <c r="AB102" s="41"/>
      <c r="AC102" s="41">
        <v>53</v>
      </c>
      <c r="AD102" s="41" t="s">
        <v>228</v>
      </c>
      <c r="AE102" s="43">
        <v>44305.727314814816</v>
      </c>
      <c r="AF102" s="41">
        <v>192</v>
      </c>
      <c r="AG102" s="41" t="s">
        <v>125</v>
      </c>
      <c r="AH102" s="41">
        <v>0</v>
      </c>
      <c r="AI102" s="41">
        <v>12.189</v>
      </c>
      <c r="AJ102" s="42">
        <v>6731</v>
      </c>
      <c r="AK102" s="41">
        <v>1.353</v>
      </c>
      <c r="AL102" s="41" t="s">
        <v>126</v>
      </c>
      <c r="AM102" s="41" t="s">
        <v>126</v>
      </c>
      <c r="AN102" s="41" t="s">
        <v>126</v>
      </c>
      <c r="AO102" s="41" t="s">
        <v>126</v>
      </c>
      <c r="AP102" s="41"/>
      <c r="AQ102" s="41">
        <v>1</v>
      </c>
      <c r="AR102" s="41"/>
      <c r="AS102" s="41"/>
      <c r="AT102" s="44">
        <f t="shared" si="8"/>
        <v>103.11704605100721</v>
      </c>
      <c r="AU102" s="45">
        <f t="shared" si="9"/>
        <v>1279.9135197200299</v>
      </c>
      <c r="AV102" s="41"/>
      <c r="AW102" s="48">
        <f t="shared" si="10"/>
        <v>86.312412942620398</v>
      </c>
      <c r="AX102" s="49">
        <f t="shared" si="11"/>
        <v>1282.3725185701401</v>
      </c>
    </row>
    <row r="103" spans="1:50">
      <c r="A103" s="41">
        <v>54</v>
      </c>
      <c r="B103" s="41" t="s">
        <v>229</v>
      </c>
      <c r="C103" s="43">
        <v>44305.74863425926</v>
      </c>
      <c r="D103" s="41">
        <v>90</v>
      </c>
      <c r="E103" s="41" t="s">
        <v>125</v>
      </c>
      <c r="F103" s="41">
        <v>0</v>
      </c>
      <c r="G103" s="41">
        <v>6.05</v>
      </c>
      <c r="H103" s="42">
        <v>11036</v>
      </c>
      <c r="I103" s="41">
        <v>1.7999999999999999E-2</v>
      </c>
      <c r="J103" s="41" t="s">
        <v>126</v>
      </c>
      <c r="K103" s="41" t="s">
        <v>126</v>
      </c>
      <c r="L103" s="41" t="s">
        <v>126</v>
      </c>
      <c r="M103" s="41" t="s">
        <v>126</v>
      </c>
      <c r="N103" s="41"/>
      <c r="O103" s="41">
        <v>54</v>
      </c>
      <c r="P103" s="41" t="s">
        <v>229</v>
      </c>
      <c r="Q103" s="43">
        <v>44305.74863425926</v>
      </c>
      <c r="R103" s="41">
        <v>90</v>
      </c>
      <c r="S103" s="41" t="s">
        <v>125</v>
      </c>
      <c r="T103" s="41">
        <v>0</v>
      </c>
      <c r="U103" s="41" t="s">
        <v>126</v>
      </c>
      <c r="V103" s="41" t="s">
        <v>126</v>
      </c>
      <c r="W103" s="41" t="s">
        <v>126</v>
      </c>
      <c r="X103" s="41" t="s">
        <v>126</v>
      </c>
      <c r="Y103" s="41" t="s">
        <v>126</v>
      </c>
      <c r="Z103" s="41" t="s">
        <v>126</v>
      </c>
      <c r="AA103" s="41" t="s">
        <v>126</v>
      </c>
      <c r="AB103" s="41"/>
      <c r="AC103" s="41">
        <v>54</v>
      </c>
      <c r="AD103" s="41" t="s">
        <v>229</v>
      </c>
      <c r="AE103" s="43">
        <v>44305.74863425926</v>
      </c>
      <c r="AF103" s="41">
        <v>90</v>
      </c>
      <c r="AG103" s="41" t="s">
        <v>125</v>
      </c>
      <c r="AH103" s="41">
        <v>0</v>
      </c>
      <c r="AI103" s="41">
        <v>12.228</v>
      </c>
      <c r="AJ103" s="42">
        <v>4184</v>
      </c>
      <c r="AK103" s="41">
        <v>0.84499999999999997</v>
      </c>
      <c r="AL103" s="41" t="s">
        <v>126</v>
      </c>
      <c r="AM103" s="41" t="s">
        <v>126</v>
      </c>
      <c r="AN103" s="41" t="s">
        <v>126</v>
      </c>
      <c r="AO103" s="41" t="s">
        <v>126</v>
      </c>
      <c r="AP103" s="41"/>
      <c r="AQ103" s="41">
        <v>1</v>
      </c>
      <c r="AR103" s="41"/>
      <c r="AS103" s="41"/>
      <c r="AT103" s="44">
        <f t="shared" si="8"/>
        <v>28.069487539999997</v>
      </c>
      <c r="AU103" s="45">
        <f t="shared" si="9"/>
        <v>809.44475741888004</v>
      </c>
      <c r="AV103" s="41"/>
      <c r="AW103" s="48">
        <f t="shared" si="10"/>
        <v>28.654035190513603</v>
      </c>
      <c r="AX103" s="49">
        <f t="shared" si="11"/>
        <v>795.83815478144015</v>
      </c>
    </row>
    <row r="104" spans="1:50">
      <c r="A104" s="41">
        <v>55</v>
      </c>
      <c r="B104" s="41" t="s">
        <v>230</v>
      </c>
      <c r="C104" s="43">
        <v>44305.769942129627</v>
      </c>
      <c r="D104" s="41">
        <v>34</v>
      </c>
      <c r="E104" s="41" t="s">
        <v>125</v>
      </c>
      <c r="F104" s="41">
        <v>0</v>
      </c>
      <c r="G104" s="41">
        <v>6.05</v>
      </c>
      <c r="H104" s="42">
        <v>28909</v>
      </c>
      <c r="I104" s="41">
        <v>5.5E-2</v>
      </c>
      <c r="J104" s="41" t="s">
        <v>126</v>
      </c>
      <c r="K104" s="41" t="s">
        <v>126</v>
      </c>
      <c r="L104" s="41" t="s">
        <v>126</v>
      </c>
      <c r="M104" s="41" t="s">
        <v>126</v>
      </c>
      <c r="N104" s="41"/>
      <c r="O104" s="41">
        <v>55</v>
      </c>
      <c r="P104" s="41" t="s">
        <v>230</v>
      </c>
      <c r="Q104" s="43">
        <v>44305.769942129627</v>
      </c>
      <c r="R104" s="41">
        <v>34</v>
      </c>
      <c r="S104" s="41" t="s">
        <v>125</v>
      </c>
      <c r="T104" s="41">
        <v>0</v>
      </c>
      <c r="U104" s="41" t="s">
        <v>126</v>
      </c>
      <c r="V104" s="41" t="s">
        <v>126</v>
      </c>
      <c r="W104" s="41" t="s">
        <v>126</v>
      </c>
      <c r="X104" s="41" t="s">
        <v>126</v>
      </c>
      <c r="Y104" s="41" t="s">
        <v>126</v>
      </c>
      <c r="Z104" s="41" t="s">
        <v>126</v>
      </c>
      <c r="AA104" s="41" t="s">
        <v>126</v>
      </c>
      <c r="AB104" s="41"/>
      <c r="AC104" s="41">
        <v>55</v>
      </c>
      <c r="AD104" s="41" t="s">
        <v>230</v>
      </c>
      <c r="AE104" s="43">
        <v>44305.769942129627</v>
      </c>
      <c r="AF104" s="41">
        <v>34</v>
      </c>
      <c r="AG104" s="41" t="s">
        <v>125</v>
      </c>
      <c r="AH104" s="41">
        <v>0</v>
      </c>
      <c r="AI104" s="41">
        <v>12.228</v>
      </c>
      <c r="AJ104" s="42">
        <v>5413</v>
      </c>
      <c r="AK104" s="41">
        <v>1.0900000000000001</v>
      </c>
      <c r="AL104" s="41" t="s">
        <v>126</v>
      </c>
      <c r="AM104" s="41" t="s">
        <v>126</v>
      </c>
      <c r="AN104" s="41" t="s">
        <v>126</v>
      </c>
      <c r="AO104" s="41" t="s">
        <v>126</v>
      </c>
      <c r="AP104" s="41"/>
      <c r="AQ104" s="41">
        <v>1</v>
      </c>
      <c r="AR104" s="41"/>
      <c r="AS104" s="41"/>
      <c r="AT104" s="44">
        <f t="shared" si="8"/>
        <v>90.591245944647795</v>
      </c>
      <c r="AU104" s="45">
        <f t="shared" si="9"/>
        <v>1036.5610032838699</v>
      </c>
      <c r="AV104" s="41"/>
      <c r="AW104" s="48">
        <f t="shared" si="10"/>
        <v>75.663075209027099</v>
      </c>
      <c r="AX104" s="49">
        <f t="shared" si="11"/>
        <v>1030.63117274806</v>
      </c>
    </row>
    <row r="105" spans="1:50">
      <c r="A105" s="41">
        <v>56</v>
      </c>
      <c r="B105" s="41" t="s">
        <v>231</v>
      </c>
      <c r="C105" s="43">
        <v>44305.791261574072</v>
      </c>
      <c r="D105" s="41">
        <v>125</v>
      </c>
      <c r="E105" s="41" t="s">
        <v>125</v>
      </c>
      <c r="F105" s="41">
        <v>0</v>
      </c>
      <c r="G105" s="41">
        <v>6.1589999999999998</v>
      </c>
      <c r="H105" s="42">
        <v>9076</v>
      </c>
      <c r="I105" s="41">
        <v>1.4E-2</v>
      </c>
      <c r="J105" s="41" t="s">
        <v>126</v>
      </c>
      <c r="K105" s="41" t="s">
        <v>126</v>
      </c>
      <c r="L105" s="41" t="s">
        <v>126</v>
      </c>
      <c r="M105" s="41" t="s">
        <v>126</v>
      </c>
      <c r="N105" s="41"/>
      <c r="O105" s="41">
        <v>56</v>
      </c>
      <c r="P105" s="41" t="s">
        <v>231</v>
      </c>
      <c r="Q105" s="43">
        <v>44305.791261574072</v>
      </c>
      <c r="R105" s="41">
        <v>125</v>
      </c>
      <c r="S105" s="41" t="s">
        <v>125</v>
      </c>
      <c r="T105" s="41">
        <v>0</v>
      </c>
      <c r="U105" s="41" t="s">
        <v>126</v>
      </c>
      <c r="V105" s="41" t="s">
        <v>126</v>
      </c>
      <c r="W105" s="41" t="s">
        <v>126</v>
      </c>
      <c r="X105" s="41" t="s">
        <v>126</v>
      </c>
      <c r="Y105" s="41" t="s">
        <v>126</v>
      </c>
      <c r="Z105" s="41" t="s">
        <v>126</v>
      </c>
      <c r="AA105" s="41" t="s">
        <v>126</v>
      </c>
      <c r="AB105" s="41"/>
      <c r="AC105" s="41">
        <v>56</v>
      </c>
      <c r="AD105" s="41" t="s">
        <v>231</v>
      </c>
      <c r="AE105" s="43">
        <v>44305.791261574072</v>
      </c>
      <c r="AF105" s="41">
        <v>125</v>
      </c>
      <c r="AG105" s="41" t="s">
        <v>125</v>
      </c>
      <c r="AH105" s="41">
        <v>0</v>
      </c>
      <c r="AI105" s="41">
        <v>12.321</v>
      </c>
      <c r="AJ105" s="42">
        <v>8690</v>
      </c>
      <c r="AK105" s="41">
        <v>1.744</v>
      </c>
      <c r="AL105" s="41" t="s">
        <v>126</v>
      </c>
      <c r="AM105" s="41" t="s">
        <v>126</v>
      </c>
      <c r="AN105" s="41" t="s">
        <v>126</v>
      </c>
      <c r="AO105" s="41" t="s">
        <v>126</v>
      </c>
      <c r="AP105" s="41"/>
      <c r="AQ105" s="41">
        <v>1</v>
      </c>
      <c r="AR105" s="41"/>
      <c r="AS105" s="41"/>
      <c r="AT105" s="44">
        <f t="shared" si="8"/>
        <v>21.930022739999998</v>
      </c>
      <c r="AU105" s="45">
        <f t="shared" si="9"/>
        <v>1641.2158544029999</v>
      </c>
      <c r="AV105" s="41"/>
      <c r="AW105" s="48">
        <f t="shared" si="10"/>
        <v>23.208987680799996</v>
      </c>
      <c r="AX105" s="49">
        <f t="shared" si="11"/>
        <v>1656.442108214</v>
      </c>
    </row>
    <row r="106" spans="1:50">
      <c r="A106" s="41">
        <v>39</v>
      </c>
      <c r="B106" s="41" t="s">
        <v>232</v>
      </c>
      <c r="C106" s="43">
        <v>44334.443414351852</v>
      </c>
      <c r="D106" s="41" t="s">
        <v>124</v>
      </c>
      <c r="E106" s="41" t="s">
        <v>125</v>
      </c>
      <c r="F106" s="41">
        <v>0</v>
      </c>
      <c r="G106" s="41">
        <v>6.0629999999999997</v>
      </c>
      <c r="H106" s="42">
        <v>2303</v>
      </c>
      <c r="I106" s="41">
        <v>0</v>
      </c>
      <c r="J106" s="41" t="s">
        <v>126</v>
      </c>
      <c r="K106" s="41" t="s">
        <v>126</v>
      </c>
      <c r="L106" s="41" t="s">
        <v>126</v>
      </c>
      <c r="M106" s="41" t="s">
        <v>126</v>
      </c>
      <c r="N106" s="41"/>
      <c r="O106" s="41">
        <v>39</v>
      </c>
      <c r="P106" s="41" t="s">
        <v>232</v>
      </c>
      <c r="Q106" s="43">
        <v>44334.443414351852</v>
      </c>
      <c r="R106" s="41" t="s">
        <v>124</v>
      </c>
      <c r="S106" s="41" t="s">
        <v>125</v>
      </c>
      <c r="T106" s="41">
        <v>0</v>
      </c>
      <c r="U106" s="41" t="s">
        <v>126</v>
      </c>
      <c r="V106" s="42" t="s">
        <v>126</v>
      </c>
      <c r="W106" s="41" t="s">
        <v>126</v>
      </c>
      <c r="X106" s="41" t="s">
        <v>126</v>
      </c>
      <c r="Y106" s="41" t="s">
        <v>126</v>
      </c>
      <c r="Z106" s="41" t="s">
        <v>126</v>
      </c>
      <c r="AA106" s="41" t="s">
        <v>126</v>
      </c>
      <c r="AB106" s="41"/>
      <c r="AC106" s="41">
        <v>39</v>
      </c>
      <c r="AD106" s="41" t="s">
        <v>232</v>
      </c>
      <c r="AE106" s="43">
        <v>44334.443414351852</v>
      </c>
      <c r="AF106" s="41" t="s">
        <v>124</v>
      </c>
      <c r="AG106" s="41" t="s">
        <v>125</v>
      </c>
      <c r="AH106" s="41">
        <v>0</v>
      </c>
      <c r="AI106" s="41">
        <v>12.214</v>
      </c>
      <c r="AJ106" s="42">
        <v>1939</v>
      </c>
      <c r="AK106" s="41">
        <v>0.39700000000000002</v>
      </c>
      <c r="AL106" s="41" t="s">
        <v>126</v>
      </c>
      <c r="AM106" s="41" t="s">
        <v>126</v>
      </c>
      <c r="AN106" s="41" t="s">
        <v>126</v>
      </c>
      <c r="AO106" s="41" t="s">
        <v>126</v>
      </c>
      <c r="AP106" s="41"/>
      <c r="AQ106" s="41">
        <v>1</v>
      </c>
      <c r="AR106" s="41"/>
      <c r="AS106" s="41"/>
      <c r="AT106" s="44">
        <f t="shared" si="8"/>
        <v>1.9713209412499992</v>
      </c>
      <c r="AU106" s="45">
        <f t="shared" si="9"/>
        <v>394.08460231282999</v>
      </c>
      <c r="AV106" s="41"/>
      <c r="AW106" s="48">
        <f t="shared" si="10"/>
        <v>1.7820132684499992</v>
      </c>
      <c r="AX106" s="49">
        <f t="shared" si="11"/>
        <v>366.81766693654004</v>
      </c>
    </row>
    <row r="107" spans="1:50">
      <c r="A107" s="41">
        <v>40</v>
      </c>
      <c r="B107" s="41" t="s">
        <v>233</v>
      </c>
      <c r="C107" s="43">
        <v>44334.464699074073</v>
      </c>
      <c r="D107" s="41" t="s">
        <v>128</v>
      </c>
      <c r="E107" s="41" t="s">
        <v>125</v>
      </c>
      <c r="F107" s="41">
        <v>0</v>
      </c>
      <c r="G107" s="41">
        <v>5.9980000000000002</v>
      </c>
      <c r="H107" s="42">
        <v>847854</v>
      </c>
      <c r="I107" s="41">
        <v>1.764</v>
      </c>
      <c r="J107" s="41" t="s">
        <v>126</v>
      </c>
      <c r="K107" s="41" t="s">
        <v>126</v>
      </c>
      <c r="L107" s="41" t="s">
        <v>126</v>
      </c>
      <c r="M107" s="41" t="s">
        <v>126</v>
      </c>
      <c r="N107" s="41"/>
      <c r="O107" s="41">
        <v>40</v>
      </c>
      <c r="P107" s="41" t="s">
        <v>233</v>
      </c>
      <c r="Q107" s="43">
        <v>44334.464699074073</v>
      </c>
      <c r="R107" s="41" t="s">
        <v>128</v>
      </c>
      <c r="S107" s="41" t="s">
        <v>125</v>
      </c>
      <c r="T107" s="41">
        <v>0</v>
      </c>
      <c r="U107" s="41">
        <v>5.9459999999999997</v>
      </c>
      <c r="V107" s="42">
        <v>6573</v>
      </c>
      <c r="W107" s="41">
        <v>1.88</v>
      </c>
      <c r="X107" s="41" t="s">
        <v>126</v>
      </c>
      <c r="Y107" s="41" t="s">
        <v>126</v>
      </c>
      <c r="Z107" s="41" t="s">
        <v>126</v>
      </c>
      <c r="AA107" s="41" t="s">
        <v>126</v>
      </c>
      <c r="AB107" s="41"/>
      <c r="AC107" s="41">
        <v>40</v>
      </c>
      <c r="AD107" s="41" t="s">
        <v>233</v>
      </c>
      <c r="AE107" s="43">
        <v>44334.464699074073</v>
      </c>
      <c r="AF107" s="41" t="s">
        <v>128</v>
      </c>
      <c r="AG107" s="41" t="s">
        <v>125</v>
      </c>
      <c r="AH107" s="41">
        <v>0</v>
      </c>
      <c r="AI107" s="41">
        <v>12.173999999999999</v>
      </c>
      <c r="AJ107" s="42">
        <v>9160</v>
      </c>
      <c r="AK107" s="41">
        <v>1.8380000000000001</v>
      </c>
      <c r="AL107" s="41" t="s">
        <v>126</v>
      </c>
      <c r="AM107" s="41" t="s">
        <v>126</v>
      </c>
      <c r="AN107" s="41" t="s">
        <v>126</v>
      </c>
      <c r="AO107" s="41" t="s">
        <v>126</v>
      </c>
      <c r="AP107" s="41"/>
      <c r="AQ107" s="41">
        <v>1</v>
      </c>
      <c r="AR107" s="41"/>
      <c r="AS107" s="41"/>
      <c r="AT107" s="44">
        <f t="shared" si="8"/>
        <v>1807.8546262207651</v>
      </c>
      <c r="AU107" s="45">
        <f t="shared" si="9"/>
        <v>1727.827245488</v>
      </c>
      <c r="AV107" s="41"/>
      <c r="AW107" s="48">
        <f t="shared" si="10"/>
        <v>1970.5500891169704</v>
      </c>
      <c r="AX107" s="49">
        <f t="shared" si="11"/>
        <v>1746.1696949440002</v>
      </c>
    </row>
    <row r="108" spans="1:50">
      <c r="A108" s="41">
        <v>41</v>
      </c>
      <c r="B108" s="41" t="s">
        <v>234</v>
      </c>
      <c r="C108" s="43">
        <v>44334.485995370371</v>
      </c>
      <c r="D108" s="41">
        <v>143</v>
      </c>
      <c r="E108" s="41" t="s">
        <v>125</v>
      </c>
      <c r="F108" s="41">
        <v>0</v>
      </c>
      <c r="G108" s="41">
        <v>6.0919999999999996</v>
      </c>
      <c r="H108" s="42">
        <v>2318</v>
      </c>
      <c r="I108" s="41">
        <v>0</v>
      </c>
      <c r="J108" s="41" t="s">
        <v>126</v>
      </c>
      <c r="K108" s="41" t="s">
        <v>126</v>
      </c>
      <c r="L108" s="41" t="s">
        <v>126</v>
      </c>
      <c r="M108" s="41" t="s">
        <v>126</v>
      </c>
      <c r="N108" s="41"/>
      <c r="O108" s="41">
        <v>41</v>
      </c>
      <c r="P108" s="41" t="s">
        <v>234</v>
      </c>
      <c r="Q108" s="43">
        <v>44334.485995370371</v>
      </c>
      <c r="R108" s="41">
        <v>143</v>
      </c>
      <c r="S108" s="41" t="s">
        <v>125</v>
      </c>
      <c r="T108" s="41">
        <v>0</v>
      </c>
      <c r="U108" s="41" t="s">
        <v>126</v>
      </c>
      <c r="V108" s="42" t="s">
        <v>126</v>
      </c>
      <c r="W108" s="41" t="s">
        <v>126</v>
      </c>
      <c r="X108" s="41" t="s">
        <v>126</v>
      </c>
      <c r="Y108" s="41" t="s">
        <v>126</v>
      </c>
      <c r="Z108" s="41" t="s">
        <v>126</v>
      </c>
      <c r="AA108" s="41" t="s">
        <v>126</v>
      </c>
      <c r="AB108" s="41"/>
      <c r="AC108" s="41">
        <v>41</v>
      </c>
      <c r="AD108" s="41" t="s">
        <v>234</v>
      </c>
      <c r="AE108" s="43">
        <v>44334.485995370371</v>
      </c>
      <c r="AF108" s="41">
        <v>143</v>
      </c>
      <c r="AG108" s="41" t="s">
        <v>125</v>
      </c>
      <c r="AH108" s="41">
        <v>0</v>
      </c>
      <c r="AI108" s="41">
        <v>12.115</v>
      </c>
      <c r="AJ108" s="42">
        <v>50670</v>
      </c>
      <c r="AK108" s="41">
        <v>10.057</v>
      </c>
      <c r="AL108" s="41" t="s">
        <v>126</v>
      </c>
      <c r="AM108" s="41" t="s">
        <v>126</v>
      </c>
      <c r="AN108" s="41" t="s">
        <v>126</v>
      </c>
      <c r="AO108" s="41" t="s">
        <v>126</v>
      </c>
      <c r="AP108" s="41"/>
      <c r="AQ108" s="41">
        <v>1</v>
      </c>
      <c r="AR108" s="41"/>
      <c r="AS108" s="41"/>
      <c r="AT108" s="44">
        <f t="shared" si="8"/>
        <v>2.0133688849999993</v>
      </c>
      <c r="AU108" s="45">
        <f t="shared" si="9"/>
        <v>9267.8892325470006</v>
      </c>
      <c r="AV108" s="41"/>
      <c r="AW108" s="48">
        <f t="shared" si="10"/>
        <v>1.835341464199999</v>
      </c>
      <c r="AX108" s="49">
        <f t="shared" si="11"/>
        <v>9642.4992808860006</v>
      </c>
    </row>
    <row r="109" spans="1:50">
      <c r="A109" s="41">
        <v>42</v>
      </c>
      <c r="B109" s="41" t="s">
        <v>235</v>
      </c>
      <c r="C109" s="43">
        <v>44334.507291666669</v>
      </c>
      <c r="D109" s="41">
        <v>213</v>
      </c>
      <c r="E109" s="41" t="s">
        <v>125</v>
      </c>
      <c r="F109" s="41">
        <v>0</v>
      </c>
      <c r="G109" s="41">
        <v>6.0419999999999998</v>
      </c>
      <c r="H109" s="42">
        <v>6037</v>
      </c>
      <c r="I109" s="41">
        <v>8.0000000000000002E-3</v>
      </c>
      <c r="J109" s="41" t="s">
        <v>126</v>
      </c>
      <c r="K109" s="41" t="s">
        <v>126</v>
      </c>
      <c r="L109" s="41" t="s">
        <v>126</v>
      </c>
      <c r="M109" s="41" t="s">
        <v>126</v>
      </c>
      <c r="N109" s="41"/>
      <c r="O109" s="41">
        <v>42</v>
      </c>
      <c r="P109" s="41" t="s">
        <v>235</v>
      </c>
      <c r="Q109" s="43">
        <v>44334.507291666669</v>
      </c>
      <c r="R109" s="41">
        <v>213</v>
      </c>
      <c r="S109" s="41" t="s">
        <v>125</v>
      </c>
      <c r="T109" s="41">
        <v>0</v>
      </c>
      <c r="U109" s="41" t="s">
        <v>126</v>
      </c>
      <c r="V109" s="41" t="s">
        <v>126</v>
      </c>
      <c r="W109" s="41" t="s">
        <v>126</v>
      </c>
      <c r="X109" s="41" t="s">
        <v>126</v>
      </c>
      <c r="Y109" s="41" t="s">
        <v>126</v>
      </c>
      <c r="Z109" s="41" t="s">
        <v>126</v>
      </c>
      <c r="AA109" s="41" t="s">
        <v>126</v>
      </c>
      <c r="AB109" s="41"/>
      <c r="AC109" s="41">
        <v>42</v>
      </c>
      <c r="AD109" s="41" t="s">
        <v>235</v>
      </c>
      <c r="AE109" s="43">
        <v>44334.507291666669</v>
      </c>
      <c r="AF109" s="41">
        <v>213</v>
      </c>
      <c r="AG109" s="41" t="s">
        <v>125</v>
      </c>
      <c r="AH109" s="41">
        <v>0</v>
      </c>
      <c r="AI109" s="41">
        <v>12.156000000000001</v>
      </c>
      <c r="AJ109" s="42">
        <v>15130</v>
      </c>
      <c r="AK109" s="41">
        <v>3.0270000000000001</v>
      </c>
      <c r="AL109" s="41" t="s">
        <v>126</v>
      </c>
      <c r="AM109" s="41" t="s">
        <v>126</v>
      </c>
      <c r="AN109" s="41" t="s">
        <v>126</v>
      </c>
      <c r="AO109" s="41" t="s">
        <v>126</v>
      </c>
      <c r="AP109" s="41"/>
      <c r="AQ109" s="41">
        <v>1</v>
      </c>
      <c r="AR109" s="41"/>
      <c r="AS109" s="41"/>
      <c r="AT109" s="44">
        <f t="shared" si="8"/>
        <v>12.73354909125</v>
      </c>
      <c r="AU109" s="45">
        <f t="shared" si="9"/>
        <v>2825.5628861870005</v>
      </c>
      <c r="AV109" s="41"/>
      <c r="AW109" s="48">
        <f t="shared" si="10"/>
        <v>14.252441866449999</v>
      </c>
      <c r="AX109" s="49">
        <f t="shared" si="11"/>
        <v>2885.2758112060001</v>
      </c>
    </row>
    <row r="110" spans="1:50">
      <c r="A110" s="41">
        <v>43</v>
      </c>
      <c r="B110" s="41" t="s">
        <v>236</v>
      </c>
      <c r="C110" s="43">
        <v>44334.528553240743</v>
      </c>
      <c r="D110" s="41">
        <v>22</v>
      </c>
      <c r="E110" s="41" t="s">
        <v>125</v>
      </c>
      <c r="F110" s="41">
        <v>0</v>
      </c>
      <c r="G110" s="41">
        <v>6.0910000000000002</v>
      </c>
      <c r="H110" s="42">
        <v>2336</v>
      </c>
      <c r="I110" s="41">
        <v>0</v>
      </c>
      <c r="J110" s="41" t="s">
        <v>126</v>
      </c>
      <c r="K110" s="41" t="s">
        <v>126</v>
      </c>
      <c r="L110" s="41" t="s">
        <v>126</v>
      </c>
      <c r="M110" s="41" t="s">
        <v>126</v>
      </c>
      <c r="N110" s="41"/>
      <c r="O110" s="41">
        <v>43</v>
      </c>
      <c r="P110" s="41" t="s">
        <v>236</v>
      </c>
      <c r="Q110" s="43">
        <v>44334.528553240743</v>
      </c>
      <c r="R110" s="41">
        <v>22</v>
      </c>
      <c r="S110" s="41" t="s">
        <v>125</v>
      </c>
      <c r="T110" s="41">
        <v>0</v>
      </c>
      <c r="U110" s="41" t="s">
        <v>126</v>
      </c>
      <c r="V110" s="41" t="s">
        <v>126</v>
      </c>
      <c r="W110" s="41" t="s">
        <v>126</v>
      </c>
      <c r="X110" s="41" t="s">
        <v>126</v>
      </c>
      <c r="Y110" s="41" t="s">
        <v>126</v>
      </c>
      <c r="Z110" s="41" t="s">
        <v>126</v>
      </c>
      <c r="AA110" s="41" t="s">
        <v>126</v>
      </c>
      <c r="AB110" s="41"/>
      <c r="AC110" s="41">
        <v>43</v>
      </c>
      <c r="AD110" s="41" t="s">
        <v>236</v>
      </c>
      <c r="AE110" s="43">
        <v>44334.528553240743</v>
      </c>
      <c r="AF110" s="41">
        <v>22</v>
      </c>
      <c r="AG110" s="41" t="s">
        <v>125</v>
      </c>
      <c r="AH110" s="41">
        <v>0</v>
      </c>
      <c r="AI110" s="41">
        <v>12.135999999999999</v>
      </c>
      <c r="AJ110" s="42">
        <v>31148</v>
      </c>
      <c r="AK110" s="41">
        <v>6.2050000000000001</v>
      </c>
      <c r="AL110" s="41" t="s">
        <v>126</v>
      </c>
      <c r="AM110" s="41" t="s">
        <v>126</v>
      </c>
      <c r="AN110" s="41" t="s">
        <v>126</v>
      </c>
      <c r="AO110" s="41" t="s">
        <v>126</v>
      </c>
      <c r="AP110" s="41"/>
      <c r="AQ110" s="41">
        <v>1</v>
      </c>
      <c r="AR110" s="41"/>
      <c r="AS110" s="41"/>
      <c r="AT110" s="44">
        <f t="shared" si="8"/>
        <v>2.0638390399999995</v>
      </c>
      <c r="AU110" s="45">
        <f t="shared" si="9"/>
        <v>5748.7698775659201</v>
      </c>
      <c r="AV110" s="41"/>
      <c r="AW110" s="48">
        <f t="shared" si="10"/>
        <v>1.8993008768000017</v>
      </c>
      <c r="AX110" s="49">
        <f t="shared" si="11"/>
        <v>5935.8641820809607</v>
      </c>
    </row>
    <row r="111" spans="1:50">
      <c r="A111" s="41">
        <v>44</v>
      </c>
      <c r="B111" s="41" t="s">
        <v>237</v>
      </c>
      <c r="C111" s="43">
        <v>44334.549826388888</v>
      </c>
      <c r="D111" s="41">
        <v>114</v>
      </c>
      <c r="E111" s="41" t="s">
        <v>125</v>
      </c>
      <c r="F111" s="41">
        <v>0</v>
      </c>
      <c r="G111" s="41">
        <v>6.03</v>
      </c>
      <c r="H111" s="42">
        <v>11537</v>
      </c>
      <c r="I111" s="41">
        <v>1.9E-2</v>
      </c>
      <c r="J111" s="41" t="s">
        <v>126</v>
      </c>
      <c r="K111" s="41" t="s">
        <v>126</v>
      </c>
      <c r="L111" s="41" t="s">
        <v>126</v>
      </c>
      <c r="M111" s="41" t="s">
        <v>126</v>
      </c>
      <c r="N111" s="41"/>
      <c r="O111" s="41">
        <v>44</v>
      </c>
      <c r="P111" s="41" t="s">
        <v>237</v>
      </c>
      <c r="Q111" s="43">
        <v>44334.549826388888</v>
      </c>
      <c r="R111" s="41">
        <v>114</v>
      </c>
      <c r="S111" s="41" t="s">
        <v>125</v>
      </c>
      <c r="T111" s="41">
        <v>0</v>
      </c>
      <c r="U111" s="41" t="s">
        <v>126</v>
      </c>
      <c r="V111" s="41" t="s">
        <v>126</v>
      </c>
      <c r="W111" s="41" t="s">
        <v>126</v>
      </c>
      <c r="X111" s="41" t="s">
        <v>126</v>
      </c>
      <c r="Y111" s="41" t="s">
        <v>126</v>
      </c>
      <c r="Z111" s="41" t="s">
        <v>126</v>
      </c>
      <c r="AA111" s="41" t="s">
        <v>126</v>
      </c>
      <c r="AB111" s="41"/>
      <c r="AC111" s="41">
        <v>44</v>
      </c>
      <c r="AD111" s="41" t="s">
        <v>237</v>
      </c>
      <c r="AE111" s="43">
        <v>44334.549826388888</v>
      </c>
      <c r="AF111" s="41">
        <v>114</v>
      </c>
      <c r="AG111" s="41" t="s">
        <v>125</v>
      </c>
      <c r="AH111" s="41">
        <v>0</v>
      </c>
      <c r="AI111" s="41">
        <v>12.148999999999999</v>
      </c>
      <c r="AJ111" s="42">
        <v>2688</v>
      </c>
      <c r="AK111" s="41">
        <v>0.54600000000000004</v>
      </c>
      <c r="AL111" s="41" t="s">
        <v>126</v>
      </c>
      <c r="AM111" s="41" t="s">
        <v>126</v>
      </c>
      <c r="AN111" s="41" t="s">
        <v>126</v>
      </c>
      <c r="AO111" s="41" t="s">
        <v>126</v>
      </c>
      <c r="AP111" s="41"/>
      <c r="AQ111" s="41">
        <v>1</v>
      </c>
      <c r="AR111" s="41"/>
      <c r="AS111" s="41"/>
      <c r="AT111" s="44">
        <f t="shared" si="8"/>
        <v>29.665010341249996</v>
      </c>
      <c r="AU111" s="45">
        <f t="shared" si="9"/>
        <v>532.73166515712001</v>
      </c>
      <c r="AV111" s="41"/>
      <c r="AW111" s="48">
        <f t="shared" si="10"/>
        <v>29.972802923587899</v>
      </c>
      <c r="AX111" s="49">
        <f t="shared" si="11"/>
        <v>509.97011590656001</v>
      </c>
    </row>
    <row r="112" spans="1:50">
      <c r="A112" s="41">
        <v>45</v>
      </c>
      <c r="B112" s="41" t="s">
        <v>238</v>
      </c>
      <c r="C112" s="43">
        <v>44334.571122685185</v>
      </c>
      <c r="D112" s="41">
        <v>44</v>
      </c>
      <c r="E112" s="41" t="s">
        <v>125</v>
      </c>
      <c r="F112" s="41">
        <v>0</v>
      </c>
      <c r="G112" s="41">
        <v>6.0979999999999999</v>
      </c>
      <c r="H112" s="42">
        <v>1975</v>
      </c>
      <c r="I112" s="41">
        <v>-1E-3</v>
      </c>
      <c r="J112" s="41" t="s">
        <v>126</v>
      </c>
      <c r="K112" s="41" t="s">
        <v>126</v>
      </c>
      <c r="L112" s="41" t="s">
        <v>126</v>
      </c>
      <c r="M112" s="41" t="s">
        <v>126</v>
      </c>
      <c r="N112" s="41"/>
      <c r="O112" s="41">
        <v>45</v>
      </c>
      <c r="P112" s="41" t="s">
        <v>238</v>
      </c>
      <c r="Q112" s="43">
        <v>44334.571122685185</v>
      </c>
      <c r="R112" s="41">
        <v>44</v>
      </c>
      <c r="S112" s="41" t="s">
        <v>125</v>
      </c>
      <c r="T112" s="41">
        <v>0</v>
      </c>
      <c r="U112" s="41" t="s">
        <v>126</v>
      </c>
      <c r="V112" s="41" t="s">
        <v>126</v>
      </c>
      <c r="W112" s="41" t="s">
        <v>126</v>
      </c>
      <c r="X112" s="41" t="s">
        <v>126</v>
      </c>
      <c r="Y112" s="41" t="s">
        <v>126</v>
      </c>
      <c r="Z112" s="41" t="s">
        <v>126</v>
      </c>
      <c r="AA112" s="41" t="s">
        <v>126</v>
      </c>
      <c r="AB112" s="41"/>
      <c r="AC112" s="41">
        <v>45</v>
      </c>
      <c r="AD112" s="41" t="s">
        <v>238</v>
      </c>
      <c r="AE112" s="43">
        <v>44334.571122685185</v>
      </c>
      <c r="AF112" s="41">
        <v>44</v>
      </c>
      <c r="AG112" s="41" t="s">
        <v>125</v>
      </c>
      <c r="AH112" s="41">
        <v>0</v>
      </c>
      <c r="AI112" s="41">
        <v>12.09</v>
      </c>
      <c r="AJ112" s="42">
        <v>46893</v>
      </c>
      <c r="AK112" s="41">
        <v>9.3130000000000006</v>
      </c>
      <c r="AL112" s="41" t="s">
        <v>126</v>
      </c>
      <c r="AM112" s="41" t="s">
        <v>126</v>
      </c>
      <c r="AN112" s="41" t="s">
        <v>126</v>
      </c>
      <c r="AO112" s="41" t="s">
        <v>126</v>
      </c>
      <c r="AP112" s="41"/>
      <c r="AQ112" s="41">
        <v>1</v>
      </c>
      <c r="AR112" s="41"/>
      <c r="AS112" s="41"/>
      <c r="AT112" s="44">
        <f t="shared" si="8"/>
        <v>1.054263281249999</v>
      </c>
      <c r="AU112" s="45">
        <f t="shared" si="9"/>
        <v>8590.7638920062691</v>
      </c>
      <c r="AV112" s="41"/>
      <c r="AW112" s="48">
        <f t="shared" si="10"/>
        <v>0.60938378125000003</v>
      </c>
      <c r="AX112" s="49">
        <f t="shared" si="11"/>
        <v>8926.3286169192597</v>
      </c>
    </row>
    <row r="113" spans="1:50">
      <c r="A113" s="41">
        <v>46</v>
      </c>
      <c r="B113" s="41" t="s">
        <v>239</v>
      </c>
      <c r="C113" s="43">
        <v>44334.59238425926</v>
      </c>
      <c r="D113" s="41">
        <v>118</v>
      </c>
      <c r="E113" s="41" t="s">
        <v>125</v>
      </c>
      <c r="F113" s="41">
        <v>0</v>
      </c>
      <c r="G113" s="41">
        <v>6.0069999999999997</v>
      </c>
      <c r="H113" s="42">
        <v>14061</v>
      </c>
      <c r="I113" s="41">
        <v>2.5000000000000001E-2</v>
      </c>
      <c r="J113" s="41" t="s">
        <v>126</v>
      </c>
      <c r="K113" s="41" t="s">
        <v>126</v>
      </c>
      <c r="L113" s="41" t="s">
        <v>126</v>
      </c>
      <c r="M113" s="41" t="s">
        <v>126</v>
      </c>
      <c r="N113" s="41"/>
      <c r="O113" s="41">
        <v>46</v>
      </c>
      <c r="P113" s="41" t="s">
        <v>239</v>
      </c>
      <c r="Q113" s="43">
        <v>44334.59238425926</v>
      </c>
      <c r="R113" s="41">
        <v>118</v>
      </c>
      <c r="S113" s="41" t="s">
        <v>125</v>
      </c>
      <c r="T113" s="41">
        <v>0</v>
      </c>
      <c r="U113" s="41" t="s">
        <v>126</v>
      </c>
      <c r="V113" s="41" t="s">
        <v>126</v>
      </c>
      <c r="W113" s="41" t="s">
        <v>126</v>
      </c>
      <c r="X113" s="41" t="s">
        <v>126</v>
      </c>
      <c r="Y113" s="41" t="s">
        <v>126</v>
      </c>
      <c r="Z113" s="41" t="s">
        <v>126</v>
      </c>
      <c r="AA113" s="41" t="s">
        <v>126</v>
      </c>
      <c r="AB113" s="41"/>
      <c r="AC113" s="41">
        <v>46</v>
      </c>
      <c r="AD113" s="41" t="s">
        <v>239</v>
      </c>
      <c r="AE113" s="43">
        <v>44334.59238425926</v>
      </c>
      <c r="AF113" s="41">
        <v>118</v>
      </c>
      <c r="AG113" s="41" t="s">
        <v>125</v>
      </c>
      <c r="AH113" s="41">
        <v>0</v>
      </c>
      <c r="AI113" s="41">
        <v>12.14</v>
      </c>
      <c r="AJ113" s="42">
        <v>3610</v>
      </c>
      <c r="AK113" s="41">
        <v>0.73</v>
      </c>
      <c r="AL113" s="41" t="s">
        <v>126</v>
      </c>
      <c r="AM113" s="41" t="s">
        <v>126</v>
      </c>
      <c r="AN113" s="41" t="s">
        <v>126</v>
      </c>
      <c r="AO113" s="41" t="s">
        <v>126</v>
      </c>
      <c r="AP113" s="41"/>
      <c r="AQ113" s="41">
        <v>1</v>
      </c>
      <c r="AR113" s="41"/>
      <c r="AS113" s="41"/>
      <c r="AT113" s="44">
        <f t="shared" si="8"/>
        <v>37.865379071249997</v>
      </c>
      <c r="AU113" s="45">
        <f t="shared" si="9"/>
        <v>703.30597508300002</v>
      </c>
      <c r="AV113" s="41"/>
      <c r="AW113" s="48">
        <f t="shared" si="10"/>
        <v>36.615731652931103</v>
      </c>
      <c r="AX113" s="49">
        <f t="shared" si="11"/>
        <v>686.16209805400013</v>
      </c>
    </row>
    <row r="114" spans="1:50">
      <c r="A114" s="41">
        <v>47</v>
      </c>
      <c r="B114" s="41" t="s">
        <v>240</v>
      </c>
      <c r="C114" s="43">
        <v>44334.613668981481</v>
      </c>
      <c r="D114" s="41">
        <v>145</v>
      </c>
      <c r="E114" s="41" t="s">
        <v>125</v>
      </c>
      <c r="F114" s="41">
        <v>0</v>
      </c>
      <c r="G114" s="41">
        <v>6.0259999999999998</v>
      </c>
      <c r="H114" s="42">
        <v>22756</v>
      </c>
      <c r="I114" s="41">
        <v>4.2999999999999997E-2</v>
      </c>
      <c r="J114" s="41" t="s">
        <v>126</v>
      </c>
      <c r="K114" s="41" t="s">
        <v>126</v>
      </c>
      <c r="L114" s="41" t="s">
        <v>126</v>
      </c>
      <c r="M114" s="41" t="s">
        <v>126</v>
      </c>
      <c r="N114" s="41"/>
      <c r="O114" s="41">
        <v>47</v>
      </c>
      <c r="P114" s="41" t="s">
        <v>240</v>
      </c>
      <c r="Q114" s="43">
        <v>44334.613668981481</v>
      </c>
      <c r="R114" s="41">
        <v>145</v>
      </c>
      <c r="S114" s="41" t="s">
        <v>125</v>
      </c>
      <c r="T114" s="41">
        <v>0</v>
      </c>
      <c r="U114" s="41" t="s">
        <v>126</v>
      </c>
      <c r="V114" s="41" t="s">
        <v>126</v>
      </c>
      <c r="W114" s="41" t="s">
        <v>126</v>
      </c>
      <c r="X114" s="41" t="s">
        <v>126</v>
      </c>
      <c r="Y114" s="41" t="s">
        <v>126</v>
      </c>
      <c r="Z114" s="41" t="s">
        <v>126</v>
      </c>
      <c r="AA114" s="41" t="s">
        <v>126</v>
      </c>
      <c r="AB114" s="41"/>
      <c r="AC114" s="41">
        <v>47</v>
      </c>
      <c r="AD114" s="41" t="s">
        <v>240</v>
      </c>
      <c r="AE114" s="43">
        <v>44334.613668981481</v>
      </c>
      <c r="AF114" s="41">
        <v>145</v>
      </c>
      <c r="AG114" s="41" t="s">
        <v>125</v>
      </c>
      <c r="AH114" s="41">
        <v>0</v>
      </c>
      <c r="AI114" s="41">
        <v>12.176</v>
      </c>
      <c r="AJ114" s="42">
        <v>4078</v>
      </c>
      <c r="AK114" s="41">
        <v>0.82399999999999995</v>
      </c>
      <c r="AL114" s="41" t="s">
        <v>126</v>
      </c>
      <c r="AM114" s="41" t="s">
        <v>126</v>
      </c>
      <c r="AN114" s="41" t="s">
        <v>126</v>
      </c>
      <c r="AO114" s="41" t="s">
        <v>126</v>
      </c>
      <c r="AP114" s="41"/>
      <c r="AQ114" s="41">
        <v>1</v>
      </c>
      <c r="AR114" s="41"/>
      <c r="AS114" s="41"/>
      <c r="AT114" s="44">
        <f t="shared" si="8"/>
        <v>71.524138635516806</v>
      </c>
      <c r="AU114" s="45">
        <f t="shared" si="9"/>
        <v>789.84732962732005</v>
      </c>
      <c r="AV114" s="41"/>
      <c r="AW114" s="48">
        <f t="shared" si="10"/>
        <v>59.488353683697603</v>
      </c>
      <c r="AX114" s="49">
        <f t="shared" si="11"/>
        <v>775.58519483416012</v>
      </c>
    </row>
    <row r="115" spans="1:50">
      <c r="A115" s="41">
        <v>48</v>
      </c>
      <c r="B115" s="41" t="s">
        <v>241</v>
      </c>
      <c r="C115" s="43">
        <v>44334.634918981479</v>
      </c>
      <c r="D115" s="41">
        <v>160</v>
      </c>
      <c r="E115" s="41" t="s">
        <v>125</v>
      </c>
      <c r="F115" s="41">
        <v>0</v>
      </c>
      <c r="G115" s="41">
        <v>6.0289999999999999</v>
      </c>
      <c r="H115" s="42">
        <v>15177</v>
      </c>
      <c r="I115" s="41">
        <v>2.7E-2</v>
      </c>
      <c r="J115" s="41" t="s">
        <v>126</v>
      </c>
      <c r="K115" s="41" t="s">
        <v>126</v>
      </c>
      <c r="L115" s="41" t="s">
        <v>126</v>
      </c>
      <c r="M115" s="41" t="s">
        <v>126</v>
      </c>
      <c r="N115" s="41"/>
      <c r="O115" s="41">
        <v>48</v>
      </c>
      <c r="P115" s="41" t="s">
        <v>241</v>
      </c>
      <c r="Q115" s="43">
        <v>44334.634918981479</v>
      </c>
      <c r="R115" s="41">
        <v>160</v>
      </c>
      <c r="S115" s="41" t="s">
        <v>125</v>
      </c>
      <c r="T115" s="41">
        <v>0</v>
      </c>
      <c r="U115" s="41" t="s">
        <v>126</v>
      </c>
      <c r="V115" s="41" t="s">
        <v>126</v>
      </c>
      <c r="W115" s="41" t="s">
        <v>126</v>
      </c>
      <c r="X115" s="41" t="s">
        <v>126</v>
      </c>
      <c r="Y115" s="41" t="s">
        <v>126</v>
      </c>
      <c r="Z115" s="41" t="s">
        <v>126</v>
      </c>
      <c r="AA115" s="41" t="s">
        <v>126</v>
      </c>
      <c r="AB115" s="41"/>
      <c r="AC115" s="41">
        <v>48</v>
      </c>
      <c r="AD115" s="41" t="s">
        <v>241</v>
      </c>
      <c r="AE115" s="43">
        <v>44334.634918981479</v>
      </c>
      <c r="AF115" s="41">
        <v>160</v>
      </c>
      <c r="AG115" s="41" t="s">
        <v>125</v>
      </c>
      <c r="AH115" s="41">
        <v>0</v>
      </c>
      <c r="AI115" s="41">
        <v>12.172000000000001</v>
      </c>
      <c r="AJ115" s="42">
        <v>3898</v>
      </c>
      <c r="AK115" s="41">
        <v>0.78800000000000003</v>
      </c>
      <c r="AL115" s="41" t="s">
        <v>126</v>
      </c>
      <c r="AM115" s="41" t="s">
        <v>126</v>
      </c>
      <c r="AN115" s="41" t="s">
        <v>126</v>
      </c>
      <c r="AO115" s="41" t="s">
        <v>126</v>
      </c>
      <c r="AP115" s="41"/>
      <c r="AQ115" s="41">
        <v>1</v>
      </c>
      <c r="AR115" s="41"/>
      <c r="AS115" s="41"/>
      <c r="AT115" s="44">
        <f t="shared" si="8"/>
        <v>47.953152407270203</v>
      </c>
      <c r="AU115" s="45">
        <f t="shared" si="9"/>
        <v>756.56544726092011</v>
      </c>
      <c r="AV115" s="41"/>
      <c r="AW115" s="48">
        <f t="shared" si="10"/>
        <v>39.552446733323904</v>
      </c>
      <c r="AX115" s="49">
        <f t="shared" si="11"/>
        <v>741.19253899096009</v>
      </c>
    </row>
    <row r="116" spans="1:50">
      <c r="A116" s="41">
        <v>49</v>
      </c>
      <c r="B116" s="41" t="s">
        <v>242</v>
      </c>
      <c r="C116" s="43">
        <v>44334.656215277777</v>
      </c>
      <c r="D116" s="41">
        <v>169</v>
      </c>
      <c r="E116" s="41" t="s">
        <v>125</v>
      </c>
      <c r="F116" s="41">
        <v>0</v>
      </c>
      <c r="G116" s="41">
        <v>6.1070000000000002</v>
      </c>
      <c r="H116" s="42">
        <v>2615</v>
      </c>
      <c r="I116" s="41">
        <v>1E-3</v>
      </c>
      <c r="J116" s="41" t="s">
        <v>126</v>
      </c>
      <c r="K116" s="41" t="s">
        <v>126</v>
      </c>
      <c r="L116" s="41" t="s">
        <v>126</v>
      </c>
      <c r="M116" s="41" t="s">
        <v>126</v>
      </c>
      <c r="N116" s="41"/>
      <c r="O116" s="41">
        <v>49</v>
      </c>
      <c r="P116" s="41" t="s">
        <v>242</v>
      </c>
      <c r="Q116" s="43">
        <v>44334.656215277777</v>
      </c>
      <c r="R116" s="41">
        <v>169</v>
      </c>
      <c r="S116" s="41" t="s">
        <v>125</v>
      </c>
      <c r="T116" s="41">
        <v>0</v>
      </c>
      <c r="U116" s="41" t="s">
        <v>126</v>
      </c>
      <c r="V116" s="41" t="s">
        <v>126</v>
      </c>
      <c r="W116" s="41" t="s">
        <v>126</v>
      </c>
      <c r="X116" s="41" t="s">
        <v>126</v>
      </c>
      <c r="Y116" s="41" t="s">
        <v>126</v>
      </c>
      <c r="Z116" s="41" t="s">
        <v>126</v>
      </c>
      <c r="AA116" s="41" t="s">
        <v>126</v>
      </c>
      <c r="AB116" s="41"/>
      <c r="AC116" s="41">
        <v>49</v>
      </c>
      <c r="AD116" s="41" t="s">
        <v>242</v>
      </c>
      <c r="AE116" s="43">
        <v>44334.656215277777</v>
      </c>
      <c r="AF116" s="41">
        <v>169</v>
      </c>
      <c r="AG116" s="41" t="s">
        <v>125</v>
      </c>
      <c r="AH116" s="41">
        <v>0</v>
      </c>
      <c r="AI116" s="41">
        <v>12.114000000000001</v>
      </c>
      <c r="AJ116" s="42">
        <v>56396</v>
      </c>
      <c r="AK116" s="41">
        <v>11.182</v>
      </c>
      <c r="AL116" s="41" t="s">
        <v>126</v>
      </c>
      <c r="AM116" s="41" t="s">
        <v>126</v>
      </c>
      <c r="AN116" s="41" t="s">
        <v>126</v>
      </c>
      <c r="AO116" s="41" t="s">
        <v>126</v>
      </c>
      <c r="AP116" s="41"/>
      <c r="AQ116" s="41">
        <v>1</v>
      </c>
      <c r="AR116" s="41"/>
      <c r="AS116" s="41"/>
      <c r="AT116" s="44">
        <f t="shared" si="8"/>
        <v>2.8478872812499993</v>
      </c>
      <c r="AU116" s="45">
        <f t="shared" si="9"/>
        <v>10291.007861619681</v>
      </c>
      <c r="AV116" s="41"/>
      <c r="AW116" s="48">
        <f t="shared" si="10"/>
        <v>2.8858698612500007</v>
      </c>
      <c r="AX116" s="49">
        <f t="shared" si="11"/>
        <v>10727.342126651842</v>
      </c>
    </row>
    <row r="117" spans="1:50">
      <c r="A117" s="41">
        <v>50</v>
      </c>
      <c r="B117" s="41" t="s">
        <v>243</v>
      </c>
      <c r="C117" s="43">
        <v>44334.677488425928</v>
      </c>
      <c r="D117" s="41">
        <v>25</v>
      </c>
      <c r="E117" s="41" t="s">
        <v>125</v>
      </c>
      <c r="F117" s="41">
        <v>0</v>
      </c>
      <c r="G117" s="41">
        <v>6.1120000000000001</v>
      </c>
      <c r="H117" s="42">
        <v>2324</v>
      </c>
      <c r="I117" s="41">
        <v>0</v>
      </c>
      <c r="J117" s="41" t="s">
        <v>126</v>
      </c>
      <c r="K117" s="41" t="s">
        <v>126</v>
      </c>
      <c r="L117" s="41" t="s">
        <v>126</v>
      </c>
      <c r="M117" s="41" t="s">
        <v>126</v>
      </c>
      <c r="N117" s="41"/>
      <c r="O117" s="41">
        <v>50</v>
      </c>
      <c r="P117" s="41" t="s">
        <v>243</v>
      </c>
      <c r="Q117" s="43">
        <v>44334.677488425928</v>
      </c>
      <c r="R117" s="41">
        <v>25</v>
      </c>
      <c r="S117" s="41" t="s">
        <v>125</v>
      </c>
      <c r="T117" s="41">
        <v>0</v>
      </c>
      <c r="U117" s="41" t="s">
        <v>126</v>
      </c>
      <c r="V117" s="41" t="s">
        <v>126</v>
      </c>
      <c r="W117" s="41" t="s">
        <v>126</v>
      </c>
      <c r="X117" s="41" t="s">
        <v>126</v>
      </c>
      <c r="Y117" s="41" t="s">
        <v>126</v>
      </c>
      <c r="Z117" s="41" t="s">
        <v>126</v>
      </c>
      <c r="AA117" s="41" t="s">
        <v>126</v>
      </c>
      <c r="AB117" s="41"/>
      <c r="AC117" s="41">
        <v>50</v>
      </c>
      <c r="AD117" s="41" t="s">
        <v>243</v>
      </c>
      <c r="AE117" s="43">
        <v>44334.677488425928</v>
      </c>
      <c r="AF117" s="41">
        <v>25</v>
      </c>
      <c r="AG117" s="41" t="s">
        <v>125</v>
      </c>
      <c r="AH117" s="41">
        <v>0</v>
      </c>
      <c r="AI117" s="41">
        <v>12.143000000000001</v>
      </c>
      <c r="AJ117" s="42">
        <v>30606</v>
      </c>
      <c r="AK117" s="41">
        <v>6.0979999999999999</v>
      </c>
      <c r="AL117" s="41" t="s">
        <v>126</v>
      </c>
      <c r="AM117" s="41" t="s">
        <v>126</v>
      </c>
      <c r="AN117" s="41" t="s">
        <v>126</v>
      </c>
      <c r="AO117" s="41" t="s">
        <v>126</v>
      </c>
      <c r="AP117" s="41"/>
      <c r="AQ117" s="41">
        <v>1</v>
      </c>
      <c r="AR117" s="41"/>
      <c r="AS117" s="41"/>
      <c r="AT117" s="44">
        <f t="shared" si="8"/>
        <v>2.0301907399999992</v>
      </c>
      <c r="AU117" s="45">
        <f t="shared" si="9"/>
        <v>5650.384031396281</v>
      </c>
      <c r="AV117" s="41"/>
      <c r="AW117" s="48">
        <f t="shared" si="10"/>
        <v>1.8566654408000005</v>
      </c>
      <c r="AX117" s="49">
        <f t="shared" si="11"/>
        <v>5832.7780151426405</v>
      </c>
    </row>
    <row r="118" spans="1:50">
      <c r="A118" s="41">
        <v>51</v>
      </c>
      <c r="B118" s="41" t="s">
        <v>244</v>
      </c>
      <c r="C118" s="43">
        <v>44334.698784722219</v>
      </c>
      <c r="D118" s="41">
        <v>15</v>
      </c>
      <c r="E118" s="41" t="s">
        <v>125</v>
      </c>
      <c r="F118" s="41">
        <v>0</v>
      </c>
      <c r="G118" s="41">
        <v>6.05</v>
      </c>
      <c r="H118" s="42">
        <v>3305</v>
      </c>
      <c r="I118" s="41">
        <v>2E-3</v>
      </c>
      <c r="J118" s="41" t="s">
        <v>126</v>
      </c>
      <c r="K118" s="41" t="s">
        <v>126</v>
      </c>
      <c r="L118" s="41" t="s">
        <v>126</v>
      </c>
      <c r="M118" s="41" t="s">
        <v>126</v>
      </c>
      <c r="N118" s="41"/>
      <c r="O118" s="41">
        <v>51</v>
      </c>
      <c r="P118" s="41" t="s">
        <v>244</v>
      </c>
      <c r="Q118" s="43">
        <v>44334.698784722219</v>
      </c>
      <c r="R118" s="41">
        <v>15</v>
      </c>
      <c r="S118" s="41" t="s">
        <v>125</v>
      </c>
      <c r="T118" s="41">
        <v>0</v>
      </c>
      <c r="U118" s="41" t="s">
        <v>126</v>
      </c>
      <c r="V118" s="41" t="s">
        <v>126</v>
      </c>
      <c r="W118" s="41" t="s">
        <v>126</v>
      </c>
      <c r="X118" s="41" t="s">
        <v>126</v>
      </c>
      <c r="Y118" s="41" t="s">
        <v>126</v>
      </c>
      <c r="Z118" s="41" t="s">
        <v>126</v>
      </c>
      <c r="AA118" s="41" t="s">
        <v>126</v>
      </c>
      <c r="AB118" s="41"/>
      <c r="AC118" s="41">
        <v>51</v>
      </c>
      <c r="AD118" s="41" t="s">
        <v>244</v>
      </c>
      <c r="AE118" s="43">
        <v>44334.698784722219</v>
      </c>
      <c r="AF118" s="41">
        <v>15</v>
      </c>
      <c r="AG118" s="41" t="s">
        <v>125</v>
      </c>
      <c r="AH118" s="41">
        <v>0</v>
      </c>
      <c r="AI118" s="41">
        <v>12.163</v>
      </c>
      <c r="AJ118" s="42">
        <v>11237</v>
      </c>
      <c r="AK118" s="41">
        <v>2.2519999999999998</v>
      </c>
      <c r="AL118" s="41" t="s">
        <v>126</v>
      </c>
      <c r="AM118" s="41" t="s">
        <v>126</v>
      </c>
      <c r="AN118" s="41" t="s">
        <v>126</v>
      </c>
      <c r="AO118" s="41" t="s">
        <v>126</v>
      </c>
      <c r="AP118" s="41"/>
      <c r="AQ118" s="41">
        <v>1</v>
      </c>
      <c r="AR118" s="41"/>
      <c r="AS118" s="41"/>
      <c r="AT118" s="44">
        <f t="shared" si="8"/>
        <v>4.8011392812500002</v>
      </c>
      <c r="AU118" s="45">
        <f t="shared" si="9"/>
        <v>2110.2438214918702</v>
      </c>
      <c r="AV118" s="41"/>
      <c r="AW118" s="48">
        <f t="shared" si="10"/>
        <v>5.2870257012500002</v>
      </c>
      <c r="AX118" s="49">
        <f t="shared" si="11"/>
        <v>2142.6032470520599</v>
      </c>
    </row>
    <row r="119" spans="1:50">
      <c r="A119" s="41">
        <v>52</v>
      </c>
      <c r="B119" s="41" t="s">
        <v>245</v>
      </c>
      <c r="C119" s="43">
        <v>44334.720057870371</v>
      </c>
      <c r="D119" s="41">
        <v>104</v>
      </c>
      <c r="E119" s="41" t="s">
        <v>125</v>
      </c>
      <c r="F119" s="41">
        <v>0</v>
      </c>
      <c r="G119" s="41">
        <v>6.0179999999999998</v>
      </c>
      <c r="H119" s="42">
        <v>902536</v>
      </c>
      <c r="I119" s="41">
        <v>1.8779999999999999</v>
      </c>
      <c r="J119" s="41" t="s">
        <v>126</v>
      </c>
      <c r="K119" s="41" t="s">
        <v>126</v>
      </c>
      <c r="L119" s="41" t="s">
        <v>126</v>
      </c>
      <c r="M119" s="41" t="s">
        <v>126</v>
      </c>
      <c r="N119" s="41"/>
      <c r="O119" s="41">
        <v>52</v>
      </c>
      <c r="P119" s="41" t="s">
        <v>245</v>
      </c>
      <c r="Q119" s="43">
        <v>44334.720057870371</v>
      </c>
      <c r="R119" s="41">
        <v>104</v>
      </c>
      <c r="S119" s="41" t="s">
        <v>125</v>
      </c>
      <c r="T119" s="41">
        <v>0</v>
      </c>
      <c r="U119" s="41">
        <v>5.968</v>
      </c>
      <c r="V119" s="42">
        <v>7712</v>
      </c>
      <c r="W119" s="41">
        <v>2.1850000000000001</v>
      </c>
      <c r="X119" s="41" t="s">
        <v>126</v>
      </c>
      <c r="Y119" s="41" t="s">
        <v>126</v>
      </c>
      <c r="Z119" s="41" t="s">
        <v>126</v>
      </c>
      <c r="AA119" s="41" t="s">
        <v>126</v>
      </c>
      <c r="AB119" s="41"/>
      <c r="AC119" s="41">
        <v>52</v>
      </c>
      <c r="AD119" s="41" t="s">
        <v>245</v>
      </c>
      <c r="AE119" s="43">
        <v>44334.720057870371</v>
      </c>
      <c r="AF119" s="41">
        <v>104</v>
      </c>
      <c r="AG119" s="41" t="s">
        <v>125</v>
      </c>
      <c r="AH119" s="41">
        <v>0</v>
      </c>
      <c r="AI119" s="41">
        <v>12.11</v>
      </c>
      <c r="AJ119" s="42">
        <v>56610</v>
      </c>
      <c r="AK119" s="41">
        <v>11.224</v>
      </c>
      <c r="AL119" s="41" t="s">
        <v>126</v>
      </c>
      <c r="AM119" s="41" t="s">
        <v>126</v>
      </c>
      <c r="AN119" s="41" t="s">
        <v>126</v>
      </c>
      <c r="AO119" s="41" t="s">
        <v>126</v>
      </c>
      <c r="AP119" s="41"/>
      <c r="AQ119" s="41">
        <v>1</v>
      </c>
      <c r="AR119" s="41"/>
      <c r="AS119" s="41"/>
      <c r="AT119" s="44">
        <f t="shared" si="8"/>
        <v>2024.2041751910401</v>
      </c>
      <c r="AU119" s="45">
        <f t="shared" si="9"/>
        <v>10329.165476883001</v>
      </c>
      <c r="AV119" s="41"/>
      <c r="AW119" s="48">
        <f t="shared" si="10"/>
        <v>2262.2631378739202</v>
      </c>
      <c r="AX119" s="49">
        <f t="shared" si="11"/>
        <v>10767.865706454</v>
      </c>
    </row>
    <row r="120" spans="1:50">
      <c r="A120" s="41">
        <v>53</v>
      </c>
      <c r="B120" s="41" t="s">
        <v>246</v>
      </c>
      <c r="C120" s="43">
        <v>44334.741365740738</v>
      </c>
      <c r="D120" s="41">
        <v>71</v>
      </c>
      <c r="E120" s="41" t="s">
        <v>125</v>
      </c>
      <c r="F120" s="41">
        <v>0</v>
      </c>
      <c r="G120" s="41">
        <v>6.1779999999999999</v>
      </c>
      <c r="H120" s="42">
        <v>1676</v>
      </c>
      <c r="I120" s="41">
        <v>-1E-3</v>
      </c>
      <c r="J120" s="41" t="s">
        <v>126</v>
      </c>
      <c r="K120" s="41" t="s">
        <v>126</v>
      </c>
      <c r="L120" s="41" t="s">
        <v>126</v>
      </c>
      <c r="M120" s="41" t="s">
        <v>126</v>
      </c>
      <c r="N120" s="41"/>
      <c r="O120" s="41">
        <v>53</v>
      </c>
      <c r="P120" s="41" t="s">
        <v>246</v>
      </c>
      <c r="Q120" s="43">
        <v>44334.741365740738</v>
      </c>
      <c r="R120" s="41">
        <v>71</v>
      </c>
      <c r="S120" s="41" t="s">
        <v>125</v>
      </c>
      <c r="T120" s="41">
        <v>0</v>
      </c>
      <c r="U120" s="41" t="s">
        <v>126</v>
      </c>
      <c r="V120" s="41" t="s">
        <v>126</v>
      </c>
      <c r="W120" s="41" t="s">
        <v>126</v>
      </c>
      <c r="X120" s="41" t="s">
        <v>126</v>
      </c>
      <c r="Y120" s="41" t="s">
        <v>126</v>
      </c>
      <c r="Z120" s="41" t="s">
        <v>126</v>
      </c>
      <c r="AA120" s="41" t="s">
        <v>126</v>
      </c>
      <c r="AB120" s="41"/>
      <c r="AC120" s="41">
        <v>53</v>
      </c>
      <c r="AD120" s="41" t="s">
        <v>246</v>
      </c>
      <c r="AE120" s="43">
        <v>44334.741365740738</v>
      </c>
      <c r="AF120" s="41">
        <v>71</v>
      </c>
      <c r="AG120" s="41" t="s">
        <v>125</v>
      </c>
      <c r="AH120" s="41">
        <v>0</v>
      </c>
      <c r="AI120" s="41">
        <v>12.092000000000001</v>
      </c>
      <c r="AJ120" s="42">
        <v>61970</v>
      </c>
      <c r="AK120" s="41">
        <v>12.276</v>
      </c>
      <c r="AL120" s="41" t="s">
        <v>126</v>
      </c>
      <c r="AM120" s="41" t="s">
        <v>126</v>
      </c>
      <c r="AN120" s="41" t="s">
        <v>126</v>
      </c>
      <c r="AO120" s="41" t="s">
        <v>126</v>
      </c>
      <c r="AP120" s="41"/>
      <c r="AQ120" s="41">
        <v>1</v>
      </c>
      <c r="AR120" s="41"/>
      <c r="AS120" s="41"/>
      <c r="AT120" s="44">
        <f t="shared" si="8"/>
        <v>0.22227073999999902</v>
      </c>
      <c r="AU120" s="45">
        <f t="shared" si="9"/>
        <v>11283.013567907001</v>
      </c>
      <c r="AV120" s="41"/>
      <c r="AW120" s="48">
        <f t="shared" si="10"/>
        <v>-0.47043215919999959</v>
      </c>
      <c r="AX120" s="49">
        <f t="shared" si="11"/>
        <v>11782.363032566</v>
      </c>
    </row>
    <row r="121" spans="1:50">
      <c r="A121" s="41">
        <v>54</v>
      </c>
      <c r="B121" s="41" t="s">
        <v>247</v>
      </c>
      <c r="C121" s="43">
        <v>44334.762638888889</v>
      </c>
      <c r="D121" s="41">
        <v>210</v>
      </c>
      <c r="E121" s="41" t="s">
        <v>125</v>
      </c>
      <c r="F121" s="41">
        <v>0</v>
      </c>
      <c r="G121" s="41">
        <v>6.0259999999999998</v>
      </c>
      <c r="H121" s="42">
        <v>24668</v>
      </c>
      <c r="I121" s="41">
        <v>4.7E-2</v>
      </c>
      <c r="J121" s="41" t="s">
        <v>126</v>
      </c>
      <c r="K121" s="41" t="s">
        <v>126</v>
      </c>
      <c r="L121" s="41" t="s">
        <v>126</v>
      </c>
      <c r="M121" s="41" t="s">
        <v>126</v>
      </c>
      <c r="N121" s="41"/>
      <c r="O121" s="41">
        <v>54</v>
      </c>
      <c r="P121" s="41" t="s">
        <v>247</v>
      </c>
      <c r="Q121" s="43">
        <v>44334.762638888889</v>
      </c>
      <c r="R121" s="41">
        <v>210</v>
      </c>
      <c r="S121" s="41" t="s">
        <v>125</v>
      </c>
      <c r="T121" s="41">
        <v>0</v>
      </c>
      <c r="U121" s="41" t="s">
        <v>126</v>
      </c>
      <c r="V121" s="41" t="s">
        <v>126</v>
      </c>
      <c r="W121" s="41" t="s">
        <v>126</v>
      </c>
      <c r="X121" s="41" t="s">
        <v>126</v>
      </c>
      <c r="Y121" s="41" t="s">
        <v>126</v>
      </c>
      <c r="Z121" s="41" t="s">
        <v>126</v>
      </c>
      <c r="AA121" s="41" t="s">
        <v>126</v>
      </c>
      <c r="AB121" s="41"/>
      <c r="AC121" s="41">
        <v>54</v>
      </c>
      <c r="AD121" s="41" t="s">
        <v>247</v>
      </c>
      <c r="AE121" s="43">
        <v>44334.762638888889</v>
      </c>
      <c r="AF121" s="41">
        <v>210</v>
      </c>
      <c r="AG121" s="41" t="s">
        <v>125</v>
      </c>
      <c r="AH121" s="41">
        <v>0</v>
      </c>
      <c r="AI121" s="41">
        <v>12.163</v>
      </c>
      <c r="AJ121" s="42">
        <v>3697</v>
      </c>
      <c r="AK121" s="41">
        <v>0.748</v>
      </c>
      <c r="AL121" s="41" t="s">
        <v>126</v>
      </c>
      <c r="AM121" s="41" t="s">
        <v>126</v>
      </c>
      <c r="AN121" s="41" t="s">
        <v>126</v>
      </c>
      <c r="AO121" s="41" t="s">
        <v>126</v>
      </c>
      <c r="AP121" s="41"/>
      <c r="AQ121" s="41">
        <v>1</v>
      </c>
      <c r="AR121" s="41"/>
      <c r="AS121" s="41"/>
      <c r="AT121" s="44">
        <f t="shared" si="8"/>
        <v>77.455721955171214</v>
      </c>
      <c r="AU121" s="45">
        <f t="shared" si="9"/>
        <v>719.39587162907003</v>
      </c>
      <c r="AV121" s="41"/>
      <c r="AW121" s="48">
        <f t="shared" si="10"/>
        <v>64.515511113918393</v>
      </c>
      <c r="AX121" s="49">
        <f t="shared" si="11"/>
        <v>702.78616142566</v>
      </c>
    </row>
    <row r="122" spans="1:50">
      <c r="A122" s="41">
        <v>55</v>
      </c>
      <c r="B122" s="41" t="s">
        <v>248</v>
      </c>
      <c r="C122" s="43">
        <v>44334.783877314818</v>
      </c>
      <c r="D122" s="41">
        <v>204</v>
      </c>
      <c r="E122" s="41" t="s">
        <v>125</v>
      </c>
      <c r="F122" s="41">
        <v>0</v>
      </c>
      <c r="G122" s="41">
        <v>6.0780000000000003</v>
      </c>
      <c r="H122" s="42">
        <v>2512</v>
      </c>
      <c r="I122" s="41">
        <v>0</v>
      </c>
      <c r="J122" s="41" t="s">
        <v>126</v>
      </c>
      <c r="K122" s="41" t="s">
        <v>126</v>
      </c>
      <c r="L122" s="41" t="s">
        <v>126</v>
      </c>
      <c r="M122" s="41" t="s">
        <v>126</v>
      </c>
      <c r="N122" s="41"/>
      <c r="O122" s="41">
        <v>55</v>
      </c>
      <c r="P122" s="41" t="s">
        <v>248</v>
      </c>
      <c r="Q122" s="43">
        <v>44334.783877314818</v>
      </c>
      <c r="R122" s="41">
        <v>204</v>
      </c>
      <c r="S122" s="41" t="s">
        <v>125</v>
      </c>
      <c r="T122" s="41">
        <v>0</v>
      </c>
      <c r="U122" s="41" t="s">
        <v>126</v>
      </c>
      <c r="V122" s="41" t="s">
        <v>126</v>
      </c>
      <c r="W122" s="41" t="s">
        <v>126</v>
      </c>
      <c r="X122" s="41" t="s">
        <v>126</v>
      </c>
      <c r="Y122" s="41" t="s">
        <v>126</v>
      </c>
      <c r="Z122" s="41" t="s">
        <v>126</v>
      </c>
      <c r="AA122" s="41" t="s">
        <v>126</v>
      </c>
      <c r="AB122" s="41"/>
      <c r="AC122" s="41">
        <v>55</v>
      </c>
      <c r="AD122" s="41" t="s">
        <v>248</v>
      </c>
      <c r="AE122" s="43">
        <v>44334.783877314818</v>
      </c>
      <c r="AF122" s="41">
        <v>204</v>
      </c>
      <c r="AG122" s="41" t="s">
        <v>125</v>
      </c>
      <c r="AH122" s="41">
        <v>0</v>
      </c>
      <c r="AI122" s="41">
        <v>12.121</v>
      </c>
      <c r="AJ122" s="42">
        <v>49395</v>
      </c>
      <c r="AK122" s="41">
        <v>9.8059999999999992</v>
      </c>
      <c r="AL122" s="41" t="s">
        <v>126</v>
      </c>
      <c r="AM122" s="41" t="s">
        <v>126</v>
      </c>
      <c r="AN122" s="41" t="s">
        <v>126</v>
      </c>
      <c r="AO122" s="41" t="s">
        <v>126</v>
      </c>
      <c r="AP122" s="41"/>
      <c r="AQ122" s="41">
        <v>1</v>
      </c>
      <c r="AR122" s="41"/>
      <c r="AS122" s="41"/>
      <c r="AT122" s="44">
        <f t="shared" si="8"/>
        <v>2.558050559999999</v>
      </c>
      <c r="AU122" s="45">
        <f t="shared" si="9"/>
        <v>9039.5126096107506</v>
      </c>
      <c r="AV122" s="41"/>
      <c r="AW122" s="48">
        <f t="shared" si="10"/>
        <v>2.5227031552000003</v>
      </c>
      <c r="AX122" s="49">
        <f t="shared" si="11"/>
        <v>9400.7937784335008</v>
      </c>
    </row>
    <row r="123" spans="1:50">
      <c r="A123" s="41">
        <v>56</v>
      </c>
      <c r="B123" s="41" t="s">
        <v>249</v>
      </c>
      <c r="C123" s="43">
        <v>44334.805173611108</v>
      </c>
      <c r="D123" s="41">
        <v>191</v>
      </c>
      <c r="E123" s="41" t="s">
        <v>125</v>
      </c>
      <c r="F123" s="41">
        <v>0</v>
      </c>
      <c r="G123" s="41">
        <v>6.0060000000000002</v>
      </c>
      <c r="H123" s="42">
        <v>27519</v>
      </c>
      <c r="I123" s="41">
        <v>5.2999999999999999E-2</v>
      </c>
      <c r="J123" s="41" t="s">
        <v>126</v>
      </c>
      <c r="K123" s="41" t="s">
        <v>126</v>
      </c>
      <c r="L123" s="41" t="s">
        <v>126</v>
      </c>
      <c r="M123" s="41" t="s">
        <v>126</v>
      </c>
      <c r="N123" s="41"/>
      <c r="O123" s="41">
        <v>56</v>
      </c>
      <c r="P123" s="41" t="s">
        <v>249</v>
      </c>
      <c r="Q123" s="43">
        <v>44334.805173611108</v>
      </c>
      <c r="R123" s="41">
        <v>191</v>
      </c>
      <c r="S123" s="41" t="s">
        <v>125</v>
      </c>
      <c r="T123" s="41">
        <v>0</v>
      </c>
      <c r="U123" s="41" t="s">
        <v>126</v>
      </c>
      <c r="V123" s="41" t="s">
        <v>126</v>
      </c>
      <c r="W123" s="41" t="s">
        <v>126</v>
      </c>
      <c r="X123" s="41" t="s">
        <v>126</v>
      </c>
      <c r="Y123" s="41" t="s">
        <v>126</v>
      </c>
      <c r="Z123" s="41" t="s">
        <v>126</v>
      </c>
      <c r="AA123" s="41" t="s">
        <v>126</v>
      </c>
      <c r="AB123" s="41"/>
      <c r="AC123" s="41">
        <v>56</v>
      </c>
      <c r="AD123" s="41" t="s">
        <v>249</v>
      </c>
      <c r="AE123" s="43">
        <v>44334.805173611108</v>
      </c>
      <c r="AF123" s="41">
        <v>191</v>
      </c>
      <c r="AG123" s="41" t="s">
        <v>125</v>
      </c>
      <c r="AH123" s="41">
        <v>0</v>
      </c>
      <c r="AI123" s="41">
        <v>12.146000000000001</v>
      </c>
      <c r="AJ123" s="42">
        <v>4666</v>
      </c>
      <c r="AK123" s="41">
        <v>0.94099999999999995</v>
      </c>
      <c r="AL123" s="41" t="s">
        <v>126</v>
      </c>
      <c r="AM123" s="41" t="s">
        <v>126</v>
      </c>
      <c r="AN123" s="41" t="s">
        <v>126</v>
      </c>
      <c r="AO123" s="41" t="s">
        <v>126</v>
      </c>
      <c r="AP123" s="41"/>
      <c r="AQ123" s="41">
        <v>1</v>
      </c>
      <c r="AR123" s="41"/>
      <c r="AS123" s="41"/>
      <c r="AT123" s="44">
        <f t="shared" si="8"/>
        <v>86.289274526351804</v>
      </c>
      <c r="AU123" s="45">
        <f t="shared" si="9"/>
        <v>898.53979942988008</v>
      </c>
      <c r="AV123" s="41"/>
      <c r="AW123" s="48">
        <f t="shared" si="10"/>
        <v>72.009907990855098</v>
      </c>
      <c r="AX123" s="49">
        <f t="shared" si="11"/>
        <v>887.92719449944013</v>
      </c>
    </row>
    <row r="124" spans="1:50">
      <c r="A124" s="41">
        <v>57</v>
      </c>
      <c r="B124" s="41" t="s">
        <v>250</v>
      </c>
      <c r="C124" s="43">
        <v>44334.826412037037</v>
      </c>
      <c r="D124" s="41">
        <v>27</v>
      </c>
      <c r="E124" s="41" t="s">
        <v>125</v>
      </c>
      <c r="F124" s="41">
        <v>0</v>
      </c>
      <c r="G124" s="41">
        <v>6.1120000000000001</v>
      </c>
      <c r="H124" s="42">
        <v>1995</v>
      </c>
      <c r="I124" s="41">
        <v>-1E-3</v>
      </c>
      <c r="J124" s="41" t="s">
        <v>126</v>
      </c>
      <c r="K124" s="41" t="s">
        <v>126</v>
      </c>
      <c r="L124" s="41" t="s">
        <v>126</v>
      </c>
      <c r="M124" s="41" t="s">
        <v>126</v>
      </c>
      <c r="N124" s="41"/>
      <c r="O124" s="41">
        <v>57</v>
      </c>
      <c r="P124" s="41" t="s">
        <v>250</v>
      </c>
      <c r="Q124" s="43">
        <v>44334.826412037037</v>
      </c>
      <c r="R124" s="41">
        <v>27</v>
      </c>
      <c r="S124" s="41" t="s">
        <v>125</v>
      </c>
      <c r="T124" s="41">
        <v>0</v>
      </c>
      <c r="U124" s="41" t="s">
        <v>126</v>
      </c>
      <c r="V124" s="41" t="s">
        <v>126</v>
      </c>
      <c r="W124" s="41" t="s">
        <v>126</v>
      </c>
      <c r="X124" s="41" t="s">
        <v>126</v>
      </c>
      <c r="Y124" s="41" t="s">
        <v>126</v>
      </c>
      <c r="Z124" s="41" t="s">
        <v>126</v>
      </c>
      <c r="AA124" s="41" t="s">
        <v>126</v>
      </c>
      <c r="AB124" s="41"/>
      <c r="AC124" s="41">
        <v>57</v>
      </c>
      <c r="AD124" s="41" t="s">
        <v>250</v>
      </c>
      <c r="AE124" s="43">
        <v>44334.826412037037</v>
      </c>
      <c r="AF124" s="41">
        <v>27</v>
      </c>
      <c r="AG124" s="41" t="s">
        <v>125</v>
      </c>
      <c r="AH124" s="41">
        <v>0</v>
      </c>
      <c r="AI124" s="41">
        <v>12.127000000000001</v>
      </c>
      <c r="AJ124" s="42">
        <v>43571</v>
      </c>
      <c r="AK124" s="41">
        <v>8.6590000000000007</v>
      </c>
      <c r="AL124" s="41" t="s">
        <v>126</v>
      </c>
      <c r="AM124" s="41" t="s">
        <v>126</v>
      </c>
      <c r="AN124" s="41" t="s">
        <v>126</v>
      </c>
      <c r="AO124" s="41" t="s">
        <v>126</v>
      </c>
      <c r="AP124" s="41"/>
      <c r="AQ124" s="41">
        <v>1</v>
      </c>
      <c r="AR124" s="41"/>
      <c r="AS124" s="41"/>
      <c r="AT124" s="44">
        <f t="shared" si="8"/>
        <v>1.1100505312499989</v>
      </c>
      <c r="AU124" s="45">
        <f t="shared" si="9"/>
        <v>7993.7288207864303</v>
      </c>
      <c r="AV124" s="41"/>
      <c r="AW124" s="48">
        <f t="shared" si="10"/>
        <v>0.68124255124999955</v>
      </c>
      <c r="AX124" s="49">
        <f t="shared" si="11"/>
        <v>8296.04869501334</v>
      </c>
    </row>
    <row r="125" spans="1:50">
      <c r="A125" s="41">
        <v>58</v>
      </c>
      <c r="B125" s="41" t="s">
        <v>251</v>
      </c>
      <c r="C125" s="43">
        <v>44334.847685185188</v>
      </c>
      <c r="D125" s="41">
        <v>115</v>
      </c>
      <c r="E125" s="41" t="s">
        <v>125</v>
      </c>
      <c r="F125" s="41">
        <v>0</v>
      </c>
      <c r="G125" s="41">
        <v>6.0250000000000004</v>
      </c>
      <c r="H125" s="42">
        <v>26947</v>
      </c>
      <c r="I125" s="41">
        <v>5.0999999999999997E-2</v>
      </c>
      <c r="J125" s="41" t="s">
        <v>126</v>
      </c>
      <c r="K125" s="41" t="s">
        <v>126</v>
      </c>
      <c r="L125" s="41" t="s">
        <v>126</v>
      </c>
      <c r="M125" s="41" t="s">
        <v>126</v>
      </c>
      <c r="N125" s="41"/>
      <c r="O125" s="41">
        <v>58</v>
      </c>
      <c r="P125" s="41" t="s">
        <v>251</v>
      </c>
      <c r="Q125" s="43">
        <v>44334.847685185188</v>
      </c>
      <c r="R125" s="41">
        <v>115</v>
      </c>
      <c r="S125" s="41" t="s">
        <v>125</v>
      </c>
      <c r="T125" s="41">
        <v>0</v>
      </c>
      <c r="U125" s="41" t="s">
        <v>126</v>
      </c>
      <c r="V125" s="41" t="s">
        <v>126</v>
      </c>
      <c r="W125" s="41" t="s">
        <v>126</v>
      </c>
      <c r="X125" s="41" t="s">
        <v>126</v>
      </c>
      <c r="Y125" s="41" t="s">
        <v>126</v>
      </c>
      <c r="Z125" s="41" t="s">
        <v>126</v>
      </c>
      <c r="AA125" s="41" t="s">
        <v>126</v>
      </c>
      <c r="AB125" s="41"/>
      <c r="AC125" s="41">
        <v>58</v>
      </c>
      <c r="AD125" s="41" t="s">
        <v>251</v>
      </c>
      <c r="AE125" s="43">
        <v>44334.847685185188</v>
      </c>
      <c r="AF125" s="41">
        <v>115</v>
      </c>
      <c r="AG125" s="41" t="s">
        <v>125</v>
      </c>
      <c r="AH125" s="41">
        <v>0</v>
      </c>
      <c r="AI125" s="41">
        <v>12.179</v>
      </c>
      <c r="AJ125" s="42">
        <v>4081</v>
      </c>
      <c r="AK125" s="41">
        <v>0.82399999999999995</v>
      </c>
      <c r="AL125" s="41" t="s">
        <v>126</v>
      </c>
      <c r="AM125" s="41" t="s">
        <v>126</v>
      </c>
      <c r="AN125" s="41" t="s">
        <v>126</v>
      </c>
      <c r="AO125" s="41" t="s">
        <v>126</v>
      </c>
      <c r="AP125" s="41"/>
      <c r="AQ125" s="41">
        <v>1</v>
      </c>
      <c r="AR125" s="41"/>
      <c r="AS125" s="41"/>
      <c r="AT125" s="44">
        <f t="shared" si="8"/>
        <v>84.518050871694214</v>
      </c>
      <c r="AU125" s="45">
        <f t="shared" si="9"/>
        <v>790.40199320603017</v>
      </c>
      <c r="AV125" s="41"/>
      <c r="AW125" s="48">
        <f t="shared" si="10"/>
        <v>70.506454576191899</v>
      </c>
      <c r="AX125" s="49">
        <f t="shared" si="11"/>
        <v>776.15839683813999</v>
      </c>
    </row>
    <row r="126" spans="1:50">
      <c r="A126" s="41">
        <v>59</v>
      </c>
      <c r="B126" s="41" t="s">
        <v>252</v>
      </c>
      <c r="C126" s="43">
        <v>44334.869004629632</v>
      </c>
      <c r="D126" s="41">
        <v>69</v>
      </c>
      <c r="E126" s="41" t="s">
        <v>125</v>
      </c>
      <c r="F126" s="41">
        <v>0</v>
      </c>
      <c r="G126" s="41">
        <v>6.101</v>
      </c>
      <c r="H126" s="42">
        <v>2504</v>
      </c>
      <c r="I126" s="41">
        <v>0</v>
      </c>
      <c r="J126" s="41" t="s">
        <v>126</v>
      </c>
      <c r="K126" s="41" t="s">
        <v>126</v>
      </c>
      <c r="L126" s="41" t="s">
        <v>126</v>
      </c>
      <c r="M126" s="41" t="s">
        <v>126</v>
      </c>
      <c r="N126" s="41"/>
      <c r="O126" s="41">
        <v>59</v>
      </c>
      <c r="P126" s="41" t="s">
        <v>252</v>
      </c>
      <c r="Q126" s="43">
        <v>44334.869004629632</v>
      </c>
      <c r="R126" s="41">
        <v>69</v>
      </c>
      <c r="S126" s="41" t="s">
        <v>125</v>
      </c>
      <c r="T126" s="41">
        <v>0</v>
      </c>
      <c r="U126" s="41" t="s">
        <v>126</v>
      </c>
      <c r="V126" s="41" t="s">
        <v>126</v>
      </c>
      <c r="W126" s="41" t="s">
        <v>126</v>
      </c>
      <c r="X126" s="41" t="s">
        <v>126</v>
      </c>
      <c r="Y126" s="41" t="s">
        <v>126</v>
      </c>
      <c r="Z126" s="41" t="s">
        <v>126</v>
      </c>
      <c r="AA126" s="41" t="s">
        <v>126</v>
      </c>
      <c r="AB126" s="41"/>
      <c r="AC126" s="41">
        <v>59</v>
      </c>
      <c r="AD126" s="41" t="s">
        <v>252</v>
      </c>
      <c r="AE126" s="43">
        <v>44334.869004629632</v>
      </c>
      <c r="AF126" s="41">
        <v>69</v>
      </c>
      <c r="AG126" s="41" t="s">
        <v>125</v>
      </c>
      <c r="AH126" s="41">
        <v>0</v>
      </c>
      <c r="AI126" s="41">
        <v>12.125</v>
      </c>
      <c r="AJ126" s="42">
        <v>54890</v>
      </c>
      <c r="AK126" s="41">
        <v>10.885999999999999</v>
      </c>
      <c r="AL126" s="41" t="s">
        <v>126</v>
      </c>
      <c r="AM126" s="41" t="s">
        <v>126</v>
      </c>
      <c r="AN126" s="41" t="s">
        <v>126</v>
      </c>
      <c r="AO126" s="41" t="s">
        <v>126</v>
      </c>
      <c r="AP126" s="41"/>
      <c r="AQ126" s="41">
        <v>1</v>
      </c>
      <c r="AR126" s="41"/>
      <c r="AS126" s="41"/>
      <c r="AT126" s="44">
        <f t="shared" si="8"/>
        <v>2.5355578399999992</v>
      </c>
      <c r="AU126" s="45">
        <f t="shared" si="9"/>
        <v>10022.315507482999</v>
      </c>
      <c r="AV126" s="41"/>
      <c r="AW126" s="48">
        <f t="shared" si="10"/>
        <v>2.4944445727999991</v>
      </c>
      <c r="AX126" s="49">
        <f t="shared" si="11"/>
        <v>10442.120049254001</v>
      </c>
    </row>
    <row r="127" spans="1:50">
      <c r="A127" s="41">
        <v>60</v>
      </c>
      <c r="B127" s="41" t="s">
        <v>253</v>
      </c>
      <c r="C127" s="43">
        <v>44334.89025462963</v>
      </c>
      <c r="D127" s="41">
        <v>128</v>
      </c>
      <c r="E127" s="41" t="s">
        <v>125</v>
      </c>
      <c r="F127" s="41">
        <v>0</v>
      </c>
      <c r="G127" s="41">
        <v>6.032</v>
      </c>
      <c r="H127" s="42">
        <v>15032</v>
      </c>
      <c r="I127" s="41">
        <v>2.7E-2</v>
      </c>
      <c r="J127" s="41" t="s">
        <v>126</v>
      </c>
      <c r="K127" s="41" t="s">
        <v>126</v>
      </c>
      <c r="L127" s="41" t="s">
        <v>126</v>
      </c>
      <c r="M127" s="41" t="s">
        <v>126</v>
      </c>
      <c r="N127" s="41"/>
      <c r="O127" s="41">
        <v>60</v>
      </c>
      <c r="P127" s="41" t="s">
        <v>253</v>
      </c>
      <c r="Q127" s="43">
        <v>44334.89025462963</v>
      </c>
      <c r="R127" s="41">
        <v>128</v>
      </c>
      <c r="S127" s="41" t="s">
        <v>125</v>
      </c>
      <c r="T127" s="41">
        <v>0</v>
      </c>
      <c r="U127" s="41" t="s">
        <v>126</v>
      </c>
      <c r="V127" s="41" t="s">
        <v>126</v>
      </c>
      <c r="W127" s="41" t="s">
        <v>126</v>
      </c>
      <c r="X127" s="41" t="s">
        <v>126</v>
      </c>
      <c r="Y127" s="41" t="s">
        <v>126</v>
      </c>
      <c r="Z127" s="41" t="s">
        <v>126</v>
      </c>
      <c r="AA127" s="41" t="s">
        <v>126</v>
      </c>
      <c r="AB127" s="41"/>
      <c r="AC127" s="41">
        <v>60</v>
      </c>
      <c r="AD127" s="41" t="s">
        <v>253</v>
      </c>
      <c r="AE127" s="43">
        <v>44334.89025462963</v>
      </c>
      <c r="AF127" s="41">
        <v>128</v>
      </c>
      <c r="AG127" s="41" t="s">
        <v>125</v>
      </c>
      <c r="AH127" s="41">
        <v>0</v>
      </c>
      <c r="AI127" s="41">
        <v>12.176</v>
      </c>
      <c r="AJ127" s="42">
        <v>4219</v>
      </c>
      <c r="AK127" s="41">
        <v>0.85199999999999998</v>
      </c>
      <c r="AL127" s="41" t="s">
        <v>126</v>
      </c>
      <c r="AM127" s="41" t="s">
        <v>126</v>
      </c>
      <c r="AN127" s="41" t="s">
        <v>126</v>
      </c>
      <c r="AO127" s="41" t="s">
        <v>126</v>
      </c>
      <c r="AP127" s="41"/>
      <c r="AQ127" s="41">
        <v>1</v>
      </c>
      <c r="AR127" s="41"/>
      <c r="AS127" s="41"/>
      <c r="AT127" s="44">
        <f t="shared" si="8"/>
        <v>47.501282612211199</v>
      </c>
      <c r="AU127" s="45">
        <f t="shared" si="9"/>
        <v>815.91529644803006</v>
      </c>
      <c r="AV127" s="41"/>
      <c r="AW127" s="48">
        <f t="shared" si="10"/>
        <v>39.170901312198403</v>
      </c>
      <c r="AX127" s="49">
        <f t="shared" si="11"/>
        <v>802.52537263414013</v>
      </c>
    </row>
    <row r="128" spans="1:50">
      <c r="A128" s="41">
        <v>61</v>
      </c>
      <c r="B128" s="41" t="s">
        <v>254</v>
      </c>
      <c r="C128" s="43">
        <v>44334.911481481482</v>
      </c>
      <c r="D128" s="41">
        <v>151</v>
      </c>
      <c r="E128" s="41" t="s">
        <v>125</v>
      </c>
      <c r="F128" s="41">
        <v>0</v>
      </c>
      <c r="G128" s="41">
        <v>6.0979999999999999</v>
      </c>
      <c r="H128" s="42">
        <v>2222</v>
      </c>
      <c r="I128" s="41">
        <v>0</v>
      </c>
      <c r="J128" s="41" t="s">
        <v>126</v>
      </c>
      <c r="K128" s="41" t="s">
        <v>126</v>
      </c>
      <c r="L128" s="41" t="s">
        <v>126</v>
      </c>
      <c r="M128" s="41" t="s">
        <v>126</v>
      </c>
      <c r="N128" s="41"/>
      <c r="O128" s="41">
        <v>61</v>
      </c>
      <c r="P128" s="41" t="s">
        <v>254</v>
      </c>
      <c r="Q128" s="43">
        <v>44334.911481481482</v>
      </c>
      <c r="R128" s="41">
        <v>151</v>
      </c>
      <c r="S128" s="41" t="s">
        <v>125</v>
      </c>
      <c r="T128" s="41">
        <v>0</v>
      </c>
      <c r="U128" s="41" t="s">
        <v>126</v>
      </c>
      <c r="V128" s="41" t="s">
        <v>126</v>
      </c>
      <c r="W128" s="41" t="s">
        <v>126</v>
      </c>
      <c r="X128" s="41" t="s">
        <v>126</v>
      </c>
      <c r="Y128" s="41" t="s">
        <v>126</v>
      </c>
      <c r="Z128" s="41" t="s">
        <v>126</v>
      </c>
      <c r="AA128" s="41" t="s">
        <v>126</v>
      </c>
      <c r="AB128" s="41"/>
      <c r="AC128" s="41">
        <v>61</v>
      </c>
      <c r="AD128" s="41" t="s">
        <v>254</v>
      </c>
      <c r="AE128" s="43">
        <v>44334.911481481482</v>
      </c>
      <c r="AF128" s="41">
        <v>151</v>
      </c>
      <c r="AG128" s="41" t="s">
        <v>125</v>
      </c>
      <c r="AH128" s="41">
        <v>0</v>
      </c>
      <c r="AI128" s="41">
        <v>12.090999999999999</v>
      </c>
      <c r="AJ128" s="42">
        <v>58839</v>
      </c>
      <c r="AK128" s="41">
        <v>11.662000000000001</v>
      </c>
      <c r="AL128" s="41" t="s">
        <v>126</v>
      </c>
      <c r="AM128" s="41" t="s">
        <v>126</v>
      </c>
      <c r="AN128" s="41" t="s">
        <v>126</v>
      </c>
      <c r="AO128" s="41" t="s">
        <v>126</v>
      </c>
      <c r="AP128" s="41"/>
      <c r="AQ128" s="41">
        <v>1</v>
      </c>
      <c r="AR128" s="41"/>
      <c r="AS128" s="41"/>
      <c r="AT128" s="44">
        <f t="shared" si="8"/>
        <v>1.7444272849999996</v>
      </c>
      <c r="AU128" s="45">
        <f t="shared" si="9"/>
        <v>10726.269107398832</v>
      </c>
      <c r="AV128" s="41"/>
      <c r="AW128" s="48">
        <f t="shared" si="10"/>
        <v>1.4935903922000016</v>
      </c>
      <c r="AX128" s="49">
        <f t="shared" si="11"/>
        <v>11189.86622600454</v>
      </c>
    </row>
    <row r="129" spans="1:50">
      <c r="A129" s="41">
        <v>62</v>
      </c>
      <c r="B129" s="41" t="s">
        <v>255</v>
      </c>
      <c r="C129" s="43">
        <v>44334.932766203703</v>
      </c>
      <c r="D129" s="41">
        <v>66</v>
      </c>
      <c r="E129" s="41" t="s">
        <v>125</v>
      </c>
      <c r="F129" s="41">
        <v>0</v>
      </c>
      <c r="G129" s="41">
        <v>6.0839999999999996</v>
      </c>
      <c r="H129" s="42">
        <v>3997</v>
      </c>
      <c r="I129" s="41">
        <v>4.0000000000000001E-3</v>
      </c>
      <c r="J129" s="41" t="s">
        <v>126</v>
      </c>
      <c r="K129" s="41" t="s">
        <v>126</v>
      </c>
      <c r="L129" s="41" t="s">
        <v>126</v>
      </c>
      <c r="M129" s="41" t="s">
        <v>126</v>
      </c>
      <c r="N129" s="41"/>
      <c r="O129" s="41">
        <v>62</v>
      </c>
      <c r="P129" s="41" t="s">
        <v>255</v>
      </c>
      <c r="Q129" s="43">
        <v>44334.932766203703</v>
      </c>
      <c r="R129" s="41">
        <v>66</v>
      </c>
      <c r="S129" s="41" t="s">
        <v>125</v>
      </c>
      <c r="T129" s="41">
        <v>0</v>
      </c>
      <c r="U129" s="41" t="s">
        <v>126</v>
      </c>
      <c r="V129" s="41" t="s">
        <v>126</v>
      </c>
      <c r="W129" s="41" t="s">
        <v>126</v>
      </c>
      <c r="X129" s="41" t="s">
        <v>126</v>
      </c>
      <c r="Y129" s="41" t="s">
        <v>126</v>
      </c>
      <c r="Z129" s="41" t="s">
        <v>126</v>
      </c>
      <c r="AA129" s="41" t="s">
        <v>126</v>
      </c>
      <c r="AB129" s="41"/>
      <c r="AC129" s="41">
        <v>62</v>
      </c>
      <c r="AD129" s="41" t="s">
        <v>255</v>
      </c>
      <c r="AE129" s="43">
        <v>44334.932766203703</v>
      </c>
      <c r="AF129" s="41">
        <v>66</v>
      </c>
      <c r="AG129" s="41" t="s">
        <v>125</v>
      </c>
      <c r="AH129" s="41">
        <v>0</v>
      </c>
      <c r="AI129" s="41">
        <v>12.167999999999999</v>
      </c>
      <c r="AJ129" s="42">
        <v>11127</v>
      </c>
      <c r="AK129" s="41">
        <v>2.23</v>
      </c>
      <c r="AL129" s="41" t="s">
        <v>126</v>
      </c>
      <c r="AM129" s="41" t="s">
        <v>126</v>
      </c>
      <c r="AN129" s="41" t="s">
        <v>126</v>
      </c>
      <c r="AO129" s="41" t="s">
        <v>126</v>
      </c>
      <c r="AP129" s="41"/>
      <c r="AQ129" s="41">
        <v>1</v>
      </c>
      <c r="AR129" s="41"/>
      <c r="AS129" s="41"/>
      <c r="AT129" s="44">
        <f t="shared" si="8"/>
        <v>6.7803751912500001</v>
      </c>
      <c r="AU129" s="45">
        <f t="shared" si="9"/>
        <v>2090.00423820267</v>
      </c>
      <c r="AV129" s="41"/>
      <c r="AW129" s="48">
        <f t="shared" si="10"/>
        <v>7.6397212784500006</v>
      </c>
      <c r="AX129" s="49">
        <f t="shared" si="11"/>
        <v>2121.61124730246</v>
      </c>
    </row>
    <row r="130" spans="1:50">
      <c r="A130" s="41">
        <v>63</v>
      </c>
      <c r="B130" s="41" t="s">
        <v>256</v>
      </c>
      <c r="C130" s="43">
        <v>44334.954016203701</v>
      </c>
      <c r="D130" s="41">
        <v>137</v>
      </c>
      <c r="E130" s="41" t="s">
        <v>125</v>
      </c>
      <c r="F130" s="41">
        <v>0</v>
      </c>
      <c r="G130" s="41">
        <v>6.0410000000000004</v>
      </c>
      <c r="H130" s="42">
        <v>8112</v>
      </c>
      <c r="I130" s="41">
        <v>1.2E-2</v>
      </c>
      <c r="J130" s="41" t="s">
        <v>126</v>
      </c>
      <c r="K130" s="41" t="s">
        <v>126</v>
      </c>
      <c r="L130" s="41" t="s">
        <v>126</v>
      </c>
      <c r="M130" s="41" t="s">
        <v>126</v>
      </c>
      <c r="N130" s="41"/>
      <c r="O130" s="41">
        <v>63</v>
      </c>
      <c r="P130" s="41" t="s">
        <v>256</v>
      </c>
      <c r="Q130" s="43">
        <v>44334.954016203701</v>
      </c>
      <c r="R130" s="41">
        <v>137</v>
      </c>
      <c r="S130" s="41" t="s">
        <v>125</v>
      </c>
      <c r="T130" s="41">
        <v>0</v>
      </c>
      <c r="U130" s="41" t="s">
        <v>126</v>
      </c>
      <c r="V130" s="41" t="s">
        <v>126</v>
      </c>
      <c r="W130" s="41" t="s">
        <v>126</v>
      </c>
      <c r="X130" s="41" t="s">
        <v>126</v>
      </c>
      <c r="Y130" s="41" t="s">
        <v>126</v>
      </c>
      <c r="Z130" s="41" t="s">
        <v>126</v>
      </c>
      <c r="AA130" s="41" t="s">
        <v>126</v>
      </c>
      <c r="AB130" s="41"/>
      <c r="AC130" s="41">
        <v>63</v>
      </c>
      <c r="AD130" s="41" t="s">
        <v>256</v>
      </c>
      <c r="AE130" s="43">
        <v>44334.954016203701</v>
      </c>
      <c r="AF130" s="41">
        <v>137</v>
      </c>
      <c r="AG130" s="41" t="s">
        <v>125</v>
      </c>
      <c r="AH130" s="41">
        <v>0</v>
      </c>
      <c r="AI130" s="41">
        <v>12.157999999999999</v>
      </c>
      <c r="AJ130" s="42">
        <v>14856</v>
      </c>
      <c r="AK130" s="41">
        <v>2.972</v>
      </c>
      <c r="AL130" s="41" t="s">
        <v>126</v>
      </c>
      <c r="AM130" s="41" t="s">
        <v>126</v>
      </c>
      <c r="AN130" s="41" t="s">
        <v>126</v>
      </c>
      <c r="AO130" s="41" t="s">
        <v>126</v>
      </c>
      <c r="AP130" s="41"/>
      <c r="AQ130" s="41">
        <v>1</v>
      </c>
      <c r="AR130" s="41"/>
      <c r="AS130" s="41"/>
      <c r="AT130" s="44">
        <f t="shared" si="8"/>
        <v>18.970306559999997</v>
      </c>
      <c r="AU130" s="45">
        <f t="shared" si="9"/>
        <v>2775.27901480128</v>
      </c>
      <c r="AV130" s="41"/>
      <c r="AW130" s="48">
        <f t="shared" si="10"/>
        <v>20.4838026752</v>
      </c>
      <c r="AX130" s="49">
        <f t="shared" si="11"/>
        <v>2833.02060603264</v>
      </c>
    </row>
    <row r="131" spans="1:50">
      <c r="A131" s="41">
        <v>64</v>
      </c>
      <c r="B131" s="41" t="s">
        <v>257</v>
      </c>
      <c r="C131" s="43">
        <v>44334.975300925929</v>
      </c>
      <c r="D131" s="41">
        <v>167</v>
      </c>
      <c r="E131" s="41" t="s">
        <v>125</v>
      </c>
      <c r="F131" s="41">
        <v>0</v>
      </c>
      <c r="G131" s="41">
        <v>6.0209999999999999</v>
      </c>
      <c r="H131" s="42">
        <v>640933</v>
      </c>
      <c r="I131" s="41">
        <v>1.3320000000000001</v>
      </c>
      <c r="J131" s="41" t="s">
        <v>126</v>
      </c>
      <c r="K131" s="41" t="s">
        <v>126</v>
      </c>
      <c r="L131" s="41" t="s">
        <v>126</v>
      </c>
      <c r="M131" s="41" t="s">
        <v>126</v>
      </c>
      <c r="N131" s="41"/>
      <c r="O131" s="41">
        <v>64</v>
      </c>
      <c r="P131" s="41" t="s">
        <v>257</v>
      </c>
      <c r="Q131" s="43">
        <v>44334.975300925929</v>
      </c>
      <c r="R131" s="41">
        <v>167</v>
      </c>
      <c r="S131" s="41" t="s">
        <v>125</v>
      </c>
      <c r="T131" s="41">
        <v>0</v>
      </c>
      <c r="U131" s="41">
        <v>5.9749999999999996</v>
      </c>
      <c r="V131" s="42">
        <v>5414</v>
      </c>
      <c r="W131" s="41">
        <v>1.5680000000000001</v>
      </c>
      <c r="X131" s="41" t="s">
        <v>126</v>
      </c>
      <c r="Y131" s="41" t="s">
        <v>126</v>
      </c>
      <c r="Z131" s="41" t="s">
        <v>126</v>
      </c>
      <c r="AA131" s="41" t="s">
        <v>126</v>
      </c>
      <c r="AB131" s="41"/>
      <c r="AC131" s="41">
        <v>64</v>
      </c>
      <c r="AD131" s="41" t="s">
        <v>257</v>
      </c>
      <c r="AE131" s="43">
        <v>44334.975300925929</v>
      </c>
      <c r="AF131" s="41">
        <v>167</v>
      </c>
      <c r="AG131" s="41" t="s">
        <v>125</v>
      </c>
      <c r="AH131" s="41">
        <v>0</v>
      </c>
      <c r="AI131" s="41">
        <v>12.112</v>
      </c>
      <c r="AJ131" s="42">
        <v>58044</v>
      </c>
      <c r="AK131" s="41">
        <v>11.506</v>
      </c>
      <c r="AL131" s="41" t="s">
        <v>126</v>
      </c>
      <c r="AM131" s="41" t="s">
        <v>126</v>
      </c>
      <c r="AN131" s="41" t="s">
        <v>126</v>
      </c>
      <c r="AO131" s="41" t="s">
        <v>126</v>
      </c>
      <c r="AP131" s="41"/>
      <c r="AQ131" s="41">
        <v>1</v>
      </c>
      <c r="AR131" s="41"/>
      <c r="AS131" s="41"/>
      <c r="AT131" s="44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5">
        <f t="shared" ref="AU131:AU194" si="13">((-0.00000006277*AJ131^2)+(0.1854*AJ131)+(34.83))</f>
        <v>10584.708820397282</v>
      </c>
      <c r="AV131" s="41"/>
      <c r="AW131" s="48">
        <f t="shared" si="10"/>
        <v>1638.7822261418798</v>
      </c>
      <c r="AX131" s="49">
        <f t="shared" si="11"/>
        <v>11039.373137480639</v>
      </c>
    </row>
    <row r="132" spans="1:50">
      <c r="A132" s="17">
        <v>37</v>
      </c>
      <c r="B132" s="41" t="s">
        <v>258</v>
      </c>
      <c r="C132" s="43">
        <v>44278.595486111109</v>
      </c>
      <c r="D132" s="41" t="s">
        <v>124</v>
      </c>
      <c r="E132" s="41" t="s">
        <v>125</v>
      </c>
      <c r="F132" s="41">
        <v>0</v>
      </c>
      <c r="G132" s="41">
        <v>6.0910000000000002</v>
      </c>
      <c r="H132" s="42">
        <v>1779</v>
      </c>
      <c r="I132" s="41">
        <v>1E-3</v>
      </c>
      <c r="J132" s="41" t="s">
        <v>126</v>
      </c>
      <c r="K132" s="41" t="s">
        <v>126</v>
      </c>
      <c r="L132" s="41" t="s">
        <v>126</v>
      </c>
      <c r="M132" s="41" t="s">
        <v>126</v>
      </c>
      <c r="N132" s="41"/>
      <c r="O132" s="41">
        <v>37</v>
      </c>
      <c r="P132" s="41" t="s">
        <v>258</v>
      </c>
      <c r="Q132" s="43">
        <v>44278.595486111109</v>
      </c>
      <c r="R132" s="41" t="s">
        <v>124</v>
      </c>
      <c r="S132" s="41" t="s">
        <v>125</v>
      </c>
      <c r="T132" s="41">
        <v>0</v>
      </c>
      <c r="U132" s="41" t="s">
        <v>126</v>
      </c>
      <c r="V132" s="42" t="s">
        <v>126</v>
      </c>
      <c r="W132" s="41" t="s">
        <v>126</v>
      </c>
      <c r="X132" s="41" t="s">
        <v>126</v>
      </c>
      <c r="Y132" s="41" t="s">
        <v>126</v>
      </c>
      <c r="Z132" s="41" t="s">
        <v>126</v>
      </c>
      <c r="AA132" s="41" t="s">
        <v>126</v>
      </c>
      <c r="AB132" s="41"/>
      <c r="AC132" s="41">
        <v>37</v>
      </c>
      <c r="AD132" s="41" t="s">
        <v>258</v>
      </c>
      <c r="AE132" s="43">
        <v>44278.595486111109</v>
      </c>
      <c r="AF132" s="41" t="s">
        <v>124</v>
      </c>
      <c r="AG132" s="41" t="s">
        <v>125</v>
      </c>
      <c r="AH132" s="41">
        <v>0</v>
      </c>
      <c r="AI132" s="41">
        <v>12.273999999999999</v>
      </c>
      <c r="AJ132" s="42">
        <v>1989</v>
      </c>
      <c r="AK132" s="41">
        <v>0.44600000000000001</v>
      </c>
      <c r="AL132" s="41" t="s">
        <v>126</v>
      </c>
      <c r="AM132" s="41" t="s">
        <v>126</v>
      </c>
      <c r="AN132" s="41" t="s">
        <v>126</v>
      </c>
      <c r="AO132" s="41" t="s">
        <v>126</v>
      </c>
      <c r="AP132" s="41"/>
      <c r="AQ132" s="41">
        <v>1</v>
      </c>
      <c r="AR132" s="41"/>
      <c r="AS132" s="41"/>
      <c r="AT132" s="44">
        <f t="shared" si="12"/>
        <v>0.50844787124999957</v>
      </c>
      <c r="AU132" s="45">
        <f t="shared" si="13"/>
        <v>403.34227428483001</v>
      </c>
      <c r="AV132" s="41"/>
      <c r="AW132" s="48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49">
        <f>(-0.00000001626*AJ132^2)+(0.1912*AJ132)+(-3.858)</f>
        <v>376.37447347253999</v>
      </c>
    </row>
    <row r="133" spans="1:50">
      <c r="A133" s="17">
        <v>38</v>
      </c>
      <c r="B133" s="41" t="s">
        <v>259</v>
      </c>
      <c r="C133" s="43">
        <v>44278.616759259261</v>
      </c>
      <c r="D133" s="41" t="s">
        <v>128</v>
      </c>
      <c r="E133" s="41" t="s">
        <v>125</v>
      </c>
      <c r="F133" s="41">
        <v>0</v>
      </c>
      <c r="G133" s="41">
        <v>6.0339999999999998</v>
      </c>
      <c r="H133" s="42">
        <v>753065</v>
      </c>
      <c r="I133" s="41">
        <v>1.1200000000000001</v>
      </c>
      <c r="J133" s="41" t="s">
        <v>126</v>
      </c>
      <c r="K133" s="41" t="s">
        <v>126</v>
      </c>
      <c r="L133" s="41" t="s">
        <v>126</v>
      </c>
      <c r="M133" s="41" t="s">
        <v>126</v>
      </c>
      <c r="N133" s="41"/>
      <c r="O133" s="41">
        <v>38</v>
      </c>
      <c r="P133" s="41" t="s">
        <v>259</v>
      </c>
      <c r="Q133" s="43">
        <v>44278.616759259261</v>
      </c>
      <c r="R133" s="41" t="s">
        <v>128</v>
      </c>
      <c r="S133" s="41" t="s">
        <v>125</v>
      </c>
      <c r="T133" s="41">
        <v>0</v>
      </c>
      <c r="U133" s="41">
        <v>5.9930000000000003</v>
      </c>
      <c r="V133" s="42">
        <v>6307</v>
      </c>
      <c r="W133" s="41">
        <v>1.756</v>
      </c>
      <c r="X133" s="41" t="s">
        <v>126</v>
      </c>
      <c r="Y133" s="41" t="s">
        <v>126</v>
      </c>
      <c r="Z133" s="41" t="s">
        <v>126</v>
      </c>
      <c r="AA133" s="41" t="s">
        <v>126</v>
      </c>
      <c r="AB133" s="41"/>
      <c r="AC133" s="41">
        <v>38</v>
      </c>
      <c r="AD133" s="41" t="s">
        <v>259</v>
      </c>
      <c r="AE133" s="43">
        <v>44278.616759259261</v>
      </c>
      <c r="AF133" s="41" t="s">
        <v>128</v>
      </c>
      <c r="AG133" s="41" t="s">
        <v>125</v>
      </c>
      <c r="AH133" s="41">
        <v>0</v>
      </c>
      <c r="AI133" s="41">
        <v>12.239000000000001</v>
      </c>
      <c r="AJ133" s="42">
        <v>10432</v>
      </c>
      <c r="AK133" s="41">
        <v>1.593</v>
      </c>
      <c r="AL133" s="41" t="s">
        <v>126</v>
      </c>
      <c r="AM133" s="41" t="s">
        <v>126</v>
      </c>
      <c r="AN133" s="41" t="s">
        <v>126</v>
      </c>
      <c r="AO133" s="41" t="s">
        <v>126</v>
      </c>
      <c r="AP133" s="41"/>
      <c r="AQ133" s="41">
        <v>1</v>
      </c>
      <c r="AR133" s="41"/>
      <c r="AS133" s="41"/>
      <c r="AT133" s="44">
        <f t="shared" si="12"/>
        <v>1757.329971547965</v>
      </c>
      <c r="AU133" s="45">
        <f t="shared" si="13"/>
        <v>1962.0917528115201</v>
      </c>
      <c r="AV133" s="41"/>
      <c r="AW133" s="48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49">
        <f t="shared" ref="AX133:AX196" si="15">(-0.00000001626*AJ133^2)+(0.1912*AJ133)+(-3.858)</f>
        <v>1988.9708790937602</v>
      </c>
    </row>
    <row r="134" spans="1:50">
      <c r="A134" s="17">
        <v>39</v>
      </c>
      <c r="B134" s="41" t="s">
        <v>260</v>
      </c>
      <c r="C134" s="43">
        <v>44278.638032407405</v>
      </c>
      <c r="D134" s="41">
        <v>190</v>
      </c>
      <c r="E134" s="41" t="s">
        <v>125</v>
      </c>
      <c r="F134" s="41">
        <v>0</v>
      </c>
      <c r="G134" s="41">
        <v>6.0430000000000001</v>
      </c>
      <c r="H134" s="42">
        <v>11783</v>
      </c>
      <c r="I134" s="41">
        <v>1.6E-2</v>
      </c>
      <c r="J134" s="41" t="s">
        <v>126</v>
      </c>
      <c r="K134" s="41" t="s">
        <v>126</v>
      </c>
      <c r="L134" s="41" t="s">
        <v>126</v>
      </c>
      <c r="M134" s="41" t="s">
        <v>126</v>
      </c>
      <c r="N134" s="41"/>
      <c r="O134" s="41">
        <v>39</v>
      </c>
      <c r="P134" s="41" t="s">
        <v>260</v>
      </c>
      <c r="Q134" s="43">
        <v>44278.638032407405</v>
      </c>
      <c r="R134" s="41">
        <v>190</v>
      </c>
      <c r="S134" s="41" t="s">
        <v>125</v>
      </c>
      <c r="T134" s="41">
        <v>0</v>
      </c>
      <c r="U134" s="41" t="s">
        <v>126</v>
      </c>
      <c r="V134" s="42" t="s">
        <v>126</v>
      </c>
      <c r="W134" s="41" t="s">
        <v>126</v>
      </c>
      <c r="X134" s="41" t="s">
        <v>126</v>
      </c>
      <c r="Y134" s="41" t="s">
        <v>126</v>
      </c>
      <c r="Z134" s="41" t="s">
        <v>126</v>
      </c>
      <c r="AA134" s="41" t="s">
        <v>126</v>
      </c>
      <c r="AB134" s="41"/>
      <c r="AC134" s="41">
        <v>39</v>
      </c>
      <c r="AD134" s="41" t="s">
        <v>260</v>
      </c>
      <c r="AE134" s="43">
        <v>44278.638032407405</v>
      </c>
      <c r="AF134" s="41">
        <v>190</v>
      </c>
      <c r="AG134" s="41" t="s">
        <v>125</v>
      </c>
      <c r="AH134" s="41">
        <v>0</v>
      </c>
      <c r="AI134" s="41">
        <v>12.211</v>
      </c>
      <c r="AJ134" s="42">
        <v>6572</v>
      </c>
      <c r="AK134" s="41">
        <v>1.0680000000000001</v>
      </c>
      <c r="AL134" s="41" t="s">
        <v>126</v>
      </c>
      <c r="AM134" s="41" t="s">
        <v>126</v>
      </c>
      <c r="AN134" s="41" t="s">
        <v>126</v>
      </c>
      <c r="AO134" s="41" t="s">
        <v>126</v>
      </c>
      <c r="AP134" s="41"/>
      <c r="AQ134" s="41">
        <v>1</v>
      </c>
      <c r="AR134" s="41"/>
      <c r="AS134" s="41"/>
      <c r="AT134" s="44">
        <f t="shared" si="12"/>
        <v>30.452345641249998</v>
      </c>
      <c r="AU134" s="45">
        <f t="shared" si="13"/>
        <v>1250.56768938032</v>
      </c>
      <c r="AV134" s="41"/>
      <c r="AW134" s="48">
        <f t="shared" si="14"/>
        <v>30.620319354139902</v>
      </c>
      <c r="AX134" s="49">
        <f t="shared" si="15"/>
        <v>1252.0061113481602</v>
      </c>
    </row>
    <row r="135" spans="1:50">
      <c r="A135" s="17">
        <v>40</v>
      </c>
      <c r="B135" s="41" t="s">
        <v>261</v>
      </c>
      <c r="C135" s="43">
        <v>44278.659270833334</v>
      </c>
      <c r="D135" s="41">
        <v>166</v>
      </c>
      <c r="E135" s="41" t="s">
        <v>125</v>
      </c>
      <c r="F135" s="41">
        <v>0</v>
      </c>
      <c r="G135" s="41">
        <v>6.0209999999999999</v>
      </c>
      <c r="H135" s="42">
        <v>93503</v>
      </c>
      <c r="I135" s="41">
        <v>0.13700000000000001</v>
      </c>
      <c r="J135" s="41" t="s">
        <v>126</v>
      </c>
      <c r="K135" s="41" t="s">
        <v>126</v>
      </c>
      <c r="L135" s="41" t="s">
        <v>126</v>
      </c>
      <c r="M135" s="41" t="s">
        <v>126</v>
      </c>
      <c r="N135" s="41"/>
      <c r="O135" s="41">
        <v>40</v>
      </c>
      <c r="P135" s="41" t="s">
        <v>261</v>
      </c>
      <c r="Q135" s="43">
        <v>44278.659270833334</v>
      </c>
      <c r="R135" s="41">
        <v>166</v>
      </c>
      <c r="S135" s="41" t="s">
        <v>125</v>
      </c>
      <c r="T135" s="41">
        <v>0</v>
      </c>
      <c r="U135" s="41" t="s">
        <v>126</v>
      </c>
      <c r="V135" s="41" t="s">
        <v>126</v>
      </c>
      <c r="W135" s="41" t="s">
        <v>126</v>
      </c>
      <c r="X135" s="41" t="s">
        <v>126</v>
      </c>
      <c r="Y135" s="41" t="s">
        <v>126</v>
      </c>
      <c r="Z135" s="41" t="s">
        <v>126</v>
      </c>
      <c r="AA135" s="41" t="s">
        <v>126</v>
      </c>
      <c r="AB135" s="41"/>
      <c r="AC135" s="41">
        <v>40</v>
      </c>
      <c r="AD135" s="41" t="s">
        <v>261</v>
      </c>
      <c r="AE135" s="43">
        <v>44278.659270833334</v>
      </c>
      <c r="AF135" s="41">
        <v>166</v>
      </c>
      <c r="AG135" s="41" t="s">
        <v>125</v>
      </c>
      <c r="AH135" s="41">
        <v>0</v>
      </c>
      <c r="AI135" s="41">
        <v>12.185</v>
      </c>
      <c r="AJ135" s="42">
        <v>12783</v>
      </c>
      <c r="AK135" s="41">
        <v>1.913</v>
      </c>
      <c r="AL135" s="41" t="s">
        <v>126</v>
      </c>
      <c r="AM135" s="41" t="s">
        <v>126</v>
      </c>
      <c r="AN135" s="41" t="s">
        <v>126</v>
      </c>
      <c r="AO135" s="41" t="s">
        <v>126</v>
      </c>
      <c r="AP135" s="41"/>
      <c r="AQ135" s="41">
        <v>1</v>
      </c>
      <c r="AR135" s="41"/>
      <c r="AS135" s="41"/>
      <c r="AT135" s="44">
        <f t="shared" si="12"/>
        <v>287.0272406544542</v>
      </c>
      <c r="AU135" s="45">
        <f t="shared" si="13"/>
        <v>2394.5412625634704</v>
      </c>
      <c r="AV135" s="41"/>
      <c r="AW135" s="48">
        <f t="shared" si="14"/>
        <v>244.91229914901191</v>
      </c>
      <c r="AX135" s="49">
        <f t="shared" si="15"/>
        <v>2437.5946332528601</v>
      </c>
    </row>
    <row r="136" spans="1:50">
      <c r="A136" s="17">
        <v>41</v>
      </c>
      <c r="B136" s="41" t="s">
        <v>262</v>
      </c>
      <c r="C136" s="43">
        <v>44278.680555555555</v>
      </c>
      <c r="D136" s="41">
        <v>77</v>
      </c>
      <c r="E136" s="41" t="s">
        <v>125</v>
      </c>
      <c r="F136" s="41">
        <v>0</v>
      </c>
      <c r="G136" s="41">
        <v>6.0430000000000001</v>
      </c>
      <c r="H136" s="42">
        <v>11399</v>
      </c>
      <c r="I136" s="41">
        <v>1.4999999999999999E-2</v>
      </c>
      <c r="J136" s="41" t="s">
        <v>126</v>
      </c>
      <c r="K136" s="41" t="s">
        <v>126</v>
      </c>
      <c r="L136" s="41" t="s">
        <v>126</v>
      </c>
      <c r="M136" s="41" t="s">
        <v>126</v>
      </c>
      <c r="N136" s="41"/>
      <c r="O136" s="41">
        <v>41</v>
      </c>
      <c r="P136" s="41" t="s">
        <v>262</v>
      </c>
      <c r="Q136" s="43">
        <v>44278.680555555555</v>
      </c>
      <c r="R136" s="41">
        <v>77</v>
      </c>
      <c r="S136" s="41" t="s">
        <v>125</v>
      </c>
      <c r="T136" s="41">
        <v>0</v>
      </c>
      <c r="U136" s="41" t="s">
        <v>126</v>
      </c>
      <c r="V136" s="42" t="s">
        <v>126</v>
      </c>
      <c r="W136" s="41" t="s">
        <v>126</v>
      </c>
      <c r="X136" s="41" t="s">
        <v>126</v>
      </c>
      <c r="Y136" s="41" t="s">
        <v>126</v>
      </c>
      <c r="Z136" s="41" t="s">
        <v>126</v>
      </c>
      <c r="AA136" s="41" t="s">
        <v>126</v>
      </c>
      <c r="AB136" s="41"/>
      <c r="AC136" s="41">
        <v>41</v>
      </c>
      <c r="AD136" s="41" t="s">
        <v>262</v>
      </c>
      <c r="AE136" s="43">
        <v>44278.680555555555</v>
      </c>
      <c r="AF136" s="41">
        <v>77</v>
      </c>
      <c r="AG136" s="41" t="s">
        <v>125</v>
      </c>
      <c r="AH136" s="41">
        <v>0</v>
      </c>
      <c r="AI136" s="41">
        <v>12.212999999999999</v>
      </c>
      <c r="AJ136" s="42">
        <v>5613</v>
      </c>
      <c r="AK136" s="41">
        <v>0.93799999999999994</v>
      </c>
      <c r="AL136" s="41" t="s">
        <v>126</v>
      </c>
      <c r="AM136" s="41" t="s">
        <v>126</v>
      </c>
      <c r="AN136" s="41" t="s">
        <v>126</v>
      </c>
      <c r="AO136" s="41" t="s">
        <v>126</v>
      </c>
      <c r="AP136" s="41"/>
      <c r="AQ136" s="41">
        <v>1</v>
      </c>
      <c r="AR136" s="41"/>
      <c r="AS136" s="41"/>
      <c r="AT136" s="44">
        <f t="shared" si="12"/>
        <v>29.224460521250002</v>
      </c>
      <c r="AU136" s="45">
        <f t="shared" si="13"/>
        <v>1073.50258287987</v>
      </c>
      <c r="AV136" s="41"/>
      <c r="AW136" s="48">
        <f t="shared" si="14"/>
        <v>29.609555592399101</v>
      </c>
      <c r="AX136" s="49">
        <f t="shared" si="15"/>
        <v>1068.8353161960601</v>
      </c>
    </row>
    <row r="137" spans="1:50">
      <c r="A137" s="17">
        <v>42</v>
      </c>
      <c r="B137" s="41" t="s">
        <v>263</v>
      </c>
      <c r="C137" s="43">
        <v>44278.701840277776</v>
      </c>
      <c r="D137" s="41">
        <v>196</v>
      </c>
      <c r="E137" s="41" t="s">
        <v>125</v>
      </c>
      <c r="F137" s="41">
        <v>0</v>
      </c>
      <c r="G137" s="41">
        <v>6.1210000000000004</v>
      </c>
      <c r="H137" s="42">
        <v>1664</v>
      </c>
      <c r="I137" s="41">
        <v>1E-3</v>
      </c>
      <c r="J137" s="41" t="s">
        <v>126</v>
      </c>
      <c r="K137" s="41" t="s">
        <v>126</v>
      </c>
      <c r="L137" s="41" t="s">
        <v>126</v>
      </c>
      <c r="M137" s="41" t="s">
        <v>126</v>
      </c>
      <c r="N137" s="41"/>
      <c r="O137" s="41">
        <v>42</v>
      </c>
      <c r="P137" s="41" t="s">
        <v>263</v>
      </c>
      <c r="Q137" s="43">
        <v>44278.701840277776</v>
      </c>
      <c r="R137" s="41">
        <v>196</v>
      </c>
      <c r="S137" s="41" t="s">
        <v>125</v>
      </c>
      <c r="T137" s="41">
        <v>0</v>
      </c>
      <c r="U137" s="41" t="s">
        <v>126</v>
      </c>
      <c r="V137" s="41" t="s">
        <v>126</v>
      </c>
      <c r="W137" s="41" t="s">
        <v>126</v>
      </c>
      <c r="X137" s="41" t="s">
        <v>126</v>
      </c>
      <c r="Y137" s="41" t="s">
        <v>126</v>
      </c>
      <c r="Z137" s="41" t="s">
        <v>126</v>
      </c>
      <c r="AA137" s="41" t="s">
        <v>126</v>
      </c>
      <c r="AB137" s="41"/>
      <c r="AC137" s="41">
        <v>42</v>
      </c>
      <c r="AD137" s="41" t="s">
        <v>263</v>
      </c>
      <c r="AE137" s="43">
        <v>44278.701840277776</v>
      </c>
      <c r="AF137" s="41">
        <v>196</v>
      </c>
      <c r="AG137" s="41" t="s">
        <v>125</v>
      </c>
      <c r="AH137" s="41">
        <v>0</v>
      </c>
      <c r="AI137" s="41">
        <v>12.21</v>
      </c>
      <c r="AJ137" s="42">
        <v>6633</v>
      </c>
      <c r="AK137" s="41">
        <v>1.077</v>
      </c>
      <c r="AL137" s="41" t="s">
        <v>126</v>
      </c>
      <c r="AM137" s="41" t="s">
        <v>126</v>
      </c>
      <c r="AN137" s="41" t="s">
        <v>126</v>
      </c>
      <c r="AO137" s="41" t="s">
        <v>126</v>
      </c>
      <c r="AP137" s="41"/>
      <c r="AQ137" s="41">
        <v>1</v>
      </c>
      <c r="AR137" s="41"/>
      <c r="AS137" s="41"/>
      <c r="AT137" s="44">
        <f t="shared" si="12"/>
        <v>0.18895903999999941</v>
      </c>
      <c r="AU137" s="45">
        <f t="shared" si="13"/>
        <v>1261.82652783147</v>
      </c>
      <c r="AV137" s="41"/>
      <c r="AW137" s="48">
        <f t="shared" si="14"/>
        <v>-0.51398552319999968</v>
      </c>
      <c r="AX137" s="49">
        <f t="shared" si="15"/>
        <v>1263.6562138368602</v>
      </c>
    </row>
    <row r="138" spans="1:50">
      <c r="A138" s="17">
        <v>43</v>
      </c>
      <c r="B138" s="41" t="s">
        <v>264</v>
      </c>
      <c r="C138" s="43">
        <v>44278.72315972222</v>
      </c>
      <c r="D138" s="41">
        <v>159</v>
      </c>
      <c r="E138" s="41" t="s">
        <v>125</v>
      </c>
      <c r="F138" s="41">
        <v>0</v>
      </c>
      <c r="G138" s="41">
        <v>6.1109999999999998</v>
      </c>
      <c r="H138" s="42">
        <v>1971</v>
      </c>
      <c r="I138" s="41">
        <v>1E-3</v>
      </c>
      <c r="J138" s="41" t="s">
        <v>126</v>
      </c>
      <c r="K138" s="41" t="s">
        <v>126</v>
      </c>
      <c r="L138" s="41" t="s">
        <v>126</v>
      </c>
      <c r="M138" s="41" t="s">
        <v>126</v>
      </c>
      <c r="N138" s="41"/>
      <c r="O138" s="41">
        <v>43</v>
      </c>
      <c r="P138" s="41" t="s">
        <v>264</v>
      </c>
      <c r="Q138" s="43">
        <v>44278.72315972222</v>
      </c>
      <c r="R138" s="41">
        <v>159</v>
      </c>
      <c r="S138" s="41" t="s">
        <v>125</v>
      </c>
      <c r="T138" s="41">
        <v>0</v>
      </c>
      <c r="U138" s="41" t="s">
        <v>126</v>
      </c>
      <c r="V138" s="42" t="s">
        <v>126</v>
      </c>
      <c r="W138" s="41" t="s">
        <v>126</v>
      </c>
      <c r="X138" s="41" t="s">
        <v>126</v>
      </c>
      <c r="Y138" s="41" t="s">
        <v>126</v>
      </c>
      <c r="Z138" s="41" t="s">
        <v>126</v>
      </c>
      <c r="AA138" s="41" t="s">
        <v>126</v>
      </c>
      <c r="AB138" s="41"/>
      <c r="AC138" s="41">
        <v>43</v>
      </c>
      <c r="AD138" s="41" t="s">
        <v>264</v>
      </c>
      <c r="AE138" s="43">
        <v>44278.72315972222</v>
      </c>
      <c r="AF138" s="41">
        <v>159</v>
      </c>
      <c r="AG138" s="41" t="s">
        <v>125</v>
      </c>
      <c r="AH138" s="41">
        <v>0</v>
      </c>
      <c r="AI138" s="41">
        <v>12.186</v>
      </c>
      <c r="AJ138" s="42">
        <v>6528</v>
      </c>
      <c r="AK138" s="41">
        <v>1.0620000000000001</v>
      </c>
      <c r="AL138" s="41" t="s">
        <v>126</v>
      </c>
      <c r="AM138" s="41" t="s">
        <v>126</v>
      </c>
      <c r="AN138" s="41" t="s">
        <v>126</v>
      </c>
      <c r="AO138" s="41" t="s">
        <v>126</v>
      </c>
      <c r="AP138" s="41"/>
      <c r="AQ138" s="41">
        <v>1</v>
      </c>
      <c r="AR138" s="41"/>
      <c r="AS138" s="41"/>
      <c r="AT138" s="44">
        <f t="shared" si="12"/>
        <v>1.0431078712499993</v>
      </c>
      <c r="AU138" s="45">
        <f t="shared" si="13"/>
        <v>1242.44627000832</v>
      </c>
      <c r="AV138" s="41"/>
      <c r="AW138" s="48">
        <f t="shared" si="14"/>
        <v>0.59500646404999991</v>
      </c>
      <c r="AX138" s="49">
        <f t="shared" si="15"/>
        <v>1243.6026836121603</v>
      </c>
    </row>
    <row r="139" spans="1:50">
      <c r="A139" s="17">
        <v>44</v>
      </c>
      <c r="B139" s="41" t="s">
        <v>265</v>
      </c>
      <c r="C139" s="43">
        <v>44278.744456018518</v>
      </c>
      <c r="D139" s="41">
        <v>170</v>
      </c>
      <c r="E139" s="41" t="s">
        <v>125</v>
      </c>
      <c r="F139" s="41">
        <v>0</v>
      </c>
      <c r="G139" s="41">
        <v>6.0259999999999998</v>
      </c>
      <c r="H139" s="42">
        <v>15429</v>
      </c>
      <c r="I139" s="41">
        <v>2.1000000000000001E-2</v>
      </c>
      <c r="J139" s="41" t="s">
        <v>126</v>
      </c>
      <c r="K139" s="41" t="s">
        <v>126</v>
      </c>
      <c r="L139" s="41" t="s">
        <v>126</v>
      </c>
      <c r="M139" s="41" t="s">
        <v>126</v>
      </c>
      <c r="N139" s="41"/>
      <c r="O139" s="41">
        <v>44</v>
      </c>
      <c r="P139" s="41" t="s">
        <v>265</v>
      </c>
      <c r="Q139" s="43">
        <v>44278.744456018518</v>
      </c>
      <c r="R139" s="41">
        <v>170</v>
      </c>
      <c r="S139" s="41" t="s">
        <v>125</v>
      </c>
      <c r="T139" s="41">
        <v>0</v>
      </c>
      <c r="U139" s="41" t="s">
        <v>126</v>
      </c>
      <c r="V139" s="42" t="s">
        <v>126</v>
      </c>
      <c r="W139" s="41" t="s">
        <v>126</v>
      </c>
      <c r="X139" s="41" t="s">
        <v>126</v>
      </c>
      <c r="Y139" s="41" t="s">
        <v>126</v>
      </c>
      <c r="Z139" s="41" t="s">
        <v>126</v>
      </c>
      <c r="AA139" s="41" t="s">
        <v>126</v>
      </c>
      <c r="AB139" s="41"/>
      <c r="AC139" s="41">
        <v>44</v>
      </c>
      <c r="AD139" s="41" t="s">
        <v>265</v>
      </c>
      <c r="AE139" s="43">
        <v>44278.744456018518</v>
      </c>
      <c r="AF139" s="41">
        <v>170</v>
      </c>
      <c r="AG139" s="41" t="s">
        <v>125</v>
      </c>
      <c r="AH139" s="41">
        <v>0</v>
      </c>
      <c r="AI139" s="41">
        <v>12.183999999999999</v>
      </c>
      <c r="AJ139" s="42">
        <v>7967</v>
      </c>
      <c r="AK139" s="41">
        <v>1.258</v>
      </c>
      <c r="AL139" s="41" t="s">
        <v>126</v>
      </c>
      <c r="AM139" s="41" t="s">
        <v>126</v>
      </c>
      <c r="AN139" s="41" t="s">
        <v>126</v>
      </c>
      <c r="AO139" s="41" t="s">
        <v>126</v>
      </c>
      <c r="AP139" s="41"/>
      <c r="AQ139" s="41">
        <v>1</v>
      </c>
      <c r="AR139" s="41"/>
      <c r="AS139" s="41"/>
      <c r="AT139" s="44">
        <f t="shared" si="12"/>
        <v>48.738389291735807</v>
      </c>
      <c r="AU139" s="45">
        <f t="shared" si="13"/>
        <v>1507.9275942034701</v>
      </c>
      <c r="AV139" s="41"/>
      <c r="AW139" s="48">
        <f t="shared" si="14"/>
        <v>40.215534266443107</v>
      </c>
      <c r="AX139" s="49">
        <f t="shared" si="15"/>
        <v>1518.4003275728601</v>
      </c>
    </row>
    <row r="140" spans="1:50">
      <c r="A140" s="17">
        <v>45</v>
      </c>
      <c r="B140" s="41" t="s">
        <v>266</v>
      </c>
      <c r="C140" s="43">
        <v>44278.765740740739</v>
      </c>
      <c r="D140" s="41">
        <v>211</v>
      </c>
      <c r="E140" s="41" t="s">
        <v>125</v>
      </c>
      <c r="F140" s="41">
        <v>0</v>
      </c>
      <c r="G140" s="41">
        <v>6.0229999999999997</v>
      </c>
      <c r="H140" s="42">
        <v>18889</v>
      </c>
      <c r="I140" s="41">
        <v>2.5999999999999999E-2</v>
      </c>
      <c r="J140" s="41" t="s">
        <v>126</v>
      </c>
      <c r="K140" s="41" t="s">
        <v>126</v>
      </c>
      <c r="L140" s="41" t="s">
        <v>126</v>
      </c>
      <c r="M140" s="41" t="s">
        <v>126</v>
      </c>
      <c r="N140" s="41"/>
      <c r="O140" s="41">
        <v>45</v>
      </c>
      <c r="P140" s="41" t="s">
        <v>266</v>
      </c>
      <c r="Q140" s="43">
        <v>44278.765740740739</v>
      </c>
      <c r="R140" s="41">
        <v>211</v>
      </c>
      <c r="S140" s="41" t="s">
        <v>125</v>
      </c>
      <c r="T140" s="41">
        <v>0</v>
      </c>
      <c r="U140" s="41" t="s">
        <v>126</v>
      </c>
      <c r="V140" s="42" t="s">
        <v>126</v>
      </c>
      <c r="W140" s="41" t="s">
        <v>126</v>
      </c>
      <c r="X140" s="41" t="s">
        <v>126</v>
      </c>
      <c r="Y140" s="41" t="s">
        <v>126</v>
      </c>
      <c r="Z140" s="41" t="s">
        <v>126</v>
      </c>
      <c r="AA140" s="41" t="s">
        <v>126</v>
      </c>
      <c r="AB140" s="41"/>
      <c r="AC140" s="41">
        <v>45</v>
      </c>
      <c r="AD140" s="41" t="s">
        <v>266</v>
      </c>
      <c r="AE140" s="43">
        <v>44278.765740740739</v>
      </c>
      <c r="AF140" s="41">
        <v>211</v>
      </c>
      <c r="AG140" s="41" t="s">
        <v>125</v>
      </c>
      <c r="AH140" s="41">
        <v>0</v>
      </c>
      <c r="AI140" s="41">
        <v>12.164999999999999</v>
      </c>
      <c r="AJ140" s="42">
        <v>18863</v>
      </c>
      <c r="AK140" s="41">
        <v>2.74</v>
      </c>
      <c r="AL140" s="41" t="s">
        <v>126</v>
      </c>
      <c r="AM140" s="41" t="s">
        <v>126</v>
      </c>
      <c r="AN140" s="41" t="s">
        <v>126</v>
      </c>
      <c r="AO140" s="41" t="s">
        <v>126</v>
      </c>
      <c r="AP140" s="41"/>
      <c r="AQ140" s="41">
        <v>1</v>
      </c>
      <c r="AR140" s="41"/>
      <c r="AS140" s="41"/>
      <c r="AT140" s="44">
        <f t="shared" si="12"/>
        <v>59.509333475199803</v>
      </c>
      <c r="AU140" s="45">
        <f t="shared" si="13"/>
        <v>3509.6958324898701</v>
      </c>
      <c r="AV140" s="41"/>
      <c r="AW140" s="48">
        <f t="shared" si="14"/>
        <v>49.318278566591111</v>
      </c>
      <c r="AX140" s="49">
        <f t="shared" si="15"/>
        <v>3596.9620843760604</v>
      </c>
    </row>
    <row r="141" spans="1:50">
      <c r="A141" s="17">
        <v>46</v>
      </c>
      <c r="B141" s="41" t="s">
        <v>267</v>
      </c>
      <c r="C141" s="43">
        <v>44278.787048611113</v>
      </c>
      <c r="D141" s="41">
        <v>45</v>
      </c>
      <c r="E141" s="41" t="s">
        <v>125</v>
      </c>
      <c r="F141" s="41">
        <v>0</v>
      </c>
      <c r="G141" s="41">
        <v>6.0419999999999998</v>
      </c>
      <c r="H141" s="42">
        <v>20397</v>
      </c>
      <c r="I141" s="41">
        <v>2.9000000000000001E-2</v>
      </c>
      <c r="J141" s="41" t="s">
        <v>126</v>
      </c>
      <c r="K141" s="41" t="s">
        <v>126</v>
      </c>
      <c r="L141" s="41" t="s">
        <v>126</v>
      </c>
      <c r="M141" s="41" t="s">
        <v>126</v>
      </c>
      <c r="N141" s="41"/>
      <c r="O141" s="41">
        <v>46</v>
      </c>
      <c r="P141" s="41" t="s">
        <v>267</v>
      </c>
      <c r="Q141" s="43">
        <v>44278.787048611113</v>
      </c>
      <c r="R141" s="41">
        <v>45</v>
      </c>
      <c r="S141" s="41" t="s">
        <v>125</v>
      </c>
      <c r="T141" s="41">
        <v>0</v>
      </c>
      <c r="U141" s="41" t="s">
        <v>126</v>
      </c>
      <c r="V141" s="42" t="s">
        <v>126</v>
      </c>
      <c r="W141" s="41" t="s">
        <v>126</v>
      </c>
      <c r="X141" s="41" t="s">
        <v>126</v>
      </c>
      <c r="Y141" s="41" t="s">
        <v>126</v>
      </c>
      <c r="Z141" s="41" t="s">
        <v>126</v>
      </c>
      <c r="AA141" s="41" t="s">
        <v>126</v>
      </c>
      <c r="AB141" s="41"/>
      <c r="AC141" s="41">
        <v>46</v>
      </c>
      <c r="AD141" s="41" t="s">
        <v>267</v>
      </c>
      <c r="AE141" s="43">
        <v>44278.787048611113</v>
      </c>
      <c r="AF141" s="41">
        <v>45</v>
      </c>
      <c r="AG141" s="41" t="s">
        <v>125</v>
      </c>
      <c r="AH141" s="41">
        <v>0</v>
      </c>
      <c r="AI141" s="41">
        <v>12.196</v>
      </c>
      <c r="AJ141" s="42">
        <v>20497</v>
      </c>
      <c r="AK141" s="41">
        <v>2.9620000000000002</v>
      </c>
      <c r="AL141" s="41" t="s">
        <v>126</v>
      </c>
      <c r="AM141" s="41" t="s">
        <v>126</v>
      </c>
      <c r="AN141" s="41" t="s">
        <v>126</v>
      </c>
      <c r="AO141" s="41" t="s">
        <v>126</v>
      </c>
      <c r="AP141" s="41"/>
      <c r="AQ141" s="41">
        <v>1</v>
      </c>
      <c r="AR141" s="41"/>
      <c r="AS141" s="41"/>
      <c r="AT141" s="44">
        <f t="shared" si="12"/>
        <v>64.19760710353421</v>
      </c>
      <c r="AU141" s="45">
        <f t="shared" si="13"/>
        <v>3808.6024276450703</v>
      </c>
      <c r="AV141" s="41"/>
      <c r="AW141" s="48">
        <f t="shared" si="14"/>
        <v>53.284696053071904</v>
      </c>
      <c r="AX141" s="49">
        <f t="shared" si="15"/>
        <v>3908.33713483366</v>
      </c>
    </row>
    <row r="142" spans="1:50">
      <c r="A142" s="17">
        <v>47</v>
      </c>
      <c r="B142" s="41" t="s">
        <v>268</v>
      </c>
      <c r="C142" s="43">
        <v>44278.808298611111</v>
      </c>
      <c r="D142" s="41">
        <v>91</v>
      </c>
      <c r="E142" s="41" t="s">
        <v>125</v>
      </c>
      <c r="F142" s="41">
        <v>0</v>
      </c>
      <c r="G142" s="41">
        <v>6.0439999999999996</v>
      </c>
      <c r="H142" s="42">
        <v>13413</v>
      </c>
      <c r="I142" s="41">
        <v>1.7999999999999999E-2</v>
      </c>
      <c r="J142" s="41" t="s">
        <v>126</v>
      </c>
      <c r="K142" s="41" t="s">
        <v>126</v>
      </c>
      <c r="L142" s="41" t="s">
        <v>126</v>
      </c>
      <c r="M142" s="41" t="s">
        <v>126</v>
      </c>
      <c r="N142" s="41"/>
      <c r="O142" s="41">
        <v>47</v>
      </c>
      <c r="P142" s="41" t="s">
        <v>268</v>
      </c>
      <c r="Q142" s="43">
        <v>44278.808298611111</v>
      </c>
      <c r="R142" s="41">
        <v>91</v>
      </c>
      <c r="S142" s="41" t="s">
        <v>125</v>
      </c>
      <c r="T142" s="41">
        <v>0</v>
      </c>
      <c r="U142" s="41" t="s">
        <v>126</v>
      </c>
      <c r="V142" s="42" t="s">
        <v>126</v>
      </c>
      <c r="W142" s="41" t="s">
        <v>126</v>
      </c>
      <c r="X142" s="41" t="s">
        <v>126</v>
      </c>
      <c r="Y142" s="41" t="s">
        <v>126</v>
      </c>
      <c r="Z142" s="41" t="s">
        <v>126</v>
      </c>
      <c r="AA142" s="41" t="s">
        <v>126</v>
      </c>
      <c r="AB142" s="41"/>
      <c r="AC142" s="41">
        <v>47</v>
      </c>
      <c r="AD142" s="41" t="s">
        <v>268</v>
      </c>
      <c r="AE142" s="43">
        <v>44278.808298611111</v>
      </c>
      <c r="AF142" s="41">
        <v>91</v>
      </c>
      <c r="AG142" s="41" t="s">
        <v>125</v>
      </c>
      <c r="AH142" s="41">
        <v>0</v>
      </c>
      <c r="AI142" s="41">
        <v>12.22</v>
      </c>
      <c r="AJ142" s="42">
        <v>6411</v>
      </c>
      <c r="AK142" s="41">
        <v>1.046</v>
      </c>
      <c r="AL142" s="41" t="s">
        <v>126</v>
      </c>
      <c r="AM142" s="41" t="s">
        <v>126</v>
      </c>
      <c r="AN142" s="41" t="s">
        <v>126</v>
      </c>
      <c r="AO142" s="41" t="s">
        <v>126</v>
      </c>
      <c r="AP142" s="41"/>
      <c r="AQ142" s="41">
        <v>1</v>
      </c>
      <c r="AR142" s="41"/>
      <c r="AS142" s="41"/>
      <c r="AT142" s="44">
        <f t="shared" si="12"/>
        <v>35.734222091249997</v>
      </c>
      <c r="AU142" s="45">
        <f t="shared" si="13"/>
        <v>1220.8494951888299</v>
      </c>
      <c r="AV142" s="41"/>
      <c r="AW142" s="48">
        <f t="shared" si="14"/>
        <v>34.910404054007898</v>
      </c>
      <c r="AX142" s="49">
        <f t="shared" si="15"/>
        <v>1221.2568990245402</v>
      </c>
    </row>
    <row r="143" spans="1:50">
      <c r="A143" s="17">
        <v>48</v>
      </c>
      <c r="B143" s="41" t="s">
        <v>269</v>
      </c>
      <c r="C143" s="43">
        <v>44278.829560185186</v>
      </c>
      <c r="D143" s="41">
        <v>71</v>
      </c>
      <c r="E143" s="41" t="s">
        <v>125</v>
      </c>
      <c r="F143" s="41">
        <v>0</v>
      </c>
      <c r="G143" s="41">
        <v>6.0430000000000001</v>
      </c>
      <c r="H143" s="42">
        <v>15171</v>
      </c>
      <c r="I143" s="41">
        <v>2.1000000000000001E-2</v>
      </c>
      <c r="J143" s="41" t="s">
        <v>126</v>
      </c>
      <c r="K143" s="41" t="s">
        <v>126</v>
      </c>
      <c r="L143" s="41" t="s">
        <v>126</v>
      </c>
      <c r="M143" s="41" t="s">
        <v>126</v>
      </c>
      <c r="N143" s="41"/>
      <c r="O143" s="41">
        <v>48</v>
      </c>
      <c r="P143" s="41" t="s">
        <v>269</v>
      </c>
      <c r="Q143" s="43">
        <v>44278.829560185186</v>
      </c>
      <c r="R143" s="41">
        <v>71</v>
      </c>
      <c r="S143" s="41" t="s">
        <v>125</v>
      </c>
      <c r="T143" s="41">
        <v>0</v>
      </c>
      <c r="U143" s="41" t="s">
        <v>126</v>
      </c>
      <c r="V143" s="42" t="s">
        <v>126</v>
      </c>
      <c r="W143" s="41" t="s">
        <v>126</v>
      </c>
      <c r="X143" s="41" t="s">
        <v>126</v>
      </c>
      <c r="Y143" s="41" t="s">
        <v>126</v>
      </c>
      <c r="Z143" s="41" t="s">
        <v>126</v>
      </c>
      <c r="AA143" s="41" t="s">
        <v>126</v>
      </c>
      <c r="AB143" s="41"/>
      <c r="AC143" s="41">
        <v>48</v>
      </c>
      <c r="AD143" s="41" t="s">
        <v>269</v>
      </c>
      <c r="AE143" s="43">
        <v>44278.829560185186</v>
      </c>
      <c r="AF143" s="41">
        <v>71</v>
      </c>
      <c r="AG143" s="41" t="s">
        <v>125</v>
      </c>
      <c r="AH143" s="41">
        <v>0</v>
      </c>
      <c r="AI143" s="41">
        <v>12.204000000000001</v>
      </c>
      <c r="AJ143" s="42">
        <v>8842</v>
      </c>
      <c r="AK143" s="41">
        <v>1.377</v>
      </c>
      <c r="AL143" s="41" t="s">
        <v>126</v>
      </c>
      <c r="AM143" s="41" t="s">
        <v>126</v>
      </c>
      <c r="AN143" s="41" t="s">
        <v>126</v>
      </c>
      <c r="AO143" s="41" t="s">
        <v>126</v>
      </c>
      <c r="AP143" s="41"/>
      <c r="AQ143" s="41">
        <v>1</v>
      </c>
      <c r="AR143" s="41"/>
      <c r="AS143" s="41"/>
      <c r="AT143" s="44">
        <f t="shared" si="12"/>
        <v>47.934455027495801</v>
      </c>
      <c r="AU143" s="45">
        <f t="shared" si="13"/>
        <v>1669.22938088972</v>
      </c>
      <c r="AV143" s="41"/>
      <c r="AW143" s="48">
        <f t="shared" si="14"/>
        <v>39.536658747763106</v>
      </c>
      <c r="AX143" s="49">
        <f t="shared" si="15"/>
        <v>1685.4611775253602</v>
      </c>
    </row>
    <row r="144" spans="1:50">
      <c r="A144" s="17">
        <v>49</v>
      </c>
      <c r="B144" s="41" t="s">
        <v>270</v>
      </c>
      <c r="C144" s="43">
        <v>44278.850810185184</v>
      </c>
      <c r="D144" s="41">
        <v>10</v>
      </c>
      <c r="E144" s="41" t="s">
        <v>125</v>
      </c>
      <c r="F144" s="41">
        <v>0</v>
      </c>
      <c r="G144" s="41">
        <v>6.0419999999999998</v>
      </c>
      <c r="H144" s="42">
        <v>14828</v>
      </c>
      <c r="I144" s="41">
        <v>0.02</v>
      </c>
      <c r="J144" s="41" t="s">
        <v>126</v>
      </c>
      <c r="K144" s="41" t="s">
        <v>126</v>
      </c>
      <c r="L144" s="41" t="s">
        <v>126</v>
      </c>
      <c r="M144" s="41" t="s">
        <v>126</v>
      </c>
      <c r="N144" s="41"/>
      <c r="O144" s="41">
        <v>49</v>
      </c>
      <c r="P144" s="41" t="s">
        <v>270</v>
      </c>
      <c r="Q144" s="43">
        <v>44278.850810185184</v>
      </c>
      <c r="R144" s="41">
        <v>10</v>
      </c>
      <c r="S144" s="41" t="s">
        <v>125</v>
      </c>
      <c r="T144" s="41">
        <v>0</v>
      </c>
      <c r="U144" s="41" t="s">
        <v>126</v>
      </c>
      <c r="V144" s="42" t="s">
        <v>126</v>
      </c>
      <c r="W144" s="41" t="s">
        <v>126</v>
      </c>
      <c r="X144" s="41" t="s">
        <v>126</v>
      </c>
      <c r="Y144" s="41" t="s">
        <v>126</v>
      </c>
      <c r="Z144" s="41" t="s">
        <v>126</v>
      </c>
      <c r="AA144" s="41" t="s">
        <v>126</v>
      </c>
      <c r="AB144" s="41"/>
      <c r="AC144" s="41">
        <v>49</v>
      </c>
      <c r="AD144" s="41" t="s">
        <v>270</v>
      </c>
      <c r="AE144" s="43">
        <v>44278.850810185184</v>
      </c>
      <c r="AF144" s="41">
        <v>10</v>
      </c>
      <c r="AG144" s="41" t="s">
        <v>125</v>
      </c>
      <c r="AH144" s="41">
        <v>0</v>
      </c>
      <c r="AI144" s="41">
        <v>12.212</v>
      </c>
      <c r="AJ144" s="42">
        <v>8318</v>
      </c>
      <c r="AK144" s="41">
        <v>1.306</v>
      </c>
      <c r="AL144" s="41" t="s">
        <v>126</v>
      </c>
      <c r="AM144" s="41" t="s">
        <v>126</v>
      </c>
      <c r="AN144" s="41" t="s">
        <v>126</v>
      </c>
      <c r="AO144" s="41" t="s">
        <v>126</v>
      </c>
      <c r="AP144" s="41"/>
      <c r="AQ144" s="41">
        <v>1</v>
      </c>
      <c r="AR144" s="41"/>
      <c r="AS144" s="41"/>
      <c r="AT144" s="44">
        <f t="shared" si="12"/>
        <v>40.410968660000002</v>
      </c>
      <c r="AU144" s="45">
        <f t="shared" si="13"/>
        <v>1572.64419868652</v>
      </c>
      <c r="AV144" s="41"/>
      <c r="AW144" s="48">
        <f t="shared" si="14"/>
        <v>38.634097767294406</v>
      </c>
      <c r="AX144" s="49">
        <f t="shared" si="15"/>
        <v>1585.4185848437603</v>
      </c>
    </row>
    <row r="145" spans="1:51">
      <c r="A145" s="17">
        <v>50</v>
      </c>
      <c r="B145" s="41" t="s">
        <v>271</v>
      </c>
      <c r="C145" s="43">
        <v>44278.872083333335</v>
      </c>
      <c r="D145" s="41">
        <v>76</v>
      </c>
      <c r="E145" s="41" t="s">
        <v>125</v>
      </c>
      <c r="F145" s="41">
        <v>0</v>
      </c>
      <c r="G145" s="41">
        <v>6.0419999999999998</v>
      </c>
      <c r="H145" s="42">
        <v>13804</v>
      </c>
      <c r="I145" s="41">
        <v>1.9E-2</v>
      </c>
      <c r="J145" s="41" t="s">
        <v>126</v>
      </c>
      <c r="K145" s="41" t="s">
        <v>126</v>
      </c>
      <c r="L145" s="41" t="s">
        <v>126</v>
      </c>
      <c r="M145" s="41" t="s">
        <v>126</v>
      </c>
      <c r="N145" s="41"/>
      <c r="O145" s="41">
        <v>50</v>
      </c>
      <c r="P145" s="41" t="s">
        <v>271</v>
      </c>
      <c r="Q145" s="43">
        <v>44278.872083333335</v>
      </c>
      <c r="R145" s="41">
        <v>76</v>
      </c>
      <c r="S145" s="41" t="s">
        <v>125</v>
      </c>
      <c r="T145" s="41">
        <v>0</v>
      </c>
      <c r="U145" s="41" t="s">
        <v>126</v>
      </c>
      <c r="V145" s="41" t="s">
        <v>126</v>
      </c>
      <c r="W145" s="41" t="s">
        <v>126</v>
      </c>
      <c r="X145" s="41" t="s">
        <v>126</v>
      </c>
      <c r="Y145" s="41" t="s">
        <v>126</v>
      </c>
      <c r="Z145" s="41" t="s">
        <v>126</v>
      </c>
      <c r="AA145" s="41" t="s">
        <v>126</v>
      </c>
      <c r="AB145" s="41"/>
      <c r="AC145" s="41">
        <v>50</v>
      </c>
      <c r="AD145" s="41" t="s">
        <v>271</v>
      </c>
      <c r="AE145" s="43">
        <v>44278.872083333335</v>
      </c>
      <c r="AF145" s="41">
        <v>76</v>
      </c>
      <c r="AG145" s="41" t="s">
        <v>125</v>
      </c>
      <c r="AH145" s="41">
        <v>0</v>
      </c>
      <c r="AI145" s="41">
        <v>12.202</v>
      </c>
      <c r="AJ145" s="42">
        <v>5078</v>
      </c>
      <c r="AK145" s="41">
        <v>0.86499999999999999</v>
      </c>
      <c r="AL145" s="41" t="s">
        <v>126</v>
      </c>
      <c r="AM145" s="41" t="s">
        <v>126</v>
      </c>
      <c r="AN145" s="41" t="s">
        <v>126</v>
      </c>
      <c r="AO145" s="41" t="s">
        <v>126</v>
      </c>
      <c r="AP145" s="41"/>
      <c r="AQ145" s="41">
        <v>1</v>
      </c>
      <c r="AR145" s="41"/>
      <c r="AS145" s="41"/>
      <c r="AT145" s="44">
        <f t="shared" si="12"/>
        <v>37.018016339999996</v>
      </c>
      <c r="AU145" s="45">
        <f t="shared" si="13"/>
        <v>974.67260750732009</v>
      </c>
      <c r="AV145" s="41"/>
      <c r="AW145" s="48">
        <f t="shared" si="14"/>
        <v>35.939402454705608</v>
      </c>
      <c r="AX145" s="49">
        <f t="shared" si="15"/>
        <v>966.63631827416009</v>
      </c>
    </row>
    <row r="146" spans="1:51">
      <c r="A146" s="17">
        <v>51</v>
      </c>
      <c r="B146" s="41" t="s">
        <v>272</v>
      </c>
      <c r="C146" s="43">
        <v>44278.89340277778</v>
      </c>
      <c r="D146" s="41">
        <v>194</v>
      </c>
      <c r="E146" s="41" t="s">
        <v>125</v>
      </c>
      <c r="F146" s="41">
        <v>0</v>
      </c>
      <c r="G146" s="41">
        <v>6.0209999999999999</v>
      </c>
      <c r="H146" s="42">
        <v>14942</v>
      </c>
      <c r="I146" s="41">
        <v>0.02</v>
      </c>
      <c r="J146" s="41" t="s">
        <v>126</v>
      </c>
      <c r="K146" s="41" t="s">
        <v>126</v>
      </c>
      <c r="L146" s="41" t="s">
        <v>126</v>
      </c>
      <c r="M146" s="41" t="s">
        <v>126</v>
      </c>
      <c r="N146" s="41"/>
      <c r="O146" s="41">
        <v>51</v>
      </c>
      <c r="P146" s="41" t="s">
        <v>272</v>
      </c>
      <c r="Q146" s="43">
        <v>44278.89340277778</v>
      </c>
      <c r="R146" s="41">
        <v>194</v>
      </c>
      <c r="S146" s="41" t="s">
        <v>125</v>
      </c>
      <c r="T146" s="41">
        <v>0</v>
      </c>
      <c r="U146" s="41" t="s">
        <v>126</v>
      </c>
      <c r="V146" s="42" t="s">
        <v>126</v>
      </c>
      <c r="W146" s="41" t="s">
        <v>126</v>
      </c>
      <c r="X146" s="41" t="s">
        <v>126</v>
      </c>
      <c r="Y146" s="41" t="s">
        <v>126</v>
      </c>
      <c r="Z146" s="41" t="s">
        <v>126</v>
      </c>
      <c r="AA146" s="41" t="s">
        <v>126</v>
      </c>
      <c r="AB146" s="41"/>
      <c r="AC146" s="41">
        <v>51</v>
      </c>
      <c r="AD146" s="41" t="s">
        <v>272</v>
      </c>
      <c r="AE146" s="43">
        <v>44278.89340277778</v>
      </c>
      <c r="AF146" s="41">
        <v>194</v>
      </c>
      <c r="AG146" s="41" t="s">
        <v>125</v>
      </c>
      <c r="AH146" s="41">
        <v>0</v>
      </c>
      <c r="AI146" s="41">
        <v>12.16</v>
      </c>
      <c r="AJ146" s="42">
        <v>15770</v>
      </c>
      <c r="AK146" s="41">
        <v>2.319</v>
      </c>
      <c r="AL146" s="41" t="s">
        <v>126</v>
      </c>
      <c r="AM146" s="41" t="s">
        <v>126</v>
      </c>
      <c r="AN146" s="41" t="s">
        <v>126</v>
      </c>
      <c r="AO146" s="41" t="s">
        <v>126</v>
      </c>
      <c r="AP146" s="41"/>
      <c r="AQ146" s="41">
        <v>1</v>
      </c>
      <c r="AR146" s="41"/>
      <c r="AS146" s="41"/>
      <c r="AT146" s="44">
        <f t="shared" si="12"/>
        <v>40.791456484999998</v>
      </c>
      <c r="AU146" s="45">
        <f t="shared" si="13"/>
        <v>2942.9775466670003</v>
      </c>
      <c r="AV146" s="41"/>
      <c r="AW146" s="48">
        <f t="shared" si="14"/>
        <v>38.934077459292403</v>
      </c>
      <c r="AX146" s="49">
        <f t="shared" si="15"/>
        <v>3007.3222534460001</v>
      </c>
    </row>
    <row r="147" spans="1:51">
      <c r="A147" s="17">
        <v>52</v>
      </c>
      <c r="B147" s="41" t="s">
        <v>273</v>
      </c>
      <c r="C147" s="43">
        <v>44278.914664351854</v>
      </c>
      <c r="D147" s="41">
        <v>97</v>
      </c>
      <c r="E147" s="41" t="s">
        <v>125</v>
      </c>
      <c r="F147" s="41">
        <v>0</v>
      </c>
      <c r="G147" s="41">
        <v>6.0410000000000004</v>
      </c>
      <c r="H147" s="42">
        <v>13549</v>
      </c>
      <c r="I147" s="41">
        <v>1.7999999999999999E-2</v>
      </c>
      <c r="J147" s="41" t="s">
        <v>126</v>
      </c>
      <c r="K147" s="41" t="s">
        <v>126</v>
      </c>
      <c r="L147" s="41" t="s">
        <v>126</v>
      </c>
      <c r="M147" s="41" t="s">
        <v>126</v>
      </c>
      <c r="N147" s="41"/>
      <c r="O147" s="41">
        <v>52</v>
      </c>
      <c r="P147" s="41" t="s">
        <v>273</v>
      </c>
      <c r="Q147" s="43">
        <v>44278.914664351854</v>
      </c>
      <c r="R147" s="41">
        <v>97</v>
      </c>
      <c r="S147" s="41" t="s">
        <v>125</v>
      </c>
      <c r="T147" s="41">
        <v>0</v>
      </c>
      <c r="U147" s="41" t="s">
        <v>126</v>
      </c>
      <c r="V147" s="41" t="s">
        <v>126</v>
      </c>
      <c r="W147" s="41" t="s">
        <v>126</v>
      </c>
      <c r="X147" s="41" t="s">
        <v>126</v>
      </c>
      <c r="Y147" s="41" t="s">
        <v>126</v>
      </c>
      <c r="Z147" s="41" t="s">
        <v>126</v>
      </c>
      <c r="AA147" s="41" t="s">
        <v>126</v>
      </c>
      <c r="AB147" s="41"/>
      <c r="AC147" s="41">
        <v>52</v>
      </c>
      <c r="AD147" s="41" t="s">
        <v>273</v>
      </c>
      <c r="AE147" s="43">
        <v>44278.914664351854</v>
      </c>
      <c r="AF147" s="41">
        <v>97</v>
      </c>
      <c r="AG147" s="41" t="s">
        <v>125</v>
      </c>
      <c r="AH147" s="41">
        <v>0</v>
      </c>
      <c r="AI147" s="41">
        <v>12.201000000000001</v>
      </c>
      <c r="AJ147" s="42">
        <v>7562</v>
      </c>
      <c r="AK147" s="41">
        <v>1.2030000000000001</v>
      </c>
      <c r="AL147" s="41" t="s">
        <v>126</v>
      </c>
      <c r="AM147" s="41" t="s">
        <v>126</v>
      </c>
      <c r="AN147" s="41" t="s">
        <v>126</v>
      </c>
      <c r="AO147" s="41" t="s">
        <v>126</v>
      </c>
      <c r="AP147" s="41"/>
      <c r="AQ147" s="41">
        <v>1</v>
      </c>
      <c r="AR147" s="41"/>
      <c r="AS147" s="41"/>
      <c r="AT147" s="44">
        <f t="shared" si="12"/>
        <v>36.180022271249996</v>
      </c>
      <c r="AU147" s="45">
        <f t="shared" si="13"/>
        <v>1433.2353701121201</v>
      </c>
      <c r="AV147" s="41"/>
      <c r="AW147" s="48">
        <f t="shared" si="14"/>
        <v>35.268320734019106</v>
      </c>
      <c r="AX147" s="49">
        <f t="shared" si="15"/>
        <v>1441.0665906965603</v>
      </c>
    </row>
    <row r="148" spans="1:51">
      <c r="A148" s="17">
        <v>53</v>
      </c>
      <c r="B148" s="41" t="s">
        <v>274</v>
      </c>
      <c r="C148" s="43">
        <v>44278.935949074075</v>
      </c>
      <c r="D148" s="41">
        <v>188</v>
      </c>
      <c r="E148" s="41" t="s">
        <v>125</v>
      </c>
      <c r="F148" s="41">
        <v>0</v>
      </c>
      <c r="G148" s="41">
        <v>6.0389999999999997</v>
      </c>
      <c r="H148" s="42">
        <v>13387</v>
      </c>
      <c r="I148" s="41">
        <v>1.7999999999999999E-2</v>
      </c>
      <c r="J148" s="41" t="s">
        <v>126</v>
      </c>
      <c r="K148" s="41" t="s">
        <v>126</v>
      </c>
      <c r="L148" s="41" t="s">
        <v>126</v>
      </c>
      <c r="M148" s="41" t="s">
        <v>126</v>
      </c>
      <c r="N148" s="41"/>
      <c r="O148" s="41">
        <v>53</v>
      </c>
      <c r="P148" s="41" t="s">
        <v>274</v>
      </c>
      <c r="Q148" s="43">
        <v>44278.935949074075</v>
      </c>
      <c r="R148" s="41">
        <v>188</v>
      </c>
      <c r="S148" s="41" t="s">
        <v>125</v>
      </c>
      <c r="T148" s="41">
        <v>0</v>
      </c>
      <c r="U148" s="41" t="s">
        <v>126</v>
      </c>
      <c r="V148" s="42" t="s">
        <v>126</v>
      </c>
      <c r="W148" s="41" t="s">
        <v>126</v>
      </c>
      <c r="X148" s="41" t="s">
        <v>126</v>
      </c>
      <c r="Y148" s="41" t="s">
        <v>126</v>
      </c>
      <c r="Z148" s="41" t="s">
        <v>126</v>
      </c>
      <c r="AA148" s="41" t="s">
        <v>126</v>
      </c>
      <c r="AB148" s="41"/>
      <c r="AC148" s="41">
        <v>53</v>
      </c>
      <c r="AD148" s="41" t="s">
        <v>274</v>
      </c>
      <c r="AE148" s="43">
        <v>44278.935949074075</v>
      </c>
      <c r="AF148" s="41">
        <v>188</v>
      </c>
      <c r="AG148" s="41" t="s">
        <v>125</v>
      </c>
      <c r="AH148" s="41">
        <v>0</v>
      </c>
      <c r="AI148" s="41">
        <v>12.189</v>
      </c>
      <c r="AJ148" s="42">
        <v>16577</v>
      </c>
      <c r="AK148" s="41">
        <v>2.4289999999999998</v>
      </c>
      <c r="AL148" s="41" t="s">
        <v>126</v>
      </c>
      <c r="AM148" s="41" t="s">
        <v>126</v>
      </c>
      <c r="AN148" s="41" t="s">
        <v>126</v>
      </c>
      <c r="AO148" s="41" t="s">
        <v>126</v>
      </c>
      <c r="AP148" s="41"/>
      <c r="AQ148" s="41">
        <v>1</v>
      </c>
      <c r="AR148" s="41"/>
      <c r="AS148" s="41"/>
      <c r="AT148" s="44">
        <f t="shared" si="12"/>
        <v>35.649085091250001</v>
      </c>
      <c r="AU148" s="45">
        <f t="shared" si="13"/>
        <v>3090.9567967666703</v>
      </c>
      <c r="AV148" s="41"/>
      <c r="AW148" s="48">
        <f t="shared" si="14"/>
        <v>34.841978297127902</v>
      </c>
      <c r="AX148" s="49">
        <f t="shared" si="15"/>
        <v>3161.1962019344601</v>
      </c>
    </row>
    <row r="149" spans="1:51">
      <c r="A149" s="17">
        <v>54</v>
      </c>
      <c r="B149" s="41" t="s">
        <v>275</v>
      </c>
      <c r="C149" s="43">
        <v>44278.957233796296</v>
      </c>
      <c r="D149" s="41">
        <v>133</v>
      </c>
      <c r="E149" s="41" t="s">
        <v>125</v>
      </c>
      <c r="F149" s="41">
        <v>0</v>
      </c>
      <c r="G149" s="41">
        <v>6.04</v>
      </c>
      <c r="H149" s="42">
        <v>15296</v>
      </c>
      <c r="I149" s="41">
        <v>2.1000000000000001E-2</v>
      </c>
      <c r="J149" s="41" t="s">
        <v>126</v>
      </c>
      <c r="K149" s="41" t="s">
        <v>126</v>
      </c>
      <c r="L149" s="41" t="s">
        <v>126</v>
      </c>
      <c r="M149" s="41" t="s">
        <v>126</v>
      </c>
      <c r="N149" s="41"/>
      <c r="O149" s="41">
        <v>54</v>
      </c>
      <c r="P149" s="41" t="s">
        <v>275</v>
      </c>
      <c r="Q149" s="43">
        <v>44278.957233796296</v>
      </c>
      <c r="R149" s="41">
        <v>133</v>
      </c>
      <c r="S149" s="41" t="s">
        <v>125</v>
      </c>
      <c r="T149" s="41">
        <v>0</v>
      </c>
      <c r="U149" s="41" t="s">
        <v>126</v>
      </c>
      <c r="V149" s="42" t="s">
        <v>126</v>
      </c>
      <c r="W149" s="41" t="s">
        <v>126</v>
      </c>
      <c r="X149" s="41" t="s">
        <v>126</v>
      </c>
      <c r="Y149" s="41" t="s">
        <v>126</v>
      </c>
      <c r="Z149" s="41" t="s">
        <v>126</v>
      </c>
      <c r="AA149" s="41" t="s">
        <v>126</v>
      </c>
      <c r="AB149" s="41"/>
      <c r="AC149" s="41">
        <v>54</v>
      </c>
      <c r="AD149" s="41" t="s">
        <v>275</v>
      </c>
      <c r="AE149" s="43">
        <v>44278.957233796296</v>
      </c>
      <c r="AF149" s="41">
        <v>133</v>
      </c>
      <c r="AG149" s="41" t="s">
        <v>125</v>
      </c>
      <c r="AH149" s="41">
        <v>0</v>
      </c>
      <c r="AI149" s="41">
        <v>12.208</v>
      </c>
      <c r="AJ149" s="42">
        <v>7202</v>
      </c>
      <c r="AK149" s="41">
        <v>1.1539999999999999</v>
      </c>
      <c r="AL149" s="41" t="s">
        <v>126</v>
      </c>
      <c r="AM149" s="41" t="s">
        <v>126</v>
      </c>
      <c r="AN149" s="41" t="s">
        <v>126</v>
      </c>
      <c r="AO149" s="41" t="s">
        <v>126</v>
      </c>
      <c r="AP149" s="41"/>
      <c r="AQ149" s="41">
        <v>1</v>
      </c>
      <c r="AR149" s="41"/>
      <c r="AS149" s="41"/>
      <c r="AT149" s="44">
        <f t="shared" si="12"/>
        <v>48.323971631820797</v>
      </c>
      <c r="AU149" s="45">
        <f t="shared" si="13"/>
        <v>1366.8249951729199</v>
      </c>
      <c r="AV149" s="41"/>
      <c r="AW149" s="48">
        <f t="shared" si="14"/>
        <v>39.865573315225603</v>
      </c>
      <c r="AX149" s="49">
        <f t="shared" si="15"/>
        <v>1372.3210132469601</v>
      </c>
    </row>
    <row r="150" spans="1:51">
      <c r="A150" s="17">
        <v>55</v>
      </c>
      <c r="B150" s="41" t="s">
        <v>276</v>
      </c>
      <c r="C150" s="43">
        <v>44278.978541666664</v>
      </c>
      <c r="D150" s="41">
        <v>24</v>
      </c>
      <c r="E150" s="41" t="s">
        <v>125</v>
      </c>
      <c r="F150" s="41">
        <v>0</v>
      </c>
      <c r="G150" s="41">
        <v>6.0350000000000001</v>
      </c>
      <c r="H150" s="42">
        <v>87994</v>
      </c>
      <c r="I150" s="41">
        <v>0.129</v>
      </c>
      <c r="J150" s="41" t="s">
        <v>126</v>
      </c>
      <c r="K150" s="41" t="s">
        <v>126</v>
      </c>
      <c r="L150" s="41" t="s">
        <v>126</v>
      </c>
      <c r="M150" s="41" t="s">
        <v>126</v>
      </c>
      <c r="N150" s="41"/>
      <c r="O150" s="41">
        <v>55</v>
      </c>
      <c r="P150" s="41" t="s">
        <v>276</v>
      </c>
      <c r="Q150" s="43">
        <v>44278.978541666664</v>
      </c>
      <c r="R150" s="41">
        <v>24</v>
      </c>
      <c r="S150" s="41" t="s">
        <v>125</v>
      </c>
      <c r="T150" s="41">
        <v>0</v>
      </c>
      <c r="U150" s="41" t="s">
        <v>126</v>
      </c>
      <c r="V150" s="42" t="s">
        <v>126</v>
      </c>
      <c r="W150" s="41" t="s">
        <v>126</v>
      </c>
      <c r="X150" s="41" t="s">
        <v>126</v>
      </c>
      <c r="Y150" s="41" t="s">
        <v>126</v>
      </c>
      <c r="Z150" s="41" t="s">
        <v>126</v>
      </c>
      <c r="AA150" s="41" t="s">
        <v>126</v>
      </c>
      <c r="AB150" s="41"/>
      <c r="AC150" s="41">
        <v>55</v>
      </c>
      <c r="AD150" s="41" t="s">
        <v>276</v>
      </c>
      <c r="AE150" s="43">
        <v>44278.978541666664</v>
      </c>
      <c r="AF150" s="41">
        <v>24</v>
      </c>
      <c r="AG150" s="41" t="s">
        <v>125</v>
      </c>
      <c r="AH150" s="41">
        <v>0</v>
      </c>
      <c r="AI150" s="41">
        <v>12.196999999999999</v>
      </c>
      <c r="AJ150" s="42">
        <v>11164</v>
      </c>
      <c r="AK150" s="41">
        <v>1.6919999999999999</v>
      </c>
      <c r="AL150" s="41" t="s">
        <v>126</v>
      </c>
      <c r="AM150" s="41" t="s">
        <v>126</v>
      </c>
      <c r="AN150" s="41" t="s">
        <v>126</v>
      </c>
      <c r="AO150" s="41" t="s">
        <v>126</v>
      </c>
      <c r="AP150" s="41"/>
      <c r="AQ150" s="41">
        <v>1</v>
      </c>
      <c r="AR150" s="41"/>
      <c r="AS150" s="41"/>
      <c r="AT150" s="44">
        <f t="shared" si="12"/>
        <v>270.53956307781681</v>
      </c>
      <c r="AU150" s="45">
        <f t="shared" si="13"/>
        <v>2096.8122675780801</v>
      </c>
      <c r="AV150" s="41"/>
      <c r="AW150" s="48">
        <f t="shared" si="14"/>
        <v>230.51696806604761</v>
      </c>
      <c r="AX150" s="49">
        <f t="shared" si="15"/>
        <v>2128.67223659104</v>
      </c>
    </row>
    <row r="151" spans="1:51">
      <c r="A151" s="17">
        <v>56</v>
      </c>
      <c r="B151" s="41" t="s">
        <v>277</v>
      </c>
      <c r="C151" s="43">
        <v>44278.999837962961</v>
      </c>
      <c r="D151" s="41">
        <v>93</v>
      </c>
      <c r="E151" s="41" t="s">
        <v>125</v>
      </c>
      <c r="F151" s="41">
        <v>0</v>
      </c>
      <c r="G151" s="41">
        <v>6.0179999999999998</v>
      </c>
      <c r="H151" s="42">
        <v>17261</v>
      </c>
      <c r="I151" s="41">
        <v>2.4E-2</v>
      </c>
      <c r="J151" s="41" t="s">
        <v>126</v>
      </c>
      <c r="K151" s="41" t="s">
        <v>126</v>
      </c>
      <c r="L151" s="41" t="s">
        <v>126</v>
      </c>
      <c r="M151" s="41" t="s">
        <v>126</v>
      </c>
      <c r="N151" s="41"/>
      <c r="O151" s="41">
        <v>56</v>
      </c>
      <c r="P151" s="41" t="s">
        <v>277</v>
      </c>
      <c r="Q151" s="43">
        <v>44278.999837962961</v>
      </c>
      <c r="R151" s="41">
        <v>93</v>
      </c>
      <c r="S151" s="41" t="s">
        <v>125</v>
      </c>
      <c r="T151" s="41">
        <v>0</v>
      </c>
      <c r="U151" s="41" t="s">
        <v>126</v>
      </c>
      <c r="V151" s="42" t="s">
        <v>126</v>
      </c>
      <c r="W151" s="41" t="s">
        <v>126</v>
      </c>
      <c r="X151" s="41" t="s">
        <v>126</v>
      </c>
      <c r="Y151" s="41" t="s">
        <v>126</v>
      </c>
      <c r="Z151" s="41" t="s">
        <v>126</v>
      </c>
      <c r="AA151" s="41" t="s">
        <v>126</v>
      </c>
      <c r="AB151" s="41"/>
      <c r="AC151" s="41">
        <v>56</v>
      </c>
      <c r="AD151" s="41" t="s">
        <v>277</v>
      </c>
      <c r="AE151" s="43">
        <v>44278.999837962961</v>
      </c>
      <c r="AF151" s="41">
        <v>93</v>
      </c>
      <c r="AG151" s="41" t="s">
        <v>125</v>
      </c>
      <c r="AH151" s="41">
        <v>0</v>
      </c>
      <c r="AI151" s="41">
        <v>12.167999999999999</v>
      </c>
      <c r="AJ151" s="42">
        <v>9459</v>
      </c>
      <c r="AK151" s="41">
        <v>1.4610000000000001</v>
      </c>
      <c r="AL151" s="41" t="s">
        <v>126</v>
      </c>
      <c r="AM151" s="41" t="s">
        <v>126</v>
      </c>
      <c r="AN151" s="41" t="s">
        <v>126</v>
      </c>
      <c r="AO151" s="41" t="s">
        <v>126</v>
      </c>
      <c r="AP151" s="41"/>
      <c r="AQ151" s="41">
        <v>1</v>
      </c>
      <c r="AR151" s="41"/>
      <c r="AS151" s="41"/>
      <c r="AT151" s="44">
        <f t="shared" si="12"/>
        <v>54.443820640839803</v>
      </c>
      <c r="AU151" s="45">
        <f t="shared" si="13"/>
        <v>1782.9123998136301</v>
      </c>
      <c r="AV151" s="41"/>
      <c r="AW151" s="48">
        <f t="shared" si="14"/>
        <v>45.035613797571109</v>
      </c>
      <c r="AX151" s="49">
        <f t="shared" si="15"/>
        <v>1803.2479742069399</v>
      </c>
    </row>
    <row r="152" spans="1:51">
      <c r="A152" s="41">
        <v>39</v>
      </c>
      <c r="B152" s="41" t="s">
        <v>281</v>
      </c>
      <c r="C152" s="43">
        <v>44341.434062499997</v>
      </c>
      <c r="D152" s="41" t="s">
        <v>124</v>
      </c>
      <c r="E152" s="41" t="s">
        <v>125</v>
      </c>
      <c r="F152" s="41">
        <v>0</v>
      </c>
      <c r="G152" s="41">
        <v>6.1079999999999997</v>
      </c>
      <c r="H152" s="42">
        <v>2317</v>
      </c>
      <c r="I152" s="41">
        <v>0</v>
      </c>
      <c r="J152" s="41" t="s">
        <v>126</v>
      </c>
      <c r="K152" s="41" t="s">
        <v>126</v>
      </c>
      <c r="L152" s="41" t="s">
        <v>126</v>
      </c>
      <c r="M152" s="41" t="s">
        <v>126</v>
      </c>
      <c r="N152" s="41"/>
      <c r="O152" s="41">
        <v>39</v>
      </c>
      <c r="P152" s="41" t="s">
        <v>281</v>
      </c>
      <c r="Q152" s="43">
        <v>44341.434062499997</v>
      </c>
      <c r="R152" s="41" t="s">
        <v>124</v>
      </c>
      <c r="S152" s="41" t="s">
        <v>125</v>
      </c>
      <c r="T152" s="41">
        <v>0</v>
      </c>
      <c r="U152" s="41" t="s">
        <v>126</v>
      </c>
      <c r="V152" s="42" t="s">
        <v>126</v>
      </c>
      <c r="W152" s="41" t="s">
        <v>126</v>
      </c>
      <c r="X152" s="41" t="s">
        <v>126</v>
      </c>
      <c r="Y152" s="41" t="s">
        <v>126</v>
      </c>
      <c r="Z152" s="41" t="s">
        <v>126</v>
      </c>
      <c r="AA152" s="41" t="s">
        <v>126</v>
      </c>
      <c r="AB152" s="41"/>
      <c r="AC152" s="41">
        <v>39</v>
      </c>
      <c r="AD152" s="41" t="s">
        <v>281</v>
      </c>
      <c r="AE152" s="43">
        <v>44341.434062499997</v>
      </c>
      <c r="AF152" s="41" t="s">
        <v>124</v>
      </c>
      <c r="AG152" s="41" t="s">
        <v>125</v>
      </c>
      <c r="AH152" s="41">
        <v>0</v>
      </c>
      <c r="AI152" s="41">
        <v>12.234</v>
      </c>
      <c r="AJ152" s="42">
        <v>2361</v>
      </c>
      <c r="AK152" s="41">
        <v>0.48099999999999998</v>
      </c>
      <c r="AL152" s="41" t="s">
        <v>126</v>
      </c>
      <c r="AM152" s="41" t="s">
        <v>126</v>
      </c>
      <c r="AN152" s="41" t="s">
        <v>126</v>
      </c>
      <c r="AO152" s="41" t="s">
        <v>126</v>
      </c>
      <c r="AP152" s="41"/>
      <c r="AQ152" s="41">
        <v>1</v>
      </c>
      <c r="AR152" s="41"/>
      <c r="AS152" s="41"/>
      <c r="AT152" s="44">
        <f t="shared" si="12"/>
        <v>2.0105653912499992</v>
      </c>
      <c r="AU152" s="45">
        <f t="shared" si="13"/>
        <v>472.20949987082997</v>
      </c>
      <c r="AV152" s="41"/>
      <c r="AW152" s="48">
        <f t="shared" si="14"/>
        <v>1.831787062450001</v>
      </c>
      <c r="AX152" s="49">
        <f t="shared" si="15"/>
        <v>447.47456154053998</v>
      </c>
    </row>
    <row r="153" spans="1:51">
      <c r="A153" s="41">
        <v>40</v>
      </c>
      <c r="B153" s="41" t="s">
        <v>282</v>
      </c>
      <c r="C153" s="43">
        <v>44341.455393518518</v>
      </c>
      <c r="D153" s="41" t="s">
        <v>128</v>
      </c>
      <c r="E153" s="41" t="s">
        <v>125</v>
      </c>
      <c r="F153" s="41">
        <v>0</v>
      </c>
      <c r="G153" s="41">
        <v>6.0019999999999998</v>
      </c>
      <c r="H153" s="42">
        <v>1092495</v>
      </c>
      <c r="I153" s="41">
        <v>2.2749999999999999</v>
      </c>
      <c r="J153" s="41" t="s">
        <v>126</v>
      </c>
      <c r="K153" s="41" t="s">
        <v>126</v>
      </c>
      <c r="L153" s="41" t="s">
        <v>126</v>
      </c>
      <c r="M153" s="41" t="s">
        <v>126</v>
      </c>
      <c r="N153" s="41"/>
      <c r="O153" s="41">
        <v>40</v>
      </c>
      <c r="P153" s="41" t="s">
        <v>282</v>
      </c>
      <c r="Q153" s="43">
        <v>44341.455393518518</v>
      </c>
      <c r="R153" s="41" t="s">
        <v>128</v>
      </c>
      <c r="S153" s="41" t="s">
        <v>125</v>
      </c>
      <c r="T153" s="41">
        <v>0</v>
      </c>
      <c r="U153" s="41">
        <v>5.9560000000000004</v>
      </c>
      <c r="V153" s="42">
        <v>8657</v>
      </c>
      <c r="W153" s="41">
        <v>2.4380000000000002</v>
      </c>
      <c r="X153" s="41" t="s">
        <v>126</v>
      </c>
      <c r="Y153" s="41" t="s">
        <v>126</v>
      </c>
      <c r="Z153" s="41" t="s">
        <v>126</v>
      </c>
      <c r="AA153" s="41" t="s">
        <v>126</v>
      </c>
      <c r="AB153" s="41"/>
      <c r="AC153" s="41">
        <v>40</v>
      </c>
      <c r="AD153" s="41" t="s">
        <v>282</v>
      </c>
      <c r="AE153" s="43">
        <v>44341.455393518518</v>
      </c>
      <c r="AF153" s="41" t="s">
        <v>128</v>
      </c>
      <c r="AG153" s="41" t="s">
        <v>125</v>
      </c>
      <c r="AH153" s="41">
        <v>0</v>
      </c>
      <c r="AI153" s="41">
        <v>12.18</v>
      </c>
      <c r="AJ153" s="42">
        <v>11464</v>
      </c>
      <c r="AK153" s="41">
        <v>2.2970000000000002</v>
      </c>
      <c r="AL153" s="41" t="s">
        <v>126</v>
      </c>
      <c r="AM153" s="41" t="s">
        <v>126</v>
      </c>
      <c r="AN153" s="41" t="s">
        <v>126</v>
      </c>
      <c r="AO153" s="41" t="s">
        <v>126</v>
      </c>
      <c r="AP153" s="41"/>
      <c r="AQ153" s="41">
        <v>1</v>
      </c>
      <c r="AR153" s="41"/>
      <c r="AS153" s="41"/>
      <c r="AT153" s="44">
        <f t="shared" si="12"/>
        <v>2203.7104898869652</v>
      </c>
      <c r="AU153" s="45">
        <f t="shared" si="13"/>
        <v>2152.0061597100798</v>
      </c>
      <c r="AV153" s="41"/>
      <c r="AW153" s="48">
        <f t="shared" si="14"/>
        <v>2504.2506809645702</v>
      </c>
      <c r="AX153" s="49">
        <f t="shared" si="15"/>
        <v>2185.9218572070399</v>
      </c>
    </row>
    <row r="154" spans="1:51">
      <c r="A154" s="41">
        <v>41</v>
      </c>
      <c r="B154" s="41" t="s">
        <v>283</v>
      </c>
      <c r="C154" s="43">
        <v>44341.476678240739</v>
      </c>
      <c r="D154" s="41">
        <v>168</v>
      </c>
      <c r="E154" s="41" t="s">
        <v>125</v>
      </c>
      <c r="F154" s="41">
        <v>0</v>
      </c>
      <c r="G154" s="41">
        <v>6.0019999999999998</v>
      </c>
      <c r="H154" s="42">
        <v>275609</v>
      </c>
      <c r="I154" s="41">
        <v>0.56999999999999995</v>
      </c>
      <c r="J154" s="41" t="s">
        <v>126</v>
      </c>
      <c r="K154" s="41" t="s">
        <v>126</v>
      </c>
      <c r="L154" s="41" t="s">
        <v>126</v>
      </c>
      <c r="M154" s="41" t="s">
        <v>126</v>
      </c>
      <c r="N154" s="41"/>
      <c r="O154" s="41">
        <v>41</v>
      </c>
      <c r="P154" s="41" t="s">
        <v>283</v>
      </c>
      <c r="Q154" s="43">
        <v>44341.476678240739</v>
      </c>
      <c r="R154" s="41">
        <v>168</v>
      </c>
      <c r="S154" s="41" t="s">
        <v>125</v>
      </c>
      <c r="T154" s="41">
        <v>0</v>
      </c>
      <c r="U154" s="41">
        <v>5.9539999999999997</v>
      </c>
      <c r="V154" s="42">
        <v>2043</v>
      </c>
      <c r="W154" s="41">
        <v>0.66300000000000003</v>
      </c>
      <c r="X154" s="41" t="s">
        <v>126</v>
      </c>
      <c r="Y154" s="41" t="s">
        <v>126</v>
      </c>
      <c r="Z154" s="41" t="s">
        <v>126</v>
      </c>
      <c r="AA154" s="41" t="s">
        <v>126</v>
      </c>
      <c r="AB154" s="41"/>
      <c r="AC154" s="41">
        <v>41</v>
      </c>
      <c r="AD154" s="41" t="s">
        <v>283</v>
      </c>
      <c r="AE154" s="43">
        <v>44341.476678240739</v>
      </c>
      <c r="AF154" s="41">
        <v>168</v>
      </c>
      <c r="AG154" s="41" t="s">
        <v>125</v>
      </c>
      <c r="AH154" s="41">
        <v>0</v>
      </c>
      <c r="AI154" s="41">
        <v>12.125</v>
      </c>
      <c r="AJ154" s="42">
        <v>27018</v>
      </c>
      <c r="AK154" s="41">
        <v>5.3869999999999996</v>
      </c>
      <c r="AL154" s="41" t="s">
        <v>126</v>
      </c>
      <c r="AM154" s="41" t="s">
        <v>126</v>
      </c>
      <c r="AN154" s="41" t="s">
        <v>126</v>
      </c>
      <c r="AO154" s="41" t="s">
        <v>126</v>
      </c>
      <c r="AP154" s="41"/>
      <c r="AQ154" s="41">
        <v>1</v>
      </c>
      <c r="AR154" s="41"/>
      <c r="AS154" s="41"/>
      <c r="AT154" s="44">
        <f t="shared" si="12"/>
        <v>804.15925509692784</v>
      </c>
      <c r="AU154" s="45">
        <f t="shared" si="13"/>
        <v>4998.1468372225199</v>
      </c>
      <c r="AV154" s="41"/>
      <c r="AW154" s="48">
        <f t="shared" si="14"/>
        <v>716.6350122054871</v>
      </c>
      <c r="AX154" s="49">
        <f t="shared" si="15"/>
        <v>5150.1142500117603</v>
      </c>
    </row>
    <row r="155" spans="1:51">
      <c r="A155" s="41">
        <v>42</v>
      </c>
      <c r="B155" s="41" t="s">
        <v>284</v>
      </c>
      <c r="C155" s="43">
        <v>44341.497986111113</v>
      </c>
      <c r="D155" s="41">
        <v>134</v>
      </c>
      <c r="E155" s="41" t="s">
        <v>125</v>
      </c>
      <c r="F155" s="41">
        <v>0</v>
      </c>
      <c r="G155" s="41">
        <v>6.0369999999999999</v>
      </c>
      <c r="H155" s="42">
        <v>4596</v>
      </c>
      <c r="I155" s="41">
        <v>5.0000000000000001E-3</v>
      </c>
      <c r="J155" s="41" t="s">
        <v>126</v>
      </c>
      <c r="K155" s="41" t="s">
        <v>126</v>
      </c>
      <c r="L155" s="41" t="s">
        <v>126</v>
      </c>
      <c r="M155" s="41" t="s">
        <v>126</v>
      </c>
      <c r="N155" s="41"/>
      <c r="O155" s="41">
        <v>42</v>
      </c>
      <c r="P155" s="41" t="s">
        <v>284</v>
      </c>
      <c r="Q155" s="43">
        <v>44341.497986111113</v>
      </c>
      <c r="R155" s="41">
        <v>134</v>
      </c>
      <c r="S155" s="41" t="s">
        <v>125</v>
      </c>
      <c r="T155" s="41">
        <v>0</v>
      </c>
      <c r="U155" s="41" t="s">
        <v>126</v>
      </c>
      <c r="V155" s="41" t="s">
        <v>126</v>
      </c>
      <c r="W155" s="41" t="s">
        <v>126</v>
      </c>
      <c r="X155" s="41" t="s">
        <v>126</v>
      </c>
      <c r="Y155" s="41" t="s">
        <v>126</v>
      </c>
      <c r="Z155" s="41" t="s">
        <v>126</v>
      </c>
      <c r="AA155" s="41" t="s">
        <v>126</v>
      </c>
      <c r="AB155" s="41"/>
      <c r="AC155" s="41">
        <v>42</v>
      </c>
      <c r="AD155" s="41" t="s">
        <v>284</v>
      </c>
      <c r="AE155" s="43">
        <v>44341.497986111113</v>
      </c>
      <c r="AF155" s="41">
        <v>134</v>
      </c>
      <c r="AG155" s="41" t="s">
        <v>125</v>
      </c>
      <c r="AH155" s="41">
        <v>0</v>
      </c>
      <c r="AI155" s="41">
        <v>12.087</v>
      </c>
      <c r="AJ155" s="42">
        <v>62022</v>
      </c>
      <c r="AK155" s="41">
        <v>12.286</v>
      </c>
      <c r="AL155" s="41" t="s">
        <v>126</v>
      </c>
      <c r="AM155" s="41" t="s">
        <v>126</v>
      </c>
      <c r="AN155" s="41" t="s">
        <v>126</v>
      </c>
      <c r="AO155" s="41" t="s">
        <v>126</v>
      </c>
      <c r="AP155" s="41"/>
      <c r="AQ155" s="41">
        <v>1</v>
      </c>
      <c r="AR155" s="41"/>
      <c r="AS155" s="41"/>
      <c r="AT155" s="44">
        <f t="shared" si="12"/>
        <v>8.5100483399999991</v>
      </c>
      <c r="AU155" s="45">
        <f t="shared" si="13"/>
        <v>11292.24965305932</v>
      </c>
      <c r="AV155" s="41"/>
      <c r="AW155" s="48">
        <f t="shared" si="14"/>
        <v>9.6314176328000016</v>
      </c>
      <c r="AX155" s="49">
        <f t="shared" si="15"/>
        <v>11792.200594850161</v>
      </c>
      <c r="AY155" s="41"/>
    </row>
    <row r="156" spans="1:51">
      <c r="A156" s="41">
        <v>43</v>
      </c>
      <c r="B156" s="41" t="s">
        <v>285</v>
      </c>
      <c r="C156" s="43">
        <v>44341.519305555557</v>
      </c>
      <c r="D156" s="41">
        <v>113</v>
      </c>
      <c r="E156" s="41" t="s">
        <v>125</v>
      </c>
      <c r="F156" s="41">
        <v>0</v>
      </c>
      <c r="G156" s="41">
        <v>6.024</v>
      </c>
      <c r="H156" s="42">
        <v>242803</v>
      </c>
      <c r="I156" s="41">
        <v>0.501</v>
      </c>
      <c r="J156" s="41" t="s">
        <v>126</v>
      </c>
      <c r="K156" s="41" t="s">
        <v>126</v>
      </c>
      <c r="L156" s="41" t="s">
        <v>126</v>
      </c>
      <c r="M156" s="41" t="s">
        <v>126</v>
      </c>
      <c r="N156" s="41"/>
      <c r="O156" s="41">
        <v>43</v>
      </c>
      <c r="P156" s="41" t="s">
        <v>285</v>
      </c>
      <c r="Q156" s="43">
        <v>44341.519305555557</v>
      </c>
      <c r="R156" s="41">
        <v>113</v>
      </c>
      <c r="S156" s="41" t="s">
        <v>125</v>
      </c>
      <c r="T156" s="41">
        <v>0</v>
      </c>
      <c r="U156" s="41" t="s">
        <v>126</v>
      </c>
      <c r="V156" s="42" t="s">
        <v>126</v>
      </c>
      <c r="W156" s="41" t="s">
        <v>126</v>
      </c>
      <c r="X156" s="41" t="s">
        <v>126</v>
      </c>
      <c r="Y156" s="41" t="s">
        <v>126</v>
      </c>
      <c r="Z156" s="41" t="s">
        <v>126</v>
      </c>
      <c r="AA156" s="41" t="s">
        <v>126</v>
      </c>
      <c r="AB156" s="41"/>
      <c r="AC156" s="41">
        <v>43</v>
      </c>
      <c r="AD156" s="41" t="s">
        <v>285</v>
      </c>
      <c r="AE156" s="43">
        <v>44341.519305555557</v>
      </c>
      <c r="AF156" s="41">
        <v>113</v>
      </c>
      <c r="AG156" s="41" t="s">
        <v>125</v>
      </c>
      <c r="AH156" s="41">
        <v>0</v>
      </c>
      <c r="AI156" s="41">
        <v>12.156000000000001</v>
      </c>
      <c r="AJ156" s="42">
        <v>24056</v>
      </c>
      <c r="AK156" s="41">
        <v>4.8</v>
      </c>
      <c r="AL156" s="41" t="s">
        <v>126</v>
      </c>
      <c r="AM156" s="41" t="s">
        <v>126</v>
      </c>
      <c r="AN156" s="41" t="s">
        <v>126</v>
      </c>
      <c r="AO156" s="41" t="s">
        <v>126</v>
      </c>
      <c r="AP156" s="41"/>
      <c r="AQ156" s="41">
        <v>1</v>
      </c>
      <c r="AR156" s="41"/>
      <c r="AS156" s="41"/>
      <c r="AT156" s="44">
        <f t="shared" si="12"/>
        <v>714.99674214449419</v>
      </c>
      <c r="AU156" s="45">
        <f t="shared" si="13"/>
        <v>4458.4879573932794</v>
      </c>
      <c r="AV156" s="41"/>
      <c r="AW156" s="48">
        <f t="shared" si="14"/>
        <v>632.24735141579197</v>
      </c>
      <c r="AX156" s="49">
        <f t="shared" si="15"/>
        <v>4586.2396821286402</v>
      </c>
      <c r="AY156" s="41"/>
    </row>
    <row r="157" spans="1:51">
      <c r="A157" s="41">
        <v>44</v>
      </c>
      <c r="B157" s="41" t="s">
        <v>286</v>
      </c>
      <c r="C157" s="43">
        <v>44341.540625000001</v>
      </c>
      <c r="D157" s="41">
        <v>194</v>
      </c>
      <c r="E157" s="41" t="s">
        <v>125</v>
      </c>
      <c r="F157" s="41">
        <v>0</v>
      </c>
      <c r="G157" s="41">
        <v>6.0129999999999999</v>
      </c>
      <c r="H157" s="42">
        <v>5179</v>
      </c>
      <c r="I157" s="41">
        <v>6.0000000000000001E-3</v>
      </c>
      <c r="J157" s="41" t="s">
        <v>126</v>
      </c>
      <c r="K157" s="41" t="s">
        <v>126</v>
      </c>
      <c r="L157" s="41" t="s">
        <v>126</v>
      </c>
      <c r="M157" s="41" t="s">
        <v>126</v>
      </c>
      <c r="N157" s="41"/>
      <c r="O157" s="41">
        <v>44</v>
      </c>
      <c r="P157" s="41" t="s">
        <v>286</v>
      </c>
      <c r="Q157" s="43">
        <v>44341.540625000001</v>
      </c>
      <c r="R157" s="41">
        <v>194</v>
      </c>
      <c r="S157" s="41" t="s">
        <v>125</v>
      </c>
      <c r="T157" s="41">
        <v>0</v>
      </c>
      <c r="U157" s="41" t="s">
        <v>126</v>
      </c>
      <c r="V157" s="41" t="s">
        <v>126</v>
      </c>
      <c r="W157" s="41" t="s">
        <v>126</v>
      </c>
      <c r="X157" s="41" t="s">
        <v>126</v>
      </c>
      <c r="Y157" s="41" t="s">
        <v>126</v>
      </c>
      <c r="Z157" s="41" t="s">
        <v>126</v>
      </c>
      <c r="AA157" s="41" t="s">
        <v>126</v>
      </c>
      <c r="AB157" s="41"/>
      <c r="AC157" s="41">
        <v>44</v>
      </c>
      <c r="AD157" s="41" t="s">
        <v>286</v>
      </c>
      <c r="AE157" s="43">
        <v>44341.540625000001</v>
      </c>
      <c r="AF157" s="41">
        <v>194</v>
      </c>
      <c r="AG157" s="41" t="s">
        <v>125</v>
      </c>
      <c r="AH157" s="41">
        <v>0</v>
      </c>
      <c r="AI157" s="41">
        <v>12.115</v>
      </c>
      <c r="AJ157" s="42">
        <v>42732</v>
      </c>
      <c r="AK157" s="41">
        <v>8.4939999999999998</v>
      </c>
      <c r="AL157" s="41" t="s">
        <v>126</v>
      </c>
      <c r="AM157" s="41" t="s">
        <v>126</v>
      </c>
      <c r="AN157" s="41" t="s">
        <v>126</v>
      </c>
      <c r="AO157" s="41" t="s">
        <v>126</v>
      </c>
      <c r="AP157" s="41"/>
      <c r="AQ157" s="41">
        <v>1</v>
      </c>
      <c r="AR157" s="41"/>
      <c r="AS157" s="41"/>
      <c r="AT157" s="44">
        <f t="shared" si="12"/>
        <v>10.20816337125</v>
      </c>
      <c r="AU157" s="45">
        <f t="shared" si="13"/>
        <v>7842.7232845675207</v>
      </c>
      <c r="AV157" s="41"/>
      <c r="AW157" s="48">
        <f t="shared" si="14"/>
        <v>11.529979724049998</v>
      </c>
      <c r="AX157" s="49">
        <f t="shared" si="15"/>
        <v>8136.8092526217597</v>
      </c>
      <c r="AY157" s="41"/>
    </row>
    <row r="158" spans="1:51">
      <c r="A158" s="41">
        <v>45</v>
      </c>
      <c r="B158" s="41" t="s">
        <v>287</v>
      </c>
      <c r="C158" s="43">
        <v>44341.561956018515</v>
      </c>
      <c r="D158" s="41">
        <v>34</v>
      </c>
      <c r="E158" s="41" t="s">
        <v>125</v>
      </c>
      <c r="F158" s="41">
        <v>0</v>
      </c>
      <c r="G158" s="41">
        <v>6.032</v>
      </c>
      <c r="H158" s="42">
        <v>8540</v>
      </c>
      <c r="I158" s="41">
        <v>1.2999999999999999E-2</v>
      </c>
      <c r="J158" s="41" t="s">
        <v>126</v>
      </c>
      <c r="K158" s="41" t="s">
        <v>126</v>
      </c>
      <c r="L158" s="41" t="s">
        <v>126</v>
      </c>
      <c r="M158" s="41" t="s">
        <v>126</v>
      </c>
      <c r="N158" s="41"/>
      <c r="O158" s="41">
        <v>45</v>
      </c>
      <c r="P158" s="41" t="s">
        <v>287</v>
      </c>
      <c r="Q158" s="43">
        <v>44341.561956018515</v>
      </c>
      <c r="R158" s="41">
        <v>34</v>
      </c>
      <c r="S158" s="41" t="s">
        <v>125</v>
      </c>
      <c r="T158" s="41">
        <v>0</v>
      </c>
      <c r="U158" s="41" t="s">
        <v>126</v>
      </c>
      <c r="V158" s="41" t="s">
        <v>126</v>
      </c>
      <c r="W158" s="41" t="s">
        <v>126</v>
      </c>
      <c r="X158" s="41" t="s">
        <v>126</v>
      </c>
      <c r="Y158" s="41" t="s">
        <v>126</v>
      </c>
      <c r="Z158" s="41" t="s">
        <v>126</v>
      </c>
      <c r="AA158" s="41" t="s">
        <v>126</v>
      </c>
      <c r="AB158" s="41"/>
      <c r="AC158" s="41">
        <v>45</v>
      </c>
      <c r="AD158" s="41" t="s">
        <v>287</v>
      </c>
      <c r="AE158" s="43">
        <v>44341.561956018515</v>
      </c>
      <c r="AF158" s="41">
        <v>34</v>
      </c>
      <c r="AG158" s="41" t="s">
        <v>125</v>
      </c>
      <c r="AH158" s="41">
        <v>0</v>
      </c>
      <c r="AI158" s="41">
        <v>12.18</v>
      </c>
      <c r="AJ158" s="42">
        <v>3939</v>
      </c>
      <c r="AK158" s="41">
        <v>0.79600000000000004</v>
      </c>
      <c r="AL158" s="41" t="s">
        <v>126</v>
      </c>
      <c r="AM158" s="41" t="s">
        <v>126</v>
      </c>
      <c r="AN158" s="41" t="s">
        <v>126</v>
      </c>
      <c r="AO158" s="41" t="s">
        <v>126</v>
      </c>
      <c r="AP158" s="41"/>
      <c r="AQ158" s="41">
        <v>1</v>
      </c>
      <c r="AR158" s="41"/>
      <c r="AS158" s="41"/>
      <c r="AT158" s="44">
        <f t="shared" si="12"/>
        <v>20.2794965</v>
      </c>
      <c r="AU158" s="45">
        <f t="shared" si="13"/>
        <v>764.14667819283011</v>
      </c>
      <c r="AV158" s="41"/>
      <c r="AW158" s="48">
        <f t="shared" si="14"/>
        <v>21.70703378</v>
      </c>
      <c r="AX158" s="49">
        <f t="shared" si="15"/>
        <v>749.02651437654004</v>
      </c>
      <c r="AY158" s="41"/>
    </row>
    <row r="159" spans="1:51">
      <c r="A159" s="41">
        <v>46</v>
      </c>
      <c r="B159" s="41" t="s">
        <v>288</v>
      </c>
      <c r="C159" s="43">
        <v>44341.583252314813</v>
      </c>
      <c r="D159" s="41">
        <v>135</v>
      </c>
      <c r="E159" s="41" t="s">
        <v>125</v>
      </c>
      <c r="F159" s="41">
        <v>0</v>
      </c>
      <c r="G159" s="41">
        <v>6.0279999999999996</v>
      </c>
      <c r="H159" s="42">
        <v>33075</v>
      </c>
      <c r="I159" s="41">
        <v>6.4000000000000001E-2</v>
      </c>
      <c r="J159" s="41" t="s">
        <v>126</v>
      </c>
      <c r="K159" s="41" t="s">
        <v>126</v>
      </c>
      <c r="L159" s="41" t="s">
        <v>126</v>
      </c>
      <c r="M159" s="41" t="s">
        <v>126</v>
      </c>
      <c r="N159" s="41"/>
      <c r="O159" s="41">
        <v>46</v>
      </c>
      <c r="P159" s="41" t="s">
        <v>288</v>
      </c>
      <c r="Q159" s="43">
        <v>44341.583252314813</v>
      </c>
      <c r="R159" s="41">
        <v>135</v>
      </c>
      <c r="S159" s="41" t="s">
        <v>125</v>
      </c>
      <c r="T159" s="41">
        <v>0</v>
      </c>
      <c r="U159" s="41" t="s">
        <v>126</v>
      </c>
      <c r="V159" s="42" t="s">
        <v>126</v>
      </c>
      <c r="W159" s="41" t="s">
        <v>126</v>
      </c>
      <c r="X159" s="41" t="s">
        <v>126</v>
      </c>
      <c r="Y159" s="41" t="s">
        <v>126</v>
      </c>
      <c r="Z159" s="41" t="s">
        <v>126</v>
      </c>
      <c r="AA159" s="41" t="s">
        <v>126</v>
      </c>
      <c r="AB159" s="41"/>
      <c r="AC159" s="41">
        <v>46</v>
      </c>
      <c r="AD159" s="41" t="s">
        <v>288</v>
      </c>
      <c r="AE159" s="43">
        <v>44341.583252314813</v>
      </c>
      <c r="AF159" s="41">
        <v>135</v>
      </c>
      <c r="AG159" s="41" t="s">
        <v>125</v>
      </c>
      <c r="AH159" s="41">
        <v>0</v>
      </c>
      <c r="AI159" s="41" t="s">
        <v>126</v>
      </c>
      <c r="AJ159" s="42" t="s">
        <v>126</v>
      </c>
      <c r="AK159" s="41" t="s">
        <v>126</v>
      </c>
      <c r="AL159" s="41" t="s">
        <v>126</v>
      </c>
      <c r="AM159" s="41" t="s">
        <v>126</v>
      </c>
      <c r="AN159" s="41" t="s">
        <v>126</v>
      </c>
      <c r="AO159" s="41" t="s">
        <v>126</v>
      </c>
      <c r="AP159" s="41"/>
      <c r="AQ159" s="41">
        <v>2</v>
      </c>
      <c r="AR159" s="41" t="s">
        <v>289</v>
      </c>
      <c r="AS159" s="41"/>
      <c r="AT159" s="44">
        <f t="shared" si="12"/>
        <v>103.46588841887501</v>
      </c>
      <c r="AU159" s="45" t="e">
        <f t="shared" si="13"/>
        <v>#VALUE!</v>
      </c>
      <c r="AV159" s="41"/>
      <c r="AW159" s="48">
        <f t="shared" si="14"/>
        <v>86.60926576493749</v>
      </c>
      <c r="AX159" s="49" t="e">
        <f t="shared" si="15"/>
        <v>#VALUE!</v>
      </c>
      <c r="AY159" s="41"/>
    </row>
    <row r="160" spans="1:51">
      <c r="A160" s="41">
        <v>47</v>
      </c>
      <c r="B160" s="41" t="s">
        <v>290</v>
      </c>
      <c r="C160" s="43">
        <v>44341.604594907411</v>
      </c>
      <c r="D160" s="41">
        <v>203</v>
      </c>
      <c r="E160" s="41" t="s">
        <v>125</v>
      </c>
      <c r="F160" s="41">
        <v>0</v>
      </c>
      <c r="G160" s="41">
        <v>6.016</v>
      </c>
      <c r="H160" s="42">
        <v>5434</v>
      </c>
      <c r="I160" s="41">
        <v>7.0000000000000001E-3</v>
      </c>
      <c r="J160" s="41" t="s">
        <v>126</v>
      </c>
      <c r="K160" s="41" t="s">
        <v>126</v>
      </c>
      <c r="L160" s="41" t="s">
        <v>126</v>
      </c>
      <c r="M160" s="41" t="s">
        <v>126</v>
      </c>
      <c r="N160" s="41"/>
      <c r="O160" s="41">
        <v>47</v>
      </c>
      <c r="P160" s="41" t="s">
        <v>290</v>
      </c>
      <c r="Q160" s="43">
        <v>44341.604594907411</v>
      </c>
      <c r="R160" s="41">
        <v>203</v>
      </c>
      <c r="S160" s="41" t="s">
        <v>125</v>
      </c>
      <c r="T160" s="41">
        <v>0</v>
      </c>
      <c r="U160" s="41" t="s">
        <v>126</v>
      </c>
      <c r="V160" s="41" t="s">
        <v>126</v>
      </c>
      <c r="W160" s="41" t="s">
        <v>126</v>
      </c>
      <c r="X160" s="41" t="s">
        <v>126</v>
      </c>
      <c r="Y160" s="41" t="s">
        <v>126</v>
      </c>
      <c r="Z160" s="41" t="s">
        <v>126</v>
      </c>
      <c r="AA160" s="41" t="s">
        <v>126</v>
      </c>
      <c r="AB160" s="41"/>
      <c r="AC160" s="41">
        <v>47</v>
      </c>
      <c r="AD160" s="41" t="s">
        <v>290</v>
      </c>
      <c r="AE160" s="43">
        <v>44341.604594907411</v>
      </c>
      <c r="AF160" s="41">
        <v>203</v>
      </c>
      <c r="AG160" s="41" t="s">
        <v>125</v>
      </c>
      <c r="AH160" s="41">
        <v>0</v>
      </c>
      <c r="AI160" s="41">
        <v>12.115</v>
      </c>
      <c r="AJ160" s="42">
        <v>44740</v>
      </c>
      <c r="AK160" s="41">
        <v>8.8889999999999993</v>
      </c>
      <c r="AL160" s="41" t="s">
        <v>126</v>
      </c>
      <c r="AM160" s="41" t="s">
        <v>126</v>
      </c>
      <c r="AN160" s="41" t="s">
        <v>126</v>
      </c>
      <c r="AO160" s="41" t="s">
        <v>126</v>
      </c>
      <c r="AP160" s="41"/>
      <c r="AQ160" s="41">
        <v>1</v>
      </c>
      <c r="AR160" s="41"/>
      <c r="AS160" s="41"/>
      <c r="AT160" s="44">
        <f t="shared" si="12"/>
        <v>10.955447564999998</v>
      </c>
      <c r="AU160" s="45">
        <f t="shared" si="13"/>
        <v>8203.9813247480015</v>
      </c>
      <c r="AV160" s="41"/>
      <c r="AW160" s="48">
        <f t="shared" si="14"/>
        <v>12.348013769800001</v>
      </c>
      <c r="AX160" s="49">
        <f t="shared" si="15"/>
        <v>8517.8828848240009</v>
      </c>
      <c r="AY160" s="41"/>
    </row>
    <row r="161" spans="1:51">
      <c r="A161" s="41">
        <v>48</v>
      </c>
      <c r="B161" s="41" t="s">
        <v>291</v>
      </c>
      <c r="C161" s="43">
        <v>44341.625937500001</v>
      </c>
      <c r="D161" s="41">
        <v>96</v>
      </c>
      <c r="E161" s="41" t="s">
        <v>125</v>
      </c>
      <c r="F161" s="41">
        <v>0</v>
      </c>
      <c r="G161" s="41">
        <v>6.0460000000000003</v>
      </c>
      <c r="H161" s="42">
        <v>2888</v>
      </c>
      <c r="I161" s="41">
        <v>1E-3</v>
      </c>
      <c r="J161" s="41" t="s">
        <v>126</v>
      </c>
      <c r="K161" s="41" t="s">
        <v>126</v>
      </c>
      <c r="L161" s="41" t="s">
        <v>126</v>
      </c>
      <c r="M161" s="41" t="s">
        <v>126</v>
      </c>
      <c r="N161" s="41"/>
      <c r="O161" s="41">
        <v>48</v>
      </c>
      <c r="P161" s="41" t="s">
        <v>291</v>
      </c>
      <c r="Q161" s="43">
        <v>44341.625937500001</v>
      </c>
      <c r="R161" s="41">
        <v>96</v>
      </c>
      <c r="S161" s="41" t="s">
        <v>125</v>
      </c>
      <c r="T161" s="41">
        <v>0</v>
      </c>
      <c r="U161" s="41" t="s">
        <v>126</v>
      </c>
      <c r="V161" s="42" t="s">
        <v>126</v>
      </c>
      <c r="W161" s="41" t="s">
        <v>126</v>
      </c>
      <c r="X161" s="41" t="s">
        <v>126</v>
      </c>
      <c r="Y161" s="41" t="s">
        <v>126</v>
      </c>
      <c r="Z161" s="41" t="s">
        <v>126</v>
      </c>
      <c r="AA161" s="41" t="s">
        <v>126</v>
      </c>
      <c r="AB161" s="41"/>
      <c r="AC161" s="41">
        <v>48</v>
      </c>
      <c r="AD161" s="41" t="s">
        <v>291</v>
      </c>
      <c r="AE161" s="43">
        <v>44341.625937500001</v>
      </c>
      <c r="AF161" s="41">
        <v>96</v>
      </c>
      <c r="AG161" s="41" t="s">
        <v>125</v>
      </c>
      <c r="AH161" s="41">
        <v>0</v>
      </c>
      <c r="AI161" s="41">
        <v>12.137</v>
      </c>
      <c r="AJ161" s="42">
        <v>49989</v>
      </c>
      <c r="AK161" s="41">
        <v>9.923</v>
      </c>
      <c r="AL161" s="41" t="s">
        <v>126</v>
      </c>
      <c r="AM161" s="41" t="s">
        <v>126</v>
      </c>
      <c r="AN161" s="41" t="s">
        <v>126</v>
      </c>
      <c r="AO161" s="41" t="s">
        <v>126</v>
      </c>
      <c r="AP161" s="41"/>
      <c r="AQ161" s="41">
        <v>1</v>
      </c>
      <c r="AR161" s="41"/>
      <c r="AS161" s="41"/>
      <c r="AT161" s="44">
        <f t="shared" si="12"/>
        <v>3.6182765599999991</v>
      </c>
      <c r="AU161" s="45">
        <f t="shared" si="13"/>
        <v>9145.9346394048298</v>
      </c>
      <c r="AV161" s="41"/>
      <c r="AW161" s="48">
        <f t="shared" si="14"/>
        <v>3.8424894752000007</v>
      </c>
      <c r="AX161" s="49">
        <f t="shared" si="15"/>
        <v>9513.4066840325395</v>
      </c>
      <c r="AY161" s="41"/>
    </row>
    <row r="162" spans="1:51">
      <c r="A162" s="41">
        <v>49</v>
      </c>
      <c r="B162" s="41" t="s">
        <v>292</v>
      </c>
      <c r="C162" s="43">
        <v>44341.647291666668</v>
      </c>
      <c r="D162" s="41">
        <v>173</v>
      </c>
      <c r="E162" s="41" t="s">
        <v>125</v>
      </c>
      <c r="F162" s="41">
        <v>0</v>
      </c>
      <c r="G162" s="41">
        <v>6.0289999999999999</v>
      </c>
      <c r="H162" s="42">
        <v>40224</v>
      </c>
      <c r="I162" s="41">
        <v>7.9000000000000001E-2</v>
      </c>
      <c r="J162" s="41" t="s">
        <v>126</v>
      </c>
      <c r="K162" s="41" t="s">
        <v>126</v>
      </c>
      <c r="L162" s="41" t="s">
        <v>126</v>
      </c>
      <c r="M162" s="41" t="s">
        <v>126</v>
      </c>
      <c r="N162" s="41"/>
      <c r="O162" s="41">
        <v>49</v>
      </c>
      <c r="P162" s="41" t="s">
        <v>292</v>
      </c>
      <c r="Q162" s="43">
        <v>44341.647291666668</v>
      </c>
      <c r="R162" s="41">
        <v>173</v>
      </c>
      <c r="S162" s="41" t="s">
        <v>125</v>
      </c>
      <c r="T162" s="41">
        <v>0</v>
      </c>
      <c r="U162" s="41" t="s">
        <v>126</v>
      </c>
      <c r="V162" s="41" t="s">
        <v>126</v>
      </c>
      <c r="W162" s="41" t="s">
        <v>126</v>
      </c>
      <c r="X162" s="41" t="s">
        <v>126</v>
      </c>
      <c r="Y162" s="41" t="s">
        <v>126</v>
      </c>
      <c r="Z162" s="41" t="s">
        <v>126</v>
      </c>
      <c r="AA162" s="41" t="s">
        <v>126</v>
      </c>
      <c r="AB162" s="41"/>
      <c r="AC162" s="41">
        <v>49</v>
      </c>
      <c r="AD162" s="41" t="s">
        <v>292</v>
      </c>
      <c r="AE162" s="43">
        <v>44341.647291666668</v>
      </c>
      <c r="AF162" s="41">
        <v>173</v>
      </c>
      <c r="AG162" s="41" t="s">
        <v>125</v>
      </c>
      <c r="AH162" s="41">
        <v>0</v>
      </c>
      <c r="AI162" s="41">
        <v>12.055999999999999</v>
      </c>
      <c r="AJ162" s="42">
        <v>588</v>
      </c>
      <c r="AK162" s="41">
        <v>0.126</v>
      </c>
      <c r="AL162" s="41" t="s">
        <v>126</v>
      </c>
      <c r="AM162" s="41" t="s">
        <v>126</v>
      </c>
      <c r="AN162" s="41" t="s">
        <v>126</v>
      </c>
      <c r="AO162" s="41" t="s">
        <v>126</v>
      </c>
      <c r="AP162" s="41"/>
      <c r="AQ162" s="41">
        <v>1</v>
      </c>
      <c r="AR162" s="41"/>
      <c r="AS162" s="41"/>
      <c r="AT162" s="44">
        <f t="shared" si="12"/>
        <v>125.49319674234881</v>
      </c>
      <c r="AU162" s="45">
        <f t="shared" si="13"/>
        <v>143.82349764911999</v>
      </c>
      <c r="AV162" s="41"/>
      <c r="AW162" s="48">
        <f t="shared" si="14"/>
        <v>105.38352740572161</v>
      </c>
      <c r="AX162" s="49">
        <f t="shared" si="15"/>
        <v>108.56197820256</v>
      </c>
      <c r="AY162" s="41"/>
    </row>
    <row r="163" spans="1:51">
      <c r="A163" s="41">
        <v>50</v>
      </c>
      <c r="B163" s="41" t="s">
        <v>293</v>
      </c>
      <c r="C163" s="43">
        <v>44341.668622685182</v>
      </c>
      <c r="D163" s="41">
        <v>217</v>
      </c>
      <c r="E163" s="41" t="s">
        <v>125</v>
      </c>
      <c r="F163" s="41">
        <v>0</v>
      </c>
      <c r="G163" s="41">
        <v>6.0060000000000002</v>
      </c>
      <c r="H163" s="42">
        <v>36232</v>
      </c>
      <c r="I163" s="41">
        <v>7.0999999999999994E-2</v>
      </c>
      <c r="J163" s="41" t="s">
        <v>126</v>
      </c>
      <c r="K163" s="41" t="s">
        <v>126</v>
      </c>
      <c r="L163" s="41" t="s">
        <v>126</v>
      </c>
      <c r="M163" s="41" t="s">
        <v>126</v>
      </c>
      <c r="N163" s="41"/>
      <c r="O163" s="41">
        <v>50</v>
      </c>
      <c r="P163" s="41" t="s">
        <v>293</v>
      </c>
      <c r="Q163" s="43">
        <v>44341.668622685182</v>
      </c>
      <c r="R163" s="41">
        <v>217</v>
      </c>
      <c r="S163" s="41" t="s">
        <v>125</v>
      </c>
      <c r="T163" s="41">
        <v>0</v>
      </c>
      <c r="U163" s="41" t="s">
        <v>126</v>
      </c>
      <c r="V163" s="42" t="s">
        <v>126</v>
      </c>
      <c r="W163" s="41" t="s">
        <v>126</v>
      </c>
      <c r="X163" s="41" t="s">
        <v>126</v>
      </c>
      <c r="Y163" s="41" t="s">
        <v>126</v>
      </c>
      <c r="Z163" s="41" t="s">
        <v>126</v>
      </c>
      <c r="AA163" s="41" t="s">
        <v>126</v>
      </c>
      <c r="AB163" s="41"/>
      <c r="AC163" s="41">
        <v>50</v>
      </c>
      <c r="AD163" s="41" t="s">
        <v>293</v>
      </c>
      <c r="AE163" s="43">
        <v>44341.668622685182</v>
      </c>
      <c r="AF163" s="41">
        <v>217</v>
      </c>
      <c r="AG163" s="41" t="s">
        <v>125</v>
      </c>
      <c r="AH163" s="41">
        <v>0</v>
      </c>
      <c r="AI163" s="41" t="s">
        <v>126</v>
      </c>
      <c r="AJ163" s="42" t="s">
        <v>126</v>
      </c>
      <c r="AK163" s="41" t="s">
        <v>126</v>
      </c>
      <c r="AL163" s="41" t="s">
        <v>126</v>
      </c>
      <c r="AM163" s="41" t="s">
        <v>126</v>
      </c>
      <c r="AN163" s="41" t="s">
        <v>126</v>
      </c>
      <c r="AO163" s="41" t="s">
        <v>126</v>
      </c>
      <c r="AP163" s="41"/>
      <c r="AQ163" s="41">
        <v>2</v>
      </c>
      <c r="AR163" s="41" t="s">
        <v>289</v>
      </c>
      <c r="AS163" s="41"/>
      <c r="AT163" s="44">
        <f t="shared" si="12"/>
        <v>113.20343906405121</v>
      </c>
      <c r="AU163" s="45" t="e">
        <f t="shared" si="13"/>
        <v>#VALUE!</v>
      </c>
      <c r="AV163" s="41"/>
      <c r="AW163" s="48">
        <f t="shared" si="14"/>
        <v>94.901507579078398</v>
      </c>
      <c r="AX163" s="49" t="e">
        <f t="shared" si="15"/>
        <v>#VALUE!</v>
      </c>
      <c r="AY163" s="41"/>
    </row>
    <row r="164" spans="1:51">
      <c r="A164" s="41">
        <v>51</v>
      </c>
      <c r="B164" s="41" t="s">
        <v>294</v>
      </c>
      <c r="C164" s="43">
        <v>44341.689930555556</v>
      </c>
      <c r="D164" s="41">
        <v>107</v>
      </c>
      <c r="E164" s="41" t="s">
        <v>125</v>
      </c>
      <c r="F164" s="41">
        <v>0</v>
      </c>
      <c r="G164" s="41">
        <v>6.0140000000000002</v>
      </c>
      <c r="H164" s="42">
        <v>8546</v>
      </c>
      <c r="I164" s="41">
        <v>1.2999999999999999E-2</v>
      </c>
      <c r="J164" s="41" t="s">
        <v>126</v>
      </c>
      <c r="K164" s="41" t="s">
        <v>126</v>
      </c>
      <c r="L164" s="41" t="s">
        <v>126</v>
      </c>
      <c r="M164" s="41" t="s">
        <v>126</v>
      </c>
      <c r="N164" s="41"/>
      <c r="O164" s="41">
        <v>51</v>
      </c>
      <c r="P164" s="41" t="s">
        <v>294</v>
      </c>
      <c r="Q164" s="43">
        <v>44341.689930555556</v>
      </c>
      <c r="R164" s="41">
        <v>107</v>
      </c>
      <c r="S164" s="41" t="s">
        <v>125</v>
      </c>
      <c r="T164" s="41">
        <v>0</v>
      </c>
      <c r="U164" s="41" t="s">
        <v>126</v>
      </c>
      <c r="V164" s="41" t="s">
        <v>126</v>
      </c>
      <c r="W164" s="41" t="s">
        <v>126</v>
      </c>
      <c r="X164" s="41" t="s">
        <v>126</v>
      </c>
      <c r="Y164" s="41" t="s">
        <v>126</v>
      </c>
      <c r="Z164" s="41" t="s">
        <v>126</v>
      </c>
      <c r="AA164" s="41" t="s">
        <v>126</v>
      </c>
      <c r="AB164" s="41"/>
      <c r="AC164" s="41">
        <v>51</v>
      </c>
      <c r="AD164" s="41" t="s">
        <v>294</v>
      </c>
      <c r="AE164" s="43">
        <v>44341.689930555556</v>
      </c>
      <c r="AF164" s="41">
        <v>107</v>
      </c>
      <c r="AG164" s="41" t="s">
        <v>125</v>
      </c>
      <c r="AH164" s="41">
        <v>0</v>
      </c>
      <c r="AI164" s="41">
        <v>12.14</v>
      </c>
      <c r="AJ164" s="42">
        <v>5817</v>
      </c>
      <c r="AK164" s="41">
        <v>1.171</v>
      </c>
      <c r="AL164" s="41" t="s">
        <v>126</v>
      </c>
      <c r="AM164" s="41" t="s">
        <v>126</v>
      </c>
      <c r="AN164" s="41" t="s">
        <v>126</v>
      </c>
      <c r="AO164" s="41" t="s">
        <v>126</v>
      </c>
      <c r="AP164" s="41"/>
      <c r="AQ164" s="41">
        <v>1</v>
      </c>
      <c r="AR164" s="41"/>
      <c r="AS164" s="41"/>
      <c r="AT164" s="44">
        <f t="shared" si="12"/>
        <v>20.297904965000001</v>
      </c>
      <c r="AU164" s="45">
        <f t="shared" si="13"/>
        <v>1111.1778208154699</v>
      </c>
      <c r="AV164" s="41"/>
      <c r="AW164" s="48">
        <f t="shared" si="14"/>
        <v>21.724030977799998</v>
      </c>
      <c r="AX164" s="49">
        <f t="shared" si="15"/>
        <v>1107.8022024288603</v>
      </c>
      <c r="AY164" s="41"/>
    </row>
    <row r="165" spans="1:51">
      <c r="A165" s="41">
        <v>52</v>
      </c>
      <c r="B165" s="41" t="s">
        <v>295</v>
      </c>
      <c r="C165" s="43">
        <v>44341.711215277777</v>
      </c>
      <c r="D165" s="41">
        <v>18</v>
      </c>
      <c r="E165" s="41" t="s">
        <v>125</v>
      </c>
      <c r="F165" s="41">
        <v>0</v>
      </c>
      <c r="G165" s="41">
        <v>6.0780000000000003</v>
      </c>
      <c r="H165" s="42">
        <v>2689</v>
      </c>
      <c r="I165" s="41">
        <v>1E-3</v>
      </c>
      <c r="J165" s="41" t="s">
        <v>126</v>
      </c>
      <c r="K165" s="41" t="s">
        <v>126</v>
      </c>
      <c r="L165" s="41" t="s">
        <v>126</v>
      </c>
      <c r="M165" s="41" t="s">
        <v>126</v>
      </c>
      <c r="N165" s="41"/>
      <c r="O165" s="41">
        <v>52</v>
      </c>
      <c r="P165" s="41" t="s">
        <v>295</v>
      </c>
      <c r="Q165" s="43">
        <v>44341.711215277777</v>
      </c>
      <c r="R165" s="41">
        <v>18</v>
      </c>
      <c r="S165" s="41" t="s">
        <v>125</v>
      </c>
      <c r="T165" s="41">
        <v>0</v>
      </c>
      <c r="U165" s="41" t="s">
        <v>126</v>
      </c>
      <c r="V165" s="42" t="s">
        <v>126</v>
      </c>
      <c r="W165" s="41" t="s">
        <v>126</v>
      </c>
      <c r="X165" s="41" t="s">
        <v>126</v>
      </c>
      <c r="Y165" s="41" t="s">
        <v>126</v>
      </c>
      <c r="Z165" s="41" t="s">
        <v>126</v>
      </c>
      <c r="AA165" s="41" t="s">
        <v>126</v>
      </c>
      <c r="AB165" s="41"/>
      <c r="AC165" s="41">
        <v>52</v>
      </c>
      <c r="AD165" s="41" t="s">
        <v>295</v>
      </c>
      <c r="AE165" s="43">
        <v>44341.711215277777</v>
      </c>
      <c r="AF165" s="41">
        <v>18</v>
      </c>
      <c r="AG165" s="41" t="s">
        <v>125</v>
      </c>
      <c r="AH165" s="41">
        <v>0</v>
      </c>
      <c r="AI165" s="41">
        <v>12.138</v>
      </c>
      <c r="AJ165" s="42">
        <v>45621</v>
      </c>
      <c r="AK165" s="41">
        <v>9.0630000000000006</v>
      </c>
      <c r="AL165" s="41" t="s">
        <v>126</v>
      </c>
      <c r="AM165" s="41" t="s">
        <v>126</v>
      </c>
      <c r="AN165" s="41" t="s">
        <v>126</v>
      </c>
      <c r="AO165" s="41" t="s">
        <v>126</v>
      </c>
      <c r="AP165" s="41"/>
      <c r="AQ165" s="41">
        <v>1</v>
      </c>
      <c r="AR165" s="41"/>
      <c r="AS165" s="41"/>
      <c r="AT165" s="44">
        <f t="shared" si="12"/>
        <v>3.0563978212499991</v>
      </c>
      <c r="AU165" s="45">
        <f t="shared" si="13"/>
        <v>8362.3217280144308</v>
      </c>
      <c r="AV165" s="41"/>
      <c r="AW165" s="48">
        <f t="shared" si="14"/>
        <v>3.146026718049999</v>
      </c>
      <c r="AX165" s="49">
        <f t="shared" si="15"/>
        <v>8685.0356580773405</v>
      </c>
      <c r="AY165" s="41"/>
    </row>
    <row r="166" spans="1:51">
      <c r="A166" s="41">
        <v>53</v>
      </c>
      <c r="B166" s="41" t="s">
        <v>296</v>
      </c>
      <c r="C166" s="43">
        <v>44341.732557870368</v>
      </c>
      <c r="D166" s="41">
        <v>95</v>
      </c>
      <c r="E166" s="41" t="s">
        <v>125</v>
      </c>
      <c r="F166" s="41">
        <v>0</v>
      </c>
      <c r="G166" s="41">
        <v>6.0609999999999999</v>
      </c>
      <c r="H166" s="42">
        <v>2963</v>
      </c>
      <c r="I166" s="41">
        <v>1E-3</v>
      </c>
      <c r="J166" s="41" t="s">
        <v>126</v>
      </c>
      <c r="K166" s="41" t="s">
        <v>126</v>
      </c>
      <c r="L166" s="41" t="s">
        <v>126</v>
      </c>
      <c r="M166" s="41" t="s">
        <v>126</v>
      </c>
      <c r="N166" s="41"/>
      <c r="O166" s="41">
        <v>53</v>
      </c>
      <c r="P166" s="41" t="s">
        <v>296</v>
      </c>
      <c r="Q166" s="43">
        <v>44341.732557870368</v>
      </c>
      <c r="R166" s="41">
        <v>95</v>
      </c>
      <c r="S166" s="41" t="s">
        <v>125</v>
      </c>
      <c r="T166" s="41">
        <v>0</v>
      </c>
      <c r="U166" s="41" t="s">
        <v>126</v>
      </c>
      <c r="V166" s="41" t="s">
        <v>126</v>
      </c>
      <c r="W166" s="41" t="s">
        <v>126</v>
      </c>
      <c r="X166" s="41" t="s">
        <v>126</v>
      </c>
      <c r="Y166" s="41" t="s">
        <v>126</v>
      </c>
      <c r="Z166" s="41" t="s">
        <v>126</v>
      </c>
      <c r="AA166" s="41" t="s">
        <v>126</v>
      </c>
      <c r="AB166" s="41"/>
      <c r="AC166" s="41">
        <v>53</v>
      </c>
      <c r="AD166" s="41" t="s">
        <v>296</v>
      </c>
      <c r="AE166" s="43">
        <v>44341.732557870368</v>
      </c>
      <c r="AF166" s="41">
        <v>95</v>
      </c>
      <c r="AG166" s="41" t="s">
        <v>125</v>
      </c>
      <c r="AH166" s="41">
        <v>0</v>
      </c>
      <c r="AI166" s="41">
        <v>12.172000000000001</v>
      </c>
      <c r="AJ166" s="42">
        <v>8117</v>
      </c>
      <c r="AK166" s="41">
        <v>1.63</v>
      </c>
      <c r="AL166" s="41" t="s">
        <v>126</v>
      </c>
      <c r="AM166" s="41" t="s">
        <v>126</v>
      </c>
      <c r="AN166" s="41" t="s">
        <v>126</v>
      </c>
      <c r="AO166" s="41" t="s">
        <v>126</v>
      </c>
      <c r="AP166" s="41"/>
      <c r="AQ166" s="41">
        <v>1</v>
      </c>
      <c r="AR166" s="41"/>
      <c r="AS166" s="41"/>
      <c r="AT166" s="44">
        <f t="shared" si="12"/>
        <v>3.8304765912499992</v>
      </c>
      <c r="AU166" s="45">
        <f t="shared" si="13"/>
        <v>1535.5861553014699</v>
      </c>
      <c r="AV166" s="41"/>
      <c r="AW166" s="48">
        <f t="shared" si="14"/>
        <v>4.103784566449999</v>
      </c>
      <c r="AX166" s="49">
        <f t="shared" si="15"/>
        <v>1547.0410986968602</v>
      </c>
      <c r="AY166" s="41"/>
    </row>
    <row r="167" spans="1:51">
      <c r="A167" s="41">
        <v>54</v>
      </c>
      <c r="B167" s="41" t="s">
        <v>297</v>
      </c>
      <c r="C167" s="43">
        <v>44341.753877314812</v>
      </c>
      <c r="D167" s="41">
        <v>208</v>
      </c>
      <c r="E167" s="41" t="s">
        <v>125</v>
      </c>
      <c r="F167" s="41">
        <v>0</v>
      </c>
      <c r="G167" s="41">
        <v>6.0289999999999999</v>
      </c>
      <c r="H167" s="42">
        <v>3552</v>
      </c>
      <c r="I167" s="41">
        <v>3.0000000000000001E-3</v>
      </c>
      <c r="J167" s="41" t="s">
        <v>126</v>
      </c>
      <c r="K167" s="41" t="s">
        <v>126</v>
      </c>
      <c r="L167" s="41" t="s">
        <v>126</v>
      </c>
      <c r="M167" s="41" t="s">
        <v>126</v>
      </c>
      <c r="N167" s="41"/>
      <c r="O167" s="41">
        <v>54</v>
      </c>
      <c r="P167" s="41" t="s">
        <v>297</v>
      </c>
      <c r="Q167" s="43">
        <v>44341.753877314812</v>
      </c>
      <c r="R167" s="41">
        <v>208</v>
      </c>
      <c r="S167" s="41" t="s">
        <v>125</v>
      </c>
      <c r="T167" s="41">
        <v>0</v>
      </c>
      <c r="U167" s="41" t="s">
        <v>126</v>
      </c>
      <c r="V167" s="41" t="s">
        <v>126</v>
      </c>
      <c r="W167" s="41" t="s">
        <v>126</v>
      </c>
      <c r="X167" s="41" t="s">
        <v>126</v>
      </c>
      <c r="Y167" s="41" t="s">
        <v>126</v>
      </c>
      <c r="Z167" s="41" t="s">
        <v>126</v>
      </c>
      <c r="AA167" s="41" t="s">
        <v>126</v>
      </c>
      <c r="AB167" s="41"/>
      <c r="AC167" s="41">
        <v>54</v>
      </c>
      <c r="AD167" s="41" t="s">
        <v>297</v>
      </c>
      <c r="AE167" s="43">
        <v>44341.753877314812</v>
      </c>
      <c r="AF167" s="41">
        <v>208</v>
      </c>
      <c r="AG167" s="41" t="s">
        <v>125</v>
      </c>
      <c r="AH167" s="41">
        <v>0</v>
      </c>
      <c r="AI167" s="41">
        <v>12.115</v>
      </c>
      <c r="AJ167" s="42">
        <v>39572</v>
      </c>
      <c r="AK167" s="41">
        <v>7.87</v>
      </c>
      <c r="AL167" s="41" t="s">
        <v>126</v>
      </c>
      <c r="AM167" s="41" t="s">
        <v>126</v>
      </c>
      <c r="AN167" s="41" t="s">
        <v>126</v>
      </c>
      <c r="AO167" s="41" t="s">
        <v>126</v>
      </c>
      <c r="AP167" s="41"/>
      <c r="AQ167" s="41">
        <v>1</v>
      </c>
      <c r="AR167" s="41"/>
      <c r="AS167" s="41"/>
      <c r="AT167" s="44">
        <f t="shared" si="12"/>
        <v>5.5052649599999999</v>
      </c>
      <c r="AU167" s="45">
        <f t="shared" si="13"/>
        <v>7273.1845463403197</v>
      </c>
      <c r="AV167" s="41"/>
      <c r="AW167" s="48">
        <f t="shared" si="14"/>
        <v>6.1331580032000002</v>
      </c>
      <c r="AX167" s="49">
        <f t="shared" si="15"/>
        <v>7536.8461638281597</v>
      </c>
      <c r="AY167" s="41"/>
    </row>
    <row r="168" spans="1:51">
      <c r="A168" s="41">
        <v>55</v>
      </c>
      <c r="B168" s="41" t="s">
        <v>298</v>
      </c>
      <c r="C168" s="43">
        <v>44341.775219907409</v>
      </c>
      <c r="D168" s="41">
        <v>197</v>
      </c>
      <c r="E168" s="41" t="s">
        <v>125</v>
      </c>
      <c r="F168" s="41">
        <v>0</v>
      </c>
      <c r="G168" s="41">
        <v>6.032</v>
      </c>
      <c r="H168" s="42">
        <v>3808</v>
      </c>
      <c r="I168" s="41">
        <v>3.0000000000000001E-3</v>
      </c>
      <c r="J168" s="41" t="s">
        <v>126</v>
      </c>
      <c r="K168" s="41" t="s">
        <v>126</v>
      </c>
      <c r="L168" s="41" t="s">
        <v>126</v>
      </c>
      <c r="M168" s="41" t="s">
        <v>126</v>
      </c>
      <c r="N168" s="41"/>
      <c r="O168" s="41">
        <v>55</v>
      </c>
      <c r="P168" s="41" t="s">
        <v>298</v>
      </c>
      <c r="Q168" s="43">
        <v>44341.775219907409</v>
      </c>
      <c r="R168" s="41">
        <v>197</v>
      </c>
      <c r="S168" s="41" t="s">
        <v>125</v>
      </c>
      <c r="T168" s="41">
        <v>0</v>
      </c>
      <c r="U168" s="41" t="s">
        <v>126</v>
      </c>
      <c r="V168" s="42" t="s">
        <v>126</v>
      </c>
      <c r="W168" s="41" t="s">
        <v>126</v>
      </c>
      <c r="X168" s="41" t="s">
        <v>126</v>
      </c>
      <c r="Y168" s="41" t="s">
        <v>126</v>
      </c>
      <c r="Z168" s="41" t="s">
        <v>126</v>
      </c>
      <c r="AA168" s="41" t="s">
        <v>126</v>
      </c>
      <c r="AB168" s="41"/>
      <c r="AC168" s="41">
        <v>55</v>
      </c>
      <c r="AD168" s="41" t="s">
        <v>298</v>
      </c>
      <c r="AE168" s="43">
        <v>44341.775219907409</v>
      </c>
      <c r="AF168" s="41">
        <v>197</v>
      </c>
      <c r="AG168" s="41" t="s">
        <v>125</v>
      </c>
      <c r="AH168" s="41">
        <v>0</v>
      </c>
      <c r="AI168" s="41">
        <v>12.105</v>
      </c>
      <c r="AJ168" s="42">
        <v>60383</v>
      </c>
      <c r="AK168" s="41">
        <v>11.964</v>
      </c>
      <c r="AL168" s="41" t="s">
        <v>126</v>
      </c>
      <c r="AM168" s="41" t="s">
        <v>126</v>
      </c>
      <c r="AN168" s="41" t="s">
        <v>126</v>
      </c>
      <c r="AO168" s="41" t="s">
        <v>126</v>
      </c>
      <c r="AP168" s="41"/>
      <c r="AQ168" s="41">
        <v>1</v>
      </c>
      <c r="AR168" s="41"/>
      <c r="AS168" s="41"/>
      <c r="AT168" s="44">
        <f t="shared" si="12"/>
        <v>6.2377833599999999</v>
      </c>
      <c r="AU168" s="45">
        <f t="shared" si="13"/>
        <v>11000.97208313147</v>
      </c>
      <c r="AV168" s="41"/>
      <c r="AW168" s="48">
        <f t="shared" si="14"/>
        <v>7.0026589311999992</v>
      </c>
      <c r="AX168" s="49">
        <f t="shared" si="15"/>
        <v>11482.08590523686</v>
      </c>
      <c r="AY168" s="41"/>
    </row>
    <row r="169" spans="1:51">
      <c r="A169" s="41">
        <v>56</v>
      </c>
      <c r="B169" s="41" t="s">
        <v>299</v>
      </c>
      <c r="C169" s="43">
        <v>44341.796550925923</v>
      </c>
      <c r="D169" s="41">
        <v>85</v>
      </c>
      <c r="E169" s="41" t="s">
        <v>125</v>
      </c>
      <c r="F169" s="41">
        <v>0</v>
      </c>
      <c r="G169" s="41">
        <v>6.0519999999999996</v>
      </c>
      <c r="H169" s="42">
        <v>3402</v>
      </c>
      <c r="I169" s="41">
        <v>2E-3</v>
      </c>
      <c r="J169" s="41" t="s">
        <v>126</v>
      </c>
      <c r="K169" s="41" t="s">
        <v>126</v>
      </c>
      <c r="L169" s="41" t="s">
        <v>126</v>
      </c>
      <c r="M169" s="41" t="s">
        <v>126</v>
      </c>
      <c r="N169" s="41"/>
      <c r="O169" s="41">
        <v>56</v>
      </c>
      <c r="P169" s="41" t="s">
        <v>299</v>
      </c>
      <c r="Q169" s="43">
        <v>44341.796550925923</v>
      </c>
      <c r="R169" s="41">
        <v>85</v>
      </c>
      <c r="S169" s="41" t="s">
        <v>125</v>
      </c>
      <c r="T169" s="41">
        <v>0</v>
      </c>
      <c r="U169" s="41" t="s">
        <v>126</v>
      </c>
      <c r="V169" s="41" t="s">
        <v>126</v>
      </c>
      <c r="W169" s="41" t="s">
        <v>126</v>
      </c>
      <c r="X169" s="41" t="s">
        <v>126</v>
      </c>
      <c r="Y169" s="41" t="s">
        <v>126</v>
      </c>
      <c r="Z169" s="41" t="s">
        <v>126</v>
      </c>
      <c r="AA169" s="41" t="s">
        <v>126</v>
      </c>
      <c r="AB169" s="41"/>
      <c r="AC169" s="41">
        <v>56</v>
      </c>
      <c r="AD169" s="41" t="s">
        <v>299</v>
      </c>
      <c r="AE169" s="43">
        <v>44341.796550925923</v>
      </c>
      <c r="AF169" s="41">
        <v>85</v>
      </c>
      <c r="AG169" s="41" t="s">
        <v>125</v>
      </c>
      <c r="AH169" s="41">
        <v>0</v>
      </c>
      <c r="AI169" s="41">
        <v>12.15</v>
      </c>
      <c r="AJ169" s="42">
        <v>9001</v>
      </c>
      <c r="AK169" s="41">
        <v>1.806</v>
      </c>
      <c r="AL169" s="41" t="s">
        <v>126</v>
      </c>
      <c r="AM169" s="41" t="s">
        <v>126</v>
      </c>
      <c r="AN169" s="41" t="s">
        <v>126</v>
      </c>
      <c r="AO169" s="41" t="s">
        <v>126</v>
      </c>
      <c r="AP169" s="41"/>
      <c r="AQ169" s="41">
        <v>1</v>
      </c>
      <c r="AR169" s="41"/>
      <c r="AS169" s="41"/>
      <c r="AT169" s="44">
        <f t="shared" si="12"/>
        <v>5.0773490849999998</v>
      </c>
      <c r="AU169" s="45">
        <f t="shared" si="13"/>
        <v>1698.52990007723</v>
      </c>
      <c r="AV169" s="41"/>
      <c r="AW169" s="48">
        <f t="shared" si="14"/>
        <v>5.6201556482000008</v>
      </c>
      <c r="AX169" s="49">
        <f t="shared" si="15"/>
        <v>1715.8158473037402</v>
      </c>
      <c r="AY169" s="41"/>
    </row>
    <row r="170" spans="1:51">
      <c r="A170" s="41">
        <v>57</v>
      </c>
      <c r="B170" s="41" t="s">
        <v>300</v>
      </c>
      <c r="C170" s="43">
        <v>44341.817870370367</v>
      </c>
      <c r="D170" s="41">
        <v>23</v>
      </c>
      <c r="E170" s="41" t="s">
        <v>125</v>
      </c>
      <c r="F170" s="41">
        <v>0</v>
      </c>
      <c r="G170" s="41">
        <v>6.032</v>
      </c>
      <c r="H170" s="42">
        <v>34200</v>
      </c>
      <c r="I170" s="41">
        <v>6.6000000000000003E-2</v>
      </c>
      <c r="J170" s="41" t="s">
        <v>126</v>
      </c>
      <c r="K170" s="41" t="s">
        <v>126</v>
      </c>
      <c r="L170" s="41" t="s">
        <v>126</v>
      </c>
      <c r="M170" s="41" t="s">
        <v>126</v>
      </c>
      <c r="N170" s="41"/>
      <c r="O170" s="41">
        <v>57</v>
      </c>
      <c r="P170" s="41" t="s">
        <v>300</v>
      </c>
      <c r="Q170" s="43">
        <v>44341.817870370367</v>
      </c>
      <c r="R170" s="41">
        <v>23</v>
      </c>
      <c r="S170" s="41" t="s">
        <v>125</v>
      </c>
      <c r="T170" s="41">
        <v>0</v>
      </c>
      <c r="U170" s="41" t="s">
        <v>126</v>
      </c>
      <c r="V170" s="41" t="s">
        <v>126</v>
      </c>
      <c r="W170" s="41" t="s">
        <v>126</v>
      </c>
      <c r="X170" s="41" t="s">
        <v>126</v>
      </c>
      <c r="Y170" s="41" t="s">
        <v>126</v>
      </c>
      <c r="Z170" s="41" t="s">
        <v>126</v>
      </c>
      <c r="AA170" s="41" t="s">
        <v>126</v>
      </c>
      <c r="AB170" s="41"/>
      <c r="AC170" s="41">
        <v>57</v>
      </c>
      <c r="AD170" s="41" t="s">
        <v>300</v>
      </c>
      <c r="AE170" s="43">
        <v>44341.817870370367</v>
      </c>
      <c r="AF170" s="41">
        <v>23</v>
      </c>
      <c r="AG170" s="41" t="s">
        <v>125</v>
      </c>
      <c r="AH170" s="41">
        <v>0</v>
      </c>
      <c r="AI170" s="41">
        <v>12.153</v>
      </c>
      <c r="AJ170" s="42">
        <v>279</v>
      </c>
      <c r="AK170" s="41">
        <v>6.5000000000000002E-2</v>
      </c>
      <c r="AL170" s="41" t="s">
        <v>126</v>
      </c>
      <c r="AM170" s="41" t="s">
        <v>126</v>
      </c>
      <c r="AN170" s="41" t="s">
        <v>126</v>
      </c>
      <c r="AO170" s="41" t="s">
        <v>126</v>
      </c>
      <c r="AP170" s="41"/>
      <c r="AQ170" s="41">
        <v>1</v>
      </c>
      <c r="AR170" s="41"/>
      <c r="AS170" s="41"/>
      <c r="AT170" s="44">
        <f t="shared" si="12"/>
        <v>106.93773983200001</v>
      </c>
      <c r="AU170" s="45">
        <f t="shared" si="13"/>
        <v>86.551713920430004</v>
      </c>
      <c r="AV170" s="41"/>
      <c r="AW170" s="48">
        <f t="shared" si="14"/>
        <v>89.564490523999993</v>
      </c>
      <c r="AX170" s="49">
        <f t="shared" si="15"/>
        <v>49.485534305340003</v>
      </c>
      <c r="AY170" s="41"/>
    </row>
    <row r="171" spans="1:51">
      <c r="A171" s="41">
        <v>58</v>
      </c>
      <c r="B171" s="41" t="s">
        <v>301</v>
      </c>
      <c r="C171" s="43">
        <v>44341.839212962965</v>
      </c>
      <c r="D171" s="41">
        <v>164</v>
      </c>
      <c r="E171" s="41" t="s">
        <v>125</v>
      </c>
      <c r="F171" s="41">
        <v>0</v>
      </c>
      <c r="G171" s="41">
        <v>6.0579999999999998</v>
      </c>
      <c r="H171" s="42">
        <v>3165</v>
      </c>
      <c r="I171" s="41">
        <v>2E-3</v>
      </c>
      <c r="J171" s="41" t="s">
        <v>126</v>
      </c>
      <c r="K171" s="41" t="s">
        <v>126</v>
      </c>
      <c r="L171" s="41" t="s">
        <v>126</v>
      </c>
      <c r="M171" s="41" t="s">
        <v>126</v>
      </c>
      <c r="N171" s="41"/>
      <c r="O171" s="41">
        <v>58</v>
      </c>
      <c r="P171" s="41" t="s">
        <v>301</v>
      </c>
      <c r="Q171" s="43">
        <v>44341.839212962965</v>
      </c>
      <c r="R171" s="41">
        <v>164</v>
      </c>
      <c r="S171" s="41" t="s">
        <v>125</v>
      </c>
      <c r="T171" s="41">
        <v>0</v>
      </c>
      <c r="U171" s="41" t="s">
        <v>126</v>
      </c>
      <c r="V171" s="41" t="s">
        <v>126</v>
      </c>
      <c r="W171" s="41" t="s">
        <v>126</v>
      </c>
      <c r="X171" s="41" t="s">
        <v>126</v>
      </c>
      <c r="Y171" s="41" t="s">
        <v>126</v>
      </c>
      <c r="Z171" s="41" t="s">
        <v>126</v>
      </c>
      <c r="AA171" s="41" t="s">
        <v>126</v>
      </c>
      <c r="AB171" s="41"/>
      <c r="AC171" s="41">
        <v>58</v>
      </c>
      <c r="AD171" s="41" t="s">
        <v>301</v>
      </c>
      <c r="AE171" s="43">
        <v>44341.839212962965</v>
      </c>
      <c r="AF171" s="41">
        <v>164</v>
      </c>
      <c r="AG171" s="41" t="s">
        <v>125</v>
      </c>
      <c r="AH171" s="41">
        <v>0</v>
      </c>
      <c r="AI171" s="41">
        <v>12.141</v>
      </c>
      <c r="AJ171" s="42">
        <v>41023</v>
      </c>
      <c r="AK171" s="41">
        <v>8.1560000000000006</v>
      </c>
      <c r="AL171" s="41" t="s">
        <v>126</v>
      </c>
      <c r="AM171" s="41" t="s">
        <v>126</v>
      </c>
      <c r="AN171" s="41" t="s">
        <v>126</v>
      </c>
      <c r="AO171" s="41" t="s">
        <v>126</v>
      </c>
      <c r="AP171" s="41"/>
      <c r="AQ171" s="41">
        <v>1</v>
      </c>
      <c r="AR171" s="41"/>
      <c r="AS171" s="41"/>
      <c r="AT171" s="44">
        <f t="shared" si="12"/>
        <v>4.4031910312499996</v>
      </c>
      <c r="AU171" s="45">
        <f t="shared" si="13"/>
        <v>7534.8594125746704</v>
      </c>
      <c r="AV171" s="41"/>
      <c r="AW171" s="48">
        <f t="shared" si="14"/>
        <v>4.8042968112500013</v>
      </c>
      <c r="AX171" s="49">
        <f t="shared" si="15"/>
        <v>7812.3758650384598</v>
      </c>
      <c r="AY171" s="41"/>
    </row>
    <row r="172" spans="1:51">
      <c r="A172" s="41">
        <v>39</v>
      </c>
      <c r="B172" s="41" t="s">
        <v>302</v>
      </c>
      <c r="C172" s="43">
        <v>44348.458194444444</v>
      </c>
      <c r="D172" s="41" t="s">
        <v>124</v>
      </c>
      <c r="E172" s="41" t="s">
        <v>125</v>
      </c>
      <c r="F172" s="41">
        <v>0</v>
      </c>
      <c r="G172" s="41">
        <v>6.0659999999999998</v>
      </c>
      <c r="H172" s="42">
        <v>2321</v>
      </c>
      <c r="I172" s="41">
        <v>0</v>
      </c>
      <c r="J172" s="41" t="s">
        <v>126</v>
      </c>
      <c r="K172" s="41" t="s">
        <v>126</v>
      </c>
      <c r="L172" s="41" t="s">
        <v>126</v>
      </c>
      <c r="M172" s="41" t="s">
        <v>126</v>
      </c>
      <c r="N172" s="41"/>
      <c r="O172" s="41">
        <v>39</v>
      </c>
      <c r="P172" s="41" t="s">
        <v>302</v>
      </c>
      <c r="Q172" s="43">
        <v>44348.458194444444</v>
      </c>
      <c r="R172" s="41" t="s">
        <v>124</v>
      </c>
      <c r="S172" s="41" t="s">
        <v>125</v>
      </c>
      <c r="T172" s="41">
        <v>0</v>
      </c>
      <c r="U172" s="41" t="s">
        <v>126</v>
      </c>
      <c r="V172" s="41" t="s">
        <v>126</v>
      </c>
      <c r="W172" s="41" t="s">
        <v>126</v>
      </c>
      <c r="X172" s="41" t="s">
        <v>126</v>
      </c>
      <c r="Y172" s="41" t="s">
        <v>126</v>
      </c>
      <c r="Z172" s="41" t="s">
        <v>126</v>
      </c>
      <c r="AA172" s="41" t="s">
        <v>126</v>
      </c>
      <c r="AB172" s="41"/>
      <c r="AC172" s="41">
        <v>39</v>
      </c>
      <c r="AD172" s="41" t="s">
        <v>302</v>
      </c>
      <c r="AE172" s="43">
        <v>44348.458194444444</v>
      </c>
      <c r="AF172" s="41" t="s">
        <v>124</v>
      </c>
      <c r="AG172" s="41" t="s">
        <v>125</v>
      </c>
      <c r="AH172" s="41">
        <v>0</v>
      </c>
      <c r="AI172" s="41">
        <v>12.206</v>
      </c>
      <c r="AJ172" s="42">
        <v>1557</v>
      </c>
      <c r="AK172" s="41">
        <v>0.32</v>
      </c>
      <c r="AL172" s="41" t="s">
        <v>126</v>
      </c>
      <c r="AM172" s="41" t="s">
        <v>126</v>
      </c>
      <c r="AN172" s="41" t="s">
        <v>126</v>
      </c>
      <c r="AO172" s="41" t="s">
        <v>126</v>
      </c>
      <c r="AP172" s="41"/>
      <c r="AQ172" s="41">
        <v>1</v>
      </c>
      <c r="AR172" s="41"/>
      <c r="AS172" s="41"/>
      <c r="AT172" s="44">
        <f t="shared" si="12"/>
        <v>2.0217796212499994</v>
      </c>
      <c r="AU172" s="45">
        <f t="shared" si="13"/>
        <v>323.34562989027</v>
      </c>
      <c r="AV172" s="41"/>
      <c r="AW172" s="48">
        <f t="shared" si="14"/>
        <v>1.8460039740499994</v>
      </c>
      <c r="AX172" s="49">
        <f t="shared" si="15"/>
        <v>293.80098171125996</v>
      </c>
    </row>
    <row r="173" spans="1:51">
      <c r="A173" s="41">
        <v>40</v>
      </c>
      <c r="B173" s="41" t="s">
        <v>303</v>
      </c>
      <c r="C173" s="43">
        <v>44348.479490740741</v>
      </c>
      <c r="D173" s="41" t="s">
        <v>128</v>
      </c>
      <c r="E173" s="41" t="s">
        <v>125</v>
      </c>
      <c r="F173" s="41">
        <v>0</v>
      </c>
      <c r="G173" s="41">
        <v>6.0030000000000001</v>
      </c>
      <c r="H173" s="42">
        <v>610933</v>
      </c>
      <c r="I173" s="41">
        <v>1.2689999999999999</v>
      </c>
      <c r="J173" s="41" t="s">
        <v>126</v>
      </c>
      <c r="K173" s="41" t="s">
        <v>126</v>
      </c>
      <c r="L173" s="41" t="s">
        <v>126</v>
      </c>
      <c r="M173" s="41" t="s">
        <v>126</v>
      </c>
      <c r="N173" s="41"/>
      <c r="O173" s="41">
        <v>40</v>
      </c>
      <c r="P173" s="41" t="s">
        <v>303</v>
      </c>
      <c r="Q173" s="43">
        <v>44348.479490740741</v>
      </c>
      <c r="R173" s="41" t="s">
        <v>128</v>
      </c>
      <c r="S173" s="41" t="s">
        <v>125</v>
      </c>
      <c r="T173" s="41">
        <v>0</v>
      </c>
      <c r="U173" s="41">
        <v>5.96</v>
      </c>
      <c r="V173" s="42">
        <v>5020</v>
      </c>
      <c r="W173" s="41">
        <v>1.4630000000000001</v>
      </c>
      <c r="X173" s="41" t="s">
        <v>126</v>
      </c>
      <c r="Y173" s="41" t="s">
        <v>126</v>
      </c>
      <c r="Z173" s="41" t="s">
        <v>126</v>
      </c>
      <c r="AA173" s="41" t="s">
        <v>126</v>
      </c>
      <c r="AB173" s="41"/>
      <c r="AC173" s="41">
        <v>40</v>
      </c>
      <c r="AD173" s="41" t="s">
        <v>303</v>
      </c>
      <c r="AE173" s="43">
        <v>44348.479490740741</v>
      </c>
      <c r="AF173" s="41" t="s">
        <v>128</v>
      </c>
      <c r="AG173" s="41" t="s">
        <v>125</v>
      </c>
      <c r="AH173" s="41">
        <v>0</v>
      </c>
      <c r="AI173" s="41">
        <v>12.163</v>
      </c>
      <c r="AJ173" s="42">
        <v>8155</v>
      </c>
      <c r="AK173" s="41">
        <v>1.637</v>
      </c>
      <c r="AL173" s="41" t="s">
        <v>126</v>
      </c>
      <c r="AM173" s="41" t="s">
        <v>126</v>
      </c>
      <c r="AN173" s="41" t="s">
        <v>126</v>
      </c>
      <c r="AO173" s="41" t="s">
        <v>126</v>
      </c>
      <c r="AP173" s="41"/>
      <c r="AQ173" s="41">
        <v>1</v>
      </c>
      <c r="AR173" s="41"/>
      <c r="AS173" s="41"/>
      <c r="AT173" s="44">
        <f t="shared" si="12"/>
        <v>1614.7729746948783</v>
      </c>
      <c r="AU173" s="45">
        <f t="shared" si="13"/>
        <v>1542.5925423507501</v>
      </c>
      <c r="AV173" s="41"/>
      <c r="AW173" s="48">
        <f t="shared" si="14"/>
        <v>1564.2727441238799</v>
      </c>
      <c r="AX173" s="49">
        <f t="shared" si="15"/>
        <v>1554.2966445535001</v>
      </c>
    </row>
    <row r="174" spans="1:51">
      <c r="A174" s="41">
        <v>41</v>
      </c>
      <c r="B174" s="41" t="s">
        <v>304</v>
      </c>
      <c r="C174" s="43">
        <v>44348.500844907408</v>
      </c>
      <c r="D174" s="41">
        <v>68</v>
      </c>
      <c r="E174" s="41" t="s">
        <v>125</v>
      </c>
      <c r="F174" s="41">
        <v>0</v>
      </c>
      <c r="G174" s="41">
        <v>6.0209999999999999</v>
      </c>
      <c r="H174" s="42">
        <v>1731081</v>
      </c>
      <c r="I174" s="41">
        <v>3.61</v>
      </c>
      <c r="J174" s="41" t="s">
        <v>126</v>
      </c>
      <c r="K174" s="41" t="s">
        <v>126</v>
      </c>
      <c r="L174" s="41" t="s">
        <v>126</v>
      </c>
      <c r="M174" s="41" t="s">
        <v>126</v>
      </c>
      <c r="N174" s="41"/>
      <c r="O174" s="41">
        <v>41</v>
      </c>
      <c r="P174" s="41" t="s">
        <v>304</v>
      </c>
      <c r="Q174" s="43">
        <v>44348.500844907408</v>
      </c>
      <c r="R174" s="41">
        <v>68</v>
      </c>
      <c r="S174" s="41" t="s">
        <v>125</v>
      </c>
      <c r="T174" s="41">
        <v>0</v>
      </c>
      <c r="U174" s="41">
        <v>5.9740000000000002</v>
      </c>
      <c r="V174" s="42">
        <v>13046</v>
      </c>
      <c r="W174" s="41">
        <v>3.6150000000000002</v>
      </c>
      <c r="X174" s="41" t="s">
        <v>126</v>
      </c>
      <c r="Y174" s="41" t="s">
        <v>126</v>
      </c>
      <c r="Z174" s="41" t="s">
        <v>126</v>
      </c>
      <c r="AA174" s="41" t="s">
        <v>126</v>
      </c>
      <c r="AB174" s="41"/>
      <c r="AC174" s="41">
        <v>41</v>
      </c>
      <c r="AD174" s="41" t="s">
        <v>304</v>
      </c>
      <c r="AE174" s="43">
        <v>44348.500844907408</v>
      </c>
      <c r="AF174" s="41">
        <v>68</v>
      </c>
      <c r="AG174" s="41" t="s">
        <v>125</v>
      </c>
      <c r="AH174" s="41">
        <v>0</v>
      </c>
      <c r="AI174" s="41">
        <v>12.13</v>
      </c>
      <c r="AJ174" s="42">
        <v>50412</v>
      </c>
      <c r="AK174" s="41">
        <v>10.006</v>
      </c>
      <c r="AL174" s="41" t="s">
        <v>126</v>
      </c>
      <c r="AM174" s="41" t="s">
        <v>126</v>
      </c>
      <c r="AN174" s="41" t="s">
        <v>126</v>
      </c>
      <c r="AO174" s="41" t="s">
        <v>126</v>
      </c>
      <c r="AP174" s="41"/>
      <c r="AQ174" s="41">
        <v>1</v>
      </c>
      <c r="AR174" s="41"/>
      <c r="AS174" s="41"/>
      <c r="AT174" s="44">
        <f t="shared" si="12"/>
        <v>3037.4945008110603</v>
      </c>
      <c r="AU174" s="45">
        <f t="shared" si="13"/>
        <v>9221.6930211691197</v>
      </c>
      <c r="AV174" s="41"/>
      <c r="AW174" s="48">
        <f t="shared" si="14"/>
        <v>3627.67852381188</v>
      </c>
      <c r="AX174" s="49">
        <f t="shared" si="15"/>
        <v>9593.5937279625596</v>
      </c>
    </row>
    <row r="175" spans="1:51">
      <c r="A175" s="41">
        <v>42</v>
      </c>
      <c r="B175" s="41" t="s">
        <v>305</v>
      </c>
      <c r="C175" s="43">
        <v>44348.522187499999</v>
      </c>
      <c r="D175" s="41">
        <v>74</v>
      </c>
      <c r="E175" s="41" t="s">
        <v>125</v>
      </c>
      <c r="F175" s="41">
        <v>0</v>
      </c>
      <c r="G175" s="41">
        <v>6.0110000000000001</v>
      </c>
      <c r="H175" s="42">
        <v>21135</v>
      </c>
      <c r="I175" s="41">
        <v>3.9E-2</v>
      </c>
      <c r="J175" s="41" t="s">
        <v>126</v>
      </c>
      <c r="K175" s="41" t="s">
        <v>126</v>
      </c>
      <c r="L175" s="41" t="s">
        <v>126</v>
      </c>
      <c r="M175" s="41" t="s">
        <v>126</v>
      </c>
      <c r="N175" s="41"/>
      <c r="O175" s="41">
        <v>42</v>
      </c>
      <c r="P175" s="41" t="s">
        <v>305</v>
      </c>
      <c r="Q175" s="43">
        <v>44348.522187499999</v>
      </c>
      <c r="R175" s="41">
        <v>74</v>
      </c>
      <c r="S175" s="41" t="s">
        <v>125</v>
      </c>
      <c r="T175" s="41">
        <v>0</v>
      </c>
      <c r="U175" s="41" t="s">
        <v>126</v>
      </c>
      <c r="V175" s="41" t="s">
        <v>126</v>
      </c>
      <c r="W175" s="41" t="s">
        <v>126</v>
      </c>
      <c r="X175" s="41" t="s">
        <v>126</v>
      </c>
      <c r="Y175" s="41" t="s">
        <v>126</v>
      </c>
      <c r="Z175" s="41" t="s">
        <v>126</v>
      </c>
      <c r="AA175" s="41" t="s">
        <v>126</v>
      </c>
      <c r="AB175" s="41"/>
      <c r="AC175" s="41">
        <v>42</v>
      </c>
      <c r="AD175" s="41" t="s">
        <v>305</v>
      </c>
      <c r="AE175" s="43">
        <v>44348.522187499999</v>
      </c>
      <c r="AF175" s="41">
        <v>74</v>
      </c>
      <c r="AG175" s="41" t="s">
        <v>125</v>
      </c>
      <c r="AH175" s="41">
        <v>0</v>
      </c>
      <c r="AI175" s="41">
        <v>12.16</v>
      </c>
      <c r="AJ175" s="42">
        <v>3458</v>
      </c>
      <c r="AK175" s="41">
        <v>0.7</v>
      </c>
      <c r="AL175" s="41" t="s">
        <v>126</v>
      </c>
      <c r="AM175" s="41" t="s">
        <v>126</v>
      </c>
      <c r="AN175" s="41" t="s">
        <v>126</v>
      </c>
      <c r="AO175" s="41" t="s">
        <v>126</v>
      </c>
      <c r="AP175" s="41"/>
      <c r="AQ175" s="41">
        <v>1</v>
      </c>
      <c r="AR175" s="41"/>
      <c r="AS175" s="41"/>
      <c r="AT175" s="44">
        <f t="shared" si="12"/>
        <v>66.490648070755014</v>
      </c>
      <c r="AU175" s="45">
        <f t="shared" si="13"/>
        <v>675.19261115372001</v>
      </c>
      <c r="AV175" s="41"/>
      <c r="AW175" s="48">
        <f t="shared" si="14"/>
        <v>55.225620393597502</v>
      </c>
      <c r="AX175" s="49">
        <f t="shared" si="15"/>
        <v>657.11716675736011</v>
      </c>
      <c r="AY175" s="41"/>
    </row>
    <row r="176" spans="1:51">
      <c r="A176" s="41">
        <v>43</v>
      </c>
      <c r="B176" s="41" t="s">
        <v>306</v>
      </c>
      <c r="C176" s="43">
        <v>44348.54347222222</v>
      </c>
      <c r="D176" s="41">
        <v>170</v>
      </c>
      <c r="E176" s="41" t="s">
        <v>125</v>
      </c>
      <c r="F176" s="41">
        <v>0</v>
      </c>
      <c r="G176" s="41">
        <v>6.0209999999999999</v>
      </c>
      <c r="H176" s="42">
        <v>1483976</v>
      </c>
      <c r="I176" s="41">
        <v>3.093</v>
      </c>
      <c r="J176" s="41" t="s">
        <v>126</v>
      </c>
      <c r="K176" s="41" t="s">
        <v>126</v>
      </c>
      <c r="L176" s="41" t="s">
        <v>126</v>
      </c>
      <c r="M176" s="41" t="s">
        <v>126</v>
      </c>
      <c r="N176" s="41"/>
      <c r="O176" s="41">
        <v>43</v>
      </c>
      <c r="P176" s="41" t="s">
        <v>306</v>
      </c>
      <c r="Q176" s="43">
        <v>44348.54347222222</v>
      </c>
      <c r="R176" s="41">
        <v>170</v>
      </c>
      <c r="S176" s="41" t="s">
        <v>125</v>
      </c>
      <c r="T176" s="41">
        <v>0</v>
      </c>
      <c r="U176" s="41">
        <v>5.9770000000000003</v>
      </c>
      <c r="V176" s="42">
        <v>11656</v>
      </c>
      <c r="W176" s="41">
        <v>3.242</v>
      </c>
      <c r="X176" s="41" t="s">
        <v>126</v>
      </c>
      <c r="Y176" s="41" t="s">
        <v>126</v>
      </c>
      <c r="Z176" s="41" t="s">
        <v>126</v>
      </c>
      <c r="AA176" s="41" t="s">
        <v>126</v>
      </c>
      <c r="AB176" s="41"/>
      <c r="AC176" s="41">
        <v>43</v>
      </c>
      <c r="AD176" s="41" t="s">
        <v>306</v>
      </c>
      <c r="AE176" s="43">
        <v>44348.54347222222</v>
      </c>
      <c r="AF176" s="41">
        <v>170</v>
      </c>
      <c r="AG176" s="41" t="s">
        <v>125</v>
      </c>
      <c r="AH176" s="41">
        <v>0</v>
      </c>
      <c r="AI176" s="41">
        <v>12.121</v>
      </c>
      <c r="AJ176" s="42">
        <v>57401</v>
      </c>
      <c r="AK176" s="41">
        <v>11.379</v>
      </c>
      <c r="AL176" s="41" t="s">
        <v>126</v>
      </c>
      <c r="AM176" s="41" t="s">
        <v>126</v>
      </c>
      <c r="AN176" s="41" t="s">
        <v>126</v>
      </c>
      <c r="AO176" s="41" t="s">
        <v>126</v>
      </c>
      <c r="AP176" s="41"/>
      <c r="AQ176" s="41">
        <v>1</v>
      </c>
      <c r="AR176" s="41"/>
      <c r="AS176" s="41"/>
      <c r="AT176" s="44">
        <f t="shared" si="12"/>
        <v>2773.4207077737601</v>
      </c>
      <c r="AU176" s="45">
        <f t="shared" si="13"/>
        <v>10470.156108741232</v>
      </c>
      <c r="AV176" s="41"/>
      <c r="AW176" s="48">
        <f t="shared" si="14"/>
        <v>3271.9716429164801</v>
      </c>
      <c r="AX176" s="49">
        <f t="shared" si="15"/>
        <v>10917.638535735739</v>
      </c>
      <c r="AY176" s="41"/>
    </row>
    <row r="177" spans="1:51">
      <c r="A177" s="41">
        <v>44</v>
      </c>
      <c r="B177" s="41" t="s">
        <v>307</v>
      </c>
      <c r="C177" s="43">
        <v>44348.564756944441</v>
      </c>
      <c r="D177" s="41">
        <v>90</v>
      </c>
      <c r="E177" s="41" t="s">
        <v>125</v>
      </c>
      <c r="F177" s="41">
        <v>0</v>
      </c>
      <c r="G177" s="41">
        <v>6.03</v>
      </c>
      <c r="H177" s="42">
        <v>20492</v>
      </c>
      <c r="I177" s="41">
        <v>3.7999999999999999E-2</v>
      </c>
      <c r="J177" s="41" t="s">
        <v>126</v>
      </c>
      <c r="K177" s="41" t="s">
        <v>126</v>
      </c>
      <c r="L177" s="41" t="s">
        <v>126</v>
      </c>
      <c r="M177" s="41" t="s">
        <v>126</v>
      </c>
      <c r="N177" s="41"/>
      <c r="O177" s="41">
        <v>44</v>
      </c>
      <c r="P177" s="41" t="s">
        <v>307</v>
      </c>
      <c r="Q177" s="43">
        <v>44348.564756944441</v>
      </c>
      <c r="R177" s="41">
        <v>90</v>
      </c>
      <c r="S177" s="41" t="s">
        <v>125</v>
      </c>
      <c r="T177" s="41">
        <v>0</v>
      </c>
      <c r="U177" s="41" t="s">
        <v>126</v>
      </c>
      <c r="V177" s="41" t="s">
        <v>126</v>
      </c>
      <c r="W177" s="41" t="s">
        <v>126</v>
      </c>
      <c r="X177" s="41" t="s">
        <v>126</v>
      </c>
      <c r="Y177" s="41" t="s">
        <v>126</v>
      </c>
      <c r="Z177" s="41" t="s">
        <v>126</v>
      </c>
      <c r="AA177" s="41" t="s">
        <v>126</v>
      </c>
      <c r="AB177" s="41"/>
      <c r="AC177" s="41">
        <v>44</v>
      </c>
      <c r="AD177" s="41" t="s">
        <v>307</v>
      </c>
      <c r="AE177" s="43">
        <v>44348.564756944441</v>
      </c>
      <c r="AF177" s="41">
        <v>90</v>
      </c>
      <c r="AG177" s="41" t="s">
        <v>125</v>
      </c>
      <c r="AH177" s="41">
        <v>0</v>
      </c>
      <c r="AI177" s="41">
        <v>12.201000000000001</v>
      </c>
      <c r="AJ177" s="42">
        <v>2971</v>
      </c>
      <c r="AK177" s="41">
        <v>0.60299999999999998</v>
      </c>
      <c r="AL177" s="41" t="s">
        <v>126</v>
      </c>
      <c r="AM177" s="41" t="s">
        <v>126</v>
      </c>
      <c r="AN177" s="41" t="s">
        <v>126</v>
      </c>
      <c r="AO177" s="41" t="s">
        <v>126</v>
      </c>
      <c r="AP177" s="41"/>
      <c r="AQ177" s="41">
        <v>1</v>
      </c>
      <c r="AR177" s="41"/>
      <c r="AS177" s="41"/>
      <c r="AT177" s="44">
        <f t="shared" si="12"/>
        <v>64.492831611363215</v>
      </c>
      <c r="AU177" s="45">
        <f t="shared" si="13"/>
        <v>585.09933919042999</v>
      </c>
      <c r="AV177" s="41"/>
      <c r="AW177" s="48">
        <f t="shared" si="14"/>
        <v>53.5345514224624</v>
      </c>
      <c r="AX177" s="49">
        <f t="shared" si="15"/>
        <v>564.05367556534009</v>
      </c>
      <c r="AY177" s="41"/>
    </row>
    <row r="178" spans="1:51">
      <c r="A178" s="41">
        <v>45</v>
      </c>
      <c r="B178" s="41" t="s">
        <v>308</v>
      </c>
      <c r="C178" s="43">
        <v>44348.586076388892</v>
      </c>
      <c r="D178" s="41">
        <v>196</v>
      </c>
      <c r="E178" s="41" t="s">
        <v>125</v>
      </c>
      <c r="F178" s="41">
        <v>0</v>
      </c>
      <c r="G178" s="41">
        <v>6.04</v>
      </c>
      <c r="H178" s="42">
        <v>8961</v>
      </c>
      <c r="I178" s="41">
        <v>1.4E-2</v>
      </c>
      <c r="J178" s="41" t="s">
        <v>126</v>
      </c>
      <c r="K178" s="41" t="s">
        <v>126</v>
      </c>
      <c r="L178" s="41" t="s">
        <v>126</v>
      </c>
      <c r="M178" s="41" t="s">
        <v>126</v>
      </c>
      <c r="N178" s="41"/>
      <c r="O178" s="41">
        <v>45</v>
      </c>
      <c r="P178" s="41" t="s">
        <v>308</v>
      </c>
      <c r="Q178" s="43">
        <v>44348.586076388892</v>
      </c>
      <c r="R178" s="41">
        <v>196</v>
      </c>
      <c r="S178" s="41" t="s">
        <v>125</v>
      </c>
      <c r="T178" s="41">
        <v>0</v>
      </c>
      <c r="U178" s="41" t="s">
        <v>126</v>
      </c>
      <c r="V178" s="41" t="s">
        <v>126</v>
      </c>
      <c r="W178" s="41" t="s">
        <v>126</v>
      </c>
      <c r="X178" s="41" t="s">
        <v>126</v>
      </c>
      <c r="Y178" s="41" t="s">
        <v>126</v>
      </c>
      <c r="Z178" s="41" t="s">
        <v>126</v>
      </c>
      <c r="AA178" s="41" t="s">
        <v>126</v>
      </c>
      <c r="AB178" s="41"/>
      <c r="AC178" s="41">
        <v>45</v>
      </c>
      <c r="AD178" s="41" t="s">
        <v>308</v>
      </c>
      <c r="AE178" s="43">
        <v>44348.586076388892</v>
      </c>
      <c r="AF178" s="41">
        <v>196</v>
      </c>
      <c r="AG178" s="41" t="s">
        <v>125</v>
      </c>
      <c r="AH178" s="41">
        <v>0</v>
      </c>
      <c r="AI178" s="41">
        <v>12.179</v>
      </c>
      <c r="AJ178" s="42">
        <v>15879</v>
      </c>
      <c r="AK178" s="41">
        <v>3.1760000000000002</v>
      </c>
      <c r="AL178" s="41" t="s">
        <v>126</v>
      </c>
      <c r="AM178" s="41" t="s">
        <v>126</v>
      </c>
      <c r="AN178" s="41" t="s">
        <v>126</v>
      </c>
      <c r="AO178" s="41" t="s">
        <v>126</v>
      </c>
      <c r="AP178" s="41"/>
      <c r="AQ178" s="41">
        <v>1</v>
      </c>
      <c r="AR178" s="41"/>
      <c r="AS178" s="41"/>
      <c r="AT178" s="44">
        <f t="shared" si="12"/>
        <v>21.574869821249997</v>
      </c>
      <c r="AU178" s="45">
        <f t="shared" si="13"/>
        <v>2962.9696064244299</v>
      </c>
      <c r="AV178" s="41"/>
      <c r="AW178" s="48">
        <f t="shared" si="14"/>
        <v>22.889545758049998</v>
      </c>
      <c r="AX178" s="49">
        <f t="shared" si="15"/>
        <v>3028.1069606573401</v>
      </c>
      <c r="AY178" s="41"/>
    </row>
    <row r="179" spans="1:51">
      <c r="A179" s="41">
        <v>46</v>
      </c>
      <c r="B179" s="41" t="s">
        <v>309</v>
      </c>
      <c r="C179" s="43">
        <v>44348.60738425926</v>
      </c>
      <c r="D179" s="41">
        <v>77</v>
      </c>
      <c r="E179" s="41" t="s">
        <v>125</v>
      </c>
      <c r="F179" s="41">
        <v>0</v>
      </c>
      <c r="G179" s="41">
        <v>6.0339999999999998</v>
      </c>
      <c r="H179" s="42">
        <v>44144</v>
      </c>
      <c r="I179" s="41">
        <v>8.6999999999999994E-2</v>
      </c>
      <c r="J179" s="41" t="s">
        <v>126</v>
      </c>
      <c r="K179" s="41" t="s">
        <v>126</v>
      </c>
      <c r="L179" s="41" t="s">
        <v>126</v>
      </c>
      <c r="M179" s="41" t="s">
        <v>126</v>
      </c>
      <c r="N179" s="41"/>
      <c r="O179" s="41">
        <v>46</v>
      </c>
      <c r="P179" s="41" t="s">
        <v>309</v>
      </c>
      <c r="Q179" s="43">
        <v>44348.60738425926</v>
      </c>
      <c r="R179" s="41">
        <v>77</v>
      </c>
      <c r="S179" s="41" t="s">
        <v>125</v>
      </c>
      <c r="T179" s="41">
        <v>0</v>
      </c>
      <c r="U179" s="41" t="s">
        <v>126</v>
      </c>
      <c r="V179" s="41" t="s">
        <v>126</v>
      </c>
      <c r="W179" s="41" t="s">
        <v>126</v>
      </c>
      <c r="X179" s="41" t="s">
        <v>126</v>
      </c>
      <c r="Y179" s="41" t="s">
        <v>126</v>
      </c>
      <c r="Z179" s="41" t="s">
        <v>126</v>
      </c>
      <c r="AA179" s="41" t="s">
        <v>126</v>
      </c>
      <c r="AB179" s="41"/>
      <c r="AC179" s="41">
        <v>46</v>
      </c>
      <c r="AD179" s="41" t="s">
        <v>309</v>
      </c>
      <c r="AE179" s="43">
        <v>44348.60738425926</v>
      </c>
      <c r="AF179" s="41">
        <v>77</v>
      </c>
      <c r="AG179" s="41" t="s">
        <v>125</v>
      </c>
      <c r="AH179" s="41">
        <v>0</v>
      </c>
      <c r="AI179" s="41" t="s">
        <v>126</v>
      </c>
      <c r="AJ179" s="42" t="s">
        <v>126</v>
      </c>
      <c r="AK179" s="41" t="s">
        <v>126</v>
      </c>
      <c r="AL179" s="41" t="s">
        <v>126</v>
      </c>
      <c r="AM179" s="41" t="s">
        <v>126</v>
      </c>
      <c r="AN179" s="41" t="s">
        <v>126</v>
      </c>
      <c r="AO179" s="41" t="s">
        <v>126</v>
      </c>
      <c r="AP179" s="41"/>
      <c r="AQ179" s="41">
        <v>1</v>
      </c>
      <c r="AR179" s="41"/>
      <c r="AS179" s="41"/>
      <c r="AT179" s="44">
        <f t="shared" si="12"/>
        <v>137.53598098887682</v>
      </c>
      <c r="AU179" s="45" t="e">
        <f t="shared" si="13"/>
        <v>#VALUE!</v>
      </c>
      <c r="AV179" s="41"/>
      <c r="AW179" s="48">
        <f t="shared" si="14"/>
        <v>115.67274304821761</v>
      </c>
      <c r="AX179" s="49" t="e">
        <f t="shared" si="15"/>
        <v>#VALUE!</v>
      </c>
      <c r="AY179" s="41"/>
    </row>
    <row r="180" spans="1:51">
      <c r="A180" s="41">
        <v>47</v>
      </c>
      <c r="B180" s="41" t="s">
        <v>310</v>
      </c>
      <c r="C180" s="43">
        <v>44348.628703703704</v>
      </c>
      <c r="D180" s="41">
        <v>188</v>
      </c>
      <c r="E180" s="41" t="s">
        <v>125</v>
      </c>
      <c r="F180" s="41">
        <v>0</v>
      </c>
      <c r="G180" s="41">
        <v>6.0090000000000003</v>
      </c>
      <c r="H180" s="42">
        <v>16063</v>
      </c>
      <c r="I180" s="41">
        <v>2.9000000000000001E-2</v>
      </c>
      <c r="J180" s="41" t="s">
        <v>126</v>
      </c>
      <c r="K180" s="41" t="s">
        <v>126</v>
      </c>
      <c r="L180" s="41" t="s">
        <v>126</v>
      </c>
      <c r="M180" s="41" t="s">
        <v>126</v>
      </c>
      <c r="N180" s="41"/>
      <c r="O180" s="41">
        <v>47</v>
      </c>
      <c r="P180" s="41" t="s">
        <v>310</v>
      </c>
      <c r="Q180" s="43">
        <v>44348.628703703704</v>
      </c>
      <c r="R180" s="41">
        <v>188</v>
      </c>
      <c r="S180" s="41" t="s">
        <v>125</v>
      </c>
      <c r="T180" s="41">
        <v>0</v>
      </c>
      <c r="U180" s="41" t="s">
        <v>126</v>
      </c>
      <c r="V180" s="41" t="s">
        <v>126</v>
      </c>
      <c r="W180" s="41" t="s">
        <v>126</v>
      </c>
      <c r="X180" s="41" t="s">
        <v>126</v>
      </c>
      <c r="Y180" s="41" t="s">
        <v>126</v>
      </c>
      <c r="Z180" s="41" t="s">
        <v>126</v>
      </c>
      <c r="AA180" s="41" t="s">
        <v>126</v>
      </c>
      <c r="AB180" s="41"/>
      <c r="AC180" s="41">
        <v>47</v>
      </c>
      <c r="AD180" s="41" t="s">
        <v>310</v>
      </c>
      <c r="AE180" s="43">
        <v>44348.628703703704</v>
      </c>
      <c r="AF180" s="41">
        <v>188</v>
      </c>
      <c r="AG180" s="41" t="s">
        <v>125</v>
      </c>
      <c r="AH180" s="41">
        <v>0</v>
      </c>
      <c r="AI180" s="41">
        <v>12.146000000000001</v>
      </c>
      <c r="AJ180" s="42">
        <v>14534</v>
      </c>
      <c r="AK180" s="41">
        <v>2.9079999999999999</v>
      </c>
      <c r="AL180" s="41" t="s">
        <v>126</v>
      </c>
      <c r="AM180" s="41" t="s">
        <v>126</v>
      </c>
      <c r="AN180" s="41" t="s">
        <v>126</v>
      </c>
      <c r="AO180" s="41" t="s">
        <v>126</v>
      </c>
      <c r="AP180" s="41"/>
      <c r="AQ180" s="41">
        <v>1</v>
      </c>
      <c r="AR180" s="41"/>
      <c r="AS180" s="41"/>
      <c r="AT180" s="44">
        <f t="shared" si="12"/>
        <v>50.713487101302206</v>
      </c>
      <c r="AU180" s="45">
        <f t="shared" si="13"/>
        <v>2716.17424371788</v>
      </c>
      <c r="AV180" s="41"/>
      <c r="AW180" s="48">
        <f t="shared" si="14"/>
        <v>41.883710385747904</v>
      </c>
      <c r="AX180" s="49">
        <f t="shared" si="15"/>
        <v>2771.60808384344</v>
      </c>
      <c r="AY180" s="41"/>
    </row>
    <row r="181" spans="1:51">
      <c r="A181" s="41">
        <v>48</v>
      </c>
      <c r="B181" s="41" t="s">
        <v>311</v>
      </c>
      <c r="C181" s="43">
        <v>44348.650023148148</v>
      </c>
      <c r="D181" s="41">
        <v>110</v>
      </c>
      <c r="E181" s="41" t="s">
        <v>125</v>
      </c>
      <c r="F181" s="41">
        <v>0</v>
      </c>
      <c r="G181" s="41">
        <v>6.0090000000000003</v>
      </c>
      <c r="H181" s="42">
        <v>32157</v>
      </c>
      <c r="I181" s="41">
        <v>6.2E-2</v>
      </c>
      <c r="J181" s="41" t="s">
        <v>126</v>
      </c>
      <c r="K181" s="41" t="s">
        <v>126</v>
      </c>
      <c r="L181" s="41" t="s">
        <v>126</v>
      </c>
      <c r="M181" s="41" t="s">
        <v>126</v>
      </c>
      <c r="N181" s="41"/>
      <c r="O181" s="41">
        <v>48</v>
      </c>
      <c r="P181" s="41" t="s">
        <v>311</v>
      </c>
      <c r="Q181" s="43">
        <v>44348.650023148148</v>
      </c>
      <c r="R181" s="41">
        <v>110</v>
      </c>
      <c r="S181" s="41" t="s">
        <v>125</v>
      </c>
      <c r="T181" s="41">
        <v>0</v>
      </c>
      <c r="U181" s="41" t="s">
        <v>126</v>
      </c>
      <c r="V181" s="41" t="s">
        <v>126</v>
      </c>
      <c r="W181" s="41" t="s">
        <v>126</v>
      </c>
      <c r="X181" s="41" t="s">
        <v>126</v>
      </c>
      <c r="Y181" s="41" t="s">
        <v>126</v>
      </c>
      <c r="Z181" s="41" t="s">
        <v>126</v>
      </c>
      <c r="AA181" s="41" t="s">
        <v>126</v>
      </c>
      <c r="AB181" s="41"/>
      <c r="AC181" s="41">
        <v>48</v>
      </c>
      <c r="AD181" s="41" t="s">
        <v>311</v>
      </c>
      <c r="AE181" s="43">
        <v>44348.650023148148</v>
      </c>
      <c r="AF181" s="41">
        <v>110</v>
      </c>
      <c r="AG181" s="41" t="s">
        <v>125</v>
      </c>
      <c r="AH181" s="41">
        <v>0</v>
      </c>
      <c r="AI181" s="41" t="s">
        <v>126</v>
      </c>
      <c r="AJ181" s="42" t="s">
        <v>126</v>
      </c>
      <c r="AK181" s="41" t="s">
        <v>126</v>
      </c>
      <c r="AL181" s="41" t="s">
        <v>126</v>
      </c>
      <c r="AM181" s="41" t="s">
        <v>126</v>
      </c>
      <c r="AN181" s="41" t="s">
        <v>126</v>
      </c>
      <c r="AO181" s="41" t="s">
        <v>126</v>
      </c>
      <c r="AP181" s="41"/>
      <c r="AQ181" s="41">
        <v>1</v>
      </c>
      <c r="AR181" s="41"/>
      <c r="AS181" s="41"/>
      <c r="AT181" s="44">
        <f t="shared" si="12"/>
        <v>100.6313269038862</v>
      </c>
      <c r="AU181" s="45" t="e">
        <f t="shared" si="13"/>
        <v>#VALUE!</v>
      </c>
      <c r="AV181" s="41"/>
      <c r="AW181" s="48">
        <f t="shared" si="14"/>
        <v>84.197575616735904</v>
      </c>
      <c r="AX181" s="49" t="e">
        <f t="shared" si="15"/>
        <v>#VALUE!</v>
      </c>
      <c r="AY181" s="41"/>
    </row>
    <row r="182" spans="1:51">
      <c r="A182" s="41">
        <v>49</v>
      </c>
      <c r="B182" s="41" t="s">
        <v>312</v>
      </c>
      <c r="C182" s="43">
        <v>44348.671377314815</v>
      </c>
      <c r="D182" s="41">
        <v>20</v>
      </c>
      <c r="E182" s="41" t="s">
        <v>125</v>
      </c>
      <c r="F182" s="41">
        <v>0</v>
      </c>
      <c r="G182" s="41">
        <v>6.0129999999999999</v>
      </c>
      <c r="H182" s="42">
        <v>16477</v>
      </c>
      <c r="I182" s="41">
        <v>0.03</v>
      </c>
      <c r="J182" s="41" t="s">
        <v>126</v>
      </c>
      <c r="K182" s="41" t="s">
        <v>126</v>
      </c>
      <c r="L182" s="41" t="s">
        <v>126</v>
      </c>
      <c r="M182" s="41" t="s">
        <v>126</v>
      </c>
      <c r="N182" s="41"/>
      <c r="O182" s="41">
        <v>49</v>
      </c>
      <c r="P182" s="41" t="s">
        <v>312</v>
      </c>
      <c r="Q182" s="43">
        <v>44348.671377314815</v>
      </c>
      <c r="R182" s="41">
        <v>20</v>
      </c>
      <c r="S182" s="41" t="s">
        <v>125</v>
      </c>
      <c r="T182" s="41">
        <v>0</v>
      </c>
      <c r="U182" s="41" t="s">
        <v>126</v>
      </c>
      <c r="V182" s="42" t="s">
        <v>126</v>
      </c>
      <c r="W182" s="41" t="s">
        <v>126</v>
      </c>
      <c r="X182" s="41" t="s">
        <v>126</v>
      </c>
      <c r="Y182" s="41" t="s">
        <v>126</v>
      </c>
      <c r="Z182" s="41" t="s">
        <v>126</v>
      </c>
      <c r="AA182" s="41" t="s">
        <v>126</v>
      </c>
      <c r="AB182" s="41"/>
      <c r="AC182" s="41">
        <v>49</v>
      </c>
      <c r="AD182" s="41" t="s">
        <v>312</v>
      </c>
      <c r="AE182" s="43">
        <v>44348.671377314815</v>
      </c>
      <c r="AF182" s="41">
        <v>20</v>
      </c>
      <c r="AG182" s="41" t="s">
        <v>125</v>
      </c>
      <c r="AH182" s="41">
        <v>0</v>
      </c>
      <c r="AI182" s="41">
        <v>12.144</v>
      </c>
      <c r="AJ182" s="42">
        <v>14294</v>
      </c>
      <c r="AK182" s="41">
        <v>2.86</v>
      </c>
      <c r="AL182" s="41" t="s">
        <v>126</v>
      </c>
      <c r="AM182" s="41" t="s">
        <v>126</v>
      </c>
      <c r="AN182" s="41" t="s">
        <v>126</v>
      </c>
      <c r="AO182" s="41" t="s">
        <v>126</v>
      </c>
      <c r="AP182" s="41"/>
      <c r="AQ182" s="41">
        <v>1</v>
      </c>
      <c r="AR182" s="41"/>
      <c r="AS182" s="41"/>
      <c r="AT182" s="44">
        <f t="shared" si="12"/>
        <v>52.002865614030199</v>
      </c>
      <c r="AU182" s="45">
        <f t="shared" si="13"/>
        <v>2672.1125317722804</v>
      </c>
      <c r="AV182" s="41"/>
      <c r="AW182" s="48">
        <f t="shared" si="14"/>
        <v>42.972971674143906</v>
      </c>
      <c r="AX182" s="49">
        <f t="shared" si="15"/>
        <v>2725.8325822306397</v>
      </c>
      <c r="AY182" s="41"/>
    </row>
    <row r="183" spans="1:51">
      <c r="A183" s="41">
        <v>50</v>
      </c>
      <c r="B183" s="41" t="s">
        <v>313</v>
      </c>
      <c r="C183" s="43">
        <v>44348.692708333336</v>
      </c>
      <c r="D183" s="41">
        <v>37</v>
      </c>
      <c r="E183" s="41" t="s">
        <v>125</v>
      </c>
      <c r="F183" s="41">
        <v>0</v>
      </c>
      <c r="G183" s="41">
        <v>5.976</v>
      </c>
      <c r="H183" s="42">
        <v>11963347</v>
      </c>
      <c r="I183" s="41">
        <v>25.297999999999998</v>
      </c>
      <c r="J183" s="41" t="s">
        <v>126</v>
      </c>
      <c r="K183" s="41" t="s">
        <v>126</v>
      </c>
      <c r="L183" s="41" t="s">
        <v>126</v>
      </c>
      <c r="M183" s="41" t="s">
        <v>126</v>
      </c>
      <c r="N183" s="41"/>
      <c r="O183" s="41">
        <v>50</v>
      </c>
      <c r="P183" s="41" t="s">
        <v>313</v>
      </c>
      <c r="Q183" s="43">
        <v>44348.692708333336</v>
      </c>
      <c r="R183" s="41">
        <v>37</v>
      </c>
      <c r="S183" s="41" t="s">
        <v>125</v>
      </c>
      <c r="T183" s="41">
        <v>0</v>
      </c>
      <c r="U183" s="41">
        <v>5.9290000000000003</v>
      </c>
      <c r="V183" s="42">
        <v>86698</v>
      </c>
      <c r="W183" s="41">
        <v>23.125</v>
      </c>
      <c r="X183" s="41" t="s">
        <v>126</v>
      </c>
      <c r="Y183" s="41" t="s">
        <v>126</v>
      </c>
      <c r="Z183" s="41" t="s">
        <v>126</v>
      </c>
      <c r="AA183" s="41" t="s">
        <v>126</v>
      </c>
      <c r="AB183" s="41"/>
      <c r="AC183" s="41">
        <v>50</v>
      </c>
      <c r="AD183" s="41" t="s">
        <v>313</v>
      </c>
      <c r="AE183" s="43">
        <v>44348.692708333336</v>
      </c>
      <c r="AF183" s="41">
        <v>37</v>
      </c>
      <c r="AG183" s="41" t="s">
        <v>125</v>
      </c>
      <c r="AH183" s="41">
        <v>0</v>
      </c>
      <c r="AI183" s="41">
        <v>12.106999999999999</v>
      </c>
      <c r="AJ183" s="42">
        <v>54290</v>
      </c>
      <c r="AK183" s="41">
        <v>10.769</v>
      </c>
      <c r="AL183" s="41" t="s">
        <v>126</v>
      </c>
      <c r="AM183" s="41" t="s">
        <v>126</v>
      </c>
      <c r="AN183" s="41" t="s">
        <v>126</v>
      </c>
      <c r="AO183" s="41" t="s">
        <v>126</v>
      </c>
      <c r="AP183" s="41"/>
      <c r="AQ183" s="41">
        <v>1</v>
      </c>
      <c r="AR183" s="41"/>
      <c r="AS183" s="41"/>
      <c r="AT183" s="44">
        <f t="shared" si="12"/>
        <v>17048.142044425142</v>
      </c>
      <c r="AU183" s="45">
        <f t="shared" si="13"/>
        <v>9915.1874446429993</v>
      </c>
      <c r="AV183" s="41"/>
      <c r="AW183" s="48">
        <f t="shared" si="14"/>
        <v>22364.61017789572</v>
      </c>
      <c r="AX183" s="49">
        <f t="shared" si="15"/>
        <v>10328.465209333999</v>
      </c>
      <c r="AY183" s="41"/>
    </row>
    <row r="184" spans="1:51">
      <c r="A184" s="41">
        <v>51</v>
      </c>
      <c r="B184" s="41" t="s">
        <v>314</v>
      </c>
      <c r="C184" s="43">
        <v>44348.714016203703</v>
      </c>
      <c r="D184" s="41">
        <v>125</v>
      </c>
      <c r="E184" s="41" t="s">
        <v>125</v>
      </c>
      <c r="F184" s="41">
        <v>0</v>
      </c>
      <c r="G184" s="41">
        <v>6.0309999999999997</v>
      </c>
      <c r="H184" s="42">
        <v>36906</v>
      </c>
      <c r="I184" s="41">
        <v>7.1999999999999995E-2</v>
      </c>
      <c r="J184" s="41" t="s">
        <v>126</v>
      </c>
      <c r="K184" s="41" t="s">
        <v>126</v>
      </c>
      <c r="L184" s="41" t="s">
        <v>126</v>
      </c>
      <c r="M184" s="41" t="s">
        <v>126</v>
      </c>
      <c r="N184" s="41"/>
      <c r="O184" s="41">
        <v>51</v>
      </c>
      <c r="P184" s="41" t="s">
        <v>314</v>
      </c>
      <c r="Q184" s="43">
        <v>44348.714016203703</v>
      </c>
      <c r="R184" s="41">
        <v>125</v>
      </c>
      <c r="S184" s="41" t="s">
        <v>125</v>
      </c>
      <c r="T184" s="41">
        <v>0</v>
      </c>
      <c r="U184" s="41" t="s">
        <v>126</v>
      </c>
      <c r="V184" s="41" t="s">
        <v>126</v>
      </c>
      <c r="W184" s="41" t="s">
        <v>126</v>
      </c>
      <c r="X184" s="41" t="s">
        <v>126</v>
      </c>
      <c r="Y184" s="41" t="s">
        <v>126</v>
      </c>
      <c r="Z184" s="41" t="s">
        <v>126</v>
      </c>
      <c r="AA184" s="41" t="s">
        <v>126</v>
      </c>
      <c r="AB184" s="41"/>
      <c r="AC184" s="41">
        <v>51</v>
      </c>
      <c r="AD184" s="41" t="s">
        <v>314</v>
      </c>
      <c r="AE184" s="43">
        <v>44348.714016203703</v>
      </c>
      <c r="AF184" s="41">
        <v>125</v>
      </c>
      <c r="AG184" s="41" t="s">
        <v>125</v>
      </c>
      <c r="AH184" s="41">
        <v>0</v>
      </c>
      <c r="AI184" s="41" t="s">
        <v>126</v>
      </c>
      <c r="AJ184" s="42" t="s">
        <v>126</v>
      </c>
      <c r="AK184" s="41" t="s">
        <v>126</v>
      </c>
      <c r="AL184" s="41" t="s">
        <v>126</v>
      </c>
      <c r="AM184" s="41" t="s">
        <v>126</v>
      </c>
      <c r="AN184" s="41" t="s">
        <v>126</v>
      </c>
      <c r="AO184" s="41" t="s">
        <v>126</v>
      </c>
      <c r="AP184" s="41"/>
      <c r="AQ184" s="41">
        <v>1</v>
      </c>
      <c r="AR184" s="41"/>
      <c r="AS184" s="41"/>
      <c r="AT184" s="44">
        <f t="shared" si="12"/>
        <v>115.28023847525681</v>
      </c>
      <c r="AU184" s="45" t="e">
        <f t="shared" si="13"/>
        <v>#VALUE!</v>
      </c>
      <c r="AV184" s="41"/>
      <c r="AW184" s="48">
        <f t="shared" si="14"/>
        <v>96.67153781212761</v>
      </c>
      <c r="AX184" s="49" t="e">
        <f t="shared" si="15"/>
        <v>#VALUE!</v>
      </c>
      <c r="AY184" s="41"/>
    </row>
    <row r="185" spans="1:51">
      <c r="A185" s="41">
        <v>52</v>
      </c>
      <c r="B185" s="41" t="s">
        <v>315</v>
      </c>
      <c r="C185" s="43">
        <v>44348.735324074078</v>
      </c>
      <c r="D185" s="41">
        <v>133</v>
      </c>
      <c r="E185" s="41" t="s">
        <v>125</v>
      </c>
      <c r="F185" s="41">
        <v>0</v>
      </c>
      <c r="G185" s="41">
        <v>6.0350000000000001</v>
      </c>
      <c r="H185" s="42">
        <v>24498</v>
      </c>
      <c r="I185" s="41">
        <v>4.5999999999999999E-2</v>
      </c>
      <c r="J185" s="41" t="s">
        <v>126</v>
      </c>
      <c r="K185" s="41" t="s">
        <v>126</v>
      </c>
      <c r="L185" s="41" t="s">
        <v>126</v>
      </c>
      <c r="M185" s="41" t="s">
        <v>126</v>
      </c>
      <c r="N185" s="41"/>
      <c r="O185" s="41">
        <v>52</v>
      </c>
      <c r="P185" s="41" t="s">
        <v>315</v>
      </c>
      <c r="Q185" s="43">
        <v>44348.735324074078</v>
      </c>
      <c r="R185" s="41">
        <v>133</v>
      </c>
      <c r="S185" s="41" t="s">
        <v>125</v>
      </c>
      <c r="T185" s="41">
        <v>0</v>
      </c>
      <c r="U185" s="41" t="s">
        <v>126</v>
      </c>
      <c r="V185" s="41" t="s">
        <v>126</v>
      </c>
      <c r="W185" s="41" t="s">
        <v>126</v>
      </c>
      <c r="X185" s="41" t="s">
        <v>126</v>
      </c>
      <c r="Y185" s="41" t="s">
        <v>126</v>
      </c>
      <c r="Z185" s="41" t="s">
        <v>126</v>
      </c>
      <c r="AA185" s="41" t="s">
        <v>126</v>
      </c>
      <c r="AB185" s="41"/>
      <c r="AC185" s="41">
        <v>52</v>
      </c>
      <c r="AD185" s="41" t="s">
        <v>315</v>
      </c>
      <c r="AE185" s="43">
        <v>44348.735324074078</v>
      </c>
      <c r="AF185" s="41">
        <v>133</v>
      </c>
      <c r="AG185" s="41" t="s">
        <v>125</v>
      </c>
      <c r="AH185" s="41">
        <v>0</v>
      </c>
      <c r="AI185" s="41">
        <v>12.19</v>
      </c>
      <c r="AJ185" s="42">
        <v>3873</v>
      </c>
      <c r="AK185" s="41">
        <v>0.78300000000000003</v>
      </c>
      <c r="AL185" s="41" t="s">
        <v>126</v>
      </c>
      <c r="AM185" s="41" t="s">
        <v>126</v>
      </c>
      <c r="AN185" s="41" t="s">
        <v>126</v>
      </c>
      <c r="AO185" s="41" t="s">
        <v>126</v>
      </c>
      <c r="AP185" s="41"/>
      <c r="AQ185" s="41">
        <v>1</v>
      </c>
      <c r="AR185" s="41"/>
      <c r="AS185" s="41"/>
      <c r="AT185" s="44">
        <f t="shared" si="12"/>
        <v>76.928573934335205</v>
      </c>
      <c r="AU185" s="45">
        <f t="shared" si="13"/>
        <v>751.94264190267006</v>
      </c>
      <c r="AV185" s="41"/>
      <c r="AW185" s="48">
        <f t="shared" si="14"/>
        <v>64.068571622716405</v>
      </c>
      <c r="AX185" s="49">
        <f t="shared" si="15"/>
        <v>736.41569790246012</v>
      </c>
      <c r="AY185" s="41"/>
    </row>
    <row r="186" spans="1:51">
      <c r="A186" s="41">
        <v>53</v>
      </c>
      <c r="B186" s="41" t="s">
        <v>316</v>
      </c>
      <c r="C186" s="43">
        <v>44348.756678240738</v>
      </c>
      <c r="D186" s="41" t="s">
        <v>317</v>
      </c>
      <c r="E186" s="41" t="s">
        <v>125</v>
      </c>
      <c r="F186" s="41">
        <v>0</v>
      </c>
      <c r="G186" s="41">
        <v>6.0309999999999997</v>
      </c>
      <c r="H186" s="42">
        <v>62473</v>
      </c>
      <c r="I186" s="41">
        <v>0.125</v>
      </c>
      <c r="J186" s="41" t="s">
        <v>126</v>
      </c>
      <c r="K186" s="41" t="s">
        <v>126</v>
      </c>
      <c r="L186" s="41" t="s">
        <v>126</v>
      </c>
      <c r="M186" s="41" t="s">
        <v>126</v>
      </c>
      <c r="N186" s="41"/>
      <c r="O186" s="41">
        <v>53</v>
      </c>
      <c r="P186" s="41" t="s">
        <v>316</v>
      </c>
      <c r="Q186" s="43">
        <v>44348.756678240738</v>
      </c>
      <c r="R186" s="41" t="s">
        <v>317</v>
      </c>
      <c r="S186" s="41" t="s">
        <v>125</v>
      </c>
      <c r="T186" s="41">
        <v>0</v>
      </c>
      <c r="U186" s="41" t="s">
        <v>126</v>
      </c>
      <c r="V186" s="41" t="s">
        <v>126</v>
      </c>
      <c r="W186" s="41" t="s">
        <v>126</v>
      </c>
      <c r="X186" s="41" t="s">
        <v>126</v>
      </c>
      <c r="Y186" s="41" t="s">
        <v>126</v>
      </c>
      <c r="Z186" s="41" t="s">
        <v>126</v>
      </c>
      <c r="AA186" s="41" t="s">
        <v>126</v>
      </c>
      <c r="AB186" s="41"/>
      <c r="AC186" s="41">
        <v>53</v>
      </c>
      <c r="AD186" s="41" t="s">
        <v>316</v>
      </c>
      <c r="AE186" s="43">
        <v>44348.756678240738</v>
      </c>
      <c r="AF186" s="41" t="s">
        <v>317</v>
      </c>
      <c r="AG186" s="41" t="s">
        <v>125</v>
      </c>
      <c r="AH186" s="41">
        <v>0</v>
      </c>
      <c r="AI186" s="41">
        <v>12.125999999999999</v>
      </c>
      <c r="AJ186" s="42">
        <v>60107</v>
      </c>
      <c r="AK186" s="41">
        <v>11.91</v>
      </c>
      <c r="AL186" s="41" t="s">
        <v>126</v>
      </c>
      <c r="AM186" s="41" t="s">
        <v>126</v>
      </c>
      <c r="AN186" s="41" t="s">
        <v>126</v>
      </c>
      <c r="AO186" s="41" t="s">
        <v>126</v>
      </c>
      <c r="AP186" s="41"/>
      <c r="AQ186" s="41">
        <v>1</v>
      </c>
      <c r="AR186" s="41"/>
      <c r="AS186" s="41"/>
      <c r="AT186" s="44">
        <f t="shared" si="12"/>
        <v>193.51236582999022</v>
      </c>
      <c r="AU186" s="45">
        <f t="shared" si="13"/>
        <v>10951.889114546271</v>
      </c>
      <c r="AV186" s="41"/>
      <c r="AW186" s="48">
        <f t="shared" si="14"/>
        <v>163.73339732436389</v>
      </c>
      <c r="AX186" s="49">
        <f t="shared" si="15"/>
        <v>11429.855435439262</v>
      </c>
      <c r="AY186" s="41"/>
    </row>
    <row r="187" spans="1:51">
      <c r="A187" s="41">
        <v>54</v>
      </c>
      <c r="B187" s="41" t="s">
        <v>318</v>
      </c>
      <c r="C187" s="43">
        <v>44348.778009259258</v>
      </c>
      <c r="D187" s="41">
        <v>199</v>
      </c>
      <c r="E187" s="41" t="s">
        <v>125</v>
      </c>
      <c r="F187" s="41">
        <v>0</v>
      </c>
      <c r="G187" s="41">
        <v>6.0350000000000001</v>
      </c>
      <c r="H187" s="42">
        <v>11219</v>
      </c>
      <c r="I187" s="41">
        <v>1.9E-2</v>
      </c>
      <c r="J187" s="41" t="s">
        <v>126</v>
      </c>
      <c r="K187" s="41" t="s">
        <v>126</v>
      </c>
      <c r="L187" s="41" t="s">
        <v>126</v>
      </c>
      <c r="M187" s="41" t="s">
        <v>126</v>
      </c>
      <c r="N187" s="41"/>
      <c r="O187" s="41">
        <v>54</v>
      </c>
      <c r="P187" s="41" t="s">
        <v>318</v>
      </c>
      <c r="Q187" s="43">
        <v>44348.778009259258</v>
      </c>
      <c r="R187" s="41">
        <v>199</v>
      </c>
      <c r="S187" s="41" t="s">
        <v>125</v>
      </c>
      <c r="T187" s="41">
        <v>0</v>
      </c>
      <c r="U187" s="41" t="s">
        <v>126</v>
      </c>
      <c r="V187" s="41" t="s">
        <v>126</v>
      </c>
      <c r="W187" s="41" t="s">
        <v>126</v>
      </c>
      <c r="X187" s="41" t="s">
        <v>126</v>
      </c>
      <c r="Y187" s="41" t="s">
        <v>126</v>
      </c>
      <c r="Z187" s="41" t="s">
        <v>126</v>
      </c>
      <c r="AA187" s="41" t="s">
        <v>126</v>
      </c>
      <c r="AB187" s="41"/>
      <c r="AC187" s="41">
        <v>54</v>
      </c>
      <c r="AD187" s="41" t="s">
        <v>318</v>
      </c>
      <c r="AE187" s="43">
        <v>44348.778009259258</v>
      </c>
      <c r="AF187" s="41">
        <v>199</v>
      </c>
      <c r="AG187" s="41" t="s">
        <v>125</v>
      </c>
      <c r="AH187" s="41">
        <v>0</v>
      </c>
      <c r="AI187" s="41">
        <v>12.137</v>
      </c>
      <c r="AJ187" s="42">
        <v>51117</v>
      </c>
      <c r="AK187" s="41">
        <v>10.145</v>
      </c>
      <c r="AL187" s="41" t="s">
        <v>126</v>
      </c>
      <c r="AM187" s="41" t="s">
        <v>126</v>
      </c>
      <c r="AN187" s="41" t="s">
        <v>126</v>
      </c>
      <c r="AO187" s="41" t="s">
        <v>126</v>
      </c>
      <c r="AP187" s="41"/>
      <c r="AQ187" s="41">
        <v>1</v>
      </c>
      <c r="AR187" s="41"/>
      <c r="AS187" s="41"/>
      <c r="AT187" s="44">
        <f t="shared" si="12"/>
        <v>28.651046671249993</v>
      </c>
      <c r="AU187" s="45">
        <f t="shared" si="13"/>
        <v>9347.9070735614696</v>
      </c>
      <c r="AV187" s="41"/>
      <c r="AW187" s="48">
        <f t="shared" si="14"/>
        <v>29.135747805315098</v>
      </c>
      <c r="AX187" s="49">
        <f t="shared" si="15"/>
        <v>9727.22587057686</v>
      </c>
      <c r="AY187" s="41"/>
    </row>
    <row r="188" spans="1:51">
      <c r="A188" s="41">
        <v>55</v>
      </c>
      <c r="B188" s="41" t="s">
        <v>319</v>
      </c>
      <c r="C188" s="43">
        <v>44348.799317129633</v>
      </c>
      <c r="D188" s="41">
        <v>166</v>
      </c>
      <c r="E188" s="41" t="s">
        <v>125</v>
      </c>
      <c r="F188" s="41">
        <v>0</v>
      </c>
      <c r="G188" s="41">
        <v>6.0190000000000001</v>
      </c>
      <c r="H188" s="42">
        <v>3902717</v>
      </c>
      <c r="I188" s="41">
        <v>8.1669999999999998</v>
      </c>
      <c r="J188" s="41" t="s">
        <v>126</v>
      </c>
      <c r="K188" s="41" t="s">
        <v>126</v>
      </c>
      <c r="L188" s="41" t="s">
        <v>126</v>
      </c>
      <c r="M188" s="41" t="s">
        <v>126</v>
      </c>
      <c r="N188" s="41"/>
      <c r="O188" s="41">
        <v>55</v>
      </c>
      <c r="P188" s="41" t="s">
        <v>319</v>
      </c>
      <c r="Q188" s="43">
        <v>44348.799317129633</v>
      </c>
      <c r="R188" s="41">
        <v>166</v>
      </c>
      <c r="S188" s="41" t="s">
        <v>125</v>
      </c>
      <c r="T188" s="41">
        <v>0</v>
      </c>
      <c r="U188" s="41">
        <v>5.9740000000000002</v>
      </c>
      <c r="V188" s="42">
        <v>30222</v>
      </c>
      <c r="W188" s="41">
        <v>8.202</v>
      </c>
      <c r="X188" s="41" t="s">
        <v>126</v>
      </c>
      <c r="Y188" s="41" t="s">
        <v>126</v>
      </c>
      <c r="Z188" s="41" t="s">
        <v>126</v>
      </c>
      <c r="AA188" s="41" t="s">
        <v>126</v>
      </c>
      <c r="AB188" s="41"/>
      <c r="AC188" s="41">
        <v>55</v>
      </c>
      <c r="AD188" s="41" t="s">
        <v>319</v>
      </c>
      <c r="AE188" s="43">
        <v>44348.799317129633</v>
      </c>
      <c r="AF188" s="41">
        <v>166</v>
      </c>
      <c r="AG188" s="41" t="s">
        <v>125</v>
      </c>
      <c r="AH188" s="41">
        <v>0</v>
      </c>
      <c r="AI188" s="41">
        <v>12.135</v>
      </c>
      <c r="AJ188" s="42">
        <v>51015</v>
      </c>
      <c r="AK188" s="41">
        <v>10.125</v>
      </c>
      <c r="AL188" s="41" t="s">
        <v>126</v>
      </c>
      <c r="AM188" s="41" t="s">
        <v>126</v>
      </c>
      <c r="AN188" s="41" t="s">
        <v>126</v>
      </c>
      <c r="AO188" s="41" t="s">
        <v>126</v>
      </c>
      <c r="AP188" s="41"/>
      <c r="AQ188" s="41">
        <v>1</v>
      </c>
      <c r="AR188" s="41"/>
      <c r="AS188" s="41"/>
      <c r="AT188" s="44">
        <f t="shared" si="12"/>
        <v>6301.6582180979403</v>
      </c>
      <c r="AU188" s="45">
        <f t="shared" si="13"/>
        <v>9329.6501777767498</v>
      </c>
      <c r="AV188" s="41"/>
      <c r="AW188" s="48">
        <f t="shared" si="14"/>
        <v>8016.6894784701208</v>
      </c>
      <c r="AX188" s="49">
        <f t="shared" si="15"/>
        <v>9707.8928585415015</v>
      </c>
      <c r="AY188" s="41"/>
    </row>
    <row r="189" spans="1:51">
      <c r="A189" s="41">
        <v>56</v>
      </c>
      <c r="B189" s="41" t="s">
        <v>320</v>
      </c>
      <c r="C189" s="43">
        <v>44348.820636574077</v>
      </c>
      <c r="D189" s="41">
        <v>14</v>
      </c>
      <c r="E189" s="41" t="s">
        <v>125</v>
      </c>
      <c r="F189" s="41">
        <v>0</v>
      </c>
      <c r="G189" s="41">
        <v>5.9779999999999998</v>
      </c>
      <c r="H189" s="42">
        <v>11678860</v>
      </c>
      <c r="I189" s="41">
        <v>24.687999999999999</v>
      </c>
      <c r="J189" s="41" t="s">
        <v>126</v>
      </c>
      <c r="K189" s="41" t="s">
        <v>126</v>
      </c>
      <c r="L189" s="41" t="s">
        <v>126</v>
      </c>
      <c r="M189" s="41" t="s">
        <v>126</v>
      </c>
      <c r="N189" s="41"/>
      <c r="O189" s="41">
        <v>56</v>
      </c>
      <c r="P189" s="41" t="s">
        <v>320</v>
      </c>
      <c r="Q189" s="43">
        <v>44348.820636574077</v>
      </c>
      <c r="R189" s="41">
        <v>14</v>
      </c>
      <c r="S189" s="41" t="s">
        <v>125</v>
      </c>
      <c r="T189" s="41">
        <v>0</v>
      </c>
      <c r="U189" s="41">
        <v>5.93</v>
      </c>
      <c r="V189" s="42">
        <v>84946</v>
      </c>
      <c r="W189" s="41">
        <v>22.666</v>
      </c>
      <c r="X189" s="41" t="s">
        <v>126</v>
      </c>
      <c r="Y189" s="41" t="s">
        <v>126</v>
      </c>
      <c r="Z189" s="41" t="s">
        <v>126</v>
      </c>
      <c r="AA189" s="41" t="s">
        <v>126</v>
      </c>
      <c r="AB189" s="41"/>
      <c r="AC189" s="41">
        <v>56</v>
      </c>
      <c r="AD189" s="41" t="s">
        <v>320</v>
      </c>
      <c r="AE189" s="43">
        <v>44348.820636574077</v>
      </c>
      <c r="AF189" s="41">
        <v>14</v>
      </c>
      <c r="AG189" s="41" t="s">
        <v>125</v>
      </c>
      <c r="AH189" s="41">
        <v>0</v>
      </c>
      <c r="AI189" s="41">
        <v>12.101000000000001</v>
      </c>
      <c r="AJ189" s="42">
        <v>56804</v>
      </c>
      <c r="AK189" s="41">
        <v>11.262</v>
      </c>
      <c r="AL189" s="41" t="s">
        <v>126</v>
      </c>
      <c r="AM189" s="41" t="s">
        <v>126</v>
      </c>
      <c r="AN189" s="41" t="s">
        <v>126</v>
      </c>
      <c r="AO189" s="41" t="s">
        <v>126</v>
      </c>
      <c r="AP189" s="41"/>
      <c r="AQ189" s="41">
        <v>1</v>
      </c>
      <c r="AR189" s="41"/>
      <c r="AS189" s="41"/>
      <c r="AT189" s="44">
        <f t="shared" si="12"/>
        <v>16714.44937827906</v>
      </c>
      <c r="AU189" s="45">
        <f t="shared" si="13"/>
        <v>10363.751991507681</v>
      </c>
      <c r="AV189" s="41"/>
      <c r="AW189" s="48">
        <f t="shared" si="14"/>
        <v>21921.43283407588</v>
      </c>
      <c r="AX189" s="49">
        <f t="shared" si="15"/>
        <v>10804.600748795841</v>
      </c>
      <c r="AY189" s="41"/>
    </row>
    <row r="190" spans="1:51">
      <c r="A190" s="41">
        <v>57</v>
      </c>
      <c r="B190" s="41" t="s">
        <v>321</v>
      </c>
      <c r="C190" s="43">
        <v>44348.841979166667</v>
      </c>
      <c r="D190" s="41">
        <v>24</v>
      </c>
      <c r="E190" s="41" t="s">
        <v>125</v>
      </c>
      <c r="F190" s="41">
        <v>0</v>
      </c>
      <c r="G190" s="41">
        <v>6.01</v>
      </c>
      <c r="H190" s="42">
        <v>55453</v>
      </c>
      <c r="I190" s="41">
        <v>0.111</v>
      </c>
      <c r="J190" s="41" t="s">
        <v>126</v>
      </c>
      <c r="K190" s="41" t="s">
        <v>126</v>
      </c>
      <c r="L190" s="41" t="s">
        <v>126</v>
      </c>
      <c r="M190" s="41" t="s">
        <v>126</v>
      </c>
      <c r="N190" s="41"/>
      <c r="O190" s="41">
        <v>57</v>
      </c>
      <c r="P190" s="41" t="s">
        <v>321</v>
      </c>
      <c r="Q190" s="43">
        <v>44348.841979166667</v>
      </c>
      <c r="R190" s="41">
        <v>24</v>
      </c>
      <c r="S190" s="41" t="s">
        <v>125</v>
      </c>
      <c r="T190" s="41">
        <v>0</v>
      </c>
      <c r="U190" s="41" t="s">
        <v>126</v>
      </c>
      <c r="V190" s="41" t="s">
        <v>126</v>
      </c>
      <c r="W190" s="41" t="s">
        <v>126</v>
      </c>
      <c r="X190" s="41" t="s">
        <v>126</v>
      </c>
      <c r="Y190" s="41" t="s">
        <v>126</v>
      </c>
      <c r="Z190" s="41" t="s">
        <v>126</v>
      </c>
      <c r="AA190" s="41" t="s">
        <v>126</v>
      </c>
      <c r="AB190" s="41"/>
      <c r="AC190" s="41">
        <v>57</v>
      </c>
      <c r="AD190" s="41" t="s">
        <v>321</v>
      </c>
      <c r="AE190" s="43">
        <v>44348.841979166667</v>
      </c>
      <c r="AF190" s="41">
        <v>24</v>
      </c>
      <c r="AG190" s="41" t="s">
        <v>125</v>
      </c>
      <c r="AH190" s="41">
        <v>0</v>
      </c>
      <c r="AI190" s="41" t="s">
        <v>126</v>
      </c>
      <c r="AJ190" s="42" t="s">
        <v>126</v>
      </c>
      <c r="AK190" s="41" t="s">
        <v>126</v>
      </c>
      <c r="AL190" s="41" t="s">
        <v>126</v>
      </c>
      <c r="AM190" s="41" t="s">
        <v>126</v>
      </c>
      <c r="AN190" s="41" t="s">
        <v>126</v>
      </c>
      <c r="AO190" s="41" t="s">
        <v>126</v>
      </c>
      <c r="AP190" s="41"/>
      <c r="AQ190" s="41">
        <v>1</v>
      </c>
      <c r="AR190" s="41"/>
      <c r="AS190" s="41"/>
      <c r="AT190" s="44">
        <f t="shared" si="12"/>
        <v>172.1382292624142</v>
      </c>
      <c r="AU190" s="45" t="e">
        <f t="shared" si="13"/>
        <v>#VALUE!</v>
      </c>
      <c r="AV190" s="41"/>
      <c r="AW190" s="48">
        <f t="shared" si="14"/>
        <v>145.3357832432319</v>
      </c>
      <c r="AX190" s="49" t="e">
        <f t="shared" si="15"/>
        <v>#VALUE!</v>
      </c>
      <c r="AY190" s="41"/>
    </row>
    <row r="191" spans="1:51">
      <c r="A191" s="41">
        <v>58</v>
      </c>
      <c r="B191" s="41" t="s">
        <v>322</v>
      </c>
      <c r="C191" s="43">
        <v>44348.863275462965</v>
      </c>
      <c r="D191" s="41">
        <v>149</v>
      </c>
      <c r="E191" s="41" t="s">
        <v>125</v>
      </c>
      <c r="F191" s="41">
        <v>0</v>
      </c>
      <c r="G191" s="41">
        <v>6.0110000000000001</v>
      </c>
      <c r="H191" s="42">
        <v>15262</v>
      </c>
      <c r="I191" s="41">
        <v>2.7E-2</v>
      </c>
      <c r="J191" s="41" t="s">
        <v>126</v>
      </c>
      <c r="K191" s="41" t="s">
        <v>126</v>
      </c>
      <c r="L191" s="41" t="s">
        <v>126</v>
      </c>
      <c r="M191" s="41" t="s">
        <v>126</v>
      </c>
      <c r="N191" s="41"/>
      <c r="O191" s="41">
        <v>58</v>
      </c>
      <c r="P191" s="41" t="s">
        <v>322</v>
      </c>
      <c r="Q191" s="43">
        <v>44348.863275462965</v>
      </c>
      <c r="R191" s="41">
        <v>149</v>
      </c>
      <c r="S191" s="41" t="s">
        <v>125</v>
      </c>
      <c r="T191" s="41">
        <v>0</v>
      </c>
      <c r="U191" s="41" t="s">
        <v>126</v>
      </c>
      <c r="V191" s="41" t="s">
        <v>126</v>
      </c>
      <c r="W191" s="41" t="s">
        <v>126</v>
      </c>
      <c r="X191" s="41" t="s">
        <v>126</v>
      </c>
      <c r="Y191" s="41" t="s">
        <v>126</v>
      </c>
      <c r="Z191" s="41" t="s">
        <v>126</v>
      </c>
      <c r="AA191" s="41" t="s">
        <v>126</v>
      </c>
      <c r="AB191" s="41"/>
      <c r="AC191" s="41">
        <v>58</v>
      </c>
      <c r="AD191" s="41" t="s">
        <v>322</v>
      </c>
      <c r="AE191" s="43">
        <v>44348.863275462965</v>
      </c>
      <c r="AF191" s="41">
        <v>149</v>
      </c>
      <c r="AG191" s="41" t="s">
        <v>125</v>
      </c>
      <c r="AH191" s="41">
        <v>0</v>
      </c>
      <c r="AI191" s="41">
        <v>12.101000000000001</v>
      </c>
      <c r="AJ191" s="42">
        <v>58815</v>
      </c>
      <c r="AK191" s="41">
        <v>11.657</v>
      </c>
      <c r="AL191" s="41" t="s">
        <v>126</v>
      </c>
      <c r="AM191" s="41" t="s">
        <v>126</v>
      </c>
      <c r="AN191" s="41" t="s">
        <v>126</v>
      </c>
      <c r="AO191" s="41" t="s">
        <v>126</v>
      </c>
      <c r="AP191" s="41"/>
      <c r="AQ191" s="41">
        <v>1</v>
      </c>
      <c r="AR191" s="41"/>
      <c r="AS191" s="41"/>
      <c r="AT191" s="44">
        <f t="shared" si="12"/>
        <v>48.218025640767195</v>
      </c>
      <c r="AU191" s="45">
        <f t="shared" si="13"/>
        <v>10721.99675079675</v>
      </c>
      <c r="AV191" s="41"/>
      <c r="AW191" s="48">
        <f t="shared" si="14"/>
        <v>39.776108926940402</v>
      </c>
      <c r="AX191" s="49">
        <f t="shared" si="15"/>
        <v>11185.3233393015</v>
      </c>
      <c r="AY191" s="41"/>
    </row>
    <row r="192" spans="1:51">
      <c r="A192" s="41">
        <v>59</v>
      </c>
      <c r="B192" s="41" t="s">
        <v>323</v>
      </c>
      <c r="C192" s="43">
        <v>44348.884606481479</v>
      </c>
      <c r="D192" s="41">
        <v>71</v>
      </c>
      <c r="E192" s="41" t="s">
        <v>125</v>
      </c>
      <c r="F192" s="41">
        <v>0</v>
      </c>
      <c r="G192" s="41">
        <v>6.008</v>
      </c>
      <c r="H192" s="42">
        <v>55171</v>
      </c>
      <c r="I192" s="41">
        <v>0.11</v>
      </c>
      <c r="J192" s="41" t="s">
        <v>126</v>
      </c>
      <c r="K192" s="41" t="s">
        <v>126</v>
      </c>
      <c r="L192" s="41" t="s">
        <v>126</v>
      </c>
      <c r="M192" s="41" t="s">
        <v>126</v>
      </c>
      <c r="N192" s="41"/>
      <c r="O192" s="41">
        <v>59</v>
      </c>
      <c r="P192" s="41" t="s">
        <v>323</v>
      </c>
      <c r="Q192" s="43">
        <v>44348.884606481479</v>
      </c>
      <c r="R192" s="41">
        <v>71</v>
      </c>
      <c r="S192" s="41" t="s">
        <v>125</v>
      </c>
      <c r="T192" s="41">
        <v>0</v>
      </c>
      <c r="U192" s="41" t="s">
        <v>126</v>
      </c>
      <c r="V192" s="41" t="s">
        <v>126</v>
      </c>
      <c r="W192" s="41" t="s">
        <v>126</v>
      </c>
      <c r="X192" s="41" t="s">
        <v>126</v>
      </c>
      <c r="Y192" s="41" t="s">
        <v>126</v>
      </c>
      <c r="Z192" s="41" t="s">
        <v>126</v>
      </c>
      <c r="AA192" s="41" t="s">
        <v>126</v>
      </c>
      <c r="AB192" s="41"/>
      <c r="AC192" s="41">
        <v>59</v>
      </c>
      <c r="AD192" s="41" t="s">
        <v>323</v>
      </c>
      <c r="AE192" s="43">
        <v>44348.884606481479</v>
      </c>
      <c r="AF192" s="41">
        <v>71</v>
      </c>
      <c r="AG192" s="41" t="s">
        <v>125</v>
      </c>
      <c r="AH192" s="41">
        <v>0</v>
      </c>
      <c r="AI192" s="41">
        <v>12.09</v>
      </c>
      <c r="AJ192" s="42">
        <v>66616</v>
      </c>
      <c r="AK192" s="41">
        <v>13.185</v>
      </c>
      <c r="AL192" s="41" t="s">
        <v>126</v>
      </c>
      <c r="AM192" s="41" t="s">
        <v>126</v>
      </c>
      <c r="AN192" s="41" t="s">
        <v>126</v>
      </c>
      <c r="AO192" s="41" t="s">
        <v>126</v>
      </c>
      <c r="AP192" s="41"/>
      <c r="AQ192" s="41">
        <v>1</v>
      </c>
      <c r="AR192" s="41"/>
      <c r="AS192" s="41"/>
      <c r="AT192" s="44">
        <f t="shared" si="12"/>
        <v>171.27792941149582</v>
      </c>
      <c r="AU192" s="45">
        <f t="shared" si="13"/>
        <v>12106.88250730688</v>
      </c>
      <c r="AV192" s="41"/>
      <c r="AW192" s="48">
        <f t="shared" si="14"/>
        <v>144.59648483576311</v>
      </c>
      <c r="AX192" s="49">
        <f t="shared" si="15"/>
        <v>12660.964336925439</v>
      </c>
      <c r="AY192" s="41"/>
    </row>
    <row r="193" spans="1:51">
      <c r="A193" s="41">
        <v>60</v>
      </c>
      <c r="B193" s="41" t="s">
        <v>324</v>
      </c>
      <c r="C193" s="43">
        <v>44348.905925925923</v>
      </c>
      <c r="D193" s="41">
        <v>73</v>
      </c>
      <c r="E193" s="41" t="s">
        <v>125</v>
      </c>
      <c r="F193" s="41">
        <v>0</v>
      </c>
      <c r="G193" s="41">
        <v>6.0339999999999998</v>
      </c>
      <c r="H193" s="42">
        <v>18231</v>
      </c>
      <c r="I193" s="41">
        <v>3.3000000000000002E-2</v>
      </c>
      <c r="J193" s="41" t="s">
        <v>126</v>
      </c>
      <c r="K193" s="41" t="s">
        <v>126</v>
      </c>
      <c r="L193" s="41" t="s">
        <v>126</v>
      </c>
      <c r="M193" s="41" t="s">
        <v>126</v>
      </c>
      <c r="N193" s="41"/>
      <c r="O193" s="41">
        <v>60</v>
      </c>
      <c r="P193" s="41" t="s">
        <v>324</v>
      </c>
      <c r="Q193" s="43">
        <v>44348.905925925923</v>
      </c>
      <c r="R193" s="41">
        <v>73</v>
      </c>
      <c r="S193" s="41" t="s">
        <v>125</v>
      </c>
      <c r="T193" s="41">
        <v>0</v>
      </c>
      <c r="U193" s="41" t="s">
        <v>126</v>
      </c>
      <c r="V193" s="41" t="s">
        <v>126</v>
      </c>
      <c r="W193" s="41" t="s">
        <v>126</v>
      </c>
      <c r="X193" s="41" t="s">
        <v>126</v>
      </c>
      <c r="Y193" s="41" t="s">
        <v>126</v>
      </c>
      <c r="Z193" s="41" t="s">
        <v>126</v>
      </c>
      <c r="AA193" s="41" t="s">
        <v>126</v>
      </c>
      <c r="AB193" s="41"/>
      <c r="AC193" s="41">
        <v>60</v>
      </c>
      <c r="AD193" s="41" t="s">
        <v>324</v>
      </c>
      <c r="AE193" s="43">
        <v>44348.905925925923</v>
      </c>
      <c r="AF193" s="41">
        <v>73</v>
      </c>
      <c r="AG193" s="41" t="s">
        <v>125</v>
      </c>
      <c r="AH193" s="41">
        <v>0</v>
      </c>
      <c r="AI193" s="41">
        <v>12.173999999999999</v>
      </c>
      <c r="AJ193" s="42">
        <v>17212</v>
      </c>
      <c r="AK193" s="41">
        <v>3.4409999999999998</v>
      </c>
      <c r="AL193" s="41" t="s">
        <v>126</v>
      </c>
      <c r="AM193" s="41" t="s">
        <v>126</v>
      </c>
      <c r="AN193" s="41" t="s">
        <v>126</v>
      </c>
      <c r="AO193" s="41" t="s">
        <v>126</v>
      </c>
      <c r="AP193" s="41"/>
      <c r="AQ193" s="41">
        <v>1</v>
      </c>
      <c r="AR193" s="41"/>
      <c r="AS193" s="41"/>
      <c r="AT193" s="44">
        <f t="shared" si="12"/>
        <v>57.4624911275518</v>
      </c>
      <c r="AU193" s="45">
        <f t="shared" si="13"/>
        <v>3207.33900270512</v>
      </c>
      <c r="AV193" s="41"/>
      <c r="AW193" s="48">
        <f t="shared" si="14"/>
        <v>47.587401544255101</v>
      </c>
      <c r="AX193" s="49">
        <f t="shared" si="15"/>
        <v>3282.25932713056</v>
      </c>
      <c r="AY193" s="41"/>
    </row>
    <row r="194" spans="1:51">
      <c r="A194" s="41">
        <v>61</v>
      </c>
      <c r="B194" s="41" t="s">
        <v>325</v>
      </c>
      <c r="C194" s="43">
        <v>44348.927210648151</v>
      </c>
      <c r="D194" s="41">
        <v>141</v>
      </c>
      <c r="E194" s="41" t="s">
        <v>125</v>
      </c>
      <c r="F194" s="41">
        <v>0</v>
      </c>
      <c r="G194" s="41">
        <v>6.0369999999999999</v>
      </c>
      <c r="H194" s="42">
        <v>11309</v>
      </c>
      <c r="I194" s="41">
        <v>1.9E-2</v>
      </c>
      <c r="J194" s="41" t="s">
        <v>126</v>
      </c>
      <c r="K194" s="41" t="s">
        <v>126</v>
      </c>
      <c r="L194" s="41" t="s">
        <v>126</v>
      </c>
      <c r="M194" s="41" t="s">
        <v>126</v>
      </c>
      <c r="N194" s="41"/>
      <c r="O194" s="41">
        <v>61</v>
      </c>
      <c r="P194" s="41" t="s">
        <v>325</v>
      </c>
      <c r="Q194" s="43">
        <v>44348.927210648151</v>
      </c>
      <c r="R194" s="41">
        <v>141</v>
      </c>
      <c r="S194" s="41" t="s">
        <v>125</v>
      </c>
      <c r="T194" s="41">
        <v>0</v>
      </c>
      <c r="U194" s="41" t="s">
        <v>126</v>
      </c>
      <c r="V194" s="42" t="s">
        <v>126</v>
      </c>
      <c r="W194" s="41" t="s">
        <v>126</v>
      </c>
      <c r="X194" s="41" t="s">
        <v>126</v>
      </c>
      <c r="Y194" s="41" t="s">
        <v>126</v>
      </c>
      <c r="Z194" s="41" t="s">
        <v>126</v>
      </c>
      <c r="AA194" s="41" t="s">
        <v>126</v>
      </c>
      <c r="AB194" s="41"/>
      <c r="AC194" s="41">
        <v>61</v>
      </c>
      <c r="AD194" s="41" t="s">
        <v>325</v>
      </c>
      <c r="AE194" s="43">
        <v>44348.927210648151</v>
      </c>
      <c r="AF194" s="41">
        <v>141</v>
      </c>
      <c r="AG194" s="41" t="s">
        <v>125</v>
      </c>
      <c r="AH194" s="41">
        <v>0</v>
      </c>
      <c r="AI194" s="41">
        <v>12.17</v>
      </c>
      <c r="AJ194" s="42">
        <v>25350</v>
      </c>
      <c r="AK194" s="41">
        <v>5.056</v>
      </c>
      <c r="AL194" s="41" t="s">
        <v>126</v>
      </c>
      <c r="AM194" s="41" t="s">
        <v>126</v>
      </c>
      <c r="AN194" s="41" t="s">
        <v>126</v>
      </c>
      <c r="AO194" s="41" t="s">
        <v>126</v>
      </c>
      <c r="AP194" s="41"/>
      <c r="AQ194" s="41">
        <v>1</v>
      </c>
      <c r="AR194" s="41"/>
      <c r="AS194" s="41"/>
      <c r="AT194" s="44">
        <f t="shared" si="12"/>
        <v>28.937581471249999</v>
      </c>
      <c r="AU194" s="45">
        <f t="shared" si="13"/>
        <v>4694.382585675</v>
      </c>
      <c r="AV194" s="41"/>
      <c r="AW194" s="48">
        <f t="shared" si="14"/>
        <v>29.372652678147102</v>
      </c>
      <c r="AX194" s="49">
        <f t="shared" si="15"/>
        <v>4832.6129581499999</v>
      </c>
      <c r="AY194" s="41"/>
    </row>
    <row r="195" spans="1:51">
      <c r="A195" s="41">
        <v>62</v>
      </c>
      <c r="B195" s="41" t="s">
        <v>326</v>
      </c>
      <c r="C195" s="43">
        <v>44348.948495370372</v>
      </c>
      <c r="D195" s="41">
        <v>129</v>
      </c>
      <c r="E195" s="41" t="s">
        <v>125</v>
      </c>
      <c r="F195" s="41">
        <v>0</v>
      </c>
      <c r="G195" s="41">
        <v>5.9939999999999998</v>
      </c>
      <c r="H195" s="42">
        <v>4478707</v>
      </c>
      <c r="I195" s="41">
        <v>9.3800000000000008</v>
      </c>
      <c r="J195" s="41" t="s">
        <v>126</v>
      </c>
      <c r="K195" s="41" t="s">
        <v>126</v>
      </c>
      <c r="L195" s="41" t="s">
        <v>126</v>
      </c>
      <c r="M195" s="41" t="s">
        <v>126</v>
      </c>
      <c r="N195" s="41"/>
      <c r="O195" s="41">
        <v>62</v>
      </c>
      <c r="P195" s="41" t="s">
        <v>326</v>
      </c>
      <c r="Q195" s="43">
        <v>44348.948495370372</v>
      </c>
      <c r="R195" s="41">
        <v>129</v>
      </c>
      <c r="S195" s="41" t="s">
        <v>125</v>
      </c>
      <c r="T195" s="41">
        <v>0</v>
      </c>
      <c r="U195" s="41">
        <v>5.9470000000000001</v>
      </c>
      <c r="V195" s="42">
        <v>38071</v>
      </c>
      <c r="W195" s="41">
        <v>10.291</v>
      </c>
      <c r="X195" s="41" t="s">
        <v>126</v>
      </c>
      <c r="Y195" s="41" t="s">
        <v>126</v>
      </c>
      <c r="Z195" s="41" t="s">
        <v>126</v>
      </c>
      <c r="AA195" s="41" t="s">
        <v>126</v>
      </c>
      <c r="AB195" s="41"/>
      <c r="AC195" s="41">
        <v>62</v>
      </c>
      <c r="AD195" s="41" t="s">
        <v>326</v>
      </c>
      <c r="AE195" s="43">
        <v>44348.948495370372</v>
      </c>
      <c r="AF195" s="41">
        <v>129</v>
      </c>
      <c r="AG195" s="41" t="s">
        <v>125</v>
      </c>
      <c r="AH195" s="41">
        <v>0</v>
      </c>
      <c r="AI195" s="41">
        <v>12.093</v>
      </c>
      <c r="AJ195" s="42">
        <v>63280</v>
      </c>
      <c r="AK195" s="41">
        <v>12.532</v>
      </c>
      <c r="AL195" s="41" t="s">
        <v>126</v>
      </c>
      <c r="AM195" s="41" t="s">
        <v>126</v>
      </c>
      <c r="AN195" s="41" t="s">
        <v>126</v>
      </c>
      <c r="AO195" s="41" t="s">
        <v>126</v>
      </c>
      <c r="AP195" s="41"/>
      <c r="AQ195" s="41">
        <v>1</v>
      </c>
      <c r="AR195" s="41"/>
      <c r="AS195" s="41"/>
      <c r="AT195" s="44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5">
        <f t="shared" ref="AU195:AU258" si="17">((-0.00000006277*AJ195^2)+(0.1854*AJ195)+(34.83))</f>
        <v>11515.588423232</v>
      </c>
      <c r="AV195" s="41"/>
      <c r="AW195" s="48">
        <f t="shared" si="14"/>
        <v>10018.414921107131</v>
      </c>
      <c r="AX195" s="49">
        <f t="shared" si="15"/>
        <v>12030.167132416</v>
      </c>
      <c r="AY195" s="41"/>
    </row>
    <row r="196" spans="1:51">
      <c r="A196" s="41">
        <v>63</v>
      </c>
      <c r="B196" s="41" t="s">
        <v>327</v>
      </c>
      <c r="C196" s="43">
        <v>44348.969814814816</v>
      </c>
      <c r="D196" s="41">
        <v>59</v>
      </c>
      <c r="E196" s="41" t="s">
        <v>125</v>
      </c>
      <c r="F196" s="41">
        <v>0</v>
      </c>
      <c r="G196" s="41">
        <v>6.0149999999999997</v>
      </c>
      <c r="H196" s="42">
        <v>12683</v>
      </c>
      <c r="I196" s="41">
        <v>2.1999999999999999E-2</v>
      </c>
      <c r="J196" s="41" t="s">
        <v>126</v>
      </c>
      <c r="K196" s="41" t="s">
        <v>126</v>
      </c>
      <c r="L196" s="41" t="s">
        <v>126</v>
      </c>
      <c r="M196" s="41" t="s">
        <v>126</v>
      </c>
      <c r="N196" s="41"/>
      <c r="O196" s="41">
        <v>63</v>
      </c>
      <c r="P196" s="41" t="s">
        <v>327</v>
      </c>
      <c r="Q196" s="43">
        <v>44348.969814814816</v>
      </c>
      <c r="R196" s="41">
        <v>59</v>
      </c>
      <c r="S196" s="41" t="s">
        <v>125</v>
      </c>
      <c r="T196" s="41">
        <v>0</v>
      </c>
      <c r="U196" s="41" t="s">
        <v>126</v>
      </c>
      <c r="V196" s="41" t="s">
        <v>126</v>
      </c>
      <c r="W196" s="41" t="s">
        <v>126</v>
      </c>
      <c r="X196" s="41" t="s">
        <v>126</v>
      </c>
      <c r="Y196" s="41" t="s">
        <v>126</v>
      </c>
      <c r="Z196" s="41" t="s">
        <v>126</v>
      </c>
      <c r="AA196" s="41" t="s">
        <v>126</v>
      </c>
      <c r="AB196" s="41"/>
      <c r="AC196" s="41">
        <v>63</v>
      </c>
      <c r="AD196" s="41" t="s">
        <v>327</v>
      </c>
      <c r="AE196" s="43">
        <v>44348.969814814816</v>
      </c>
      <c r="AF196" s="41">
        <v>59</v>
      </c>
      <c r="AG196" s="41" t="s">
        <v>125</v>
      </c>
      <c r="AH196" s="41">
        <v>0</v>
      </c>
      <c r="AI196" s="41">
        <v>12.134</v>
      </c>
      <c r="AJ196" s="42">
        <v>26081</v>
      </c>
      <c r="AK196" s="41">
        <v>5.2009999999999996</v>
      </c>
      <c r="AL196" s="41" t="s">
        <v>126</v>
      </c>
      <c r="AM196" s="41" t="s">
        <v>126</v>
      </c>
      <c r="AN196" s="41" t="s">
        <v>126</v>
      </c>
      <c r="AO196" s="41" t="s">
        <v>126</v>
      </c>
      <c r="AP196" s="41"/>
      <c r="AQ196" s="41">
        <v>1</v>
      </c>
      <c r="AR196" s="41"/>
      <c r="AS196" s="41"/>
      <c r="AT196" s="44">
        <f t="shared" si="16"/>
        <v>33.354757891250003</v>
      </c>
      <c r="AU196" s="45">
        <f t="shared" si="17"/>
        <v>4827.5500809260302</v>
      </c>
      <c r="AV196" s="41"/>
      <c r="AW196" s="48">
        <f t="shared" si="14"/>
        <v>32.989157208679906</v>
      </c>
      <c r="AX196" s="49">
        <f t="shared" si="15"/>
        <v>4971.7688461981397</v>
      </c>
      <c r="AY196" s="41"/>
    </row>
    <row r="197" spans="1:51">
      <c r="A197" s="41">
        <v>64</v>
      </c>
      <c r="B197" s="41" t="s">
        <v>328</v>
      </c>
      <c r="C197" s="43">
        <v>44348.991157407407</v>
      </c>
      <c r="D197" s="41">
        <v>78</v>
      </c>
      <c r="E197" s="41" t="s">
        <v>125</v>
      </c>
      <c r="F197" s="41">
        <v>0</v>
      </c>
      <c r="G197" s="41">
        <v>6.01</v>
      </c>
      <c r="H197" s="42">
        <v>28422</v>
      </c>
      <c r="I197" s="41">
        <v>5.3999999999999999E-2</v>
      </c>
      <c r="J197" s="41" t="s">
        <v>126</v>
      </c>
      <c r="K197" s="41" t="s">
        <v>126</v>
      </c>
      <c r="L197" s="41" t="s">
        <v>126</v>
      </c>
      <c r="M197" s="41" t="s">
        <v>126</v>
      </c>
      <c r="N197" s="41"/>
      <c r="O197" s="41">
        <v>64</v>
      </c>
      <c r="P197" s="41" t="s">
        <v>328</v>
      </c>
      <c r="Q197" s="43">
        <v>44348.991157407407</v>
      </c>
      <c r="R197" s="41">
        <v>78</v>
      </c>
      <c r="S197" s="41" t="s">
        <v>125</v>
      </c>
      <c r="T197" s="41">
        <v>0</v>
      </c>
      <c r="U197" s="41" t="s">
        <v>126</v>
      </c>
      <c r="V197" s="41" t="s">
        <v>126</v>
      </c>
      <c r="W197" s="41" t="s">
        <v>126</v>
      </c>
      <c r="X197" s="41" t="s">
        <v>126</v>
      </c>
      <c r="Y197" s="41" t="s">
        <v>126</v>
      </c>
      <c r="Z197" s="41" t="s">
        <v>126</v>
      </c>
      <c r="AA197" s="41" t="s">
        <v>126</v>
      </c>
      <c r="AB197" s="41"/>
      <c r="AC197" s="41">
        <v>64</v>
      </c>
      <c r="AD197" s="41" t="s">
        <v>328</v>
      </c>
      <c r="AE197" s="43">
        <v>44348.991157407407</v>
      </c>
      <c r="AF197" s="41">
        <v>78</v>
      </c>
      <c r="AG197" s="41" t="s">
        <v>125</v>
      </c>
      <c r="AH197" s="41">
        <v>0</v>
      </c>
      <c r="AI197" s="41">
        <v>12.154999999999999</v>
      </c>
      <c r="AJ197" s="42">
        <v>2858</v>
      </c>
      <c r="AK197" s="41">
        <v>0.57999999999999996</v>
      </c>
      <c r="AL197" s="41" t="s">
        <v>126</v>
      </c>
      <c r="AM197" s="41" t="s">
        <v>126</v>
      </c>
      <c r="AN197" s="41" t="s">
        <v>126</v>
      </c>
      <c r="AO197" s="41" t="s">
        <v>126</v>
      </c>
      <c r="AP197" s="41"/>
      <c r="AQ197" s="41">
        <v>1</v>
      </c>
      <c r="AR197" s="41"/>
      <c r="AS197" s="41"/>
      <c r="AT197" s="44">
        <f t="shared" si="16"/>
        <v>89.08436740943921</v>
      </c>
      <c r="AU197" s="45">
        <f t="shared" si="17"/>
        <v>564.19048434572005</v>
      </c>
      <c r="AV197" s="41"/>
      <c r="AW197" s="48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49">
        <f t="shared" ref="AX197:AX260" si="19">(-0.00000001626*AJ197^2)+(0.1912*AJ197)+(-3.858)</f>
        <v>542.45878565336011</v>
      </c>
      <c r="AY197" s="41"/>
    </row>
    <row r="198" spans="1:51">
      <c r="A198" s="41">
        <v>39</v>
      </c>
      <c r="B198" s="41" t="s">
        <v>329</v>
      </c>
      <c r="C198" s="43">
        <v>44361.486192129632</v>
      </c>
      <c r="D198" s="41" t="s">
        <v>124</v>
      </c>
      <c r="E198" s="41" t="s">
        <v>125</v>
      </c>
      <c r="F198" s="41">
        <v>0</v>
      </c>
      <c r="G198" s="41">
        <v>6.0469999999999997</v>
      </c>
      <c r="H198" s="42">
        <v>942</v>
      </c>
      <c r="I198" s="41">
        <v>-3.0000000000000001E-3</v>
      </c>
      <c r="J198" s="41" t="s">
        <v>126</v>
      </c>
      <c r="K198" s="41" t="s">
        <v>126</v>
      </c>
      <c r="L198" s="41" t="s">
        <v>126</v>
      </c>
      <c r="M198" s="41" t="s">
        <v>126</v>
      </c>
      <c r="N198" s="41"/>
      <c r="O198" s="41">
        <v>39</v>
      </c>
      <c r="P198" s="41" t="s">
        <v>329</v>
      </c>
      <c r="Q198" s="43">
        <v>44361.486192129632</v>
      </c>
      <c r="R198" s="41" t="s">
        <v>124</v>
      </c>
      <c r="S198" s="41" t="s">
        <v>125</v>
      </c>
      <c r="T198" s="41">
        <v>0</v>
      </c>
      <c r="U198" s="41" t="s">
        <v>126</v>
      </c>
      <c r="V198" s="41" t="s">
        <v>126</v>
      </c>
      <c r="W198" s="41" t="s">
        <v>126</v>
      </c>
      <c r="X198" s="41" t="s">
        <v>126</v>
      </c>
      <c r="Y198" s="41" t="s">
        <v>126</v>
      </c>
      <c r="Z198" s="41" t="s">
        <v>126</v>
      </c>
      <c r="AA198" s="41" t="s">
        <v>126</v>
      </c>
      <c r="AB198" s="41"/>
      <c r="AC198" s="41">
        <v>39</v>
      </c>
      <c r="AD198" s="41" t="s">
        <v>329</v>
      </c>
      <c r="AE198" s="43">
        <v>44361.486192129632</v>
      </c>
      <c r="AF198" s="41" t="s">
        <v>124</v>
      </c>
      <c r="AG198" s="41" t="s">
        <v>125</v>
      </c>
      <c r="AH198" s="41">
        <v>0</v>
      </c>
      <c r="AI198" s="41">
        <v>12.215</v>
      </c>
      <c r="AJ198" s="42">
        <v>2445</v>
      </c>
      <c r="AK198" s="41">
        <v>0.497</v>
      </c>
      <c r="AL198" s="41" t="s">
        <v>126</v>
      </c>
      <c r="AM198" s="41" t="s">
        <v>126</v>
      </c>
      <c r="AN198" s="41" t="s">
        <v>126</v>
      </c>
      <c r="AO198" s="41" t="s">
        <v>126</v>
      </c>
      <c r="AP198" s="41"/>
      <c r="AQ198" s="41">
        <v>1</v>
      </c>
      <c r="AR198" s="41"/>
      <c r="AS198" s="41"/>
      <c r="AT198" s="44">
        <f t="shared" si="16"/>
        <v>-1.8040335150000004</v>
      </c>
      <c r="AU198" s="45">
        <f t="shared" si="17"/>
        <v>487.75775937074997</v>
      </c>
      <c r="AV198" s="41"/>
      <c r="AW198" s="48">
        <f t="shared" si="18"/>
        <v>-3.1651567437999999</v>
      </c>
      <c r="AX198" s="49">
        <f t="shared" si="19"/>
        <v>463.52879731350004</v>
      </c>
    </row>
    <row r="199" spans="1:51">
      <c r="A199" s="41">
        <v>40</v>
      </c>
      <c r="B199" s="41" t="s">
        <v>330</v>
      </c>
      <c r="C199" s="43">
        <v>44361.507534722223</v>
      </c>
      <c r="D199" s="41" t="s">
        <v>128</v>
      </c>
      <c r="E199" s="41" t="s">
        <v>125</v>
      </c>
      <c r="F199" s="41">
        <v>0</v>
      </c>
      <c r="G199" s="41">
        <v>6.07</v>
      </c>
      <c r="H199" s="42">
        <v>1086</v>
      </c>
      <c r="I199" s="41">
        <v>-3.0000000000000001E-3</v>
      </c>
      <c r="J199" s="41" t="s">
        <v>126</v>
      </c>
      <c r="K199" s="41" t="s">
        <v>126</v>
      </c>
      <c r="L199" s="41" t="s">
        <v>126</v>
      </c>
      <c r="M199" s="41" t="s">
        <v>126</v>
      </c>
      <c r="N199" s="41"/>
      <c r="O199" s="41">
        <v>40</v>
      </c>
      <c r="P199" s="41" t="s">
        <v>330</v>
      </c>
      <c r="Q199" s="43">
        <v>44361.507534722223</v>
      </c>
      <c r="R199" s="41" t="s">
        <v>128</v>
      </c>
      <c r="S199" s="41" t="s">
        <v>125</v>
      </c>
      <c r="T199" s="41">
        <v>0</v>
      </c>
      <c r="U199" s="41" t="s">
        <v>126</v>
      </c>
      <c r="V199" s="42" t="s">
        <v>126</v>
      </c>
      <c r="W199" s="41" t="s">
        <v>126</v>
      </c>
      <c r="X199" s="41" t="s">
        <v>126</v>
      </c>
      <c r="Y199" s="41" t="s">
        <v>126</v>
      </c>
      <c r="Z199" s="41" t="s">
        <v>126</v>
      </c>
      <c r="AA199" s="41" t="s">
        <v>126</v>
      </c>
      <c r="AB199" s="41"/>
      <c r="AC199" s="41">
        <v>40</v>
      </c>
      <c r="AD199" s="41" t="s">
        <v>330</v>
      </c>
      <c r="AE199" s="43">
        <v>44361.507534722223</v>
      </c>
      <c r="AF199" s="41" t="s">
        <v>128</v>
      </c>
      <c r="AG199" s="41" t="s">
        <v>125</v>
      </c>
      <c r="AH199" s="41">
        <v>0</v>
      </c>
      <c r="AI199" s="41">
        <v>12.191000000000001</v>
      </c>
      <c r="AJ199" s="42">
        <v>1891</v>
      </c>
      <c r="AK199" s="41">
        <v>0.38700000000000001</v>
      </c>
      <c r="AL199" s="41" t="s">
        <v>126</v>
      </c>
      <c r="AM199" s="41" t="s">
        <v>126</v>
      </c>
      <c r="AN199" s="41" t="s">
        <v>126</v>
      </c>
      <c r="AO199" s="41" t="s">
        <v>126</v>
      </c>
      <c r="AP199" s="41"/>
      <c r="AQ199" s="41">
        <v>1</v>
      </c>
      <c r="AR199" s="41"/>
      <c r="AS199" s="41"/>
      <c r="AT199" s="44">
        <f t="shared" si="16"/>
        <v>-1.4083078350000005</v>
      </c>
      <c r="AU199" s="45">
        <f t="shared" si="17"/>
        <v>385.19694194963</v>
      </c>
      <c r="AV199" s="41"/>
      <c r="AW199" s="48">
        <f t="shared" si="18"/>
        <v>-2.6315679981999995</v>
      </c>
      <c r="AX199" s="49">
        <f t="shared" si="19"/>
        <v>357.64305617494006</v>
      </c>
    </row>
    <row r="200" spans="1:51">
      <c r="A200" s="41">
        <v>41</v>
      </c>
      <c r="B200" s="41" t="s">
        <v>331</v>
      </c>
      <c r="C200" s="43">
        <v>44361.52884259259</v>
      </c>
      <c r="D200" s="41">
        <v>121</v>
      </c>
      <c r="E200" s="41" t="s">
        <v>125</v>
      </c>
      <c r="F200" s="41">
        <v>0</v>
      </c>
      <c r="G200" s="41">
        <v>6.0289999999999999</v>
      </c>
      <c r="H200" s="42">
        <v>1198</v>
      </c>
      <c r="I200" s="41">
        <v>-2E-3</v>
      </c>
      <c r="J200" s="41" t="s">
        <v>126</v>
      </c>
      <c r="K200" s="41" t="s">
        <v>126</v>
      </c>
      <c r="L200" s="41" t="s">
        <v>126</v>
      </c>
      <c r="M200" s="41" t="s">
        <v>126</v>
      </c>
      <c r="N200" s="41"/>
      <c r="O200" s="41">
        <v>41</v>
      </c>
      <c r="P200" s="41" t="s">
        <v>331</v>
      </c>
      <c r="Q200" s="43">
        <v>44361.52884259259</v>
      </c>
      <c r="R200" s="41">
        <v>121</v>
      </c>
      <c r="S200" s="41" t="s">
        <v>125</v>
      </c>
      <c r="T200" s="41">
        <v>0</v>
      </c>
      <c r="U200" s="41" t="s">
        <v>126</v>
      </c>
      <c r="V200" s="42" t="s">
        <v>126</v>
      </c>
      <c r="W200" s="41" t="s">
        <v>126</v>
      </c>
      <c r="X200" s="41" t="s">
        <v>126</v>
      </c>
      <c r="Y200" s="41" t="s">
        <v>126</v>
      </c>
      <c r="Z200" s="41" t="s">
        <v>126</v>
      </c>
      <c r="AA200" s="41" t="s">
        <v>126</v>
      </c>
      <c r="AB200" s="41"/>
      <c r="AC200" s="41">
        <v>41</v>
      </c>
      <c r="AD200" s="41" t="s">
        <v>331</v>
      </c>
      <c r="AE200" s="43">
        <v>44361.52884259259</v>
      </c>
      <c r="AF200" s="41">
        <v>121</v>
      </c>
      <c r="AG200" s="41" t="s">
        <v>125</v>
      </c>
      <c r="AH200" s="41">
        <v>0</v>
      </c>
      <c r="AI200" s="41">
        <v>12.151</v>
      </c>
      <c r="AJ200" s="42">
        <v>9884</v>
      </c>
      <c r="AK200" s="41">
        <v>1.982</v>
      </c>
      <c r="AL200" s="41" t="s">
        <v>126</v>
      </c>
      <c r="AM200" s="41" t="s">
        <v>126</v>
      </c>
      <c r="AN200" s="41" t="s">
        <v>126</v>
      </c>
      <c r="AO200" s="41" t="s">
        <v>126</v>
      </c>
      <c r="AP200" s="41"/>
      <c r="AQ200" s="41">
        <v>1</v>
      </c>
      <c r="AR200" s="41"/>
      <c r="AS200" s="41"/>
      <c r="AT200" s="44">
        <f t="shared" si="16"/>
        <v>-1.0999119150000003</v>
      </c>
      <c r="AU200" s="45">
        <f t="shared" si="17"/>
        <v>1861.1913817668799</v>
      </c>
      <c r="AV200" s="41"/>
      <c r="AW200" s="48">
        <f t="shared" si="18"/>
        <v>-2.2182160717999997</v>
      </c>
      <c r="AX200" s="49">
        <f t="shared" si="19"/>
        <v>1884.3743044054402</v>
      </c>
    </row>
    <row r="201" spans="1:51">
      <c r="A201" s="41">
        <v>42</v>
      </c>
      <c r="B201" s="41" t="s">
        <v>332</v>
      </c>
      <c r="C201" s="43">
        <v>44361.550162037034</v>
      </c>
      <c r="D201" s="41">
        <v>12</v>
      </c>
      <c r="E201" s="41" t="s">
        <v>125</v>
      </c>
      <c r="F201" s="41">
        <v>0</v>
      </c>
      <c r="G201" s="41">
        <v>6.0279999999999996</v>
      </c>
      <c r="H201" s="42">
        <v>49193</v>
      </c>
      <c r="I201" s="41">
        <v>9.8000000000000004E-2</v>
      </c>
      <c r="J201" s="41" t="s">
        <v>126</v>
      </c>
      <c r="K201" s="41" t="s">
        <v>126</v>
      </c>
      <c r="L201" s="41" t="s">
        <v>126</v>
      </c>
      <c r="M201" s="41" t="s">
        <v>126</v>
      </c>
      <c r="N201" s="41"/>
      <c r="O201" s="41">
        <v>42</v>
      </c>
      <c r="P201" s="41" t="s">
        <v>332</v>
      </c>
      <c r="Q201" s="43">
        <v>44361.550162037034</v>
      </c>
      <c r="R201" s="41">
        <v>12</v>
      </c>
      <c r="S201" s="41" t="s">
        <v>125</v>
      </c>
      <c r="T201" s="41">
        <v>0</v>
      </c>
      <c r="U201" s="41" t="s">
        <v>126</v>
      </c>
      <c r="V201" s="41" t="s">
        <v>126</v>
      </c>
      <c r="W201" s="41" t="s">
        <v>126</v>
      </c>
      <c r="X201" s="41" t="s">
        <v>126</v>
      </c>
      <c r="Y201" s="41" t="s">
        <v>126</v>
      </c>
      <c r="Z201" s="41" t="s">
        <v>126</v>
      </c>
      <c r="AA201" s="41" t="s">
        <v>126</v>
      </c>
      <c r="AB201" s="41"/>
      <c r="AC201" s="41">
        <v>42</v>
      </c>
      <c r="AD201" s="41" t="s">
        <v>332</v>
      </c>
      <c r="AE201" s="43">
        <v>44361.550162037034</v>
      </c>
      <c r="AF201" s="41">
        <v>12</v>
      </c>
      <c r="AG201" s="41" t="s">
        <v>125</v>
      </c>
      <c r="AH201" s="41">
        <v>0</v>
      </c>
      <c r="AI201" s="41">
        <v>12.098000000000001</v>
      </c>
      <c r="AJ201" s="42">
        <v>87203</v>
      </c>
      <c r="AK201" s="41">
        <v>17.201000000000001</v>
      </c>
      <c r="AL201" s="41" t="s">
        <v>126</v>
      </c>
      <c r="AM201" s="41" t="s">
        <v>126</v>
      </c>
      <c r="AN201" s="41" t="s">
        <v>126</v>
      </c>
      <c r="AO201" s="41" t="s">
        <v>126</v>
      </c>
      <c r="AP201" s="41"/>
      <c r="AQ201" s="41">
        <v>1</v>
      </c>
      <c r="AR201" s="41"/>
      <c r="AS201" s="41"/>
      <c r="AT201" s="44">
        <f t="shared" si="16"/>
        <v>153.01024879056621</v>
      </c>
      <c r="AU201" s="45">
        <f t="shared" si="17"/>
        <v>15724.94032137107</v>
      </c>
      <c r="AV201" s="41"/>
      <c r="AW201" s="48">
        <f t="shared" si="18"/>
        <v>128.91988289399592</v>
      </c>
      <c r="AX201" s="49">
        <f t="shared" si="19"/>
        <v>16545.70865422166</v>
      </c>
      <c r="AY201" s="41"/>
    </row>
    <row r="202" spans="1:51">
      <c r="A202" s="41">
        <v>43</v>
      </c>
      <c r="B202" s="41" t="s">
        <v>333</v>
      </c>
      <c r="C202" s="43">
        <v>44361.571493055555</v>
      </c>
      <c r="D202" s="41">
        <v>127</v>
      </c>
      <c r="E202" s="41" t="s">
        <v>125</v>
      </c>
      <c r="F202" s="41">
        <v>0</v>
      </c>
      <c r="G202" s="41">
        <v>6.0289999999999999</v>
      </c>
      <c r="H202" s="42">
        <v>36796</v>
      </c>
      <c r="I202" s="41">
        <v>7.1999999999999995E-2</v>
      </c>
      <c r="J202" s="41" t="s">
        <v>126</v>
      </c>
      <c r="K202" s="41" t="s">
        <v>126</v>
      </c>
      <c r="L202" s="41" t="s">
        <v>126</v>
      </c>
      <c r="M202" s="41" t="s">
        <v>126</v>
      </c>
      <c r="N202" s="41"/>
      <c r="O202" s="41">
        <v>43</v>
      </c>
      <c r="P202" s="41" t="s">
        <v>333</v>
      </c>
      <c r="Q202" s="43">
        <v>44361.571493055555</v>
      </c>
      <c r="R202" s="41">
        <v>127</v>
      </c>
      <c r="S202" s="41" t="s">
        <v>125</v>
      </c>
      <c r="T202" s="41">
        <v>0</v>
      </c>
      <c r="U202" s="41" t="s">
        <v>126</v>
      </c>
      <c r="V202" s="42" t="s">
        <v>126</v>
      </c>
      <c r="W202" s="41" t="s">
        <v>126</v>
      </c>
      <c r="X202" s="41" t="s">
        <v>126</v>
      </c>
      <c r="Y202" s="41" t="s">
        <v>126</v>
      </c>
      <c r="Z202" s="41" t="s">
        <v>126</v>
      </c>
      <c r="AA202" s="41" t="s">
        <v>126</v>
      </c>
      <c r="AB202" s="41"/>
      <c r="AC202" s="41">
        <v>43</v>
      </c>
      <c r="AD202" s="41" t="s">
        <v>333</v>
      </c>
      <c r="AE202" s="43">
        <v>44361.571493055555</v>
      </c>
      <c r="AF202" s="41">
        <v>127</v>
      </c>
      <c r="AG202" s="41" t="s">
        <v>125</v>
      </c>
      <c r="AH202" s="41">
        <v>0</v>
      </c>
      <c r="AI202" s="41" t="s">
        <v>126</v>
      </c>
      <c r="AJ202" s="42" t="s">
        <v>126</v>
      </c>
      <c r="AK202" s="41" t="s">
        <v>126</v>
      </c>
      <c r="AL202" s="41" t="s">
        <v>126</v>
      </c>
      <c r="AM202" s="41" t="s">
        <v>126</v>
      </c>
      <c r="AN202" s="41" t="s">
        <v>126</v>
      </c>
      <c r="AO202" s="41" t="s">
        <v>126</v>
      </c>
      <c r="AP202" s="41"/>
      <c r="AQ202" s="41">
        <v>1</v>
      </c>
      <c r="AR202" s="41"/>
      <c r="AS202" s="41"/>
      <c r="AT202" s="44">
        <f t="shared" si="16"/>
        <v>114.94134558822081</v>
      </c>
      <c r="AU202" s="45" t="e">
        <f t="shared" si="17"/>
        <v>#VALUE!</v>
      </c>
      <c r="AV202" s="41"/>
      <c r="AW202" s="48">
        <f t="shared" si="18"/>
        <v>96.382667975025612</v>
      </c>
      <c r="AX202" s="49" t="e">
        <f t="shared" si="19"/>
        <v>#VALUE!</v>
      </c>
      <c r="AY202" s="41"/>
    </row>
    <row r="203" spans="1:51">
      <c r="A203" s="41">
        <v>44</v>
      </c>
      <c r="B203" s="41" t="s">
        <v>334</v>
      </c>
      <c r="C203" s="43">
        <v>44361.592812499999</v>
      </c>
      <c r="D203" s="41">
        <v>215</v>
      </c>
      <c r="E203" s="41" t="s">
        <v>125</v>
      </c>
      <c r="F203" s="41">
        <v>0</v>
      </c>
      <c r="G203" s="41">
        <v>6.1050000000000004</v>
      </c>
      <c r="H203" s="42">
        <v>979</v>
      </c>
      <c r="I203" s="41">
        <v>-3.0000000000000001E-3</v>
      </c>
      <c r="J203" s="41" t="s">
        <v>126</v>
      </c>
      <c r="K203" s="41" t="s">
        <v>126</v>
      </c>
      <c r="L203" s="41" t="s">
        <v>126</v>
      </c>
      <c r="M203" s="41" t="s">
        <v>126</v>
      </c>
      <c r="N203" s="41"/>
      <c r="O203" s="41">
        <v>44</v>
      </c>
      <c r="P203" s="41" t="s">
        <v>334</v>
      </c>
      <c r="Q203" s="43">
        <v>44361.592812499999</v>
      </c>
      <c r="R203" s="41">
        <v>215</v>
      </c>
      <c r="S203" s="41" t="s">
        <v>125</v>
      </c>
      <c r="T203" s="41">
        <v>0</v>
      </c>
      <c r="U203" s="41" t="s">
        <v>126</v>
      </c>
      <c r="V203" s="41" t="s">
        <v>126</v>
      </c>
      <c r="W203" s="41" t="s">
        <v>126</v>
      </c>
      <c r="X203" s="41" t="s">
        <v>126</v>
      </c>
      <c r="Y203" s="41" t="s">
        <v>126</v>
      </c>
      <c r="Z203" s="41" t="s">
        <v>126</v>
      </c>
      <c r="AA203" s="41" t="s">
        <v>126</v>
      </c>
      <c r="AB203" s="41"/>
      <c r="AC203" s="41">
        <v>44</v>
      </c>
      <c r="AD203" s="41" t="s">
        <v>334</v>
      </c>
      <c r="AE203" s="43">
        <v>44361.592812499999</v>
      </c>
      <c r="AF203" s="41">
        <v>215</v>
      </c>
      <c r="AG203" s="41" t="s">
        <v>125</v>
      </c>
      <c r="AH203" s="41">
        <v>0</v>
      </c>
      <c r="AI203" s="41">
        <v>12.132999999999999</v>
      </c>
      <c r="AJ203" s="42">
        <v>52161</v>
      </c>
      <c r="AK203" s="41">
        <v>10.35</v>
      </c>
      <c r="AL203" s="41" t="s">
        <v>126</v>
      </c>
      <c r="AM203" s="41" t="s">
        <v>126</v>
      </c>
      <c r="AN203" s="41" t="s">
        <v>126</v>
      </c>
      <c r="AO203" s="41" t="s">
        <v>126</v>
      </c>
      <c r="AP203" s="41"/>
      <c r="AQ203" s="41">
        <v>1</v>
      </c>
      <c r="AR203" s="41"/>
      <c r="AS203" s="41"/>
      <c r="AT203" s="44">
        <f t="shared" si="16"/>
        <v>-1.7024381287500008</v>
      </c>
      <c r="AU203" s="45">
        <f t="shared" si="17"/>
        <v>9534.6966720588298</v>
      </c>
      <c r="AV203" s="41"/>
      <c r="AW203" s="48">
        <f t="shared" si="18"/>
        <v>-3.0278246559499999</v>
      </c>
      <c r="AX203" s="49">
        <f t="shared" si="19"/>
        <v>9925.0854810845412</v>
      </c>
      <c r="AY203" s="41"/>
    </row>
    <row r="204" spans="1:51">
      <c r="A204" s="41">
        <v>45</v>
      </c>
      <c r="B204" s="41" t="s">
        <v>335</v>
      </c>
      <c r="C204" s="43">
        <v>44361.61414351852</v>
      </c>
      <c r="D204" s="41">
        <v>41</v>
      </c>
      <c r="E204" s="41" t="s">
        <v>125</v>
      </c>
      <c r="F204" s="41">
        <v>0</v>
      </c>
      <c r="G204" s="41">
        <v>6.0119999999999996</v>
      </c>
      <c r="H204" s="42">
        <v>5870139</v>
      </c>
      <c r="I204" s="41">
        <v>12.317</v>
      </c>
      <c r="J204" s="41" t="s">
        <v>126</v>
      </c>
      <c r="K204" s="41" t="s">
        <v>126</v>
      </c>
      <c r="L204" s="41" t="s">
        <v>126</v>
      </c>
      <c r="M204" s="41" t="s">
        <v>126</v>
      </c>
      <c r="N204" s="41"/>
      <c r="O204" s="41">
        <v>45</v>
      </c>
      <c r="P204" s="41" t="s">
        <v>335</v>
      </c>
      <c r="Q204" s="43">
        <v>44361.61414351852</v>
      </c>
      <c r="R204" s="41">
        <v>41</v>
      </c>
      <c r="S204" s="41" t="s">
        <v>125</v>
      </c>
      <c r="T204" s="41">
        <v>0</v>
      </c>
      <c r="U204" s="41">
        <v>5.9649999999999999</v>
      </c>
      <c r="V204" s="42">
        <v>44397</v>
      </c>
      <c r="W204" s="41">
        <v>11.971</v>
      </c>
      <c r="X204" s="41" t="s">
        <v>126</v>
      </c>
      <c r="Y204" s="41" t="s">
        <v>126</v>
      </c>
      <c r="Z204" s="41" t="s">
        <v>126</v>
      </c>
      <c r="AA204" s="41" t="s">
        <v>126</v>
      </c>
      <c r="AB204" s="41"/>
      <c r="AC204" s="41">
        <v>45</v>
      </c>
      <c r="AD204" s="41" t="s">
        <v>335</v>
      </c>
      <c r="AE204" s="43">
        <v>44361.61414351852</v>
      </c>
      <c r="AF204" s="41">
        <v>41</v>
      </c>
      <c r="AG204" s="41" t="s">
        <v>125</v>
      </c>
      <c r="AH204" s="41">
        <v>0</v>
      </c>
      <c r="AI204" s="41">
        <v>12.148999999999999</v>
      </c>
      <c r="AJ204" s="42">
        <v>36556</v>
      </c>
      <c r="AK204" s="41">
        <v>7.2750000000000004</v>
      </c>
      <c r="AL204" s="41" t="s">
        <v>126</v>
      </c>
      <c r="AM204" s="41" t="s">
        <v>126</v>
      </c>
      <c r="AN204" s="41" t="s">
        <v>126</v>
      </c>
      <c r="AO204" s="41" t="s">
        <v>126</v>
      </c>
      <c r="AP204" s="41"/>
      <c r="AQ204" s="41">
        <v>1</v>
      </c>
      <c r="AR204" s="41"/>
      <c r="AS204" s="41"/>
      <c r="AT204" s="44">
        <f t="shared" si="16"/>
        <v>8996.9653425055658</v>
      </c>
      <c r="AU204" s="45">
        <f t="shared" si="17"/>
        <v>6728.4302668932805</v>
      </c>
      <c r="AV204" s="41"/>
      <c r="AW204" s="48">
        <f t="shared" si="18"/>
        <v>11629.930951267372</v>
      </c>
      <c r="AX204" s="49">
        <f t="shared" si="19"/>
        <v>6963.92029312864</v>
      </c>
      <c r="AY204" s="41"/>
    </row>
    <row r="205" spans="1:51">
      <c r="A205" s="41">
        <v>46</v>
      </c>
      <c r="B205" s="41" t="s">
        <v>336</v>
      </c>
      <c r="C205" s="43">
        <v>44361.635474537034</v>
      </c>
      <c r="D205" s="41">
        <v>206</v>
      </c>
      <c r="E205" s="41" t="s">
        <v>125</v>
      </c>
      <c r="F205" s="41">
        <v>0</v>
      </c>
      <c r="G205" s="41">
        <v>6.03</v>
      </c>
      <c r="H205" s="42">
        <v>44779</v>
      </c>
      <c r="I205" s="41">
        <v>8.8999999999999996E-2</v>
      </c>
      <c r="J205" s="41" t="s">
        <v>126</v>
      </c>
      <c r="K205" s="41" t="s">
        <v>126</v>
      </c>
      <c r="L205" s="41" t="s">
        <v>126</v>
      </c>
      <c r="M205" s="41" t="s">
        <v>126</v>
      </c>
      <c r="N205" s="41"/>
      <c r="O205" s="41">
        <v>46</v>
      </c>
      <c r="P205" s="41" t="s">
        <v>336</v>
      </c>
      <c r="Q205" s="43">
        <v>44361.635474537034</v>
      </c>
      <c r="R205" s="41">
        <v>206</v>
      </c>
      <c r="S205" s="41" t="s">
        <v>125</v>
      </c>
      <c r="T205" s="41">
        <v>0</v>
      </c>
      <c r="U205" s="41" t="s">
        <v>126</v>
      </c>
      <c r="V205" s="41" t="s">
        <v>126</v>
      </c>
      <c r="W205" s="41" t="s">
        <v>126</v>
      </c>
      <c r="X205" s="41" t="s">
        <v>126</v>
      </c>
      <c r="Y205" s="41" t="s">
        <v>126</v>
      </c>
      <c r="Z205" s="41" t="s">
        <v>126</v>
      </c>
      <c r="AA205" s="41" t="s">
        <v>126</v>
      </c>
      <c r="AB205" s="41"/>
      <c r="AC205" s="41">
        <v>46</v>
      </c>
      <c r="AD205" s="41" t="s">
        <v>336</v>
      </c>
      <c r="AE205" s="43">
        <v>44361.635474537034</v>
      </c>
      <c r="AF205" s="41">
        <v>206</v>
      </c>
      <c r="AG205" s="41" t="s">
        <v>125</v>
      </c>
      <c r="AH205" s="41">
        <v>0</v>
      </c>
      <c r="AI205" s="41" t="s">
        <v>126</v>
      </c>
      <c r="AJ205" s="42" t="s">
        <v>126</v>
      </c>
      <c r="AK205" s="41" t="s">
        <v>126</v>
      </c>
      <c r="AL205" s="41" t="s">
        <v>126</v>
      </c>
      <c r="AM205" s="41" t="s">
        <v>126</v>
      </c>
      <c r="AN205" s="41" t="s">
        <v>126</v>
      </c>
      <c r="AO205" s="41" t="s">
        <v>126</v>
      </c>
      <c r="AP205" s="41"/>
      <c r="AQ205" s="41">
        <v>1</v>
      </c>
      <c r="AR205" s="41"/>
      <c r="AS205" s="41"/>
      <c r="AT205" s="44">
        <f t="shared" si="16"/>
        <v>139.48442835397583</v>
      </c>
      <c r="AU205" s="45" t="e">
        <f t="shared" si="17"/>
        <v>#VALUE!</v>
      </c>
      <c r="AV205" s="41"/>
      <c r="AW205" s="48">
        <f t="shared" si="18"/>
        <v>117.3391412961231</v>
      </c>
      <c r="AX205" s="49" t="e">
        <f t="shared" si="19"/>
        <v>#VALUE!</v>
      </c>
      <c r="AY205" s="41"/>
    </row>
    <row r="206" spans="1:51">
      <c r="A206" s="41">
        <v>47</v>
      </c>
      <c r="B206" s="41" t="s">
        <v>337</v>
      </c>
      <c r="C206" s="43">
        <v>44361.656828703701</v>
      </c>
      <c r="D206" s="41">
        <v>177</v>
      </c>
      <c r="E206" s="41" t="s">
        <v>125</v>
      </c>
      <c r="F206" s="41">
        <v>0</v>
      </c>
      <c r="G206" s="41">
        <v>6.0549999999999997</v>
      </c>
      <c r="H206" s="42">
        <v>1227</v>
      </c>
      <c r="I206" s="41">
        <v>-2E-3</v>
      </c>
      <c r="J206" s="41" t="s">
        <v>126</v>
      </c>
      <c r="K206" s="41" t="s">
        <v>126</v>
      </c>
      <c r="L206" s="41" t="s">
        <v>126</v>
      </c>
      <c r="M206" s="41" t="s">
        <v>126</v>
      </c>
      <c r="N206" s="41"/>
      <c r="O206" s="41">
        <v>47</v>
      </c>
      <c r="P206" s="41" t="s">
        <v>337</v>
      </c>
      <c r="Q206" s="43">
        <v>44361.656828703701</v>
      </c>
      <c r="R206" s="41">
        <v>177</v>
      </c>
      <c r="S206" s="41" t="s">
        <v>125</v>
      </c>
      <c r="T206" s="41">
        <v>0</v>
      </c>
      <c r="U206" s="41" t="s">
        <v>126</v>
      </c>
      <c r="V206" s="41" t="s">
        <v>126</v>
      </c>
      <c r="W206" s="41" t="s">
        <v>126</v>
      </c>
      <c r="X206" s="41" t="s">
        <v>126</v>
      </c>
      <c r="Y206" s="41" t="s">
        <v>126</v>
      </c>
      <c r="Z206" s="41" t="s">
        <v>126</v>
      </c>
      <c r="AA206" s="41" t="s">
        <v>126</v>
      </c>
      <c r="AB206" s="41"/>
      <c r="AC206" s="41">
        <v>47</v>
      </c>
      <c r="AD206" s="41" t="s">
        <v>337</v>
      </c>
      <c r="AE206" s="43">
        <v>44361.656828703701</v>
      </c>
      <c r="AF206" s="41">
        <v>177</v>
      </c>
      <c r="AG206" s="41" t="s">
        <v>125</v>
      </c>
      <c r="AH206" s="41">
        <v>0</v>
      </c>
      <c r="AI206" s="41">
        <v>12.113</v>
      </c>
      <c r="AJ206" s="42">
        <v>52713</v>
      </c>
      <c r="AK206" s="41">
        <v>10.459</v>
      </c>
      <c r="AL206" s="41" t="s">
        <v>126</v>
      </c>
      <c r="AM206" s="41" t="s">
        <v>126</v>
      </c>
      <c r="AN206" s="41" t="s">
        <v>126</v>
      </c>
      <c r="AO206" s="41" t="s">
        <v>126</v>
      </c>
      <c r="AP206" s="41"/>
      <c r="AQ206" s="41">
        <v>1</v>
      </c>
      <c r="AR206" s="41"/>
      <c r="AS206" s="41"/>
      <c r="AT206" s="44">
        <f t="shared" si="16"/>
        <v>-1.0199725087500005</v>
      </c>
      <c r="AU206" s="45">
        <f t="shared" si="17"/>
        <v>9633.4036886378708</v>
      </c>
      <c r="AV206" s="41"/>
      <c r="AW206" s="48">
        <f t="shared" si="18"/>
        <v>-2.1114244055500002</v>
      </c>
      <c r="AX206" s="49">
        <f t="shared" si="19"/>
        <v>10029.68658240006</v>
      </c>
      <c r="AY206" s="41"/>
    </row>
    <row r="207" spans="1:51">
      <c r="A207" s="41">
        <v>48</v>
      </c>
      <c r="B207" s="41" t="s">
        <v>338</v>
      </c>
      <c r="C207" s="43">
        <v>44361.678148148145</v>
      </c>
      <c r="D207" s="41">
        <v>76</v>
      </c>
      <c r="E207" s="41" t="s">
        <v>125</v>
      </c>
      <c r="F207" s="41">
        <v>0</v>
      </c>
      <c r="G207" s="41">
        <v>6.0030000000000001</v>
      </c>
      <c r="H207" s="42">
        <v>664049</v>
      </c>
      <c r="I207" s="41">
        <v>1.38</v>
      </c>
      <c r="J207" s="41" t="s">
        <v>126</v>
      </c>
      <c r="K207" s="41" t="s">
        <v>126</v>
      </c>
      <c r="L207" s="41" t="s">
        <v>126</v>
      </c>
      <c r="M207" s="41" t="s">
        <v>126</v>
      </c>
      <c r="N207" s="41"/>
      <c r="O207" s="41">
        <v>48</v>
      </c>
      <c r="P207" s="41" t="s">
        <v>338</v>
      </c>
      <c r="Q207" s="43">
        <v>44361.678148148145</v>
      </c>
      <c r="R207" s="41">
        <v>76</v>
      </c>
      <c r="S207" s="41" t="s">
        <v>125</v>
      </c>
      <c r="T207" s="41">
        <v>0</v>
      </c>
      <c r="U207" s="41">
        <v>5.9550000000000001</v>
      </c>
      <c r="V207" s="42">
        <v>6664</v>
      </c>
      <c r="W207" s="41">
        <v>1.9039999999999999</v>
      </c>
      <c r="X207" s="41" t="s">
        <v>126</v>
      </c>
      <c r="Y207" s="41" t="s">
        <v>126</v>
      </c>
      <c r="Z207" s="41" t="s">
        <v>126</v>
      </c>
      <c r="AA207" s="41" t="s">
        <v>126</v>
      </c>
      <c r="AB207" s="41"/>
      <c r="AC207" s="41">
        <v>48</v>
      </c>
      <c r="AD207" s="41" t="s">
        <v>338</v>
      </c>
      <c r="AE207" s="43">
        <v>44361.678148148145</v>
      </c>
      <c r="AF207" s="41">
        <v>76</v>
      </c>
      <c r="AG207" s="41" t="s">
        <v>125</v>
      </c>
      <c r="AH207" s="41">
        <v>0</v>
      </c>
      <c r="AI207" s="41">
        <v>12.101000000000001</v>
      </c>
      <c r="AJ207" s="42">
        <v>59891</v>
      </c>
      <c r="AK207" s="41">
        <v>11.868</v>
      </c>
      <c r="AL207" s="41" t="s">
        <v>126</v>
      </c>
      <c r="AM207" s="41" t="s">
        <v>126</v>
      </c>
      <c r="AN207" s="41" t="s">
        <v>126</v>
      </c>
      <c r="AO207" s="41" t="s">
        <v>126</v>
      </c>
      <c r="AP207" s="41"/>
      <c r="AQ207" s="41">
        <v>1</v>
      </c>
      <c r="AR207" s="41"/>
      <c r="AS207" s="41"/>
      <c r="AT207" s="44">
        <f t="shared" si="16"/>
        <v>1726.3356800739036</v>
      </c>
      <c r="AU207" s="45">
        <f t="shared" si="17"/>
        <v>10913.46968582963</v>
      </c>
      <c r="AV207" s="41"/>
      <c r="AW207" s="48">
        <f t="shared" si="18"/>
        <v>1696.0458211049192</v>
      </c>
      <c r="AX207" s="49">
        <f t="shared" si="19"/>
        <v>11388.977687614939</v>
      </c>
      <c r="AY207" s="41"/>
    </row>
    <row r="208" spans="1:51">
      <c r="A208" s="41">
        <v>49</v>
      </c>
      <c r="B208" s="41" t="s">
        <v>339</v>
      </c>
      <c r="C208" s="43">
        <v>44361.699479166666</v>
      </c>
      <c r="D208" s="41">
        <v>189</v>
      </c>
      <c r="E208" s="41" t="s">
        <v>125</v>
      </c>
      <c r="F208" s="41">
        <v>0</v>
      </c>
      <c r="G208" s="41">
        <v>6.0090000000000003</v>
      </c>
      <c r="H208" s="42">
        <v>47272</v>
      </c>
      <c r="I208" s="41">
        <v>9.4E-2</v>
      </c>
      <c r="J208" s="41" t="s">
        <v>126</v>
      </c>
      <c r="K208" s="41" t="s">
        <v>126</v>
      </c>
      <c r="L208" s="41" t="s">
        <v>126</v>
      </c>
      <c r="M208" s="41" t="s">
        <v>126</v>
      </c>
      <c r="N208" s="41"/>
      <c r="O208" s="41">
        <v>49</v>
      </c>
      <c r="P208" s="41" t="s">
        <v>339</v>
      </c>
      <c r="Q208" s="43">
        <v>44361.699479166666</v>
      </c>
      <c r="R208" s="41">
        <v>189</v>
      </c>
      <c r="S208" s="41" t="s">
        <v>125</v>
      </c>
      <c r="T208" s="41">
        <v>0</v>
      </c>
      <c r="U208" s="41" t="s">
        <v>126</v>
      </c>
      <c r="V208" s="42" t="s">
        <v>126</v>
      </c>
      <c r="W208" s="41" t="s">
        <v>126</v>
      </c>
      <c r="X208" s="41" t="s">
        <v>126</v>
      </c>
      <c r="Y208" s="41" t="s">
        <v>126</v>
      </c>
      <c r="Z208" s="41" t="s">
        <v>126</v>
      </c>
      <c r="AA208" s="41" t="s">
        <v>126</v>
      </c>
      <c r="AB208" s="41"/>
      <c r="AC208" s="41">
        <v>49</v>
      </c>
      <c r="AD208" s="41" t="s">
        <v>339</v>
      </c>
      <c r="AE208" s="43">
        <v>44361.699479166666</v>
      </c>
      <c r="AF208" s="41">
        <v>189</v>
      </c>
      <c r="AG208" s="41" t="s">
        <v>125</v>
      </c>
      <c r="AH208" s="41">
        <v>0</v>
      </c>
      <c r="AI208" s="41" t="s">
        <v>126</v>
      </c>
      <c r="AJ208" s="42" t="s">
        <v>126</v>
      </c>
      <c r="AK208" s="41" t="s">
        <v>126</v>
      </c>
      <c r="AL208" s="41" t="s">
        <v>126</v>
      </c>
      <c r="AM208" s="41" t="s">
        <v>126</v>
      </c>
      <c r="AN208" s="41" t="s">
        <v>126</v>
      </c>
      <c r="AO208" s="41" t="s">
        <v>126</v>
      </c>
      <c r="AP208" s="41"/>
      <c r="AQ208" s="41">
        <v>1</v>
      </c>
      <c r="AR208" s="41"/>
      <c r="AS208" s="41"/>
      <c r="AT208" s="44">
        <f t="shared" si="16"/>
        <v>147.12763721265921</v>
      </c>
      <c r="AU208" s="45" t="e">
        <f t="shared" si="17"/>
        <v>#VALUE!</v>
      </c>
      <c r="AV208" s="41"/>
      <c r="AW208" s="48">
        <f t="shared" si="18"/>
        <v>123.88045178413441</v>
      </c>
      <c r="AX208" s="49" t="e">
        <f t="shared" si="19"/>
        <v>#VALUE!</v>
      </c>
      <c r="AY208" s="41"/>
    </row>
    <row r="209" spans="1:51">
      <c r="A209" s="41">
        <v>50</v>
      </c>
      <c r="B209" s="41" t="s">
        <v>340</v>
      </c>
      <c r="C209" s="43">
        <v>44361.720833333333</v>
      </c>
      <c r="D209" s="41">
        <v>88</v>
      </c>
      <c r="E209" s="41" t="s">
        <v>125</v>
      </c>
      <c r="F209" s="41">
        <v>0</v>
      </c>
      <c r="G209" s="41">
        <v>6.008</v>
      </c>
      <c r="H209" s="42">
        <v>64428</v>
      </c>
      <c r="I209" s="41">
        <v>0.129</v>
      </c>
      <c r="J209" s="41" t="s">
        <v>126</v>
      </c>
      <c r="K209" s="41" t="s">
        <v>126</v>
      </c>
      <c r="L209" s="41" t="s">
        <v>126</v>
      </c>
      <c r="M209" s="41" t="s">
        <v>126</v>
      </c>
      <c r="N209" s="41"/>
      <c r="O209" s="41">
        <v>50</v>
      </c>
      <c r="P209" s="41" t="s">
        <v>340</v>
      </c>
      <c r="Q209" s="43">
        <v>44361.720833333333</v>
      </c>
      <c r="R209" s="41">
        <v>88</v>
      </c>
      <c r="S209" s="41" t="s">
        <v>125</v>
      </c>
      <c r="T209" s="41">
        <v>0</v>
      </c>
      <c r="U209" s="41" t="s">
        <v>126</v>
      </c>
      <c r="V209" s="42" t="s">
        <v>126</v>
      </c>
      <c r="W209" s="41" t="s">
        <v>126</v>
      </c>
      <c r="X209" s="41" t="s">
        <v>126</v>
      </c>
      <c r="Y209" s="41" t="s">
        <v>126</v>
      </c>
      <c r="Z209" s="41" t="s">
        <v>126</v>
      </c>
      <c r="AA209" s="41" t="s">
        <v>126</v>
      </c>
      <c r="AB209" s="41"/>
      <c r="AC209" s="41">
        <v>50</v>
      </c>
      <c r="AD209" s="41" t="s">
        <v>340</v>
      </c>
      <c r="AE209" s="43">
        <v>44361.720833333333</v>
      </c>
      <c r="AF209" s="41">
        <v>88</v>
      </c>
      <c r="AG209" s="41" t="s">
        <v>125</v>
      </c>
      <c r="AH209" s="41">
        <v>0</v>
      </c>
      <c r="AI209" s="41">
        <v>12.141999999999999</v>
      </c>
      <c r="AJ209" s="42">
        <v>26756</v>
      </c>
      <c r="AK209" s="41">
        <v>5.335</v>
      </c>
      <c r="AL209" s="41" t="s">
        <v>126</v>
      </c>
      <c r="AM209" s="41" t="s">
        <v>126</v>
      </c>
      <c r="AN209" s="41" t="s">
        <v>126</v>
      </c>
      <c r="AO209" s="41" t="s">
        <v>126</v>
      </c>
      <c r="AP209" s="41"/>
      <c r="AQ209" s="41">
        <v>1</v>
      </c>
      <c r="AR209" s="41"/>
      <c r="AS209" s="41"/>
      <c r="AT209" s="44">
        <f t="shared" si="16"/>
        <v>199.4505285844192</v>
      </c>
      <c r="AU209" s="45">
        <f t="shared" si="17"/>
        <v>4950.4563904452798</v>
      </c>
      <c r="AV209" s="41"/>
      <c r="AW209" s="48">
        <f t="shared" si="18"/>
        <v>168.85482806745441</v>
      </c>
      <c r="AX209" s="49">
        <f t="shared" si="19"/>
        <v>5100.24893370464</v>
      </c>
      <c r="AY209" s="41"/>
    </row>
    <row r="210" spans="1:51">
      <c r="A210" s="41">
        <v>51</v>
      </c>
      <c r="B210" s="41" t="s">
        <v>341</v>
      </c>
      <c r="C210" s="43">
        <v>44361.742164351854</v>
      </c>
      <c r="D210" s="41">
        <v>159</v>
      </c>
      <c r="E210" s="41" t="s">
        <v>125</v>
      </c>
      <c r="F210" s="41">
        <v>0</v>
      </c>
      <c r="G210" s="41">
        <v>6.0460000000000003</v>
      </c>
      <c r="H210" s="42">
        <v>3719</v>
      </c>
      <c r="I210" s="41">
        <v>3.0000000000000001E-3</v>
      </c>
      <c r="J210" s="41" t="s">
        <v>126</v>
      </c>
      <c r="K210" s="41" t="s">
        <v>126</v>
      </c>
      <c r="L210" s="41" t="s">
        <v>126</v>
      </c>
      <c r="M210" s="41" t="s">
        <v>126</v>
      </c>
      <c r="N210" s="41"/>
      <c r="O210" s="41">
        <v>51</v>
      </c>
      <c r="P210" s="41" t="s">
        <v>341</v>
      </c>
      <c r="Q210" s="43">
        <v>44361.742164351854</v>
      </c>
      <c r="R210" s="41">
        <v>159</v>
      </c>
      <c r="S210" s="41" t="s">
        <v>125</v>
      </c>
      <c r="T210" s="41">
        <v>0</v>
      </c>
      <c r="U210" s="41" t="s">
        <v>126</v>
      </c>
      <c r="V210" s="41" t="s">
        <v>126</v>
      </c>
      <c r="W210" s="41" t="s">
        <v>126</v>
      </c>
      <c r="X210" s="41" t="s">
        <v>126</v>
      </c>
      <c r="Y210" s="41" t="s">
        <v>126</v>
      </c>
      <c r="Z210" s="41" t="s">
        <v>126</v>
      </c>
      <c r="AA210" s="41" t="s">
        <v>126</v>
      </c>
      <c r="AB210" s="41"/>
      <c r="AC210" s="41">
        <v>51</v>
      </c>
      <c r="AD210" s="41" t="s">
        <v>341</v>
      </c>
      <c r="AE210" s="43">
        <v>44361.742164351854</v>
      </c>
      <c r="AF210" s="41">
        <v>159</v>
      </c>
      <c r="AG210" s="41" t="s">
        <v>125</v>
      </c>
      <c r="AH210" s="41">
        <v>0</v>
      </c>
      <c r="AI210" s="41">
        <v>12.177</v>
      </c>
      <c r="AJ210" s="42">
        <v>20671</v>
      </c>
      <c r="AK210" s="41">
        <v>4.1280000000000001</v>
      </c>
      <c r="AL210" s="41" t="s">
        <v>126</v>
      </c>
      <c r="AM210" s="41" t="s">
        <v>126</v>
      </c>
      <c r="AN210" s="41" t="s">
        <v>126</v>
      </c>
      <c r="AO210" s="41" t="s">
        <v>126</v>
      </c>
      <c r="AP210" s="41"/>
      <c r="AQ210" s="41">
        <v>1</v>
      </c>
      <c r="AR210" s="41"/>
      <c r="AS210" s="41"/>
      <c r="AT210" s="44">
        <f t="shared" si="16"/>
        <v>5.9828029212499985</v>
      </c>
      <c r="AU210" s="45">
        <f t="shared" si="17"/>
        <v>3840.4123915724299</v>
      </c>
      <c r="AV210" s="41"/>
      <c r="AW210" s="48">
        <f t="shared" si="18"/>
        <v>6.7012328100499996</v>
      </c>
      <c r="AX210" s="49">
        <f t="shared" si="19"/>
        <v>3941.48946068134</v>
      </c>
      <c r="AY210" s="41"/>
    </row>
    <row r="211" spans="1:51">
      <c r="A211" s="41">
        <v>52</v>
      </c>
      <c r="B211" s="41" t="s">
        <v>342</v>
      </c>
      <c r="C211" s="43">
        <v>44361.76353009259</v>
      </c>
      <c r="D211" s="41">
        <v>205</v>
      </c>
      <c r="E211" s="41" t="s">
        <v>125</v>
      </c>
      <c r="F211" s="41">
        <v>0</v>
      </c>
      <c r="G211" s="41">
        <v>6.0389999999999997</v>
      </c>
      <c r="H211" s="42">
        <v>4272</v>
      </c>
      <c r="I211" s="41">
        <v>4.0000000000000001E-3</v>
      </c>
      <c r="J211" s="41" t="s">
        <v>126</v>
      </c>
      <c r="K211" s="41" t="s">
        <v>126</v>
      </c>
      <c r="L211" s="41" t="s">
        <v>126</v>
      </c>
      <c r="M211" s="41" t="s">
        <v>126</v>
      </c>
      <c r="N211" s="41"/>
      <c r="O211" s="41">
        <v>52</v>
      </c>
      <c r="P211" s="41" t="s">
        <v>342</v>
      </c>
      <c r="Q211" s="43">
        <v>44361.76353009259</v>
      </c>
      <c r="R211" s="41">
        <v>205</v>
      </c>
      <c r="S211" s="41" t="s">
        <v>125</v>
      </c>
      <c r="T211" s="41">
        <v>0</v>
      </c>
      <c r="U211" s="41" t="s">
        <v>126</v>
      </c>
      <c r="V211" s="42" t="s">
        <v>126</v>
      </c>
      <c r="W211" s="41" t="s">
        <v>126</v>
      </c>
      <c r="X211" s="41" t="s">
        <v>126</v>
      </c>
      <c r="Y211" s="41" t="s">
        <v>126</v>
      </c>
      <c r="Z211" s="41" t="s">
        <v>126</v>
      </c>
      <c r="AA211" s="41" t="s">
        <v>126</v>
      </c>
      <c r="AB211" s="41"/>
      <c r="AC211" s="41">
        <v>52</v>
      </c>
      <c r="AD211" s="41" t="s">
        <v>342</v>
      </c>
      <c r="AE211" s="43">
        <v>44361.76353009259</v>
      </c>
      <c r="AF211" s="41">
        <v>205</v>
      </c>
      <c r="AG211" s="41" t="s">
        <v>125</v>
      </c>
      <c r="AH211" s="41">
        <v>0</v>
      </c>
      <c r="AI211" s="41">
        <v>12.178000000000001</v>
      </c>
      <c r="AJ211" s="42">
        <v>21094</v>
      </c>
      <c r="AK211" s="41">
        <v>4.2119999999999997</v>
      </c>
      <c r="AL211" s="41" t="s">
        <v>126</v>
      </c>
      <c r="AM211" s="41" t="s">
        <v>126</v>
      </c>
      <c r="AN211" s="41" t="s">
        <v>126</v>
      </c>
      <c r="AO211" s="41" t="s">
        <v>126</v>
      </c>
      <c r="AP211" s="41"/>
      <c r="AQ211" s="41">
        <v>1</v>
      </c>
      <c r="AR211" s="41"/>
      <c r="AS211" s="41"/>
      <c r="AT211" s="44">
        <f t="shared" si="16"/>
        <v>7.5725721599999982</v>
      </c>
      <c r="AU211" s="45">
        <f t="shared" si="17"/>
        <v>3917.7276594042801</v>
      </c>
      <c r="AV211" s="41"/>
      <c r="AW211" s="48">
        <f t="shared" si="18"/>
        <v>8.5592694271999985</v>
      </c>
      <c r="AX211" s="49">
        <f t="shared" si="19"/>
        <v>4022.0798018466403</v>
      </c>
      <c r="AY211" s="41"/>
    </row>
    <row r="212" spans="1:51">
      <c r="A212" s="41">
        <v>53</v>
      </c>
      <c r="B212" s="41" t="s">
        <v>343</v>
      </c>
      <c r="C212" s="43">
        <v>44361.784884259258</v>
      </c>
      <c r="D212" s="41">
        <v>182</v>
      </c>
      <c r="E212" s="41" t="s">
        <v>125</v>
      </c>
      <c r="F212" s="41">
        <v>0</v>
      </c>
      <c r="G212" s="41">
        <v>6.0090000000000003</v>
      </c>
      <c r="H212" s="42">
        <v>42392</v>
      </c>
      <c r="I212" s="41">
        <v>8.4000000000000005E-2</v>
      </c>
      <c r="J212" s="41" t="s">
        <v>126</v>
      </c>
      <c r="K212" s="41" t="s">
        <v>126</v>
      </c>
      <c r="L212" s="41" t="s">
        <v>126</v>
      </c>
      <c r="M212" s="41" t="s">
        <v>126</v>
      </c>
      <c r="N212" s="41"/>
      <c r="O212" s="41">
        <v>53</v>
      </c>
      <c r="P212" s="41" t="s">
        <v>343</v>
      </c>
      <c r="Q212" s="43">
        <v>44361.784884259258</v>
      </c>
      <c r="R212" s="41">
        <v>182</v>
      </c>
      <c r="S212" s="41" t="s">
        <v>125</v>
      </c>
      <c r="T212" s="41">
        <v>0</v>
      </c>
      <c r="U212" s="41" t="s">
        <v>126</v>
      </c>
      <c r="V212" s="41" t="s">
        <v>126</v>
      </c>
      <c r="W212" s="41" t="s">
        <v>126</v>
      </c>
      <c r="X212" s="41" t="s">
        <v>126</v>
      </c>
      <c r="Y212" s="41" t="s">
        <v>126</v>
      </c>
      <c r="Z212" s="41" t="s">
        <v>126</v>
      </c>
      <c r="AA212" s="41" t="s">
        <v>126</v>
      </c>
      <c r="AB212" s="41"/>
      <c r="AC212" s="41">
        <v>53</v>
      </c>
      <c r="AD212" s="41" t="s">
        <v>343</v>
      </c>
      <c r="AE212" s="43">
        <v>44361.784884259258</v>
      </c>
      <c r="AF212" s="41">
        <v>182</v>
      </c>
      <c r="AG212" s="41" t="s">
        <v>125</v>
      </c>
      <c r="AH212" s="41">
        <v>0</v>
      </c>
      <c r="AI212" s="41">
        <v>12.071999999999999</v>
      </c>
      <c r="AJ212" s="42">
        <v>96236</v>
      </c>
      <c r="AK212" s="41">
        <v>18.954999999999998</v>
      </c>
      <c r="AL212" s="41" t="s">
        <v>126</v>
      </c>
      <c r="AM212" s="41" t="s">
        <v>126</v>
      </c>
      <c r="AN212" s="41" t="s">
        <v>126</v>
      </c>
      <c r="AO212" s="41" t="s">
        <v>126</v>
      </c>
      <c r="AP212" s="41"/>
      <c r="AQ212" s="41">
        <v>1</v>
      </c>
      <c r="AR212" s="41"/>
      <c r="AS212" s="41"/>
      <c r="AT212" s="44">
        <f t="shared" si="16"/>
        <v>132.15669394584322</v>
      </c>
      <c r="AU212" s="45">
        <f t="shared" si="17"/>
        <v>17295.64834972208</v>
      </c>
      <c r="AV212" s="41"/>
      <c r="AW212" s="48">
        <f t="shared" si="18"/>
        <v>111.0745528268224</v>
      </c>
      <c r="AX212" s="49">
        <f t="shared" si="19"/>
        <v>18245.875361263043</v>
      </c>
      <c r="AY212" s="41"/>
    </row>
    <row r="213" spans="1:51">
      <c r="A213" s="41">
        <v>54</v>
      </c>
      <c r="B213" s="41" t="s">
        <v>344</v>
      </c>
      <c r="C213" s="43">
        <v>44361.806250000001</v>
      </c>
      <c r="D213" s="41">
        <v>211</v>
      </c>
      <c r="E213" s="41" t="s">
        <v>125</v>
      </c>
      <c r="F213" s="41">
        <v>0</v>
      </c>
      <c r="G213" s="41">
        <v>6.024</v>
      </c>
      <c r="H213" s="42">
        <v>4811075</v>
      </c>
      <c r="I213" s="41">
        <v>10.081</v>
      </c>
      <c r="J213" s="41" t="s">
        <v>126</v>
      </c>
      <c r="K213" s="41" t="s">
        <v>126</v>
      </c>
      <c r="L213" s="41" t="s">
        <v>126</v>
      </c>
      <c r="M213" s="41" t="s">
        <v>126</v>
      </c>
      <c r="N213" s="41"/>
      <c r="O213" s="41">
        <v>54</v>
      </c>
      <c r="P213" s="41" t="s">
        <v>344</v>
      </c>
      <c r="Q213" s="43">
        <v>44361.806250000001</v>
      </c>
      <c r="R213" s="41">
        <v>211</v>
      </c>
      <c r="S213" s="41" t="s">
        <v>125</v>
      </c>
      <c r="T213" s="41">
        <v>0</v>
      </c>
      <c r="U213" s="41">
        <v>5.9770000000000003</v>
      </c>
      <c r="V213" s="42">
        <v>39094</v>
      </c>
      <c r="W213" s="41">
        <v>10.563000000000001</v>
      </c>
      <c r="X213" s="41" t="s">
        <v>126</v>
      </c>
      <c r="Y213" s="41" t="s">
        <v>126</v>
      </c>
      <c r="Z213" s="41" t="s">
        <v>126</v>
      </c>
      <c r="AA213" s="41" t="s">
        <v>126</v>
      </c>
      <c r="AB213" s="41"/>
      <c r="AC213" s="41">
        <v>54</v>
      </c>
      <c r="AD213" s="41" t="s">
        <v>344</v>
      </c>
      <c r="AE213" s="43">
        <v>44361.806250000001</v>
      </c>
      <c r="AF213" s="41">
        <v>211</v>
      </c>
      <c r="AG213" s="41" t="s">
        <v>125</v>
      </c>
      <c r="AH213" s="41">
        <v>0</v>
      </c>
      <c r="AI213" s="41">
        <v>12.134</v>
      </c>
      <c r="AJ213" s="42">
        <v>68505</v>
      </c>
      <c r="AK213" s="41">
        <v>13.555</v>
      </c>
      <c r="AL213" s="41" t="s">
        <v>126</v>
      </c>
      <c r="AM213" s="41" t="s">
        <v>126</v>
      </c>
      <c r="AN213" s="41" t="s">
        <v>126</v>
      </c>
      <c r="AO213" s="41" t="s">
        <v>126</v>
      </c>
      <c r="AP213" s="41"/>
      <c r="AQ213" s="41">
        <v>1</v>
      </c>
      <c r="AR213" s="41"/>
      <c r="AS213" s="41"/>
      <c r="AT213" s="44">
        <f t="shared" si="16"/>
        <v>7988.4711996462602</v>
      </c>
      <c r="AU213" s="45">
        <f t="shared" si="17"/>
        <v>12441.081468480752</v>
      </c>
      <c r="AV213" s="41"/>
      <c r="AW213" s="48">
        <f t="shared" si="18"/>
        <v>10279.127799421482</v>
      </c>
      <c r="AX213" s="49">
        <f t="shared" si="19"/>
        <v>13017.990876493501</v>
      </c>
      <c r="AY213" s="41"/>
    </row>
    <row r="214" spans="1:51">
      <c r="A214" s="41">
        <v>55</v>
      </c>
      <c r="B214" s="41" t="s">
        <v>345</v>
      </c>
      <c r="C214" s="43">
        <v>44361.827592592592</v>
      </c>
      <c r="D214" s="41">
        <v>21</v>
      </c>
      <c r="E214" s="41" t="s">
        <v>125</v>
      </c>
      <c r="F214" s="41">
        <v>0</v>
      </c>
      <c r="G214" s="41">
        <v>6.0350000000000001</v>
      </c>
      <c r="H214" s="42">
        <v>66147</v>
      </c>
      <c r="I214" s="41">
        <v>0.13300000000000001</v>
      </c>
      <c r="J214" s="41" t="s">
        <v>126</v>
      </c>
      <c r="K214" s="41" t="s">
        <v>126</v>
      </c>
      <c r="L214" s="41" t="s">
        <v>126</v>
      </c>
      <c r="M214" s="41" t="s">
        <v>126</v>
      </c>
      <c r="N214" s="41"/>
      <c r="O214" s="41">
        <v>55</v>
      </c>
      <c r="P214" s="41" t="s">
        <v>345</v>
      </c>
      <c r="Q214" s="43">
        <v>44361.827592592592</v>
      </c>
      <c r="R214" s="41">
        <v>21</v>
      </c>
      <c r="S214" s="41" t="s">
        <v>125</v>
      </c>
      <c r="T214" s="41">
        <v>0</v>
      </c>
      <c r="U214" s="41" t="s">
        <v>126</v>
      </c>
      <c r="V214" s="41" t="s">
        <v>126</v>
      </c>
      <c r="W214" s="41" t="s">
        <v>126</v>
      </c>
      <c r="X214" s="41" t="s">
        <v>126</v>
      </c>
      <c r="Y214" s="41" t="s">
        <v>126</v>
      </c>
      <c r="Z214" s="41" t="s">
        <v>126</v>
      </c>
      <c r="AA214" s="41" t="s">
        <v>126</v>
      </c>
      <c r="AB214" s="41"/>
      <c r="AC214" s="41">
        <v>55</v>
      </c>
      <c r="AD214" s="41" t="s">
        <v>345</v>
      </c>
      <c r="AE214" s="43">
        <v>44361.827592592592</v>
      </c>
      <c r="AF214" s="41">
        <v>21</v>
      </c>
      <c r="AG214" s="41" t="s">
        <v>125</v>
      </c>
      <c r="AH214" s="41">
        <v>0</v>
      </c>
      <c r="AI214" s="41">
        <v>12.175000000000001</v>
      </c>
      <c r="AJ214" s="42">
        <v>28616</v>
      </c>
      <c r="AK214" s="41">
        <v>5.7039999999999997</v>
      </c>
      <c r="AL214" s="41" t="s">
        <v>126</v>
      </c>
      <c r="AM214" s="41" t="s">
        <v>126</v>
      </c>
      <c r="AN214" s="41" t="s">
        <v>126</v>
      </c>
      <c r="AO214" s="41" t="s">
        <v>126</v>
      </c>
      <c r="AP214" s="41"/>
      <c r="AQ214" s="41">
        <v>1</v>
      </c>
      <c r="AR214" s="41"/>
      <c r="AS214" s="41"/>
      <c r="AT214" s="44">
        <f t="shared" si="16"/>
        <v>204.66670461793422</v>
      </c>
      <c r="AU214" s="45">
        <f t="shared" si="17"/>
        <v>5288.8355876268797</v>
      </c>
      <c r="AV214" s="41"/>
      <c r="AW214" s="48">
        <f t="shared" si="18"/>
        <v>173.3572560438719</v>
      </c>
      <c r="AX214" s="49">
        <f t="shared" si="19"/>
        <v>5454.20628508544</v>
      </c>
      <c r="AY214" s="41"/>
    </row>
    <row r="215" spans="1:51">
      <c r="A215" s="41">
        <v>56</v>
      </c>
      <c r="B215" s="41" t="s">
        <v>346</v>
      </c>
      <c r="C215" s="43">
        <v>44361.848969907405</v>
      </c>
      <c r="D215" s="41">
        <v>81</v>
      </c>
      <c r="E215" s="41" t="s">
        <v>125</v>
      </c>
      <c r="F215" s="41">
        <v>0</v>
      </c>
      <c r="G215" s="41">
        <v>6.0540000000000003</v>
      </c>
      <c r="H215" s="42">
        <v>1652</v>
      </c>
      <c r="I215" s="41">
        <v>-1E-3</v>
      </c>
      <c r="J215" s="41" t="s">
        <v>126</v>
      </c>
      <c r="K215" s="41" t="s">
        <v>126</v>
      </c>
      <c r="L215" s="41" t="s">
        <v>126</v>
      </c>
      <c r="M215" s="41" t="s">
        <v>126</v>
      </c>
      <c r="N215" s="41"/>
      <c r="O215" s="41">
        <v>56</v>
      </c>
      <c r="P215" s="41" t="s">
        <v>346</v>
      </c>
      <c r="Q215" s="43">
        <v>44361.848969907405</v>
      </c>
      <c r="R215" s="41">
        <v>81</v>
      </c>
      <c r="S215" s="41" t="s">
        <v>125</v>
      </c>
      <c r="T215" s="41">
        <v>0</v>
      </c>
      <c r="U215" s="41" t="s">
        <v>126</v>
      </c>
      <c r="V215" s="41" t="s">
        <v>126</v>
      </c>
      <c r="W215" s="41" t="s">
        <v>126</v>
      </c>
      <c r="X215" s="41" t="s">
        <v>126</v>
      </c>
      <c r="Y215" s="41" t="s">
        <v>126</v>
      </c>
      <c r="Z215" s="41" t="s">
        <v>126</v>
      </c>
      <c r="AA215" s="41" t="s">
        <v>126</v>
      </c>
      <c r="AB215" s="41"/>
      <c r="AC215" s="41">
        <v>56</v>
      </c>
      <c r="AD215" s="41" t="s">
        <v>346</v>
      </c>
      <c r="AE215" s="43">
        <v>44361.848969907405</v>
      </c>
      <c r="AF215" s="41">
        <v>81</v>
      </c>
      <c r="AG215" s="41" t="s">
        <v>125</v>
      </c>
      <c r="AH215" s="41">
        <v>0</v>
      </c>
      <c r="AI215" s="41">
        <v>12.164</v>
      </c>
      <c r="AJ215" s="42">
        <v>10020</v>
      </c>
      <c r="AK215" s="41">
        <v>2.0089999999999999</v>
      </c>
      <c r="AL215" s="41" t="s">
        <v>126</v>
      </c>
      <c r="AM215" s="41" t="s">
        <v>126</v>
      </c>
      <c r="AN215" s="41" t="s">
        <v>126</v>
      </c>
      <c r="AO215" s="41" t="s">
        <v>126</v>
      </c>
      <c r="AP215" s="41"/>
      <c r="AQ215" s="41">
        <v>1</v>
      </c>
      <c r="AR215" s="41"/>
      <c r="AS215" s="41"/>
      <c r="AT215" s="44">
        <f t="shared" si="16"/>
        <v>0.15565345999999902</v>
      </c>
      <c r="AU215" s="45">
        <f t="shared" si="17"/>
        <v>1886.2358668920001</v>
      </c>
      <c r="AV215" s="41"/>
      <c r="AW215" s="48">
        <f t="shared" si="18"/>
        <v>-0.55755557679999956</v>
      </c>
      <c r="AX215" s="49">
        <f t="shared" si="19"/>
        <v>1910.3334894960001</v>
      </c>
      <c r="AY215" s="41"/>
    </row>
    <row r="216" spans="1:51">
      <c r="A216" s="41">
        <v>57</v>
      </c>
      <c r="B216" s="41" t="s">
        <v>347</v>
      </c>
      <c r="C216" s="43">
        <v>44361.870347222219</v>
      </c>
      <c r="D216" s="41">
        <v>161</v>
      </c>
      <c r="E216" s="41" t="s">
        <v>125</v>
      </c>
      <c r="F216" s="41">
        <v>0</v>
      </c>
      <c r="G216" s="41">
        <v>6.1050000000000004</v>
      </c>
      <c r="H216" s="41">
        <v>859</v>
      </c>
      <c r="I216" s="41">
        <v>-3.0000000000000001E-3</v>
      </c>
      <c r="J216" s="41" t="s">
        <v>126</v>
      </c>
      <c r="K216" s="41" t="s">
        <v>126</v>
      </c>
      <c r="L216" s="41" t="s">
        <v>126</v>
      </c>
      <c r="M216" s="41" t="s">
        <v>126</v>
      </c>
      <c r="N216" s="41"/>
      <c r="O216" s="41">
        <v>57</v>
      </c>
      <c r="P216" s="41" t="s">
        <v>347</v>
      </c>
      <c r="Q216" s="43">
        <v>44361.870347222219</v>
      </c>
      <c r="R216" s="41">
        <v>161</v>
      </c>
      <c r="S216" s="41" t="s">
        <v>125</v>
      </c>
      <c r="T216" s="41">
        <v>0</v>
      </c>
      <c r="U216" s="41" t="s">
        <v>126</v>
      </c>
      <c r="V216" s="41" t="s">
        <v>126</v>
      </c>
      <c r="W216" s="41" t="s">
        <v>126</v>
      </c>
      <c r="X216" s="41" t="s">
        <v>126</v>
      </c>
      <c r="Y216" s="41" t="s">
        <v>126</v>
      </c>
      <c r="Z216" s="41" t="s">
        <v>126</v>
      </c>
      <c r="AA216" s="41" t="s">
        <v>126</v>
      </c>
      <c r="AB216" s="41"/>
      <c r="AC216" s="41">
        <v>57</v>
      </c>
      <c r="AD216" s="41" t="s">
        <v>347</v>
      </c>
      <c r="AE216" s="43">
        <v>44361.870347222219</v>
      </c>
      <c r="AF216" s="41">
        <v>161</v>
      </c>
      <c r="AG216" s="41" t="s">
        <v>125</v>
      </c>
      <c r="AH216" s="41">
        <v>0</v>
      </c>
      <c r="AI216" s="41">
        <v>12.11</v>
      </c>
      <c r="AJ216" s="42">
        <v>55997</v>
      </c>
      <c r="AK216" s="41">
        <v>11.103999999999999</v>
      </c>
      <c r="AL216" s="41" t="s">
        <v>126</v>
      </c>
      <c r="AM216" s="41" t="s">
        <v>126</v>
      </c>
      <c r="AN216" s="41" t="s">
        <v>126</v>
      </c>
      <c r="AO216" s="41" t="s">
        <v>126</v>
      </c>
      <c r="AP216" s="41"/>
      <c r="AQ216" s="41">
        <v>1</v>
      </c>
      <c r="AR216" s="41"/>
      <c r="AS216" s="41"/>
      <c r="AT216" s="44">
        <f t="shared" si="16"/>
        <v>-2.0317250287500004</v>
      </c>
      <c r="AU216" s="45">
        <f t="shared" si="17"/>
        <v>10219.84817015507</v>
      </c>
      <c r="AV216" s="41"/>
      <c r="AW216" s="48">
        <f t="shared" si="18"/>
        <v>-3.4738032039499998</v>
      </c>
      <c r="AX216" s="49">
        <f t="shared" si="19"/>
        <v>10651.782503213661</v>
      </c>
      <c r="AY216" s="41"/>
    </row>
    <row r="217" spans="1:51">
      <c r="A217" s="41">
        <v>58</v>
      </c>
      <c r="B217" s="41" t="s">
        <v>348</v>
      </c>
      <c r="C217" s="43">
        <v>44361.891701388886</v>
      </c>
      <c r="D217" s="41">
        <v>10</v>
      </c>
      <c r="E217" s="41" t="s">
        <v>125</v>
      </c>
      <c r="F217" s="41">
        <v>0</v>
      </c>
      <c r="G217" s="41">
        <v>6.0359999999999996</v>
      </c>
      <c r="H217" s="42">
        <v>54928</v>
      </c>
      <c r="I217" s="41">
        <v>0.11</v>
      </c>
      <c r="J217" s="41" t="s">
        <v>126</v>
      </c>
      <c r="K217" s="41" t="s">
        <v>126</v>
      </c>
      <c r="L217" s="41" t="s">
        <v>126</v>
      </c>
      <c r="M217" s="41" t="s">
        <v>126</v>
      </c>
      <c r="N217" s="41"/>
      <c r="O217" s="41">
        <v>58</v>
      </c>
      <c r="P217" s="41" t="s">
        <v>348</v>
      </c>
      <c r="Q217" s="43">
        <v>44361.891701388886</v>
      </c>
      <c r="R217" s="41">
        <v>10</v>
      </c>
      <c r="S217" s="41" t="s">
        <v>125</v>
      </c>
      <c r="T217" s="41">
        <v>0</v>
      </c>
      <c r="U217" s="41" t="s">
        <v>126</v>
      </c>
      <c r="V217" s="41" t="s">
        <v>126</v>
      </c>
      <c r="W217" s="41" t="s">
        <v>126</v>
      </c>
      <c r="X217" s="41" t="s">
        <v>126</v>
      </c>
      <c r="Y217" s="41" t="s">
        <v>126</v>
      </c>
      <c r="Z217" s="41" t="s">
        <v>126</v>
      </c>
      <c r="AA217" s="41" t="s">
        <v>126</v>
      </c>
      <c r="AB217" s="41"/>
      <c r="AC217" s="41">
        <v>58</v>
      </c>
      <c r="AD217" s="41" t="s">
        <v>348</v>
      </c>
      <c r="AE217" s="43">
        <v>44361.891701388886</v>
      </c>
      <c r="AF217" s="41">
        <v>10</v>
      </c>
      <c r="AG217" s="41" t="s">
        <v>125</v>
      </c>
      <c r="AH217" s="41">
        <v>0</v>
      </c>
      <c r="AI217" s="41" t="s">
        <v>126</v>
      </c>
      <c r="AJ217" s="41" t="s">
        <v>126</v>
      </c>
      <c r="AK217" s="41" t="s">
        <v>126</v>
      </c>
      <c r="AL217" s="41" t="s">
        <v>126</v>
      </c>
      <c r="AM217" s="41" t="s">
        <v>126</v>
      </c>
      <c r="AN217" s="41" t="s">
        <v>126</v>
      </c>
      <c r="AO217" s="41" t="s">
        <v>126</v>
      </c>
      <c r="AP217" s="41"/>
      <c r="AQ217" s="41">
        <v>1</v>
      </c>
      <c r="AR217" s="41"/>
      <c r="AS217" s="41"/>
      <c r="AT217" s="44">
        <f t="shared" si="16"/>
        <v>170.53650307281922</v>
      </c>
      <c r="AU217" s="45" t="e">
        <f t="shared" si="17"/>
        <v>#VALUE!</v>
      </c>
      <c r="AV217" s="41"/>
      <c r="AW217" s="48">
        <f t="shared" si="18"/>
        <v>143.95941440125441</v>
      </c>
      <c r="AX217" s="49" t="e">
        <f t="shared" si="19"/>
        <v>#VALUE!</v>
      </c>
      <c r="AY217" s="41"/>
    </row>
    <row r="218" spans="1:51">
      <c r="A218" s="41">
        <v>59</v>
      </c>
      <c r="B218" s="41" t="s">
        <v>349</v>
      </c>
      <c r="C218" s="43">
        <v>44361.913043981483</v>
      </c>
      <c r="D218" s="41">
        <v>72</v>
      </c>
      <c r="E218" s="41" t="s">
        <v>125</v>
      </c>
      <c r="F218" s="41">
        <v>0</v>
      </c>
      <c r="G218" s="41">
        <v>6.008</v>
      </c>
      <c r="H218" s="42">
        <v>2582</v>
      </c>
      <c r="I218" s="41">
        <v>1E-3</v>
      </c>
      <c r="J218" s="41" t="s">
        <v>126</v>
      </c>
      <c r="K218" s="41" t="s">
        <v>126</v>
      </c>
      <c r="L218" s="41" t="s">
        <v>126</v>
      </c>
      <c r="M218" s="41" t="s">
        <v>126</v>
      </c>
      <c r="N218" s="41"/>
      <c r="O218" s="41">
        <v>59</v>
      </c>
      <c r="P218" s="41" t="s">
        <v>349</v>
      </c>
      <c r="Q218" s="43">
        <v>44361.913043981483</v>
      </c>
      <c r="R218" s="41">
        <v>72</v>
      </c>
      <c r="S218" s="41" t="s">
        <v>125</v>
      </c>
      <c r="T218" s="41">
        <v>0</v>
      </c>
      <c r="U218" s="41" t="s">
        <v>126</v>
      </c>
      <c r="V218" s="41" t="s">
        <v>126</v>
      </c>
      <c r="W218" s="41" t="s">
        <v>126</v>
      </c>
      <c r="X218" s="41" t="s">
        <v>126</v>
      </c>
      <c r="Y218" s="41" t="s">
        <v>126</v>
      </c>
      <c r="Z218" s="41" t="s">
        <v>126</v>
      </c>
      <c r="AA218" s="41" t="s">
        <v>126</v>
      </c>
      <c r="AB218" s="41"/>
      <c r="AC218" s="41">
        <v>59</v>
      </c>
      <c r="AD218" s="41" t="s">
        <v>349</v>
      </c>
      <c r="AE218" s="43">
        <v>44361.913043981483</v>
      </c>
      <c r="AF218" s="41">
        <v>72</v>
      </c>
      <c r="AG218" s="41" t="s">
        <v>125</v>
      </c>
      <c r="AH218" s="41">
        <v>0</v>
      </c>
      <c r="AI218" s="41">
        <v>12.098000000000001</v>
      </c>
      <c r="AJ218" s="42">
        <v>71134</v>
      </c>
      <c r="AK218" s="41">
        <v>14.069000000000001</v>
      </c>
      <c r="AL218" s="41" t="s">
        <v>126</v>
      </c>
      <c r="AM218" s="41" t="s">
        <v>126</v>
      </c>
      <c r="AN218" s="41" t="s">
        <v>126</v>
      </c>
      <c r="AO218" s="41" t="s">
        <v>126</v>
      </c>
      <c r="AP218" s="41"/>
      <c r="AQ218" s="41">
        <v>1</v>
      </c>
      <c r="AR218" s="41"/>
      <c r="AS218" s="41"/>
      <c r="AT218" s="44">
        <f t="shared" si="16"/>
        <v>2.7549778849999997</v>
      </c>
      <c r="AU218" s="45">
        <f t="shared" si="17"/>
        <v>12905.45451534188</v>
      </c>
      <c r="AV218" s="41"/>
      <c r="AW218" s="48">
        <f t="shared" si="18"/>
        <v>2.7696493442000012</v>
      </c>
      <c r="AX218" s="49">
        <f t="shared" si="19"/>
        <v>13514.686452755441</v>
      </c>
      <c r="AY218" s="41"/>
    </row>
    <row r="219" spans="1:51">
      <c r="A219" s="41">
        <v>60</v>
      </c>
      <c r="B219" s="41" t="s">
        <v>350</v>
      </c>
      <c r="C219" s="43">
        <v>44361.934351851851</v>
      </c>
      <c r="D219" s="41">
        <v>190</v>
      </c>
      <c r="E219" s="41" t="s">
        <v>125</v>
      </c>
      <c r="F219" s="41">
        <v>0</v>
      </c>
      <c r="G219" s="41">
        <v>6.1689999999999996</v>
      </c>
      <c r="H219" s="41">
        <v>831</v>
      </c>
      <c r="I219" s="41">
        <v>-3.0000000000000001E-3</v>
      </c>
      <c r="J219" s="41" t="s">
        <v>126</v>
      </c>
      <c r="K219" s="41" t="s">
        <v>126</v>
      </c>
      <c r="L219" s="41" t="s">
        <v>126</v>
      </c>
      <c r="M219" s="41" t="s">
        <v>126</v>
      </c>
      <c r="N219" s="41"/>
      <c r="O219" s="41">
        <v>60</v>
      </c>
      <c r="P219" s="41" t="s">
        <v>350</v>
      </c>
      <c r="Q219" s="43">
        <v>44361.934351851851</v>
      </c>
      <c r="R219" s="41">
        <v>190</v>
      </c>
      <c r="S219" s="41" t="s">
        <v>125</v>
      </c>
      <c r="T219" s="41">
        <v>0</v>
      </c>
      <c r="U219" s="41" t="s">
        <v>126</v>
      </c>
      <c r="V219" s="41" t="s">
        <v>126</v>
      </c>
      <c r="W219" s="41" t="s">
        <v>126</v>
      </c>
      <c r="X219" s="41" t="s">
        <v>126</v>
      </c>
      <c r="Y219" s="41" t="s">
        <v>126</v>
      </c>
      <c r="Z219" s="41" t="s">
        <v>126</v>
      </c>
      <c r="AA219" s="41" t="s">
        <v>126</v>
      </c>
      <c r="AB219" s="41"/>
      <c r="AC219" s="41">
        <v>60</v>
      </c>
      <c r="AD219" s="41" t="s">
        <v>350</v>
      </c>
      <c r="AE219" s="43">
        <v>44361.934351851851</v>
      </c>
      <c r="AF219" s="41">
        <v>190</v>
      </c>
      <c r="AG219" s="41" t="s">
        <v>125</v>
      </c>
      <c r="AH219" s="41">
        <v>0</v>
      </c>
      <c r="AI219" s="41">
        <v>12.148</v>
      </c>
      <c r="AJ219" s="42">
        <v>51311</v>
      </c>
      <c r="AK219" s="41">
        <v>10.183</v>
      </c>
      <c r="AL219" s="41" t="s">
        <v>126</v>
      </c>
      <c r="AM219" s="41" t="s">
        <v>126</v>
      </c>
      <c r="AN219" s="41" t="s">
        <v>126</v>
      </c>
      <c r="AO219" s="41" t="s">
        <v>126</v>
      </c>
      <c r="AP219" s="41"/>
      <c r="AQ219" s="41">
        <v>1</v>
      </c>
      <c r="AR219" s="41"/>
      <c r="AS219" s="41"/>
      <c r="AT219" s="44">
        <f t="shared" si="16"/>
        <v>-2.1084705787500004</v>
      </c>
      <c r="AU219" s="45">
        <f t="shared" si="17"/>
        <v>9382.6273688828296</v>
      </c>
      <c r="AV219" s="41"/>
      <c r="AW219" s="48">
        <f t="shared" si="18"/>
        <v>-3.5781050099499998</v>
      </c>
      <c r="AX219" s="49">
        <f t="shared" si="19"/>
        <v>9763.9955675965412</v>
      </c>
      <c r="AY219" s="41"/>
    </row>
    <row r="220" spans="1:51">
      <c r="A220" s="41">
        <v>39</v>
      </c>
      <c r="B220" s="41" t="s">
        <v>351</v>
      </c>
      <c r="C220" s="43">
        <v>44370.476168981484</v>
      </c>
      <c r="D220" s="41" t="s">
        <v>124</v>
      </c>
      <c r="E220" s="41" t="s">
        <v>125</v>
      </c>
      <c r="F220" s="41">
        <v>0</v>
      </c>
      <c r="G220" s="41">
        <v>6.077</v>
      </c>
      <c r="H220" s="42">
        <v>1011</v>
      </c>
      <c r="I220" s="41">
        <v>-3.0000000000000001E-3</v>
      </c>
      <c r="J220" s="41" t="s">
        <v>126</v>
      </c>
      <c r="K220" s="41" t="s">
        <v>126</v>
      </c>
      <c r="L220" s="41" t="s">
        <v>126</v>
      </c>
      <c r="M220" s="41" t="s">
        <v>126</v>
      </c>
      <c r="N220" s="41"/>
      <c r="O220" s="41">
        <v>39</v>
      </c>
      <c r="P220" s="41" t="s">
        <v>351</v>
      </c>
      <c r="Q220" s="43">
        <v>44370.476168981484</v>
      </c>
      <c r="R220" s="41" t="s">
        <v>124</v>
      </c>
      <c r="S220" s="41" t="s">
        <v>125</v>
      </c>
      <c r="T220" s="41">
        <v>0</v>
      </c>
      <c r="U220" s="41" t="s">
        <v>126</v>
      </c>
      <c r="V220" s="41" t="s">
        <v>126</v>
      </c>
      <c r="W220" s="41" t="s">
        <v>126</v>
      </c>
      <c r="X220" s="41" t="s">
        <v>126</v>
      </c>
      <c r="Y220" s="41" t="s">
        <v>126</v>
      </c>
      <c r="Z220" s="41" t="s">
        <v>126</v>
      </c>
      <c r="AA220" s="41" t="s">
        <v>126</v>
      </c>
      <c r="AB220" s="41"/>
      <c r="AC220" s="41">
        <v>39</v>
      </c>
      <c r="AD220" s="41" t="s">
        <v>351</v>
      </c>
      <c r="AE220" s="43">
        <v>44370.476168981484</v>
      </c>
      <c r="AF220" s="41" t="s">
        <v>124</v>
      </c>
      <c r="AG220" s="41" t="s">
        <v>125</v>
      </c>
      <c r="AH220" s="41">
        <v>0</v>
      </c>
      <c r="AI220" s="41">
        <v>12.234</v>
      </c>
      <c r="AJ220" s="42">
        <v>1845</v>
      </c>
      <c r="AK220" s="41">
        <v>0.378</v>
      </c>
      <c r="AL220" s="41" t="s">
        <v>126</v>
      </c>
      <c r="AM220" s="41" t="s">
        <v>126</v>
      </c>
      <c r="AN220" s="41" t="s">
        <v>126</v>
      </c>
      <c r="AO220" s="41" t="s">
        <v>126</v>
      </c>
      <c r="AP220" s="41"/>
      <c r="AQ220" s="41">
        <v>1</v>
      </c>
      <c r="AR220" s="41"/>
      <c r="AS220" s="41"/>
      <c r="AT220" s="44">
        <f t="shared" si="16"/>
        <v>-1.6145249287500008</v>
      </c>
      <c r="AU220" s="45">
        <f t="shared" si="17"/>
        <v>376.67932935075004</v>
      </c>
      <c r="AV220" s="41"/>
      <c r="AW220" s="48">
        <f t="shared" si="18"/>
        <v>-2.9091789119499998</v>
      </c>
      <c r="AX220" s="49">
        <f t="shared" si="19"/>
        <v>348.85065055350003</v>
      </c>
    </row>
    <row r="221" spans="1:51">
      <c r="A221" s="41">
        <v>40</v>
      </c>
      <c r="B221" s="41" t="s">
        <v>352</v>
      </c>
      <c r="C221" s="43">
        <v>44370.497453703705</v>
      </c>
      <c r="D221" s="41" t="s">
        <v>128</v>
      </c>
      <c r="E221" s="41" t="s">
        <v>125</v>
      </c>
      <c r="F221" s="41">
        <v>0</v>
      </c>
      <c r="G221" s="41">
        <v>6.03</v>
      </c>
      <c r="H221" s="42">
        <v>834789</v>
      </c>
      <c r="I221" s="41">
        <v>1.7370000000000001</v>
      </c>
      <c r="J221" s="41" t="s">
        <v>126</v>
      </c>
      <c r="K221" s="41" t="s">
        <v>126</v>
      </c>
      <c r="L221" s="41" t="s">
        <v>126</v>
      </c>
      <c r="M221" s="41" t="s">
        <v>126</v>
      </c>
      <c r="N221" s="41"/>
      <c r="O221" s="41">
        <v>40</v>
      </c>
      <c r="P221" s="41" t="s">
        <v>352</v>
      </c>
      <c r="Q221" s="43">
        <v>44370.497453703705</v>
      </c>
      <c r="R221" s="41" t="s">
        <v>128</v>
      </c>
      <c r="S221" s="41" t="s">
        <v>125</v>
      </c>
      <c r="T221" s="41">
        <v>0</v>
      </c>
      <c r="U221" s="41">
        <v>5.9889999999999999</v>
      </c>
      <c r="V221" s="42">
        <v>6934</v>
      </c>
      <c r="W221" s="41">
        <v>1.976</v>
      </c>
      <c r="X221" s="41" t="s">
        <v>126</v>
      </c>
      <c r="Y221" s="41" t="s">
        <v>126</v>
      </c>
      <c r="Z221" s="41" t="s">
        <v>126</v>
      </c>
      <c r="AA221" s="41" t="s">
        <v>126</v>
      </c>
      <c r="AB221" s="41"/>
      <c r="AC221" s="41">
        <v>40</v>
      </c>
      <c r="AD221" s="41" t="s">
        <v>352</v>
      </c>
      <c r="AE221" s="43">
        <v>44370.497453703705</v>
      </c>
      <c r="AF221" s="41" t="s">
        <v>128</v>
      </c>
      <c r="AG221" s="41" t="s">
        <v>125</v>
      </c>
      <c r="AH221" s="41">
        <v>0</v>
      </c>
      <c r="AI221" s="41">
        <v>12.196999999999999</v>
      </c>
      <c r="AJ221" s="42">
        <v>9168</v>
      </c>
      <c r="AK221" s="41">
        <v>1.839</v>
      </c>
      <c r="AL221" s="41" t="s">
        <v>126</v>
      </c>
      <c r="AM221" s="41" t="s">
        <v>126</v>
      </c>
      <c r="AN221" s="41" t="s">
        <v>126</v>
      </c>
      <c r="AO221" s="41" t="s">
        <v>126</v>
      </c>
      <c r="AP221" s="41"/>
      <c r="AQ221" s="41">
        <v>1</v>
      </c>
      <c r="AR221" s="41"/>
      <c r="AS221" s="41"/>
      <c r="AT221" s="44">
        <f t="shared" si="16"/>
        <v>1876.42454396946</v>
      </c>
      <c r="AU221" s="45">
        <f t="shared" si="17"/>
        <v>1729.3012418995199</v>
      </c>
      <c r="AV221" s="41"/>
      <c r="AW221" s="48">
        <f t="shared" si="18"/>
        <v>2063.0126272550801</v>
      </c>
      <c r="AX221" s="49">
        <f t="shared" si="19"/>
        <v>1747.6969108377602</v>
      </c>
    </row>
    <row r="222" spans="1:51">
      <c r="A222" s="41">
        <v>41</v>
      </c>
      <c r="B222" s="41" t="s">
        <v>353</v>
      </c>
      <c r="C222" s="43">
        <v>44370.518854166665</v>
      </c>
      <c r="D222" s="41">
        <v>130</v>
      </c>
      <c r="E222" s="41" t="s">
        <v>125</v>
      </c>
      <c r="F222" s="41">
        <v>0</v>
      </c>
      <c r="G222" s="41">
        <v>6.0380000000000003</v>
      </c>
      <c r="H222" s="42">
        <v>169808</v>
      </c>
      <c r="I222" s="41">
        <v>0.34899999999999998</v>
      </c>
      <c r="J222" s="41" t="s">
        <v>126</v>
      </c>
      <c r="K222" s="41" t="s">
        <v>126</v>
      </c>
      <c r="L222" s="41" t="s">
        <v>126</v>
      </c>
      <c r="M222" s="41" t="s">
        <v>126</v>
      </c>
      <c r="N222" s="41"/>
      <c r="O222" s="41">
        <v>41</v>
      </c>
      <c r="P222" s="41" t="s">
        <v>353</v>
      </c>
      <c r="Q222" s="43">
        <v>44370.518854166665</v>
      </c>
      <c r="R222" s="41">
        <v>130</v>
      </c>
      <c r="S222" s="41" t="s">
        <v>125</v>
      </c>
      <c r="T222" s="41">
        <v>0</v>
      </c>
      <c r="U222" s="41" t="s">
        <v>126</v>
      </c>
      <c r="V222" s="41" t="s">
        <v>126</v>
      </c>
      <c r="W222" s="41" t="s">
        <v>126</v>
      </c>
      <c r="X222" s="41" t="s">
        <v>126</v>
      </c>
      <c r="Y222" s="41" t="s">
        <v>126</v>
      </c>
      <c r="Z222" s="41" t="s">
        <v>126</v>
      </c>
      <c r="AA222" s="41" t="s">
        <v>126</v>
      </c>
      <c r="AB222" s="41"/>
      <c r="AC222" s="41">
        <v>41</v>
      </c>
      <c r="AD222" s="41" t="s">
        <v>353</v>
      </c>
      <c r="AE222" s="43">
        <v>44370.518854166665</v>
      </c>
      <c r="AF222" s="41">
        <v>130</v>
      </c>
      <c r="AG222" s="41" t="s">
        <v>125</v>
      </c>
      <c r="AH222" s="41">
        <v>0</v>
      </c>
      <c r="AI222" s="41">
        <v>12.090999999999999</v>
      </c>
      <c r="AJ222" s="42">
        <v>115851</v>
      </c>
      <c r="AK222" s="41">
        <v>22.747</v>
      </c>
      <c r="AL222" s="41" t="s">
        <v>126</v>
      </c>
      <c r="AM222" s="41" t="s">
        <v>126</v>
      </c>
      <c r="AN222" s="41" t="s">
        <v>126</v>
      </c>
      <c r="AO222" s="41" t="s">
        <v>126</v>
      </c>
      <c r="AP222" s="41"/>
      <c r="AQ222" s="41">
        <v>1</v>
      </c>
      <c r="AR222" s="41"/>
      <c r="AS222" s="41"/>
      <c r="AT222" s="44">
        <f t="shared" si="16"/>
        <v>510.30219944760319</v>
      </c>
      <c r="AU222" s="45">
        <f t="shared" si="17"/>
        <v>20671.140719803236</v>
      </c>
      <c r="AV222" s="41"/>
      <c r="AW222" s="48">
        <f t="shared" si="18"/>
        <v>443.54685789514247</v>
      </c>
      <c r="AX222" s="49">
        <f t="shared" si="19"/>
        <v>21928.620354691742</v>
      </c>
    </row>
    <row r="223" spans="1:51">
      <c r="A223" s="41">
        <v>42</v>
      </c>
      <c r="B223" s="41" t="s">
        <v>354</v>
      </c>
      <c r="C223" s="43">
        <v>44370.540208333332</v>
      </c>
      <c r="D223" s="41">
        <v>69</v>
      </c>
      <c r="E223" s="41" t="s">
        <v>125</v>
      </c>
      <c r="F223" s="41">
        <v>0</v>
      </c>
      <c r="G223" s="41">
        <v>6.0259999999999998</v>
      </c>
      <c r="H223" s="42">
        <v>2492</v>
      </c>
      <c r="I223" s="41">
        <v>0</v>
      </c>
      <c r="J223" s="41" t="s">
        <v>126</v>
      </c>
      <c r="K223" s="41" t="s">
        <v>126</v>
      </c>
      <c r="L223" s="41" t="s">
        <v>126</v>
      </c>
      <c r="M223" s="41" t="s">
        <v>126</v>
      </c>
      <c r="N223" s="41"/>
      <c r="O223" s="41">
        <v>42</v>
      </c>
      <c r="P223" s="41" t="s">
        <v>354</v>
      </c>
      <c r="Q223" s="43">
        <v>44370.540208333332</v>
      </c>
      <c r="R223" s="41">
        <v>69</v>
      </c>
      <c r="S223" s="41" t="s">
        <v>125</v>
      </c>
      <c r="T223" s="41">
        <v>0</v>
      </c>
      <c r="U223" s="41" t="s">
        <v>126</v>
      </c>
      <c r="V223" s="41" t="s">
        <v>126</v>
      </c>
      <c r="W223" s="41" t="s">
        <v>126</v>
      </c>
      <c r="X223" s="41" t="s">
        <v>126</v>
      </c>
      <c r="Y223" s="41" t="s">
        <v>126</v>
      </c>
      <c r="Z223" s="41" t="s">
        <v>126</v>
      </c>
      <c r="AA223" s="41" t="s">
        <v>126</v>
      </c>
      <c r="AB223" s="41"/>
      <c r="AC223" s="41">
        <v>42</v>
      </c>
      <c r="AD223" s="41" t="s">
        <v>354</v>
      </c>
      <c r="AE223" s="43">
        <v>44370.540208333332</v>
      </c>
      <c r="AF223" s="41">
        <v>69</v>
      </c>
      <c r="AG223" s="41" t="s">
        <v>125</v>
      </c>
      <c r="AH223" s="41">
        <v>0</v>
      </c>
      <c r="AI223" s="41">
        <v>12.117000000000001</v>
      </c>
      <c r="AJ223" s="42">
        <v>48841</v>
      </c>
      <c r="AK223" s="41">
        <v>9.6969999999999992</v>
      </c>
      <c r="AL223" s="41" t="s">
        <v>126</v>
      </c>
      <c r="AM223" s="41" t="s">
        <v>126</v>
      </c>
      <c r="AN223" s="41" t="s">
        <v>126</v>
      </c>
      <c r="AO223" s="41" t="s">
        <v>126</v>
      </c>
      <c r="AP223" s="41"/>
      <c r="AQ223" s="41">
        <v>1</v>
      </c>
      <c r="AR223" s="41"/>
      <c r="AS223" s="41"/>
      <c r="AT223" s="44">
        <f t="shared" si="16"/>
        <v>2.5018238599999991</v>
      </c>
      <c r="AU223" s="45">
        <f t="shared" si="17"/>
        <v>8940.2171252516291</v>
      </c>
      <c r="AV223" s="41"/>
      <c r="AW223" s="48">
        <f t="shared" si="18"/>
        <v>2.4520427912000002</v>
      </c>
      <c r="AX223" s="49">
        <f t="shared" si="19"/>
        <v>9295.7538922509393</v>
      </c>
      <c r="AY223" s="41"/>
    </row>
    <row r="224" spans="1:51">
      <c r="A224" s="41">
        <v>43</v>
      </c>
      <c r="B224" s="41" t="s">
        <v>355</v>
      </c>
      <c r="C224" s="43">
        <v>44370.561539351853</v>
      </c>
      <c r="D224" s="41">
        <v>94</v>
      </c>
      <c r="E224" s="41" t="s">
        <v>125</v>
      </c>
      <c r="F224" s="41">
        <v>0</v>
      </c>
      <c r="G224" s="41">
        <v>6.08</v>
      </c>
      <c r="H224" s="42">
        <v>1750</v>
      </c>
      <c r="I224" s="41">
        <v>-1E-3</v>
      </c>
      <c r="J224" s="41" t="s">
        <v>126</v>
      </c>
      <c r="K224" s="41" t="s">
        <v>126</v>
      </c>
      <c r="L224" s="41" t="s">
        <v>126</v>
      </c>
      <c r="M224" s="41" t="s">
        <v>126</v>
      </c>
      <c r="N224" s="41"/>
      <c r="O224" s="41">
        <v>43</v>
      </c>
      <c r="P224" s="41" t="s">
        <v>355</v>
      </c>
      <c r="Q224" s="43">
        <v>44370.561539351853</v>
      </c>
      <c r="R224" s="41">
        <v>94</v>
      </c>
      <c r="S224" s="41" t="s">
        <v>125</v>
      </c>
      <c r="T224" s="41">
        <v>0</v>
      </c>
      <c r="U224" s="41" t="s">
        <v>126</v>
      </c>
      <c r="V224" s="41" t="s">
        <v>126</v>
      </c>
      <c r="W224" s="41" t="s">
        <v>126</v>
      </c>
      <c r="X224" s="41" t="s">
        <v>126</v>
      </c>
      <c r="Y224" s="41" t="s">
        <v>126</v>
      </c>
      <c r="Z224" s="41" t="s">
        <v>126</v>
      </c>
      <c r="AA224" s="41" t="s">
        <v>126</v>
      </c>
      <c r="AB224" s="41"/>
      <c r="AC224" s="41">
        <v>43</v>
      </c>
      <c r="AD224" s="41" t="s">
        <v>355</v>
      </c>
      <c r="AE224" s="43">
        <v>44370.561539351853</v>
      </c>
      <c r="AF224" s="41">
        <v>94</v>
      </c>
      <c r="AG224" s="41" t="s">
        <v>125</v>
      </c>
      <c r="AH224" s="41">
        <v>0</v>
      </c>
      <c r="AI224" s="41">
        <v>12.196</v>
      </c>
      <c r="AJ224" s="42">
        <v>5753</v>
      </c>
      <c r="AK224" s="41">
        <v>1.1579999999999999</v>
      </c>
      <c r="AL224" s="41" t="s">
        <v>126</v>
      </c>
      <c r="AM224" s="41" t="s">
        <v>126</v>
      </c>
      <c r="AN224" s="41" t="s">
        <v>126</v>
      </c>
      <c r="AO224" s="41" t="s">
        <v>126</v>
      </c>
      <c r="AP224" s="41"/>
      <c r="AQ224" s="41">
        <v>1</v>
      </c>
      <c r="AR224" s="41"/>
      <c r="AS224" s="41"/>
      <c r="AT224" s="44">
        <f t="shared" si="16"/>
        <v>0.42782812499999956</v>
      </c>
      <c r="AU224" s="45">
        <f t="shared" si="17"/>
        <v>1099.3587007450699</v>
      </c>
      <c r="AV224" s="41"/>
      <c r="AW224" s="48">
        <f t="shared" si="18"/>
        <v>-0.20222187500000022</v>
      </c>
      <c r="AX224" s="49">
        <f t="shared" si="19"/>
        <v>1095.57744263366</v>
      </c>
      <c r="AY224" s="41"/>
    </row>
    <row r="225" spans="1:51">
      <c r="A225" s="41">
        <v>44</v>
      </c>
      <c r="B225" s="41" t="s">
        <v>356</v>
      </c>
      <c r="C225" s="43">
        <v>44370.58289351852</v>
      </c>
      <c r="D225" s="41">
        <v>147</v>
      </c>
      <c r="E225" s="41" t="s">
        <v>125</v>
      </c>
      <c r="F225" s="41">
        <v>0</v>
      </c>
      <c r="G225" s="41">
        <v>6.0990000000000002</v>
      </c>
      <c r="H225" s="41">
        <v>319</v>
      </c>
      <c r="I225" s="41">
        <v>-4.0000000000000001E-3</v>
      </c>
      <c r="J225" s="41" t="s">
        <v>126</v>
      </c>
      <c r="K225" s="41" t="s">
        <v>126</v>
      </c>
      <c r="L225" s="41" t="s">
        <v>126</v>
      </c>
      <c r="M225" s="41" t="s">
        <v>126</v>
      </c>
      <c r="N225" s="41"/>
      <c r="O225" s="41">
        <v>44</v>
      </c>
      <c r="P225" s="41" t="s">
        <v>356</v>
      </c>
      <c r="Q225" s="43">
        <v>44370.58289351852</v>
      </c>
      <c r="R225" s="41">
        <v>147</v>
      </c>
      <c r="S225" s="41" t="s">
        <v>125</v>
      </c>
      <c r="T225" s="41">
        <v>0</v>
      </c>
      <c r="U225" s="41" t="s">
        <v>126</v>
      </c>
      <c r="V225" s="41" t="s">
        <v>126</v>
      </c>
      <c r="W225" s="41" t="s">
        <v>126</v>
      </c>
      <c r="X225" s="41" t="s">
        <v>126</v>
      </c>
      <c r="Y225" s="41" t="s">
        <v>126</v>
      </c>
      <c r="Z225" s="41" t="s">
        <v>126</v>
      </c>
      <c r="AA225" s="41" t="s">
        <v>126</v>
      </c>
      <c r="AB225" s="41"/>
      <c r="AC225" s="41">
        <v>44</v>
      </c>
      <c r="AD225" s="41" t="s">
        <v>356</v>
      </c>
      <c r="AE225" s="43">
        <v>44370.58289351852</v>
      </c>
      <c r="AF225" s="41">
        <v>147</v>
      </c>
      <c r="AG225" s="41" t="s">
        <v>125</v>
      </c>
      <c r="AH225" s="41">
        <v>0</v>
      </c>
      <c r="AI225" s="41">
        <v>12.093999999999999</v>
      </c>
      <c r="AJ225" s="42">
        <v>76132</v>
      </c>
      <c r="AK225" s="41">
        <v>15.045</v>
      </c>
      <c r="AL225" s="41" t="s">
        <v>126</v>
      </c>
      <c r="AM225" s="41" t="s">
        <v>126</v>
      </c>
      <c r="AN225" s="41" t="s">
        <v>126</v>
      </c>
      <c r="AO225" s="41" t="s">
        <v>126</v>
      </c>
      <c r="AP225" s="41"/>
      <c r="AQ225" s="41">
        <v>1</v>
      </c>
      <c r="AR225" s="41"/>
      <c r="AS225" s="41"/>
      <c r="AT225" s="44">
        <f t="shared" si="16"/>
        <v>-3.5059425787500005</v>
      </c>
      <c r="AU225" s="45">
        <f t="shared" si="17"/>
        <v>13785.882769015521</v>
      </c>
      <c r="AV225" s="41"/>
      <c r="AW225" s="48">
        <f t="shared" si="18"/>
        <v>-5.5013600499499997</v>
      </c>
      <c r="AX225" s="49">
        <f t="shared" si="19"/>
        <v>14458.336116045761</v>
      </c>
      <c r="AY225" s="41"/>
    </row>
    <row r="226" spans="1:51">
      <c r="A226" s="41">
        <v>45</v>
      </c>
      <c r="B226" s="41" t="s">
        <v>357</v>
      </c>
      <c r="C226" s="43">
        <v>44370.604224537034</v>
      </c>
      <c r="D226" s="41">
        <v>107</v>
      </c>
      <c r="E226" s="41" t="s">
        <v>125</v>
      </c>
      <c r="F226" s="41">
        <v>0</v>
      </c>
      <c r="G226" s="41">
        <v>6.0049999999999999</v>
      </c>
      <c r="H226" s="42">
        <v>474799</v>
      </c>
      <c r="I226" s="41">
        <v>0.98499999999999999</v>
      </c>
      <c r="J226" s="41" t="s">
        <v>126</v>
      </c>
      <c r="K226" s="41" t="s">
        <v>126</v>
      </c>
      <c r="L226" s="41" t="s">
        <v>126</v>
      </c>
      <c r="M226" s="41" t="s">
        <v>126</v>
      </c>
      <c r="N226" s="41"/>
      <c r="O226" s="41">
        <v>45</v>
      </c>
      <c r="P226" s="41" t="s">
        <v>357</v>
      </c>
      <c r="Q226" s="43">
        <v>44370.604224537034</v>
      </c>
      <c r="R226" s="41">
        <v>107</v>
      </c>
      <c r="S226" s="41" t="s">
        <v>125</v>
      </c>
      <c r="T226" s="41">
        <v>0</v>
      </c>
      <c r="U226" s="41">
        <v>5.9660000000000002</v>
      </c>
      <c r="V226" s="42">
        <v>4655</v>
      </c>
      <c r="W226" s="41">
        <v>1.365</v>
      </c>
      <c r="X226" s="41" t="s">
        <v>126</v>
      </c>
      <c r="Y226" s="41" t="s">
        <v>126</v>
      </c>
      <c r="Z226" s="41" t="s">
        <v>126</v>
      </c>
      <c r="AA226" s="41" t="s">
        <v>126</v>
      </c>
      <c r="AB226" s="41"/>
      <c r="AC226" s="41">
        <v>45</v>
      </c>
      <c r="AD226" s="41" t="s">
        <v>357</v>
      </c>
      <c r="AE226" s="43">
        <v>44370.604224537034</v>
      </c>
      <c r="AF226" s="41">
        <v>107</v>
      </c>
      <c r="AG226" s="41" t="s">
        <v>125</v>
      </c>
      <c r="AH226" s="41">
        <v>0</v>
      </c>
      <c r="AI226" s="41">
        <v>12.089</v>
      </c>
      <c r="AJ226" s="42">
        <v>72494</v>
      </c>
      <c r="AK226" s="41">
        <v>14.335000000000001</v>
      </c>
      <c r="AL226" s="41" t="s">
        <v>126</v>
      </c>
      <c r="AM226" s="41" t="s">
        <v>126</v>
      </c>
      <c r="AN226" s="41" t="s">
        <v>126</v>
      </c>
      <c r="AO226" s="41" t="s">
        <v>126</v>
      </c>
      <c r="AP226" s="41"/>
      <c r="AQ226" s="41">
        <v>1</v>
      </c>
      <c r="AR226" s="41"/>
      <c r="AS226" s="41"/>
      <c r="AT226" s="44">
        <f t="shared" si="16"/>
        <v>1307.8145544147039</v>
      </c>
      <c r="AU226" s="45">
        <f t="shared" si="17"/>
        <v>13145.337395140279</v>
      </c>
      <c r="AV226" s="41"/>
      <c r="AW226" s="48">
        <f t="shared" si="18"/>
        <v>1223.4292834705193</v>
      </c>
      <c r="AX226" s="49">
        <f t="shared" si="19"/>
        <v>13771.542320614641</v>
      </c>
      <c r="AY226" s="41"/>
    </row>
    <row r="227" spans="1:51">
      <c r="A227" s="41">
        <v>46</v>
      </c>
      <c r="B227" s="41" t="s">
        <v>358</v>
      </c>
      <c r="C227" s="43">
        <v>44370.625601851854</v>
      </c>
      <c r="D227" s="41">
        <v>133</v>
      </c>
      <c r="E227" s="41" t="s">
        <v>125</v>
      </c>
      <c r="F227" s="41">
        <v>0</v>
      </c>
      <c r="G227" s="41">
        <v>6.0369999999999999</v>
      </c>
      <c r="H227" s="42">
        <v>1575</v>
      </c>
      <c r="I227" s="41">
        <v>-2E-3</v>
      </c>
      <c r="J227" s="41" t="s">
        <v>126</v>
      </c>
      <c r="K227" s="41" t="s">
        <v>126</v>
      </c>
      <c r="L227" s="41" t="s">
        <v>126</v>
      </c>
      <c r="M227" s="41" t="s">
        <v>126</v>
      </c>
      <c r="N227" s="41"/>
      <c r="O227" s="41">
        <v>46</v>
      </c>
      <c r="P227" s="41" t="s">
        <v>358</v>
      </c>
      <c r="Q227" s="43">
        <v>44370.625601851854</v>
      </c>
      <c r="R227" s="41">
        <v>133</v>
      </c>
      <c r="S227" s="41" t="s">
        <v>125</v>
      </c>
      <c r="T227" s="41">
        <v>0</v>
      </c>
      <c r="U227" s="41" t="s">
        <v>126</v>
      </c>
      <c r="V227" s="41" t="s">
        <v>126</v>
      </c>
      <c r="W227" s="41" t="s">
        <v>126</v>
      </c>
      <c r="X227" s="41" t="s">
        <v>126</v>
      </c>
      <c r="Y227" s="41" t="s">
        <v>126</v>
      </c>
      <c r="Z227" s="41" t="s">
        <v>126</v>
      </c>
      <c r="AA227" s="41" t="s">
        <v>126</v>
      </c>
      <c r="AB227" s="41"/>
      <c r="AC227" s="41">
        <v>46</v>
      </c>
      <c r="AD227" s="41" t="s">
        <v>358</v>
      </c>
      <c r="AE227" s="43">
        <v>44370.625601851854</v>
      </c>
      <c r="AF227" s="41">
        <v>133</v>
      </c>
      <c r="AG227" s="41" t="s">
        <v>125</v>
      </c>
      <c r="AH227" s="41">
        <v>0</v>
      </c>
      <c r="AI227" s="41">
        <v>12.157999999999999</v>
      </c>
      <c r="AJ227" s="42">
        <v>5589</v>
      </c>
      <c r="AK227" s="41">
        <v>1.125</v>
      </c>
      <c r="AL227" s="41" t="s">
        <v>126</v>
      </c>
      <c r="AM227" s="41" t="s">
        <v>126</v>
      </c>
      <c r="AN227" s="41" t="s">
        <v>126</v>
      </c>
      <c r="AO227" s="41" t="s">
        <v>126</v>
      </c>
      <c r="AP227" s="41"/>
      <c r="AQ227" s="41">
        <v>1</v>
      </c>
      <c r="AR227" s="41"/>
      <c r="AS227" s="41"/>
      <c r="AT227" s="44">
        <f t="shared" si="16"/>
        <v>-5.7911718750000674E-2</v>
      </c>
      <c r="AU227" s="45">
        <f t="shared" si="17"/>
        <v>1069.06985846883</v>
      </c>
      <c r="AV227" s="41"/>
      <c r="AW227" s="48">
        <f t="shared" si="18"/>
        <v>-0.83752721874999914</v>
      </c>
      <c r="AX227" s="49">
        <f t="shared" si="19"/>
        <v>1064.25088766454</v>
      </c>
      <c r="AY227" s="41"/>
    </row>
    <row r="228" spans="1:51">
      <c r="A228" s="41">
        <v>47</v>
      </c>
      <c r="B228" s="41" t="s">
        <v>359</v>
      </c>
      <c r="C228" s="43">
        <v>44370.646967592591</v>
      </c>
      <c r="D228" s="41">
        <v>216</v>
      </c>
      <c r="E228" s="41" t="s">
        <v>125</v>
      </c>
      <c r="F228" s="41">
        <v>0</v>
      </c>
      <c r="G228" s="41">
        <v>6.0110000000000001</v>
      </c>
      <c r="H228" s="42">
        <v>147254</v>
      </c>
      <c r="I228" s="41">
        <v>0.30199999999999999</v>
      </c>
      <c r="J228" s="41" t="s">
        <v>126</v>
      </c>
      <c r="K228" s="41" t="s">
        <v>126</v>
      </c>
      <c r="L228" s="41" t="s">
        <v>126</v>
      </c>
      <c r="M228" s="41" t="s">
        <v>126</v>
      </c>
      <c r="N228" s="41"/>
      <c r="O228" s="41">
        <v>47</v>
      </c>
      <c r="P228" s="41" t="s">
        <v>359</v>
      </c>
      <c r="Q228" s="43">
        <v>44370.646967592591</v>
      </c>
      <c r="R228" s="41">
        <v>216</v>
      </c>
      <c r="S228" s="41" t="s">
        <v>125</v>
      </c>
      <c r="T228" s="41">
        <v>0</v>
      </c>
      <c r="U228" s="41" t="s">
        <v>126</v>
      </c>
      <c r="V228" s="41" t="s">
        <v>126</v>
      </c>
      <c r="W228" s="41" t="s">
        <v>126</v>
      </c>
      <c r="X228" s="41" t="s">
        <v>126</v>
      </c>
      <c r="Y228" s="41" t="s">
        <v>126</v>
      </c>
      <c r="Z228" s="41" t="s">
        <v>126</v>
      </c>
      <c r="AA228" s="41" t="s">
        <v>126</v>
      </c>
      <c r="AB228" s="41"/>
      <c r="AC228" s="41">
        <v>47</v>
      </c>
      <c r="AD228" s="41" t="s">
        <v>359</v>
      </c>
      <c r="AE228" s="43">
        <v>44370.646967592591</v>
      </c>
      <c r="AF228" s="41">
        <v>216</v>
      </c>
      <c r="AG228" s="41" t="s">
        <v>125</v>
      </c>
      <c r="AH228" s="41">
        <v>0</v>
      </c>
      <c r="AI228" s="41">
        <v>12.079000000000001</v>
      </c>
      <c r="AJ228" s="42">
        <v>88007</v>
      </c>
      <c r="AK228" s="41">
        <v>17.358000000000001</v>
      </c>
      <c r="AL228" s="41" t="s">
        <v>126</v>
      </c>
      <c r="AM228" s="41" t="s">
        <v>126</v>
      </c>
      <c r="AN228" s="41" t="s">
        <v>126</v>
      </c>
      <c r="AO228" s="41" t="s">
        <v>126</v>
      </c>
      <c r="AP228" s="41"/>
      <c r="AQ228" s="41">
        <v>1</v>
      </c>
      <c r="AR228" s="41"/>
      <c r="AS228" s="41"/>
      <c r="AT228" s="44">
        <f t="shared" si="16"/>
        <v>445.29674499084075</v>
      </c>
      <c r="AU228" s="45">
        <f t="shared" si="17"/>
        <v>15865.159584284271</v>
      </c>
      <c r="AV228" s="41"/>
      <c r="AW228" s="48">
        <f t="shared" si="18"/>
        <v>384.98162577161565</v>
      </c>
      <c r="AX228" s="49">
        <f t="shared" si="19"/>
        <v>16697.142926883258</v>
      </c>
      <c r="AY228" s="41"/>
    </row>
    <row r="229" spans="1:51">
      <c r="A229" s="41">
        <v>48</v>
      </c>
      <c r="B229" s="41" t="s">
        <v>360</v>
      </c>
      <c r="C229" s="43">
        <v>44370.668275462966</v>
      </c>
      <c r="D229" s="41">
        <v>175</v>
      </c>
      <c r="E229" s="41" t="s">
        <v>125</v>
      </c>
      <c r="F229" s="41">
        <v>0</v>
      </c>
      <c r="G229" s="41">
        <v>6.024</v>
      </c>
      <c r="H229" s="42">
        <v>2880</v>
      </c>
      <c r="I229" s="41">
        <v>1E-3</v>
      </c>
      <c r="J229" s="41" t="s">
        <v>126</v>
      </c>
      <c r="K229" s="41" t="s">
        <v>126</v>
      </c>
      <c r="L229" s="41" t="s">
        <v>126</v>
      </c>
      <c r="M229" s="41" t="s">
        <v>126</v>
      </c>
      <c r="N229" s="41"/>
      <c r="O229" s="41">
        <v>48</v>
      </c>
      <c r="P229" s="41" t="s">
        <v>360</v>
      </c>
      <c r="Q229" s="43">
        <v>44370.668275462966</v>
      </c>
      <c r="R229" s="41">
        <v>175</v>
      </c>
      <c r="S229" s="41" t="s">
        <v>125</v>
      </c>
      <c r="T229" s="41">
        <v>0</v>
      </c>
      <c r="U229" s="41" t="s">
        <v>126</v>
      </c>
      <c r="V229" s="41" t="s">
        <v>126</v>
      </c>
      <c r="W229" s="41" t="s">
        <v>126</v>
      </c>
      <c r="X229" s="41" t="s">
        <v>126</v>
      </c>
      <c r="Y229" s="41" t="s">
        <v>126</v>
      </c>
      <c r="Z229" s="41" t="s">
        <v>126</v>
      </c>
      <c r="AA229" s="41" t="s">
        <v>126</v>
      </c>
      <c r="AB229" s="41"/>
      <c r="AC229" s="41">
        <v>48</v>
      </c>
      <c r="AD229" s="41" t="s">
        <v>360</v>
      </c>
      <c r="AE229" s="43">
        <v>44370.668275462966</v>
      </c>
      <c r="AF229" s="41">
        <v>175</v>
      </c>
      <c r="AG229" s="41" t="s">
        <v>125</v>
      </c>
      <c r="AH229" s="41">
        <v>0</v>
      </c>
      <c r="AI229" s="41">
        <v>12.109</v>
      </c>
      <c r="AJ229" s="42">
        <v>49641</v>
      </c>
      <c r="AK229" s="41">
        <v>9.8539999999999992</v>
      </c>
      <c r="AL229" s="41" t="s">
        <v>126</v>
      </c>
      <c r="AM229" s="41" t="s">
        <v>126</v>
      </c>
      <c r="AN229" s="41" t="s">
        <v>126</v>
      </c>
      <c r="AO229" s="41" t="s">
        <v>126</v>
      </c>
      <c r="AP229" s="41"/>
      <c r="AQ229" s="41">
        <v>1</v>
      </c>
      <c r="AR229" s="41"/>
      <c r="AS229" s="41"/>
      <c r="AT229" s="44">
        <f t="shared" si="16"/>
        <v>3.595656</v>
      </c>
      <c r="AU229" s="45">
        <f t="shared" si="17"/>
        <v>9083.5917531396299</v>
      </c>
      <c r="AV229" s="41"/>
      <c r="AW229" s="48">
        <f t="shared" si="18"/>
        <v>3.8145795200000006</v>
      </c>
      <c r="AX229" s="49">
        <f t="shared" si="19"/>
        <v>9447.4328383949414</v>
      </c>
      <c r="AY229" s="41"/>
    </row>
    <row r="230" spans="1:51">
      <c r="A230" s="41">
        <v>49</v>
      </c>
      <c r="B230" s="41" t="s">
        <v>361</v>
      </c>
      <c r="C230" s="43">
        <v>44370.689618055556</v>
      </c>
      <c r="D230" s="41">
        <v>118</v>
      </c>
      <c r="E230" s="41" t="s">
        <v>125</v>
      </c>
      <c r="F230" s="41">
        <v>0</v>
      </c>
      <c r="G230" s="41">
        <v>6.181</v>
      </c>
      <c r="H230" s="41">
        <v>454</v>
      </c>
      <c r="I230" s="41">
        <v>-4.0000000000000001E-3</v>
      </c>
      <c r="J230" s="41" t="s">
        <v>126</v>
      </c>
      <c r="K230" s="41" t="s">
        <v>126</v>
      </c>
      <c r="L230" s="41" t="s">
        <v>126</v>
      </c>
      <c r="M230" s="41" t="s">
        <v>126</v>
      </c>
      <c r="N230" s="41"/>
      <c r="O230" s="41">
        <v>49</v>
      </c>
      <c r="P230" s="41" t="s">
        <v>361</v>
      </c>
      <c r="Q230" s="43">
        <v>44370.689618055556</v>
      </c>
      <c r="R230" s="41">
        <v>118</v>
      </c>
      <c r="S230" s="41" t="s">
        <v>125</v>
      </c>
      <c r="T230" s="41">
        <v>0</v>
      </c>
      <c r="U230" s="41" t="s">
        <v>126</v>
      </c>
      <c r="V230" s="41" t="s">
        <v>126</v>
      </c>
      <c r="W230" s="41" t="s">
        <v>126</v>
      </c>
      <c r="X230" s="41" t="s">
        <v>126</v>
      </c>
      <c r="Y230" s="41" t="s">
        <v>126</v>
      </c>
      <c r="Z230" s="41" t="s">
        <v>126</v>
      </c>
      <c r="AA230" s="41" t="s">
        <v>126</v>
      </c>
      <c r="AB230" s="41"/>
      <c r="AC230" s="41">
        <v>49</v>
      </c>
      <c r="AD230" s="41" t="s">
        <v>361</v>
      </c>
      <c r="AE230" s="43">
        <v>44370.689618055556</v>
      </c>
      <c r="AF230" s="41">
        <v>118</v>
      </c>
      <c r="AG230" s="41" t="s">
        <v>125</v>
      </c>
      <c r="AH230" s="41">
        <v>0</v>
      </c>
      <c r="AI230" s="41">
        <v>12.122999999999999</v>
      </c>
      <c r="AJ230" s="42">
        <v>77079</v>
      </c>
      <c r="AK230" s="41">
        <v>15.23</v>
      </c>
      <c r="AL230" s="41" t="s">
        <v>126</v>
      </c>
      <c r="AM230" s="41" t="s">
        <v>126</v>
      </c>
      <c r="AN230" s="41" t="s">
        <v>126</v>
      </c>
      <c r="AO230" s="41" t="s">
        <v>126</v>
      </c>
      <c r="AP230" s="41"/>
      <c r="AQ230" s="41">
        <v>1</v>
      </c>
      <c r="AR230" s="41"/>
      <c r="AS230" s="41"/>
      <c r="AT230" s="44">
        <f t="shared" si="16"/>
        <v>-3.1385500350000006</v>
      </c>
      <c r="AU230" s="45">
        <f t="shared" si="17"/>
        <v>13952.349218432431</v>
      </c>
      <c r="AV230" s="41"/>
      <c r="AW230" s="48">
        <f t="shared" si="18"/>
        <v>-4.9913024222000004</v>
      </c>
      <c r="AX230" s="49">
        <f t="shared" si="19"/>
        <v>14637.04333936134</v>
      </c>
      <c r="AY230" s="41"/>
    </row>
    <row r="231" spans="1:51">
      <c r="A231" s="41">
        <v>50</v>
      </c>
      <c r="B231" s="41" t="s">
        <v>362</v>
      </c>
      <c r="C231" s="43">
        <v>44370.710925925923</v>
      </c>
      <c r="D231" s="41">
        <v>203</v>
      </c>
      <c r="E231" s="41" t="s">
        <v>125</v>
      </c>
      <c r="F231" s="41">
        <v>0</v>
      </c>
      <c r="G231" s="41">
        <v>6.0090000000000003</v>
      </c>
      <c r="H231" s="42">
        <v>64178</v>
      </c>
      <c r="I231" s="41">
        <v>0.129</v>
      </c>
      <c r="J231" s="41" t="s">
        <v>126</v>
      </c>
      <c r="K231" s="41" t="s">
        <v>126</v>
      </c>
      <c r="L231" s="41" t="s">
        <v>126</v>
      </c>
      <c r="M231" s="41" t="s">
        <v>126</v>
      </c>
      <c r="N231" s="41"/>
      <c r="O231" s="41">
        <v>50</v>
      </c>
      <c r="P231" s="41" t="s">
        <v>362</v>
      </c>
      <c r="Q231" s="43">
        <v>44370.710925925923</v>
      </c>
      <c r="R231" s="41">
        <v>203</v>
      </c>
      <c r="S231" s="41" t="s">
        <v>125</v>
      </c>
      <c r="T231" s="41">
        <v>0</v>
      </c>
      <c r="U231" s="41" t="s">
        <v>126</v>
      </c>
      <c r="V231" s="41" t="s">
        <v>126</v>
      </c>
      <c r="W231" s="41" t="s">
        <v>126</v>
      </c>
      <c r="X231" s="41" t="s">
        <v>126</v>
      </c>
      <c r="Y231" s="41" t="s">
        <v>126</v>
      </c>
      <c r="Z231" s="41" t="s">
        <v>126</v>
      </c>
      <c r="AA231" s="41" t="s">
        <v>126</v>
      </c>
      <c r="AB231" s="41"/>
      <c r="AC231" s="41">
        <v>50</v>
      </c>
      <c r="AD231" s="41" t="s">
        <v>362</v>
      </c>
      <c r="AE231" s="43">
        <v>44370.710925925923</v>
      </c>
      <c r="AF231" s="41">
        <v>203</v>
      </c>
      <c r="AG231" s="41" t="s">
        <v>125</v>
      </c>
      <c r="AH231" s="41">
        <v>0</v>
      </c>
      <c r="AI231" s="41" t="s">
        <v>126</v>
      </c>
      <c r="AJ231" s="41" t="s">
        <v>126</v>
      </c>
      <c r="AK231" s="41" t="s">
        <v>126</v>
      </c>
      <c r="AL231" s="41" t="s">
        <v>126</v>
      </c>
      <c r="AM231" s="41" t="s">
        <v>126</v>
      </c>
      <c r="AN231" s="41" t="s">
        <v>126</v>
      </c>
      <c r="AO231" s="41" t="s">
        <v>126</v>
      </c>
      <c r="AP231" s="41"/>
      <c r="AQ231" s="41">
        <v>1</v>
      </c>
      <c r="AR231" s="41"/>
      <c r="AS231" s="41"/>
      <c r="AT231" s="44">
        <f t="shared" si="16"/>
        <v>198.69152063871923</v>
      </c>
      <c r="AU231" s="45" t="e">
        <f t="shared" si="17"/>
        <v>#VALUE!</v>
      </c>
      <c r="AV231" s="41"/>
      <c r="AW231" s="48">
        <f t="shared" si="18"/>
        <v>168.19996518380441</v>
      </c>
      <c r="AX231" s="49" t="e">
        <f t="shared" si="19"/>
        <v>#VALUE!</v>
      </c>
      <c r="AY231" s="41"/>
    </row>
    <row r="232" spans="1:51">
      <c r="A232" s="41">
        <v>51</v>
      </c>
      <c r="B232" s="41" t="s">
        <v>363</v>
      </c>
      <c r="C232" s="43">
        <v>44370.732268518521</v>
      </c>
      <c r="D232" s="41">
        <v>217</v>
      </c>
      <c r="E232" s="41" t="s">
        <v>125</v>
      </c>
      <c r="F232" s="41">
        <v>0</v>
      </c>
      <c r="G232" s="41">
        <v>6.0350000000000001</v>
      </c>
      <c r="H232" s="42">
        <v>25664</v>
      </c>
      <c r="I232" s="41">
        <v>4.9000000000000002E-2</v>
      </c>
      <c r="J232" s="41" t="s">
        <v>126</v>
      </c>
      <c r="K232" s="41" t="s">
        <v>126</v>
      </c>
      <c r="L232" s="41" t="s">
        <v>126</v>
      </c>
      <c r="M232" s="41" t="s">
        <v>126</v>
      </c>
      <c r="N232" s="41"/>
      <c r="O232" s="41">
        <v>51</v>
      </c>
      <c r="P232" s="41" t="s">
        <v>363</v>
      </c>
      <c r="Q232" s="43">
        <v>44370.732268518521</v>
      </c>
      <c r="R232" s="41">
        <v>217</v>
      </c>
      <c r="S232" s="41" t="s">
        <v>125</v>
      </c>
      <c r="T232" s="41">
        <v>0</v>
      </c>
      <c r="U232" s="41" t="s">
        <v>126</v>
      </c>
      <c r="V232" s="41" t="s">
        <v>126</v>
      </c>
      <c r="W232" s="41" t="s">
        <v>126</v>
      </c>
      <c r="X232" s="41" t="s">
        <v>126</v>
      </c>
      <c r="Y232" s="41" t="s">
        <v>126</v>
      </c>
      <c r="Z232" s="41" t="s">
        <v>126</v>
      </c>
      <c r="AA232" s="41" t="s">
        <v>126</v>
      </c>
      <c r="AB232" s="41"/>
      <c r="AC232" s="41">
        <v>51</v>
      </c>
      <c r="AD232" s="41" t="s">
        <v>363</v>
      </c>
      <c r="AE232" s="43">
        <v>44370.732268518521</v>
      </c>
      <c r="AF232" s="41">
        <v>217</v>
      </c>
      <c r="AG232" s="41" t="s">
        <v>125</v>
      </c>
      <c r="AH232" s="41">
        <v>0</v>
      </c>
      <c r="AI232" s="41" t="s">
        <v>126</v>
      </c>
      <c r="AJ232" s="41" t="s">
        <v>126</v>
      </c>
      <c r="AK232" s="41" t="s">
        <v>126</v>
      </c>
      <c r="AL232" s="41" t="s">
        <v>126</v>
      </c>
      <c r="AM232" s="41" t="s">
        <v>126</v>
      </c>
      <c r="AN232" s="41" t="s">
        <v>126</v>
      </c>
      <c r="AO232" s="41" t="s">
        <v>126</v>
      </c>
      <c r="AP232" s="41"/>
      <c r="AQ232" s="41">
        <v>1</v>
      </c>
      <c r="AR232" s="41"/>
      <c r="AS232" s="41"/>
      <c r="AT232" s="44">
        <f t="shared" si="16"/>
        <v>80.543241300684812</v>
      </c>
      <c r="AU232" s="45" t="e">
        <f t="shared" si="17"/>
        <v>#VALUE!</v>
      </c>
      <c r="AV232" s="41"/>
      <c r="AW232" s="48">
        <f t="shared" si="18"/>
        <v>67.133910315673589</v>
      </c>
      <c r="AX232" s="49" t="e">
        <f t="shared" si="19"/>
        <v>#VALUE!</v>
      </c>
      <c r="AY232" s="41"/>
    </row>
    <row r="233" spans="1:51">
      <c r="A233" s="41">
        <v>52</v>
      </c>
      <c r="B233" s="41" t="s">
        <v>364</v>
      </c>
      <c r="C233" s="43">
        <v>44370.753599537034</v>
      </c>
      <c r="D233" s="41">
        <v>169</v>
      </c>
      <c r="E233" s="41" t="s">
        <v>125</v>
      </c>
      <c r="F233" s="41">
        <v>0</v>
      </c>
      <c r="G233" s="41">
        <v>6.15</v>
      </c>
      <c r="H233" s="41">
        <v>584</v>
      </c>
      <c r="I233" s="41">
        <v>-4.0000000000000001E-3</v>
      </c>
      <c r="J233" s="41" t="s">
        <v>126</v>
      </c>
      <c r="K233" s="41" t="s">
        <v>126</v>
      </c>
      <c r="L233" s="41" t="s">
        <v>126</v>
      </c>
      <c r="M233" s="41" t="s">
        <v>126</v>
      </c>
      <c r="N233" s="41"/>
      <c r="O233" s="41">
        <v>52</v>
      </c>
      <c r="P233" s="41" t="s">
        <v>364</v>
      </c>
      <c r="Q233" s="43">
        <v>44370.753599537034</v>
      </c>
      <c r="R233" s="41">
        <v>169</v>
      </c>
      <c r="S233" s="41" t="s">
        <v>125</v>
      </c>
      <c r="T233" s="41">
        <v>0</v>
      </c>
      <c r="U233" s="41" t="s">
        <v>126</v>
      </c>
      <c r="V233" s="41" t="s">
        <v>126</v>
      </c>
      <c r="W233" s="41" t="s">
        <v>126</v>
      </c>
      <c r="X233" s="41" t="s">
        <v>126</v>
      </c>
      <c r="Y233" s="41" t="s">
        <v>126</v>
      </c>
      <c r="Z233" s="41" t="s">
        <v>126</v>
      </c>
      <c r="AA233" s="41" t="s">
        <v>126</v>
      </c>
      <c r="AB233" s="41"/>
      <c r="AC233" s="41">
        <v>52</v>
      </c>
      <c r="AD233" s="41" t="s">
        <v>364</v>
      </c>
      <c r="AE233" s="43">
        <v>44370.753599537034</v>
      </c>
      <c r="AF233" s="41">
        <v>169</v>
      </c>
      <c r="AG233" s="41" t="s">
        <v>125</v>
      </c>
      <c r="AH233" s="41">
        <v>0</v>
      </c>
      <c r="AI233" s="41">
        <v>12.12</v>
      </c>
      <c r="AJ233" s="42">
        <v>78989</v>
      </c>
      <c r="AK233" s="41">
        <v>15.602</v>
      </c>
      <c r="AL233" s="41" t="s">
        <v>126</v>
      </c>
      <c r="AM233" s="41" t="s">
        <v>126</v>
      </c>
      <c r="AN233" s="41" t="s">
        <v>126</v>
      </c>
      <c r="AO233" s="41" t="s">
        <v>126</v>
      </c>
      <c r="AP233" s="41"/>
      <c r="AQ233" s="41">
        <v>1</v>
      </c>
      <c r="AR233" s="41"/>
      <c r="AS233" s="41"/>
      <c r="AT233" s="44">
        <f t="shared" si="16"/>
        <v>-2.7840325600000004</v>
      </c>
      <c r="AU233" s="45">
        <f t="shared" si="17"/>
        <v>14287.752116664831</v>
      </c>
      <c r="AV233" s="41"/>
      <c r="AW233" s="48">
        <f t="shared" si="18"/>
        <v>-4.5021321951999997</v>
      </c>
      <c r="AX233" s="49">
        <f t="shared" si="19"/>
        <v>14997.388397912542</v>
      </c>
      <c r="AY233" s="41"/>
    </row>
    <row r="234" spans="1:51">
      <c r="A234" s="41">
        <v>53</v>
      </c>
      <c r="B234" s="41" t="s">
        <v>365</v>
      </c>
      <c r="C234" s="43">
        <v>44370.774953703702</v>
      </c>
      <c r="D234" s="41">
        <v>154</v>
      </c>
      <c r="E234" s="41" t="s">
        <v>125</v>
      </c>
      <c r="F234" s="41">
        <v>0</v>
      </c>
      <c r="G234" s="41">
        <v>6.2220000000000004</v>
      </c>
      <c r="H234" s="41">
        <v>637</v>
      </c>
      <c r="I234" s="41">
        <v>-3.0000000000000001E-3</v>
      </c>
      <c r="J234" s="41" t="s">
        <v>126</v>
      </c>
      <c r="K234" s="41" t="s">
        <v>126</v>
      </c>
      <c r="L234" s="41" t="s">
        <v>126</v>
      </c>
      <c r="M234" s="41" t="s">
        <v>126</v>
      </c>
      <c r="N234" s="41"/>
      <c r="O234" s="41">
        <v>53</v>
      </c>
      <c r="P234" s="41" t="s">
        <v>365</v>
      </c>
      <c r="Q234" s="43">
        <v>44370.774953703702</v>
      </c>
      <c r="R234" s="41">
        <v>154</v>
      </c>
      <c r="S234" s="41" t="s">
        <v>125</v>
      </c>
      <c r="T234" s="41">
        <v>0</v>
      </c>
      <c r="U234" s="41" t="s">
        <v>126</v>
      </c>
      <c r="V234" s="41" t="s">
        <v>126</v>
      </c>
      <c r="W234" s="41" t="s">
        <v>126</v>
      </c>
      <c r="X234" s="41" t="s">
        <v>126</v>
      </c>
      <c r="Y234" s="41" t="s">
        <v>126</v>
      </c>
      <c r="Z234" s="41" t="s">
        <v>126</v>
      </c>
      <c r="AA234" s="41" t="s">
        <v>126</v>
      </c>
      <c r="AB234" s="41"/>
      <c r="AC234" s="41">
        <v>53</v>
      </c>
      <c r="AD234" s="41" t="s">
        <v>365</v>
      </c>
      <c r="AE234" s="43">
        <v>44370.774953703702</v>
      </c>
      <c r="AF234" s="41">
        <v>154</v>
      </c>
      <c r="AG234" s="41" t="s">
        <v>125</v>
      </c>
      <c r="AH234" s="41">
        <v>0</v>
      </c>
      <c r="AI234" s="41">
        <v>12.124000000000001</v>
      </c>
      <c r="AJ234" s="42">
        <v>73548</v>
      </c>
      <c r="AK234" s="41">
        <v>14.54</v>
      </c>
      <c r="AL234" s="41" t="s">
        <v>126</v>
      </c>
      <c r="AM234" s="41" t="s">
        <v>126</v>
      </c>
      <c r="AN234" s="41" t="s">
        <v>126</v>
      </c>
      <c r="AO234" s="41" t="s">
        <v>126</v>
      </c>
      <c r="AP234" s="41"/>
      <c r="AQ234" s="41">
        <v>1</v>
      </c>
      <c r="AR234" s="41"/>
      <c r="AS234" s="41"/>
      <c r="AT234" s="44">
        <f t="shared" si="16"/>
        <v>-2.6392924087500003</v>
      </c>
      <c r="AU234" s="45">
        <f t="shared" si="17"/>
        <v>13331.086917757921</v>
      </c>
      <c r="AV234" s="41"/>
      <c r="AW234" s="48">
        <f t="shared" si="18"/>
        <v>-4.3032633135499996</v>
      </c>
      <c r="AX234" s="49">
        <f t="shared" si="19"/>
        <v>13970.564246976959</v>
      </c>
      <c r="AY234" s="41"/>
    </row>
    <row r="235" spans="1:51">
      <c r="A235" s="41">
        <v>54</v>
      </c>
      <c r="B235" s="41" t="s">
        <v>366</v>
      </c>
      <c r="C235" s="43">
        <v>44370.796319444446</v>
      </c>
      <c r="D235" s="41">
        <v>208</v>
      </c>
      <c r="E235" s="41" t="s">
        <v>125</v>
      </c>
      <c r="F235" s="41">
        <v>0</v>
      </c>
      <c r="G235" s="41">
        <v>6.0369999999999999</v>
      </c>
      <c r="H235" s="42">
        <v>26142</v>
      </c>
      <c r="I235" s="41">
        <v>0.05</v>
      </c>
      <c r="J235" s="41" t="s">
        <v>126</v>
      </c>
      <c r="K235" s="41" t="s">
        <v>126</v>
      </c>
      <c r="L235" s="41" t="s">
        <v>126</v>
      </c>
      <c r="M235" s="41" t="s">
        <v>126</v>
      </c>
      <c r="N235" s="41"/>
      <c r="O235" s="41">
        <v>54</v>
      </c>
      <c r="P235" s="41" t="s">
        <v>366</v>
      </c>
      <c r="Q235" s="43">
        <v>44370.796319444446</v>
      </c>
      <c r="R235" s="41">
        <v>208</v>
      </c>
      <c r="S235" s="41" t="s">
        <v>125</v>
      </c>
      <c r="T235" s="41">
        <v>0</v>
      </c>
      <c r="U235" s="41" t="s">
        <v>126</v>
      </c>
      <c r="V235" s="41" t="s">
        <v>126</v>
      </c>
      <c r="W235" s="41" t="s">
        <v>126</v>
      </c>
      <c r="X235" s="41" t="s">
        <v>126</v>
      </c>
      <c r="Y235" s="41" t="s">
        <v>126</v>
      </c>
      <c r="Z235" s="41" t="s">
        <v>126</v>
      </c>
      <c r="AA235" s="41" t="s">
        <v>126</v>
      </c>
      <c r="AB235" s="41"/>
      <c r="AC235" s="41">
        <v>54</v>
      </c>
      <c r="AD235" s="41" t="s">
        <v>366</v>
      </c>
      <c r="AE235" s="43">
        <v>44370.796319444446</v>
      </c>
      <c r="AF235" s="41">
        <v>208</v>
      </c>
      <c r="AG235" s="41" t="s">
        <v>125</v>
      </c>
      <c r="AH235" s="41">
        <v>0</v>
      </c>
      <c r="AI235" s="41" t="s">
        <v>126</v>
      </c>
      <c r="AJ235" s="41" t="s">
        <v>126</v>
      </c>
      <c r="AK235" s="41" t="s">
        <v>126</v>
      </c>
      <c r="AL235" s="41" t="s">
        <v>126</v>
      </c>
      <c r="AM235" s="41" t="s">
        <v>126</v>
      </c>
      <c r="AN235" s="41" t="s">
        <v>126</v>
      </c>
      <c r="AO235" s="41" t="s">
        <v>126</v>
      </c>
      <c r="AP235" s="41"/>
      <c r="AQ235" s="41">
        <v>1</v>
      </c>
      <c r="AR235" s="41"/>
      <c r="AS235" s="41"/>
      <c r="AT235" s="44">
        <f t="shared" si="16"/>
        <v>82.024427521343213</v>
      </c>
      <c r="AU235" s="45" t="e">
        <f t="shared" si="17"/>
        <v>#VALUE!</v>
      </c>
      <c r="AV235" s="41"/>
      <c r="AW235" s="48">
        <f t="shared" si="18"/>
        <v>68.390446436572404</v>
      </c>
      <c r="AX235" s="49" t="e">
        <f t="shared" si="19"/>
        <v>#VALUE!</v>
      </c>
      <c r="AY235" s="41"/>
    </row>
    <row r="236" spans="1:51">
      <c r="A236" s="41">
        <v>55</v>
      </c>
      <c r="B236" s="41" t="s">
        <v>367</v>
      </c>
      <c r="C236" s="43">
        <v>44370.817685185182</v>
      </c>
      <c r="D236" s="41">
        <v>85</v>
      </c>
      <c r="E236" s="41" t="s">
        <v>125</v>
      </c>
      <c r="F236" s="41">
        <v>0</v>
      </c>
      <c r="G236" s="41">
        <v>6.0339999999999998</v>
      </c>
      <c r="H236" s="42">
        <v>503221</v>
      </c>
      <c r="I236" s="41">
        <v>1.0449999999999999</v>
      </c>
      <c r="J236" s="41" t="s">
        <v>126</v>
      </c>
      <c r="K236" s="41" t="s">
        <v>126</v>
      </c>
      <c r="L236" s="41" t="s">
        <v>126</v>
      </c>
      <c r="M236" s="41" t="s">
        <v>126</v>
      </c>
      <c r="N236" s="41"/>
      <c r="O236" s="41">
        <v>55</v>
      </c>
      <c r="P236" s="41" t="s">
        <v>367</v>
      </c>
      <c r="Q236" s="43">
        <v>44370.817685185182</v>
      </c>
      <c r="R236" s="41">
        <v>85</v>
      </c>
      <c r="S236" s="41" t="s">
        <v>125</v>
      </c>
      <c r="T236" s="41">
        <v>0</v>
      </c>
      <c r="U236" s="41">
        <v>5.9859999999999998</v>
      </c>
      <c r="V236" s="42">
        <v>3990</v>
      </c>
      <c r="W236" s="41">
        <v>1.1859999999999999</v>
      </c>
      <c r="X236" s="41" t="s">
        <v>126</v>
      </c>
      <c r="Y236" s="41" t="s">
        <v>126</v>
      </c>
      <c r="Z236" s="41" t="s">
        <v>126</v>
      </c>
      <c r="AA236" s="41" t="s">
        <v>126</v>
      </c>
      <c r="AB236" s="41"/>
      <c r="AC236" s="41">
        <v>55</v>
      </c>
      <c r="AD236" s="41" t="s">
        <v>367</v>
      </c>
      <c r="AE236" s="43">
        <v>44370.817685185182</v>
      </c>
      <c r="AF236" s="41">
        <v>85</v>
      </c>
      <c r="AG236" s="41" t="s">
        <v>125</v>
      </c>
      <c r="AH236" s="41">
        <v>0</v>
      </c>
      <c r="AI236" s="41">
        <v>12.161</v>
      </c>
      <c r="AJ236" s="42">
        <v>44241</v>
      </c>
      <c r="AK236" s="41">
        <v>8.7910000000000004</v>
      </c>
      <c r="AL236" s="41" t="s">
        <v>126</v>
      </c>
      <c r="AM236" s="41" t="s">
        <v>126</v>
      </c>
      <c r="AN236" s="41" t="s">
        <v>126</v>
      </c>
      <c r="AO236" s="41" t="s">
        <v>126</v>
      </c>
      <c r="AP236" s="41"/>
      <c r="AQ236" s="41">
        <v>1</v>
      </c>
      <c r="AR236" s="41"/>
      <c r="AS236" s="41"/>
      <c r="AT236" s="44">
        <f t="shared" si="16"/>
        <v>1374.3999128547759</v>
      </c>
      <c r="AU236" s="45">
        <f t="shared" si="17"/>
        <v>8114.2538080956301</v>
      </c>
      <c r="AV236" s="41"/>
      <c r="AW236" s="48">
        <f t="shared" si="18"/>
        <v>1294.9605617817231</v>
      </c>
      <c r="AX236" s="49">
        <f t="shared" si="19"/>
        <v>8423.1960535229409</v>
      </c>
      <c r="AY236" s="41"/>
    </row>
    <row r="237" spans="1:51">
      <c r="A237" s="41">
        <v>56</v>
      </c>
      <c r="B237" s="41" t="s">
        <v>368</v>
      </c>
      <c r="C237" s="43">
        <v>44370.839004629626</v>
      </c>
      <c r="D237" s="41">
        <v>87</v>
      </c>
      <c r="E237" s="41" t="s">
        <v>125</v>
      </c>
      <c r="F237" s="41">
        <v>0</v>
      </c>
      <c r="G237" s="41">
        <v>6.18</v>
      </c>
      <c r="H237" s="41">
        <v>647</v>
      </c>
      <c r="I237" s="41">
        <v>-3.0000000000000001E-3</v>
      </c>
      <c r="J237" s="41" t="s">
        <v>126</v>
      </c>
      <c r="K237" s="41" t="s">
        <v>126</v>
      </c>
      <c r="L237" s="41" t="s">
        <v>126</v>
      </c>
      <c r="M237" s="41" t="s">
        <v>126</v>
      </c>
      <c r="N237" s="41"/>
      <c r="O237" s="41">
        <v>56</v>
      </c>
      <c r="P237" s="41" t="s">
        <v>368</v>
      </c>
      <c r="Q237" s="43">
        <v>44370.839004629626</v>
      </c>
      <c r="R237" s="41">
        <v>87</v>
      </c>
      <c r="S237" s="41" t="s">
        <v>125</v>
      </c>
      <c r="T237" s="41">
        <v>0</v>
      </c>
      <c r="U237" s="41" t="s">
        <v>126</v>
      </c>
      <c r="V237" s="41" t="s">
        <v>126</v>
      </c>
      <c r="W237" s="41" t="s">
        <v>126</v>
      </c>
      <c r="X237" s="41" t="s">
        <v>126</v>
      </c>
      <c r="Y237" s="41" t="s">
        <v>126</v>
      </c>
      <c r="Z237" s="41" t="s">
        <v>126</v>
      </c>
      <c r="AA237" s="41" t="s">
        <v>126</v>
      </c>
      <c r="AB237" s="41"/>
      <c r="AC237" s="41">
        <v>56</v>
      </c>
      <c r="AD237" s="41" t="s">
        <v>368</v>
      </c>
      <c r="AE237" s="43">
        <v>44370.839004629626</v>
      </c>
      <c r="AF237" s="41">
        <v>87</v>
      </c>
      <c r="AG237" s="41" t="s">
        <v>125</v>
      </c>
      <c r="AH237" s="41">
        <v>0</v>
      </c>
      <c r="AI237" s="41">
        <v>12.132</v>
      </c>
      <c r="AJ237" s="42">
        <v>63865</v>
      </c>
      <c r="AK237" s="41">
        <v>12.647</v>
      </c>
      <c r="AL237" s="41" t="s">
        <v>126</v>
      </c>
      <c r="AM237" s="41" t="s">
        <v>126</v>
      </c>
      <c r="AN237" s="41" t="s">
        <v>126</v>
      </c>
      <c r="AO237" s="41" t="s">
        <v>126</v>
      </c>
      <c r="AP237" s="41"/>
      <c r="AQ237" s="41">
        <v>1</v>
      </c>
      <c r="AR237" s="41"/>
      <c r="AS237" s="41"/>
      <c r="AT237" s="44">
        <f t="shared" si="16"/>
        <v>-2.6119695587500003</v>
      </c>
      <c r="AU237" s="45">
        <f t="shared" si="17"/>
        <v>11619.378601616751</v>
      </c>
      <c r="AV237" s="41"/>
      <c r="AW237" s="48">
        <f t="shared" si="18"/>
        <v>-4.2657773915499995</v>
      </c>
      <c r="AX237" s="49">
        <f t="shared" si="19"/>
        <v>12140.809716461501</v>
      </c>
      <c r="AY237" s="41"/>
    </row>
    <row r="238" spans="1:51">
      <c r="A238" s="41">
        <v>57</v>
      </c>
      <c r="B238" s="41" t="s">
        <v>369</v>
      </c>
      <c r="C238" s="43">
        <v>44370.860358796293</v>
      </c>
      <c r="D238" s="41">
        <v>96</v>
      </c>
      <c r="E238" s="41" t="s">
        <v>125</v>
      </c>
      <c r="F238" s="41">
        <v>0</v>
      </c>
      <c r="G238" s="41">
        <v>6.0330000000000004</v>
      </c>
      <c r="H238" s="42">
        <v>338244</v>
      </c>
      <c r="I238" s="41">
        <v>0.7</v>
      </c>
      <c r="J238" s="41" t="s">
        <v>126</v>
      </c>
      <c r="K238" s="41" t="s">
        <v>126</v>
      </c>
      <c r="L238" s="41" t="s">
        <v>126</v>
      </c>
      <c r="M238" s="41" t="s">
        <v>126</v>
      </c>
      <c r="N238" s="41"/>
      <c r="O238" s="41">
        <v>57</v>
      </c>
      <c r="P238" s="41" t="s">
        <v>369</v>
      </c>
      <c r="Q238" s="43">
        <v>44370.860358796293</v>
      </c>
      <c r="R238" s="41">
        <v>96</v>
      </c>
      <c r="S238" s="41" t="s">
        <v>125</v>
      </c>
      <c r="T238" s="41">
        <v>0</v>
      </c>
      <c r="U238" s="41">
        <v>5.99</v>
      </c>
      <c r="V238" s="42">
        <v>3076</v>
      </c>
      <c r="W238" s="41">
        <v>0.94099999999999995</v>
      </c>
      <c r="X238" s="41" t="s">
        <v>126</v>
      </c>
      <c r="Y238" s="41" t="s">
        <v>126</v>
      </c>
      <c r="Z238" s="41" t="s">
        <v>126</v>
      </c>
      <c r="AA238" s="41" t="s">
        <v>126</v>
      </c>
      <c r="AB238" s="41"/>
      <c r="AC238" s="41">
        <v>57</v>
      </c>
      <c r="AD238" s="41" t="s">
        <v>369</v>
      </c>
      <c r="AE238" s="43">
        <v>44370.860358796293</v>
      </c>
      <c r="AF238" s="41">
        <v>96</v>
      </c>
      <c r="AG238" s="41" t="s">
        <v>125</v>
      </c>
      <c r="AH238" s="41">
        <v>0</v>
      </c>
      <c r="AI238" s="41">
        <v>12.13</v>
      </c>
      <c r="AJ238" s="42">
        <v>64124</v>
      </c>
      <c r="AK238" s="41">
        <v>12.698</v>
      </c>
      <c r="AL238" s="41" t="s">
        <v>126</v>
      </c>
      <c r="AM238" s="41" t="s">
        <v>126</v>
      </c>
      <c r="AN238" s="41" t="s">
        <v>126</v>
      </c>
      <c r="AO238" s="41" t="s">
        <v>126</v>
      </c>
      <c r="AP238" s="41"/>
      <c r="AQ238" s="41">
        <v>1</v>
      </c>
      <c r="AR238" s="41"/>
      <c r="AS238" s="41"/>
      <c r="AT238" s="44">
        <f t="shared" si="16"/>
        <v>969.51397531391683</v>
      </c>
      <c r="AU238" s="45">
        <f t="shared" si="17"/>
        <v>11665.316429408482</v>
      </c>
      <c r="AV238" s="41"/>
      <c r="AW238" s="48">
        <f t="shared" si="18"/>
        <v>877.02979147249766</v>
      </c>
      <c r="AX238" s="49">
        <f t="shared" si="19"/>
        <v>12189.791511266241</v>
      </c>
      <c r="AY238" s="41"/>
    </row>
    <row r="239" spans="1:51">
      <c r="A239" s="41">
        <v>58</v>
      </c>
      <c r="B239" s="41" t="s">
        <v>370</v>
      </c>
      <c r="C239" s="43">
        <v>44370.881724537037</v>
      </c>
      <c r="D239" s="41">
        <v>69</v>
      </c>
      <c r="E239" s="41" t="s">
        <v>125</v>
      </c>
      <c r="F239" s="41">
        <v>0</v>
      </c>
      <c r="G239" s="41">
        <v>6.0090000000000003</v>
      </c>
      <c r="H239" s="42">
        <v>72726</v>
      </c>
      <c r="I239" s="41">
        <v>0.14699999999999999</v>
      </c>
      <c r="J239" s="41" t="s">
        <v>126</v>
      </c>
      <c r="K239" s="41" t="s">
        <v>126</v>
      </c>
      <c r="L239" s="41" t="s">
        <v>126</v>
      </c>
      <c r="M239" s="41" t="s">
        <v>126</v>
      </c>
      <c r="N239" s="41"/>
      <c r="O239" s="41">
        <v>58</v>
      </c>
      <c r="P239" s="41" t="s">
        <v>370</v>
      </c>
      <c r="Q239" s="43">
        <v>44370.881724537037</v>
      </c>
      <c r="R239" s="41">
        <v>69</v>
      </c>
      <c r="S239" s="41" t="s">
        <v>125</v>
      </c>
      <c r="T239" s="41">
        <v>0</v>
      </c>
      <c r="U239" s="41" t="s">
        <v>126</v>
      </c>
      <c r="V239" s="41" t="s">
        <v>126</v>
      </c>
      <c r="W239" s="41" t="s">
        <v>126</v>
      </c>
      <c r="X239" s="41" t="s">
        <v>126</v>
      </c>
      <c r="Y239" s="41" t="s">
        <v>126</v>
      </c>
      <c r="Z239" s="41" t="s">
        <v>126</v>
      </c>
      <c r="AA239" s="41" t="s">
        <v>126</v>
      </c>
      <c r="AB239" s="41"/>
      <c r="AC239" s="41">
        <v>58</v>
      </c>
      <c r="AD239" s="41" t="s">
        <v>370</v>
      </c>
      <c r="AE239" s="43">
        <v>44370.881724537037</v>
      </c>
      <c r="AF239" s="41">
        <v>69</v>
      </c>
      <c r="AG239" s="41" t="s">
        <v>125</v>
      </c>
      <c r="AH239" s="41">
        <v>0</v>
      </c>
      <c r="AI239" s="41" t="s">
        <v>126</v>
      </c>
      <c r="AJ239" s="41" t="s">
        <v>126</v>
      </c>
      <c r="AK239" s="41" t="s">
        <v>126</v>
      </c>
      <c r="AL239" s="41" t="s">
        <v>126</v>
      </c>
      <c r="AM239" s="41" t="s">
        <v>126</v>
      </c>
      <c r="AN239" s="41" t="s">
        <v>126</v>
      </c>
      <c r="AO239" s="41" t="s">
        <v>126</v>
      </c>
      <c r="AP239" s="41"/>
      <c r="AQ239" s="41">
        <v>1</v>
      </c>
      <c r="AR239" s="41"/>
      <c r="AS239" s="41"/>
      <c r="AT239" s="44">
        <f t="shared" si="16"/>
        <v>224.58562618776881</v>
      </c>
      <c r="AU239" s="45" t="e">
        <f t="shared" si="17"/>
        <v>#VALUE!</v>
      </c>
      <c r="AV239" s="41"/>
      <c r="AW239" s="48">
        <f t="shared" si="18"/>
        <v>190.5824613069116</v>
      </c>
      <c r="AX239" s="49" t="e">
        <f t="shared" si="19"/>
        <v>#VALUE!</v>
      </c>
      <c r="AY239" s="41"/>
    </row>
    <row r="240" spans="1:51">
      <c r="A240" s="41">
        <v>59</v>
      </c>
      <c r="B240" s="41" t="s">
        <v>371</v>
      </c>
      <c r="C240" s="43">
        <v>44370.903043981481</v>
      </c>
      <c r="D240" s="41">
        <v>164</v>
      </c>
      <c r="E240" s="41" t="s">
        <v>125</v>
      </c>
      <c r="F240" s="41">
        <v>0</v>
      </c>
      <c r="G240" s="41">
        <v>6.14</v>
      </c>
      <c r="H240" s="42">
        <v>1098</v>
      </c>
      <c r="I240" s="41">
        <v>-3.0000000000000001E-3</v>
      </c>
      <c r="J240" s="41" t="s">
        <v>126</v>
      </c>
      <c r="K240" s="41" t="s">
        <v>126</v>
      </c>
      <c r="L240" s="41" t="s">
        <v>126</v>
      </c>
      <c r="M240" s="41" t="s">
        <v>126</v>
      </c>
      <c r="N240" s="41"/>
      <c r="O240" s="41">
        <v>59</v>
      </c>
      <c r="P240" s="41" t="s">
        <v>371</v>
      </c>
      <c r="Q240" s="43">
        <v>44370.903043981481</v>
      </c>
      <c r="R240" s="41">
        <v>164</v>
      </c>
      <c r="S240" s="41" t="s">
        <v>125</v>
      </c>
      <c r="T240" s="41">
        <v>0</v>
      </c>
      <c r="U240" s="41" t="s">
        <v>126</v>
      </c>
      <c r="V240" s="41" t="s">
        <v>126</v>
      </c>
      <c r="W240" s="41" t="s">
        <v>126</v>
      </c>
      <c r="X240" s="41" t="s">
        <v>126</v>
      </c>
      <c r="Y240" s="41" t="s">
        <v>126</v>
      </c>
      <c r="Z240" s="41" t="s">
        <v>126</v>
      </c>
      <c r="AA240" s="41" t="s">
        <v>126</v>
      </c>
      <c r="AB240" s="41"/>
      <c r="AC240" s="41">
        <v>59</v>
      </c>
      <c r="AD240" s="41" t="s">
        <v>371</v>
      </c>
      <c r="AE240" s="43">
        <v>44370.903043981481</v>
      </c>
      <c r="AF240" s="41">
        <v>164</v>
      </c>
      <c r="AG240" s="41" t="s">
        <v>125</v>
      </c>
      <c r="AH240" s="41">
        <v>0</v>
      </c>
      <c r="AI240" s="41">
        <v>12.127000000000001</v>
      </c>
      <c r="AJ240" s="42">
        <v>69189</v>
      </c>
      <c r="AK240" s="41">
        <v>13.689</v>
      </c>
      <c r="AL240" s="41" t="s">
        <v>126</v>
      </c>
      <c r="AM240" s="41" t="s">
        <v>126</v>
      </c>
      <c r="AN240" s="41" t="s">
        <v>126</v>
      </c>
      <c r="AO240" s="41" t="s">
        <v>126</v>
      </c>
      <c r="AP240" s="41"/>
      <c r="AQ240" s="41">
        <v>1</v>
      </c>
      <c r="AR240" s="41"/>
      <c r="AS240" s="41"/>
      <c r="AT240" s="44">
        <f t="shared" si="16"/>
        <v>-1.3752909150000003</v>
      </c>
      <c r="AU240" s="45">
        <f t="shared" si="17"/>
        <v>12561.98322065283</v>
      </c>
      <c r="AV240" s="41"/>
      <c r="AW240" s="48">
        <f t="shared" si="18"/>
        <v>-2.5872107517999998</v>
      </c>
      <c r="AX240" s="49">
        <f t="shared" si="19"/>
        <v>13147.240265856541</v>
      </c>
      <c r="AY240" s="41"/>
    </row>
    <row r="241" spans="1:51">
      <c r="A241" s="41">
        <v>60</v>
      </c>
      <c r="B241" s="41" t="s">
        <v>372</v>
      </c>
      <c r="C241" s="43">
        <v>44370.924432870372</v>
      </c>
      <c r="D241" s="41">
        <v>204</v>
      </c>
      <c r="E241" s="41" t="s">
        <v>125</v>
      </c>
      <c r="F241" s="41">
        <v>0</v>
      </c>
      <c r="G241" s="41">
        <v>6.0049999999999999</v>
      </c>
      <c r="H241" s="42">
        <v>597210</v>
      </c>
      <c r="I241" s="41">
        <v>1.2410000000000001</v>
      </c>
      <c r="J241" s="41" t="s">
        <v>126</v>
      </c>
      <c r="K241" s="41" t="s">
        <v>126</v>
      </c>
      <c r="L241" s="41" t="s">
        <v>126</v>
      </c>
      <c r="M241" s="41" t="s">
        <v>126</v>
      </c>
      <c r="N241" s="41"/>
      <c r="O241" s="41">
        <v>60</v>
      </c>
      <c r="P241" s="41" t="s">
        <v>372</v>
      </c>
      <c r="Q241" s="43">
        <v>44370.924432870372</v>
      </c>
      <c r="R241" s="41">
        <v>204</v>
      </c>
      <c r="S241" s="41" t="s">
        <v>125</v>
      </c>
      <c r="T241" s="41">
        <v>0</v>
      </c>
      <c r="U241" s="41">
        <v>5.9589999999999996</v>
      </c>
      <c r="V241" s="42">
        <v>4945</v>
      </c>
      <c r="W241" s="41">
        <v>1.4430000000000001</v>
      </c>
      <c r="X241" s="41" t="s">
        <v>126</v>
      </c>
      <c r="Y241" s="41" t="s">
        <v>126</v>
      </c>
      <c r="Z241" s="41" t="s">
        <v>126</v>
      </c>
      <c r="AA241" s="41" t="s">
        <v>126</v>
      </c>
      <c r="AB241" s="41"/>
      <c r="AC241" s="41">
        <v>60</v>
      </c>
      <c r="AD241" s="41" t="s">
        <v>372</v>
      </c>
      <c r="AE241" s="43">
        <v>44370.924432870372</v>
      </c>
      <c r="AF241" s="41">
        <v>204</v>
      </c>
      <c r="AG241" s="41" t="s">
        <v>125</v>
      </c>
      <c r="AH241" s="41">
        <v>0</v>
      </c>
      <c r="AI241" s="41">
        <v>12.121</v>
      </c>
      <c r="AJ241" s="42">
        <v>44310</v>
      </c>
      <c r="AK241" s="41">
        <v>8.8049999999999997</v>
      </c>
      <c r="AL241" s="41" t="s">
        <v>126</v>
      </c>
      <c r="AM241" s="41" t="s">
        <v>126</v>
      </c>
      <c r="AN241" s="41" t="s">
        <v>126</v>
      </c>
      <c r="AO241" s="41" t="s">
        <v>126</v>
      </c>
      <c r="AP241" s="41"/>
      <c r="AQ241" s="41">
        <v>1</v>
      </c>
      <c r="AR241" s="41"/>
      <c r="AS241" s="41"/>
      <c r="AT241" s="44">
        <f t="shared" si="16"/>
        <v>1585.20109421758</v>
      </c>
      <c r="AU241" s="45">
        <f t="shared" si="17"/>
        <v>8126.6628822030007</v>
      </c>
      <c r="AV241" s="41"/>
      <c r="AW241" s="48">
        <f t="shared" si="18"/>
        <v>1530.1170821023102</v>
      </c>
      <c r="AX241" s="49">
        <f t="shared" si="19"/>
        <v>8436.2895046140002</v>
      </c>
      <c r="AY241" s="41"/>
    </row>
    <row r="242" spans="1:51">
      <c r="A242" s="41">
        <v>39</v>
      </c>
      <c r="B242" s="41" t="s">
        <v>373</v>
      </c>
      <c r="C242" s="43">
        <v>44376.579953703702</v>
      </c>
      <c r="D242" s="41" t="s">
        <v>124</v>
      </c>
      <c r="E242" s="41" t="s">
        <v>125</v>
      </c>
      <c r="F242" s="41">
        <v>0</v>
      </c>
      <c r="G242" s="41">
        <v>6.0590000000000002</v>
      </c>
      <c r="H242" s="42">
        <v>1210</v>
      </c>
      <c r="I242" s="41">
        <v>-2E-3</v>
      </c>
      <c r="J242" s="41" t="s">
        <v>126</v>
      </c>
      <c r="K242" s="41" t="s">
        <v>126</v>
      </c>
      <c r="L242" s="41" t="s">
        <v>126</v>
      </c>
      <c r="M242" s="41" t="s">
        <v>126</v>
      </c>
      <c r="N242" s="41"/>
      <c r="O242" s="41">
        <v>39</v>
      </c>
      <c r="P242" s="41" t="s">
        <v>373</v>
      </c>
      <c r="Q242" s="43">
        <v>44376.579953703702</v>
      </c>
      <c r="R242" s="41" t="s">
        <v>124</v>
      </c>
      <c r="S242" s="41" t="s">
        <v>125</v>
      </c>
      <c r="T242" s="41">
        <v>0</v>
      </c>
      <c r="U242" s="41" t="s">
        <v>126</v>
      </c>
      <c r="V242" s="41" t="s">
        <v>126</v>
      </c>
      <c r="W242" s="41" t="s">
        <v>126</v>
      </c>
      <c r="X242" s="41" t="s">
        <v>126</v>
      </c>
      <c r="Y242" s="41" t="s">
        <v>126</v>
      </c>
      <c r="Z242" s="41" t="s">
        <v>126</v>
      </c>
      <c r="AA242" s="41" t="s">
        <v>126</v>
      </c>
      <c r="AB242" s="41"/>
      <c r="AC242" s="41">
        <v>39</v>
      </c>
      <c r="AD242" s="41" t="s">
        <v>373</v>
      </c>
      <c r="AE242" s="43">
        <v>44376.579953703702</v>
      </c>
      <c r="AF242" s="41" t="s">
        <v>124</v>
      </c>
      <c r="AG242" s="41" t="s">
        <v>125</v>
      </c>
      <c r="AH242" s="41">
        <v>0</v>
      </c>
      <c r="AI242" s="41">
        <v>12.209</v>
      </c>
      <c r="AJ242" s="42">
        <v>2451</v>
      </c>
      <c r="AK242" s="41">
        <v>0.499</v>
      </c>
      <c r="AL242" s="41" t="s">
        <v>126</v>
      </c>
      <c r="AM242" s="41" t="s">
        <v>126</v>
      </c>
      <c r="AN242" s="41" t="s">
        <v>126</v>
      </c>
      <c r="AO242" s="41" t="s">
        <v>126</v>
      </c>
      <c r="AP242" s="41"/>
      <c r="AQ242" s="41">
        <v>1</v>
      </c>
      <c r="AR242" s="41"/>
      <c r="AS242" s="41"/>
      <c r="AT242" s="44">
        <f t="shared" si="16"/>
        <v>-1.0668378750000005</v>
      </c>
      <c r="AU242" s="45">
        <f t="shared" si="17"/>
        <v>488.86831543923</v>
      </c>
      <c r="AV242" s="41"/>
      <c r="AW242" s="48">
        <f t="shared" si="18"/>
        <v>-2.174014595</v>
      </c>
      <c r="AX242" s="49">
        <f t="shared" si="19"/>
        <v>464.67551965974002</v>
      </c>
    </row>
    <row r="243" spans="1:51">
      <c r="A243" s="41">
        <v>40</v>
      </c>
      <c r="B243" s="41" t="s">
        <v>374</v>
      </c>
      <c r="C243" s="43">
        <v>44376.60119212963</v>
      </c>
      <c r="D243" s="41" t="s">
        <v>128</v>
      </c>
      <c r="E243" s="41" t="s">
        <v>125</v>
      </c>
      <c r="F243" s="41">
        <v>0</v>
      </c>
      <c r="G243" s="41">
        <v>6</v>
      </c>
      <c r="H243" s="42">
        <v>934475</v>
      </c>
      <c r="I243" s="41">
        <v>1.9450000000000001</v>
      </c>
      <c r="J243" s="41" t="s">
        <v>126</v>
      </c>
      <c r="K243" s="41" t="s">
        <v>126</v>
      </c>
      <c r="L243" s="41" t="s">
        <v>126</v>
      </c>
      <c r="M243" s="41" t="s">
        <v>126</v>
      </c>
      <c r="N243" s="41"/>
      <c r="O243" s="41">
        <v>40</v>
      </c>
      <c r="P243" s="41" t="s">
        <v>374</v>
      </c>
      <c r="Q243" s="43">
        <v>44376.60119212963</v>
      </c>
      <c r="R243" s="41" t="s">
        <v>128</v>
      </c>
      <c r="S243" s="41" t="s">
        <v>125</v>
      </c>
      <c r="T243" s="41">
        <v>0</v>
      </c>
      <c r="U243" s="41">
        <v>5.952</v>
      </c>
      <c r="V243" s="42">
        <v>6156</v>
      </c>
      <c r="W243" s="41">
        <v>1.768</v>
      </c>
      <c r="X243" s="41" t="s">
        <v>126</v>
      </c>
      <c r="Y243" s="41" t="s">
        <v>126</v>
      </c>
      <c r="Z243" s="41" t="s">
        <v>126</v>
      </c>
      <c r="AA243" s="41" t="s">
        <v>126</v>
      </c>
      <c r="AB243" s="41"/>
      <c r="AC243" s="41">
        <v>40</v>
      </c>
      <c r="AD243" s="41" t="s">
        <v>374</v>
      </c>
      <c r="AE243" s="43">
        <v>44376.60119212963</v>
      </c>
      <c r="AF243" s="41" t="s">
        <v>128</v>
      </c>
      <c r="AG243" s="41" t="s">
        <v>125</v>
      </c>
      <c r="AH243" s="41">
        <v>0</v>
      </c>
      <c r="AI243" s="41">
        <v>12.16</v>
      </c>
      <c r="AJ243" s="42">
        <v>9595</v>
      </c>
      <c r="AK243" s="41">
        <v>1.9239999999999999</v>
      </c>
      <c r="AL243" s="41" t="s">
        <v>126</v>
      </c>
      <c r="AM243" s="41" t="s">
        <v>126</v>
      </c>
      <c r="AN243" s="41" t="s">
        <v>126</v>
      </c>
      <c r="AO243" s="41" t="s">
        <v>126</v>
      </c>
      <c r="AP243" s="41"/>
      <c r="AQ243" s="41">
        <v>1</v>
      </c>
      <c r="AR243" s="41"/>
      <c r="AS243" s="41"/>
      <c r="AT243" s="44">
        <f t="shared" si="16"/>
        <v>1728.64888946376</v>
      </c>
      <c r="AU243" s="45">
        <f t="shared" si="17"/>
        <v>1807.96414115075</v>
      </c>
      <c r="AV243" s="41"/>
      <c r="AW243" s="48">
        <f t="shared" si="18"/>
        <v>1863.7378205364803</v>
      </c>
      <c r="AX243" s="49">
        <f t="shared" si="19"/>
        <v>1829.2090389535001</v>
      </c>
    </row>
    <row r="244" spans="1:51">
      <c r="A244" s="41">
        <v>41</v>
      </c>
      <c r="B244" s="41" t="s">
        <v>375</v>
      </c>
      <c r="C244" s="43">
        <v>44376.622453703705</v>
      </c>
      <c r="D244" s="41">
        <v>27</v>
      </c>
      <c r="E244" s="41" t="s">
        <v>125</v>
      </c>
      <c r="F244" s="41">
        <v>0</v>
      </c>
      <c r="G244" s="41">
        <v>6.0049999999999999</v>
      </c>
      <c r="H244" s="42">
        <v>46797</v>
      </c>
      <c r="I244" s="41">
        <v>9.2999999999999999E-2</v>
      </c>
      <c r="J244" s="41" t="s">
        <v>126</v>
      </c>
      <c r="K244" s="41" t="s">
        <v>126</v>
      </c>
      <c r="L244" s="41" t="s">
        <v>126</v>
      </c>
      <c r="M244" s="41" t="s">
        <v>126</v>
      </c>
      <c r="N244" s="41"/>
      <c r="O244" s="41">
        <v>41</v>
      </c>
      <c r="P244" s="41" t="s">
        <v>375</v>
      </c>
      <c r="Q244" s="43">
        <v>44376.622453703705</v>
      </c>
      <c r="R244" s="41">
        <v>27</v>
      </c>
      <c r="S244" s="41" t="s">
        <v>125</v>
      </c>
      <c r="T244" s="41">
        <v>0</v>
      </c>
      <c r="U244" s="41" t="s">
        <v>126</v>
      </c>
      <c r="V244" s="42" t="s">
        <v>126</v>
      </c>
      <c r="W244" s="41" t="s">
        <v>126</v>
      </c>
      <c r="X244" s="41" t="s">
        <v>126</v>
      </c>
      <c r="Y244" s="41" t="s">
        <v>126</v>
      </c>
      <c r="Z244" s="41" t="s">
        <v>126</v>
      </c>
      <c r="AA244" s="41" t="s">
        <v>126</v>
      </c>
      <c r="AB244" s="41"/>
      <c r="AC244" s="41">
        <v>41</v>
      </c>
      <c r="AD244" s="41" t="s">
        <v>375</v>
      </c>
      <c r="AE244" s="43">
        <v>44376.622453703705</v>
      </c>
      <c r="AF244" s="41">
        <v>27</v>
      </c>
      <c r="AG244" s="41" t="s">
        <v>125</v>
      </c>
      <c r="AH244" s="41">
        <v>0</v>
      </c>
      <c r="AI244" s="41">
        <v>12.144</v>
      </c>
      <c r="AJ244" s="42">
        <v>1760</v>
      </c>
      <c r="AK244" s="41">
        <v>0.36099999999999999</v>
      </c>
      <c r="AL244" s="41" t="s">
        <v>126</v>
      </c>
      <c r="AM244" s="41" t="s">
        <v>126</v>
      </c>
      <c r="AN244" s="41" t="s">
        <v>126</v>
      </c>
      <c r="AO244" s="41" t="s">
        <v>126</v>
      </c>
      <c r="AP244" s="41"/>
      <c r="AQ244" s="41">
        <v>1</v>
      </c>
      <c r="AR244" s="41"/>
      <c r="AS244" s="41"/>
      <c r="AT244" s="44">
        <f t="shared" si="16"/>
        <v>145.67213229361423</v>
      </c>
      <c r="AU244" s="45">
        <f t="shared" si="17"/>
        <v>360.93956364799999</v>
      </c>
      <c r="AV244" s="41"/>
      <c r="AW244" s="48">
        <f t="shared" si="18"/>
        <v>122.6342289316319</v>
      </c>
      <c r="AX244" s="49">
        <f t="shared" si="19"/>
        <v>332.60363302399998</v>
      </c>
    </row>
    <row r="245" spans="1:51">
      <c r="A245" s="41">
        <v>42</v>
      </c>
      <c r="B245" s="41" t="s">
        <v>376</v>
      </c>
      <c r="C245" s="43">
        <v>44376.643726851849</v>
      </c>
      <c r="D245" s="41">
        <v>78</v>
      </c>
      <c r="E245" s="41" t="s">
        <v>125</v>
      </c>
      <c r="F245" s="41">
        <v>0</v>
      </c>
      <c r="G245" s="41">
        <v>5.9989999999999997</v>
      </c>
      <c r="H245" s="42">
        <v>1320444</v>
      </c>
      <c r="I245" s="41">
        <v>2.7519999999999998</v>
      </c>
      <c r="J245" s="41" t="s">
        <v>126</v>
      </c>
      <c r="K245" s="41" t="s">
        <v>126</v>
      </c>
      <c r="L245" s="41" t="s">
        <v>126</v>
      </c>
      <c r="M245" s="41" t="s">
        <v>126</v>
      </c>
      <c r="N245" s="41"/>
      <c r="O245" s="41">
        <v>42</v>
      </c>
      <c r="P245" s="41" t="s">
        <v>376</v>
      </c>
      <c r="Q245" s="43">
        <v>44376.643726851849</v>
      </c>
      <c r="R245" s="41">
        <v>78</v>
      </c>
      <c r="S245" s="41" t="s">
        <v>125</v>
      </c>
      <c r="T245" s="41">
        <v>0</v>
      </c>
      <c r="U245" s="41">
        <v>5.9480000000000004</v>
      </c>
      <c r="V245" s="42">
        <v>9479</v>
      </c>
      <c r="W245" s="41">
        <v>2.6589999999999998</v>
      </c>
      <c r="X245" s="41" t="s">
        <v>126</v>
      </c>
      <c r="Y245" s="41" t="s">
        <v>126</v>
      </c>
      <c r="Z245" s="41" t="s">
        <v>126</v>
      </c>
      <c r="AA245" s="41" t="s">
        <v>126</v>
      </c>
      <c r="AB245" s="41"/>
      <c r="AC245" s="41">
        <v>42</v>
      </c>
      <c r="AD245" s="41" t="s">
        <v>376</v>
      </c>
      <c r="AE245" s="43">
        <v>44376.643726851849</v>
      </c>
      <c r="AF245" s="41">
        <v>78</v>
      </c>
      <c r="AG245" s="41" t="s">
        <v>125</v>
      </c>
      <c r="AH245" s="41">
        <v>0</v>
      </c>
      <c r="AI245" s="41">
        <v>12.068</v>
      </c>
      <c r="AJ245" s="42">
        <v>93183</v>
      </c>
      <c r="AK245" s="41">
        <v>18.363</v>
      </c>
      <c r="AL245" s="41" t="s">
        <v>126</v>
      </c>
      <c r="AM245" s="41" t="s">
        <v>126</v>
      </c>
      <c r="AN245" s="41" t="s">
        <v>126</v>
      </c>
      <c r="AO245" s="41" t="s">
        <v>126</v>
      </c>
      <c r="AP245" s="41"/>
      <c r="AQ245" s="41">
        <v>1</v>
      </c>
      <c r="AR245" s="41"/>
      <c r="AS245" s="41"/>
      <c r="AT245" s="44">
        <f t="shared" si="16"/>
        <v>2359.857261983685</v>
      </c>
      <c r="AU245" s="45">
        <f t="shared" si="17"/>
        <v>16765.921802635472</v>
      </c>
      <c r="AV245" s="41"/>
      <c r="AW245" s="48">
        <f t="shared" si="18"/>
        <v>2714.7122815791304</v>
      </c>
      <c r="AX245" s="49">
        <f t="shared" si="19"/>
        <v>17671.544857588859</v>
      </c>
      <c r="AY245" s="41"/>
    </row>
    <row r="246" spans="1:51">
      <c r="A246" s="41">
        <v>43</v>
      </c>
      <c r="B246" s="41" t="s">
        <v>377</v>
      </c>
      <c r="C246" s="43">
        <v>44376.664988425924</v>
      </c>
      <c r="D246" s="41">
        <v>71</v>
      </c>
      <c r="E246" s="41" t="s">
        <v>125</v>
      </c>
      <c r="F246" s="41">
        <v>0</v>
      </c>
      <c r="G246" s="41">
        <v>6.0030000000000001</v>
      </c>
      <c r="H246" s="42">
        <v>207367</v>
      </c>
      <c r="I246" s="41">
        <v>0.42699999999999999</v>
      </c>
      <c r="J246" s="41" t="s">
        <v>126</v>
      </c>
      <c r="K246" s="41" t="s">
        <v>126</v>
      </c>
      <c r="L246" s="41" t="s">
        <v>126</v>
      </c>
      <c r="M246" s="41" t="s">
        <v>126</v>
      </c>
      <c r="N246" s="41"/>
      <c r="O246" s="41">
        <v>43</v>
      </c>
      <c r="P246" s="41" t="s">
        <v>377</v>
      </c>
      <c r="Q246" s="43">
        <v>44376.664988425924</v>
      </c>
      <c r="R246" s="41">
        <v>71</v>
      </c>
      <c r="S246" s="41" t="s">
        <v>125</v>
      </c>
      <c r="T246" s="41">
        <v>0</v>
      </c>
      <c r="U246" s="41">
        <v>5.9539999999999997</v>
      </c>
      <c r="V246" s="42">
        <v>1982</v>
      </c>
      <c r="W246" s="41">
        <v>0.64700000000000002</v>
      </c>
      <c r="X246" s="41" t="s">
        <v>126</v>
      </c>
      <c r="Y246" s="41" t="s">
        <v>126</v>
      </c>
      <c r="Z246" s="41" t="s">
        <v>126</v>
      </c>
      <c r="AA246" s="41" t="s">
        <v>126</v>
      </c>
      <c r="AB246" s="41"/>
      <c r="AC246" s="41">
        <v>43</v>
      </c>
      <c r="AD246" s="41" t="s">
        <v>377</v>
      </c>
      <c r="AE246" s="43">
        <v>44376.664988425924</v>
      </c>
      <c r="AF246" s="41">
        <v>71</v>
      </c>
      <c r="AG246" s="41" t="s">
        <v>125</v>
      </c>
      <c r="AH246" s="41">
        <v>0</v>
      </c>
      <c r="AI246" s="41">
        <v>12.099</v>
      </c>
      <c r="AJ246" s="42">
        <v>59970</v>
      </c>
      <c r="AK246" s="41">
        <v>11.882999999999999</v>
      </c>
      <c r="AL246" s="41" t="s">
        <v>126</v>
      </c>
      <c r="AM246" s="41" t="s">
        <v>126</v>
      </c>
      <c r="AN246" s="41" t="s">
        <v>126</v>
      </c>
      <c r="AO246" s="41" t="s">
        <v>126</v>
      </c>
      <c r="AP246" s="41"/>
      <c r="AQ246" s="41">
        <v>1</v>
      </c>
      <c r="AR246" s="41"/>
      <c r="AS246" s="41"/>
      <c r="AT246" s="44">
        <f t="shared" si="16"/>
        <v>616.71247147123813</v>
      </c>
      <c r="AU246" s="45">
        <f t="shared" si="17"/>
        <v>10927.521915507001</v>
      </c>
      <c r="AV246" s="41"/>
      <c r="AW246" s="48">
        <f t="shared" si="18"/>
        <v>540.80211531189991</v>
      </c>
      <c r="AX246" s="49">
        <f t="shared" si="19"/>
        <v>11403.928521366</v>
      </c>
      <c r="AY246" s="41"/>
    </row>
    <row r="247" spans="1:51">
      <c r="A247" s="41">
        <v>44</v>
      </c>
      <c r="B247" s="41" t="s">
        <v>378</v>
      </c>
      <c r="C247" s="43">
        <v>44376.686226851853</v>
      </c>
      <c r="D247" s="41">
        <v>129</v>
      </c>
      <c r="E247" s="41" t="s">
        <v>125</v>
      </c>
      <c r="F247" s="41">
        <v>0</v>
      </c>
      <c r="G247" s="41">
        <v>6.0049999999999999</v>
      </c>
      <c r="H247" s="42">
        <v>39595</v>
      </c>
      <c r="I247" s="41">
        <v>7.8E-2</v>
      </c>
      <c r="J247" s="41" t="s">
        <v>126</v>
      </c>
      <c r="K247" s="41" t="s">
        <v>126</v>
      </c>
      <c r="L247" s="41" t="s">
        <v>126</v>
      </c>
      <c r="M247" s="41" t="s">
        <v>126</v>
      </c>
      <c r="N247" s="41"/>
      <c r="O247" s="41">
        <v>44</v>
      </c>
      <c r="P247" s="41" t="s">
        <v>378</v>
      </c>
      <c r="Q247" s="43">
        <v>44376.686226851853</v>
      </c>
      <c r="R247" s="41">
        <v>129</v>
      </c>
      <c r="S247" s="41" t="s">
        <v>125</v>
      </c>
      <c r="T247" s="41">
        <v>0</v>
      </c>
      <c r="U247" s="41" t="s">
        <v>126</v>
      </c>
      <c r="V247" s="42" t="s">
        <v>126</v>
      </c>
      <c r="W247" s="41" t="s">
        <v>126</v>
      </c>
      <c r="X247" s="41" t="s">
        <v>126</v>
      </c>
      <c r="Y247" s="41" t="s">
        <v>126</v>
      </c>
      <c r="Z247" s="41" t="s">
        <v>126</v>
      </c>
      <c r="AA247" s="41" t="s">
        <v>126</v>
      </c>
      <c r="AB247" s="41"/>
      <c r="AC247" s="41">
        <v>44</v>
      </c>
      <c r="AD247" s="41" t="s">
        <v>378</v>
      </c>
      <c r="AE247" s="43">
        <v>44376.686226851853</v>
      </c>
      <c r="AF247" s="41">
        <v>129</v>
      </c>
      <c r="AG247" s="41" t="s">
        <v>125</v>
      </c>
      <c r="AH247" s="41">
        <v>0</v>
      </c>
      <c r="AI247" s="41">
        <v>12.114000000000001</v>
      </c>
      <c r="AJ247" s="42">
        <v>42772</v>
      </c>
      <c r="AK247" s="41">
        <v>8.5009999999999994</v>
      </c>
      <c r="AL247" s="41" t="s">
        <v>126</v>
      </c>
      <c r="AM247" s="41" t="s">
        <v>126</v>
      </c>
      <c r="AN247" s="41" t="s">
        <v>126</v>
      </c>
      <c r="AO247" s="41" t="s">
        <v>126</v>
      </c>
      <c r="AP247" s="41"/>
      <c r="AQ247" s="41">
        <v>1</v>
      </c>
      <c r="AR247" s="41"/>
      <c r="AS247" s="41"/>
      <c r="AT247" s="44">
        <f t="shared" si="16"/>
        <v>123.55848600279501</v>
      </c>
      <c r="AU247" s="45">
        <f t="shared" si="17"/>
        <v>7849.9246011243204</v>
      </c>
      <c r="AV247" s="41"/>
      <c r="AW247" s="48">
        <f t="shared" si="18"/>
        <v>103.73218232937751</v>
      </c>
      <c r="AX247" s="49">
        <f t="shared" si="19"/>
        <v>8144.4016408201596</v>
      </c>
      <c r="AY247" s="41"/>
    </row>
    <row r="248" spans="1:51">
      <c r="A248" s="41">
        <v>45</v>
      </c>
      <c r="B248" s="41" t="s">
        <v>379</v>
      </c>
      <c r="C248" s="43">
        <v>44376.707488425927</v>
      </c>
      <c r="D248" s="41">
        <v>188</v>
      </c>
      <c r="E248" s="41" t="s">
        <v>125</v>
      </c>
      <c r="F248" s="41">
        <v>0</v>
      </c>
      <c r="G248" s="41">
        <v>6.0069999999999997</v>
      </c>
      <c r="H248" s="42">
        <v>43105</v>
      </c>
      <c r="I248" s="41">
        <v>8.5000000000000006E-2</v>
      </c>
      <c r="J248" s="41" t="s">
        <v>126</v>
      </c>
      <c r="K248" s="41" t="s">
        <v>126</v>
      </c>
      <c r="L248" s="41" t="s">
        <v>126</v>
      </c>
      <c r="M248" s="41" t="s">
        <v>126</v>
      </c>
      <c r="N248" s="41"/>
      <c r="O248" s="41">
        <v>45</v>
      </c>
      <c r="P248" s="41" t="s">
        <v>379</v>
      </c>
      <c r="Q248" s="43">
        <v>44376.707488425927</v>
      </c>
      <c r="R248" s="41">
        <v>188</v>
      </c>
      <c r="S248" s="41" t="s">
        <v>125</v>
      </c>
      <c r="T248" s="41">
        <v>0</v>
      </c>
      <c r="U248" s="41" t="s">
        <v>126</v>
      </c>
      <c r="V248" s="42" t="s">
        <v>126</v>
      </c>
      <c r="W248" s="41" t="s">
        <v>126</v>
      </c>
      <c r="X248" s="41" t="s">
        <v>126</v>
      </c>
      <c r="Y248" s="41" t="s">
        <v>126</v>
      </c>
      <c r="Z248" s="41" t="s">
        <v>126</v>
      </c>
      <c r="AA248" s="41" t="s">
        <v>126</v>
      </c>
      <c r="AB248" s="41"/>
      <c r="AC248" s="41">
        <v>45</v>
      </c>
      <c r="AD248" s="41" t="s">
        <v>379</v>
      </c>
      <c r="AE248" s="43">
        <v>44376.707488425927</v>
      </c>
      <c r="AF248" s="41">
        <v>188</v>
      </c>
      <c r="AG248" s="41" t="s">
        <v>125</v>
      </c>
      <c r="AH248" s="41">
        <v>0</v>
      </c>
      <c r="AI248" s="41">
        <v>12.116</v>
      </c>
      <c r="AJ248" s="42">
        <v>44380</v>
      </c>
      <c r="AK248" s="41">
        <v>8.8179999999999996</v>
      </c>
      <c r="AL248" s="41" t="s">
        <v>126</v>
      </c>
      <c r="AM248" s="41" t="s">
        <v>126</v>
      </c>
      <c r="AN248" s="41" t="s">
        <v>126</v>
      </c>
      <c r="AO248" s="41" t="s">
        <v>126</v>
      </c>
      <c r="AP248" s="41"/>
      <c r="AQ248" s="41">
        <v>1</v>
      </c>
      <c r="AR248" s="41"/>
      <c r="AS248" s="41"/>
      <c r="AT248" s="44">
        <f t="shared" si="16"/>
        <v>134.34647191539503</v>
      </c>
      <c r="AU248" s="45">
        <f t="shared" si="17"/>
        <v>8139.2511872119994</v>
      </c>
      <c r="AV248" s="41"/>
      <c r="AW248" s="48">
        <f t="shared" si="18"/>
        <v>112.94593784007751</v>
      </c>
      <c r="AX248" s="49">
        <f t="shared" si="19"/>
        <v>8449.5725576559998</v>
      </c>
      <c r="AY248" s="41"/>
    </row>
    <row r="249" spans="1:51">
      <c r="A249" s="41">
        <v>46</v>
      </c>
      <c r="B249" s="41" t="s">
        <v>380</v>
      </c>
      <c r="C249" s="43">
        <v>44376.728726851848</v>
      </c>
      <c r="D249" s="41">
        <v>99</v>
      </c>
      <c r="E249" s="41" t="s">
        <v>125</v>
      </c>
      <c r="F249" s="41">
        <v>0</v>
      </c>
      <c r="G249" s="41">
        <v>6.0060000000000002</v>
      </c>
      <c r="H249" s="42">
        <v>28280</v>
      </c>
      <c r="I249" s="41">
        <v>5.3999999999999999E-2</v>
      </c>
      <c r="J249" s="41" t="s">
        <v>126</v>
      </c>
      <c r="K249" s="41" t="s">
        <v>126</v>
      </c>
      <c r="L249" s="41" t="s">
        <v>126</v>
      </c>
      <c r="M249" s="41" t="s">
        <v>126</v>
      </c>
      <c r="N249" s="41"/>
      <c r="O249" s="41">
        <v>46</v>
      </c>
      <c r="P249" s="41" t="s">
        <v>380</v>
      </c>
      <c r="Q249" s="43">
        <v>44376.728726851848</v>
      </c>
      <c r="R249" s="41">
        <v>99</v>
      </c>
      <c r="S249" s="41" t="s">
        <v>125</v>
      </c>
      <c r="T249" s="41">
        <v>0</v>
      </c>
      <c r="U249" s="41" t="s">
        <v>126</v>
      </c>
      <c r="V249" s="42" t="s">
        <v>126</v>
      </c>
      <c r="W249" s="41" t="s">
        <v>126</v>
      </c>
      <c r="X249" s="41" t="s">
        <v>126</v>
      </c>
      <c r="Y249" s="41" t="s">
        <v>126</v>
      </c>
      <c r="Z249" s="41" t="s">
        <v>126</v>
      </c>
      <c r="AA249" s="41" t="s">
        <v>126</v>
      </c>
      <c r="AB249" s="41"/>
      <c r="AC249" s="41">
        <v>46</v>
      </c>
      <c r="AD249" s="41" t="s">
        <v>380</v>
      </c>
      <c r="AE249" s="43">
        <v>44376.728726851848</v>
      </c>
      <c r="AF249" s="41">
        <v>99</v>
      </c>
      <c r="AG249" s="41" t="s">
        <v>125</v>
      </c>
      <c r="AH249" s="41">
        <v>0</v>
      </c>
      <c r="AI249" s="41" t="s">
        <v>126</v>
      </c>
      <c r="AJ249" s="42" t="s">
        <v>126</v>
      </c>
      <c r="AK249" s="41" t="s">
        <v>126</v>
      </c>
      <c r="AL249" s="41" t="s">
        <v>126</v>
      </c>
      <c r="AM249" s="41" t="s">
        <v>126</v>
      </c>
      <c r="AN249" s="41" t="s">
        <v>126</v>
      </c>
      <c r="AO249" s="41" t="s">
        <v>126</v>
      </c>
      <c r="AP249" s="41"/>
      <c r="AQ249" s="41">
        <v>1</v>
      </c>
      <c r="AR249" s="41"/>
      <c r="AS249" s="41"/>
      <c r="AT249" s="44">
        <f t="shared" si="16"/>
        <v>88.644917193920008</v>
      </c>
      <c r="AU249" s="45" t="e">
        <f t="shared" si="17"/>
        <v>#VALUE!</v>
      </c>
      <c r="AV249" s="41"/>
      <c r="AW249" s="48">
        <f t="shared" si="18"/>
        <v>74.01000920944</v>
      </c>
      <c r="AX249" s="49" t="e">
        <f t="shared" si="19"/>
        <v>#VALUE!</v>
      </c>
      <c r="AY249" s="41"/>
    </row>
    <row r="250" spans="1:51">
      <c r="A250" s="41">
        <v>47</v>
      </c>
      <c r="B250" s="41" t="s">
        <v>381</v>
      </c>
      <c r="C250" s="43">
        <v>44376.749988425923</v>
      </c>
      <c r="D250" s="41">
        <v>122</v>
      </c>
      <c r="E250" s="41" t="s">
        <v>125</v>
      </c>
      <c r="F250" s="41">
        <v>0</v>
      </c>
      <c r="G250" s="41">
        <v>6.0119999999999996</v>
      </c>
      <c r="H250" s="42">
        <v>45683</v>
      </c>
      <c r="I250" s="41">
        <v>0.09</v>
      </c>
      <c r="J250" s="41" t="s">
        <v>126</v>
      </c>
      <c r="K250" s="41" t="s">
        <v>126</v>
      </c>
      <c r="L250" s="41" t="s">
        <v>126</v>
      </c>
      <c r="M250" s="41" t="s">
        <v>126</v>
      </c>
      <c r="N250" s="41"/>
      <c r="O250" s="41">
        <v>47</v>
      </c>
      <c r="P250" s="41" t="s">
        <v>381</v>
      </c>
      <c r="Q250" s="43">
        <v>44376.749988425923</v>
      </c>
      <c r="R250" s="41">
        <v>122</v>
      </c>
      <c r="S250" s="41" t="s">
        <v>125</v>
      </c>
      <c r="T250" s="41">
        <v>0</v>
      </c>
      <c r="U250" s="41" t="s">
        <v>126</v>
      </c>
      <c r="V250" s="42" t="s">
        <v>126</v>
      </c>
      <c r="W250" s="41" t="s">
        <v>126</v>
      </c>
      <c r="X250" s="41" t="s">
        <v>126</v>
      </c>
      <c r="Y250" s="41" t="s">
        <v>126</v>
      </c>
      <c r="Z250" s="41" t="s">
        <v>126</v>
      </c>
      <c r="AA250" s="41" t="s">
        <v>126</v>
      </c>
      <c r="AB250" s="41"/>
      <c r="AC250" s="41">
        <v>47</v>
      </c>
      <c r="AD250" s="41" t="s">
        <v>381</v>
      </c>
      <c r="AE250" s="43">
        <v>44376.749988425923</v>
      </c>
      <c r="AF250" s="41">
        <v>122</v>
      </c>
      <c r="AG250" s="41" t="s">
        <v>125</v>
      </c>
      <c r="AH250" s="41">
        <v>0</v>
      </c>
      <c r="AI250" s="41" t="s">
        <v>126</v>
      </c>
      <c r="AJ250" s="42" t="s">
        <v>126</v>
      </c>
      <c r="AK250" s="41" t="s">
        <v>126</v>
      </c>
      <c r="AL250" s="41" t="s">
        <v>126</v>
      </c>
      <c r="AM250" s="41" t="s">
        <v>126</v>
      </c>
      <c r="AN250" s="41" t="s">
        <v>126</v>
      </c>
      <c r="AO250" s="41" t="s">
        <v>126</v>
      </c>
      <c r="AP250" s="41"/>
      <c r="AQ250" s="41">
        <v>1</v>
      </c>
      <c r="AR250" s="41"/>
      <c r="AS250" s="41"/>
      <c r="AT250" s="44">
        <f t="shared" si="16"/>
        <v>142.25714543767822</v>
      </c>
      <c r="AU250" s="45" t="e">
        <f t="shared" si="17"/>
        <v>#VALUE!</v>
      </c>
      <c r="AV250" s="41"/>
      <c r="AW250" s="48">
        <f t="shared" si="18"/>
        <v>119.71129437847991</v>
      </c>
      <c r="AX250" s="49" t="e">
        <f t="shared" si="19"/>
        <v>#VALUE!</v>
      </c>
      <c r="AY250" s="41"/>
    </row>
    <row r="251" spans="1:51">
      <c r="A251" s="41">
        <v>48</v>
      </c>
      <c r="B251" s="41" t="s">
        <v>382</v>
      </c>
      <c r="C251" s="43">
        <v>44376.771273148152</v>
      </c>
      <c r="D251" s="41">
        <v>28</v>
      </c>
      <c r="E251" s="41" t="s">
        <v>125</v>
      </c>
      <c r="F251" s="41">
        <v>0</v>
      </c>
      <c r="G251" s="41">
        <v>6.0039999999999996</v>
      </c>
      <c r="H251" s="42">
        <v>168929</v>
      </c>
      <c r="I251" s="41">
        <v>0.34699999999999998</v>
      </c>
      <c r="J251" s="41" t="s">
        <v>126</v>
      </c>
      <c r="K251" s="41" t="s">
        <v>126</v>
      </c>
      <c r="L251" s="41" t="s">
        <v>126</v>
      </c>
      <c r="M251" s="41" t="s">
        <v>126</v>
      </c>
      <c r="N251" s="41"/>
      <c r="O251" s="41">
        <v>48</v>
      </c>
      <c r="P251" s="41" t="s">
        <v>382</v>
      </c>
      <c r="Q251" s="43">
        <v>44376.771273148152</v>
      </c>
      <c r="R251" s="41">
        <v>28</v>
      </c>
      <c r="S251" s="41" t="s">
        <v>125</v>
      </c>
      <c r="T251" s="41">
        <v>0</v>
      </c>
      <c r="U251" s="41">
        <v>5.9550000000000001</v>
      </c>
      <c r="V251" s="42">
        <v>1030</v>
      </c>
      <c r="W251" s="41">
        <v>0.39100000000000001</v>
      </c>
      <c r="X251" s="41" t="s">
        <v>126</v>
      </c>
      <c r="Y251" s="41" t="s">
        <v>126</v>
      </c>
      <c r="Z251" s="41" t="s">
        <v>126</v>
      </c>
      <c r="AA251" s="41" t="s">
        <v>126</v>
      </c>
      <c r="AB251" s="41"/>
      <c r="AC251" s="41">
        <v>48</v>
      </c>
      <c r="AD251" s="41" t="s">
        <v>382</v>
      </c>
      <c r="AE251" s="43">
        <v>44376.771273148152</v>
      </c>
      <c r="AF251" s="41">
        <v>28</v>
      </c>
      <c r="AG251" s="41" t="s">
        <v>125</v>
      </c>
      <c r="AH251" s="41">
        <v>0</v>
      </c>
      <c r="AI251" s="41">
        <v>12.102</v>
      </c>
      <c r="AJ251" s="42">
        <v>62976</v>
      </c>
      <c r="AK251" s="41">
        <v>12.473000000000001</v>
      </c>
      <c r="AL251" s="41" t="s">
        <v>126</v>
      </c>
      <c r="AM251" s="41" t="s">
        <v>126</v>
      </c>
      <c r="AN251" s="41" t="s">
        <v>126</v>
      </c>
      <c r="AO251" s="41" t="s">
        <v>126</v>
      </c>
      <c r="AP251" s="41"/>
      <c r="AQ251" s="41">
        <v>1</v>
      </c>
      <c r="AR251" s="41"/>
      <c r="AS251" s="41"/>
      <c r="AT251" s="44">
        <f t="shared" si="16"/>
        <v>507.78428385313578</v>
      </c>
      <c r="AU251" s="45">
        <f t="shared" si="17"/>
        <v>11461.636050324481</v>
      </c>
      <c r="AV251" s="41"/>
      <c r="AW251" s="48">
        <f t="shared" si="18"/>
        <v>441.26669084874317</v>
      </c>
      <c r="AX251" s="49">
        <f t="shared" si="19"/>
        <v>11972.66642087424</v>
      </c>
      <c r="AY251" s="41"/>
    </row>
    <row r="252" spans="1:51">
      <c r="A252" s="41">
        <v>49</v>
      </c>
      <c r="B252" s="41" t="s">
        <v>383</v>
      </c>
      <c r="C252" s="43">
        <v>44376.792546296296</v>
      </c>
      <c r="D252" s="41">
        <v>18</v>
      </c>
      <c r="E252" s="41" t="s">
        <v>125</v>
      </c>
      <c r="F252" s="41">
        <v>0</v>
      </c>
      <c r="G252" s="41">
        <v>6.0049999999999999</v>
      </c>
      <c r="H252" s="42">
        <v>121100</v>
      </c>
      <c r="I252" s="41">
        <v>0.248</v>
      </c>
      <c r="J252" s="41" t="s">
        <v>126</v>
      </c>
      <c r="K252" s="41" t="s">
        <v>126</v>
      </c>
      <c r="L252" s="41" t="s">
        <v>126</v>
      </c>
      <c r="M252" s="41" t="s">
        <v>126</v>
      </c>
      <c r="N252" s="41"/>
      <c r="O252" s="41">
        <v>49</v>
      </c>
      <c r="P252" s="41" t="s">
        <v>383</v>
      </c>
      <c r="Q252" s="43">
        <v>44376.792546296296</v>
      </c>
      <c r="R252" s="41">
        <v>18</v>
      </c>
      <c r="S252" s="41" t="s">
        <v>125</v>
      </c>
      <c r="T252" s="41">
        <v>0</v>
      </c>
      <c r="U252" s="41">
        <v>5.9850000000000003</v>
      </c>
      <c r="V252" s="42">
        <v>1265</v>
      </c>
      <c r="W252" s="41">
        <v>0.45400000000000001</v>
      </c>
      <c r="X252" s="41" t="s">
        <v>126</v>
      </c>
      <c r="Y252" s="41" t="s">
        <v>126</v>
      </c>
      <c r="Z252" s="41" t="s">
        <v>126</v>
      </c>
      <c r="AA252" s="41" t="s">
        <v>126</v>
      </c>
      <c r="AB252" s="41"/>
      <c r="AC252" s="41">
        <v>49</v>
      </c>
      <c r="AD252" s="41" t="s">
        <v>383</v>
      </c>
      <c r="AE252" s="43">
        <v>44376.792546296296</v>
      </c>
      <c r="AF252" s="41">
        <v>18</v>
      </c>
      <c r="AG252" s="41" t="s">
        <v>125</v>
      </c>
      <c r="AH252" s="41">
        <v>0</v>
      </c>
      <c r="AI252" s="41">
        <v>12.066000000000001</v>
      </c>
      <c r="AJ252" s="42">
        <v>96816</v>
      </c>
      <c r="AK252" s="41">
        <v>19.068000000000001</v>
      </c>
      <c r="AL252" s="41" t="s">
        <v>126</v>
      </c>
      <c r="AM252" s="41" t="s">
        <v>126</v>
      </c>
      <c r="AN252" s="41" t="s">
        <v>126</v>
      </c>
      <c r="AO252" s="41" t="s">
        <v>126</v>
      </c>
      <c r="AP252" s="41"/>
      <c r="AQ252" s="41">
        <v>1</v>
      </c>
      <c r="AR252" s="41"/>
      <c r="AS252" s="41"/>
      <c r="AT252" s="44">
        <f t="shared" si="16"/>
        <v>368.87555559800001</v>
      </c>
      <c r="AU252" s="45">
        <f t="shared" si="17"/>
        <v>17396.151982778883</v>
      </c>
      <c r="AV252" s="41"/>
      <c r="AW252" s="48">
        <f t="shared" si="18"/>
        <v>316.91437611100002</v>
      </c>
      <c r="AX252" s="49">
        <f t="shared" si="19"/>
        <v>18354.95072646144</v>
      </c>
      <c r="AY252" s="41"/>
    </row>
    <row r="253" spans="1:51">
      <c r="A253" s="41">
        <v>50</v>
      </c>
      <c r="B253" s="41" t="s">
        <v>384</v>
      </c>
      <c r="C253" s="43">
        <v>44376.813807870371</v>
      </c>
      <c r="D253" s="41">
        <v>170</v>
      </c>
      <c r="E253" s="41" t="s">
        <v>125</v>
      </c>
      <c r="F253" s="41">
        <v>0</v>
      </c>
      <c r="G253" s="41">
        <v>6.008</v>
      </c>
      <c r="H253" s="42">
        <v>16674</v>
      </c>
      <c r="I253" s="41">
        <v>0.03</v>
      </c>
      <c r="J253" s="41" t="s">
        <v>126</v>
      </c>
      <c r="K253" s="41" t="s">
        <v>126</v>
      </c>
      <c r="L253" s="41" t="s">
        <v>126</v>
      </c>
      <c r="M253" s="41" t="s">
        <v>126</v>
      </c>
      <c r="N253" s="41"/>
      <c r="O253" s="41">
        <v>50</v>
      </c>
      <c r="P253" s="41" t="s">
        <v>384</v>
      </c>
      <c r="Q253" s="43">
        <v>44376.813807870371</v>
      </c>
      <c r="R253" s="41">
        <v>170</v>
      </c>
      <c r="S253" s="41" t="s">
        <v>125</v>
      </c>
      <c r="T253" s="41">
        <v>0</v>
      </c>
      <c r="U253" s="41" t="s">
        <v>126</v>
      </c>
      <c r="V253" s="42" t="s">
        <v>126</v>
      </c>
      <c r="W253" s="41" t="s">
        <v>126</v>
      </c>
      <c r="X253" s="41" t="s">
        <v>126</v>
      </c>
      <c r="Y253" s="41" t="s">
        <v>126</v>
      </c>
      <c r="Z253" s="41" t="s">
        <v>126</v>
      </c>
      <c r="AA253" s="41" t="s">
        <v>126</v>
      </c>
      <c r="AB253" s="41"/>
      <c r="AC253" s="41">
        <v>50</v>
      </c>
      <c r="AD253" s="41" t="s">
        <v>384</v>
      </c>
      <c r="AE253" s="43">
        <v>44376.813807870371</v>
      </c>
      <c r="AF253" s="41">
        <v>170</v>
      </c>
      <c r="AG253" s="41" t="s">
        <v>125</v>
      </c>
      <c r="AH253" s="41">
        <v>0</v>
      </c>
      <c r="AI253" s="41">
        <v>12.076000000000001</v>
      </c>
      <c r="AJ253" s="42">
        <v>93490</v>
      </c>
      <c r="AK253" s="41">
        <v>18.422999999999998</v>
      </c>
      <c r="AL253" s="41" t="s">
        <v>126</v>
      </c>
      <c r="AM253" s="41" t="s">
        <v>126</v>
      </c>
      <c r="AN253" s="41" t="s">
        <v>126</v>
      </c>
      <c r="AO253" s="41" t="s">
        <v>126</v>
      </c>
      <c r="AP253" s="41"/>
      <c r="AQ253" s="41">
        <v>1</v>
      </c>
      <c r="AR253" s="41"/>
      <c r="AS253" s="41"/>
      <c r="AT253" s="44">
        <f t="shared" si="16"/>
        <v>52.616312218328801</v>
      </c>
      <c r="AU253" s="45">
        <f t="shared" si="17"/>
        <v>16819.242341123005</v>
      </c>
      <c r="AV253" s="41"/>
      <c r="AW253" s="48">
        <f t="shared" si="18"/>
        <v>43.491277106831603</v>
      </c>
      <c r="AX253" s="49">
        <f t="shared" si="19"/>
        <v>17729.311419574002</v>
      </c>
      <c r="AY253" s="41"/>
    </row>
    <row r="254" spans="1:51">
      <c r="A254" s="41">
        <v>51</v>
      </c>
      <c r="B254" s="41" t="s">
        <v>385</v>
      </c>
      <c r="C254" s="43">
        <v>44376.835069444445</v>
      </c>
      <c r="D254" s="41">
        <v>24</v>
      </c>
      <c r="E254" s="41" t="s">
        <v>125</v>
      </c>
      <c r="F254" s="41">
        <v>0</v>
      </c>
      <c r="G254" s="41">
        <v>5.9450000000000003</v>
      </c>
      <c r="H254" s="42">
        <v>25071420</v>
      </c>
      <c r="I254" s="41">
        <v>53.927999999999997</v>
      </c>
      <c r="J254" s="41" t="s">
        <v>126</v>
      </c>
      <c r="K254" s="41" t="s">
        <v>126</v>
      </c>
      <c r="L254" s="41" t="s">
        <v>126</v>
      </c>
      <c r="M254" s="41" t="s">
        <v>126</v>
      </c>
      <c r="N254" s="41"/>
      <c r="O254" s="41">
        <v>51</v>
      </c>
      <c r="P254" s="41" t="s">
        <v>385</v>
      </c>
      <c r="Q254" s="43">
        <v>44376.835069444445</v>
      </c>
      <c r="R254" s="41">
        <v>24</v>
      </c>
      <c r="S254" s="41" t="s">
        <v>125</v>
      </c>
      <c r="T254" s="41">
        <v>0</v>
      </c>
      <c r="U254" s="41">
        <v>5.899</v>
      </c>
      <c r="V254" s="42">
        <v>184711</v>
      </c>
      <c r="W254" s="41">
        <v>48.459000000000003</v>
      </c>
      <c r="X254" s="41" t="s">
        <v>126</v>
      </c>
      <c r="Y254" s="41" t="s">
        <v>126</v>
      </c>
      <c r="Z254" s="41" t="s">
        <v>126</v>
      </c>
      <c r="AA254" s="41" t="s">
        <v>126</v>
      </c>
      <c r="AB254" s="41"/>
      <c r="AC254" s="41">
        <v>51</v>
      </c>
      <c r="AD254" s="41" t="s">
        <v>385</v>
      </c>
      <c r="AE254" s="43">
        <v>44376.835069444445</v>
      </c>
      <c r="AF254" s="41">
        <v>24</v>
      </c>
      <c r="AG254" s="41" t="s">
        <v>125</v>
      </c>
      <c r="AH254" s="41">
        <v>0</v>
      </c>
      <c r="AI254" s="41">
        <v>12.032</v>
      </c>
      <c r="AJ254" s="42">
        <v>137129</v>
      </c>
      <c r="AK254" s="41">
        <v>26.835000000000001</v>
      </c>
      <c r="AL254" s="41" t="s">
        <v>126</v>
      </c>
      <c r="AM254" s="41" t="s">
        <v>126</v>
      </c>
      <c r="AN254" s="41" t="s">
        <v>126</v>
      </c>
      <c r="AO254" s="41" t="s">
        <v>126</v>
      </c>
      <c r="AP254" s="41"/>
      <c r="AQ254" s="41">
        <v>1</v>
      </c>
      <c r="AR254" s="41"/>
      <c r="AS254" s="41"/>
      <c r="AT254" s="44">
        <f t="shared" si="16"/>
        <v>35748.197034316487</v>
      </c>
      <c r="AU254" s="45">
        <f t="shared" si="17"/>
        <v>24278.196757024431</v>
      </c>
      <c r="AV254" s="41"/>
      <c r="AW254" s="48">
        <f t="shared" si="18"/>
        <v>46961.249058833535</v>
      </c>
      <c r="AX254" s="49">
        <f t="shared" si="19"/>
        <v>25909.447863457339</v>
      </c>
      <c r="AY254" s="41"/>
    </row>
    <row r="255" spans="1:51">
      <c r="A255" s="41">
        <v>52</v>
      </c>
      <c r="B255" s="41" t="s">
        <v>386</v>
      </c>
      <c r="C255" s="43">
        <v>44376.856354166666</v>
      </c>
      <c r="D255" s="41">
        <v>14</v>
      </c>
      <c r="E255" s="41" t="s">
        <v>125</v>
      </c>
      <c r="F255" s="41">
        <v>0</v>
      </c>
      <c r="G255" s="41">
        <v>6.0060000000000002</v>
      </c>
      <c r="H255" s="42">
        <v>211685</v>
      </c>
      <c r="I255" s="41">
        <v>0.436</v>
      </c>
      <c r="J255" s="41" t="s">
        <v>126</v>
      </c>
      <c r="K255" s="41" t="s">
        <v>126</v>
      </c>
      <c r="L255" s="41" t="s">
        <v>126</v>
      </c>
      <c r="M255" s="41" t="s">
        <v>126</v>
      </c>
      <c r="N255" s="41"/>
      <c r="O255" s="41">
        <v>52</v>
      </c>
      <c r="P255" s="41" t="s">
        <v>386</v>
      </c>
      <c r="Q255" s="43">
        <v>44376.856354166666</v>
      </c>
      <c r="R255" s="41">
        <v>14</v>
      </c>
      <c r="S255" s="41" t="s">
        <v>125</v>
      </c>
      <c r="T255" s="41">
        <v>0</v>
      </c>
      <c r="U255" s="41">
        <v>5.9459999999999997</v>
      </c>
      <c r="V255" s="42">
        <v>1768</v>
      </c>
      <c r="W255" s="41">
        <v>0.58899999999999997</v>
      </c>
      <c r="X255" s="41" t="s">
        <v>126</v>
      </c>
      <c r="Y255" s="41" t="s">
        <v>126</v>
      </c>
      <c r="Z255" s="41" t="s">
        <v>126</v>
      </c>
      <c r="AA255" s="41" t="s">
        <v>126</v>
      </c>
      <c r="AB255" s="41"/>
      <c r="AC255" s="41">
        <v>52</v>
      </c>
      <c r="AD255" s="41" t="s">
        <v>386</v>
      </c>
      <c r="AE255" s="43">
        <v>44376.856354166666</v>
      </c>
      <c r="AF255" s="41">
        <v>14</v>
      </c>
      <c r="AG255" s="41" t="s">
        <v>125</v>
      </c>
      <c r="AH255" s="41">
        <v>0</v>
      </c>
      <c r="AI255" s="41">
        <v>12.058</v>
      </c>
      <c r="AJ255" s="42">
        <v>110788</v>
      </c>
      <c r="AK255" s="41">
        <v>21.77</v>
      </c>
      <c r="AL255" s="41" t="s">
        <v>126</v>
      </c>
      <c r="AM255" s="41" t="s">
        <v>126</v>
      </c>
      <c r="AN255" s="41" t="s">
        <v>126</v>
      </c>
      <c r="AO255" s="41" t="s">
        <v>126</v>
      </c>
      <c r="AP255" s="41"/>
      <c r="AQ255" s="41">
        <v>1</v>
      </c>
      <c r="AR255" s="41"/>
      <c r="AS255" s="41"/>
      <c r="AT255" s="44">
        <f t="shared" si="16"/>
        <v>628.79842288455507</v>
      </c>
      <c r="AU255" s="45">
        <f t="shared" si="17"/>
        <v>19804.487416145123</v>
      </c>
      <c r="AV255" s="41"/>
      <c r="AW255" s="48">
        <f t="shared" si="18"/>
        <v>551.96128080769745</v>
      </c>
      <c r="AX255" s="49">
        <f t="shared" si="19"/>
        <v>20979.23266985056</v>
      </c>
      <c r="AY255" s="41"/>
    </row>
    <row r="256" spans="1:51">
      <c r="A256" s="41">
        <v>53</v>
      </c>
      <c r="B256" s="41" t="s">
        <v>387</v>
      </c>
      <c r="C256" s="43">
        <v>44376.877627314818</v>
      </c>
      <c r="D256" s="41">
        <v>149</v>
      </c>
      <c r="E256" s="41" t="s">
        <v>125</v>
      </c>
      <c r="F256" s="41">
        <v>0</v>
      </c>
      <c r="G256" s="41">
        <v>6.0110000000000001</v>
      </c>
      <c r="H256" s="42">
        <v>202912</v>
      </c>
      <c r="I256" s="41">
        <v>0.41799999999999998</v>
      </c>
      <c r="J256" s="41" t="s">
        <v>126</v>
      </c>
      <c r="K256" s="41" t="s">
        <v>126</v>
      </c>
      <c r="L256" s="41" t="s">
        <v>126</v>
      </c>
      <c r="M256" s="41" t="s">
        <v>126</v>
      </c>
      <c r="N256" s="41"/>
      <c r="O256" s="41">
        <v>53</v>
      </c>
      <c r="P256" s="41" t="s">
        <v>387</v>
      </c>
      <c r="Q256" s="43">
        <v>44376.877627314818</v>
      </c>
      <c r="R256" s="41">
        <v>149</v>
      </c>
      <c r="S256" s="41" t="s">
        <v>125</v>
      </c>
      <c r="T256" s="41">
        <v>0</v>
      </c>
      <c r="U256" s="41" t="s">
        <v>126</v>
      </c>
      <c r="V256" s="41" t="s">
        <v>126</v>
      </c>
      <c r="W256" s="41" t="s">
        <v>126</v>
      </c>
      <c r="X256" s="41" t="s">
        <v>126</v>
      </c>
      <c r="Y256" s="41" t="s">
        <v>126</v>
      </c>
      <c r="Z256" s="41" t="s">
        <v>126</v>
      </c>
      <c r="AA256" s="41" t="s">
        <v>126</v>
      </c>
      <c r="AB256" s="41"/>
      <c r="AC256" s="41">
        <v>53</v>
      </c>
      <c r="AD256" s="41" t="s">
        <v>387</v>
      </c>
      <c r="AE256" s="43">
        <v>44376.877627314818</v>
      </c>
      <c r="AF256" s="41">
        <v>149</v>
      </c>
      <c r="AG256" s="41" t="s">
        <v>125</v>
      </c>
      <c r="AH256" s="41">
        <v>0</v>
      </c>
      <c r="AI256" s="41">
        <v>12.066000000000001</v>
      </c>
      <c r="AJ256" s="42">
        <v>105313</v>
      </c>
      <c r="AK256" s="41">
        <v>20.713000000000001</v>
      </c>
      <c r="AL256" s="41" t="s">
        <v>126</v>
      </c>
      <c r="AM256" s="41" t="s">
        <v>126</v>
      </c>
      <c r="AN256" s="41" t="s">
        <v>126</v>
      </c>
      <c r="AO256" s="41" t="s">
        <v>126</v>
      </c>
      <c r="AP256" s="41"/>
      <c r="AQ256" s="41">
        <v>1</v>
      </c>
      <c r="AR256" s="41"/>
      <c r="AS256" s="41"/>
      <c r="AT256" s="44">
        <f t="shared" si="16"/>
        <v>604.21116107294711</v>
      </c>
      <c r="AU256" s="45">
        <f t="shared" si="17"/>
        <v>18863.688928385873</v>
      </c>
      <c r="AV256" s="41"/>
      <c r="AW256" s="48">
        <f t="shared" si="18"/>
        <v>529.28417047895039</v>
      </c>
      <c r="AX256" s="49">
        <f t="shared" si="19"/>
        <v>19951.650737224059</v>
      </c>
      <c r="AY256" s="41"/>
    </row>
    <row r="257" spans="1:51">
      <c r="A257" s="41">
        <v>54</v>
      </c>
      <c r="B257" s="41" t="s">
        <v>388</v>
      </c>
      <c r="C257" s="43">
        <v>44376.898900462962</v>
      </c>
      <c r="D257" s="41">
        <v>197</v>
      </c>
      <c r="E257" s="41" t="s">
        <v>125</v>
      </c>
      <c r="F257" s="41">
        <v>0</v>
      </c>
      <c r="G257" s="41">
        <v>6.0259999999999998</v>
      </c>
      <c r="H257" s="42">
        <v>2302</v>
      </c>
      <c r="I257" s="41">
        <v>0</v>
      </c>
      <c r="J257" s="41" t="s">
        <v>126</v>
      </c>
      <c r="K257" s="41" t="s">
        <v>126</v>
      </c>
      <c r="L257" s="41" t="s">
        <v>126</v>
      </c>
      <c r="M257" s="41" t="s">
        <v>126</v>
      </c>
      <c r="N257" s="41"/>
      <c r="O257" s="41">
        <v>54</v>
      </c>
      <c r="P257" s="41" t="s">
        <v>388</v>
      </c>
      <c r="Q257" s="43">
        <v>44376.898900462962</v>
      </c>
      <c r="R257" s="41">
        <v>197</v>
      </c>
      <c r="S257" s="41" t="s">
        <v>125</v>
      </c>
      <c r="T257" s="41">
        <v>0</v>
      </c>
      <c r="U257" s="41" t="s">
        <v>126</v>
      </c>
      <c r="V257" s="41" t="s">
        <v>126</v>
      </c>
      <c r="W257" s="41" t="s">
        <v>126</v>
      </c>
      <c r="X257" s="41" t="s">
        <v>126</v>
      </c>
      <c r="Y257" s="41" t="s">
        <v>126</v>
      </c>
      <c r="Z257" s="41" t="s">
        <v>126</v>
      </c>
      <c r="AA257" s="41" t="s">
        <v>126</v>
      </c>
      <c r="AB257" s="41"/>
      <c r="AC257" s="41">
        <v>54</v>
      </c>
      <c r="AD257" s="41" t="s">
        <v>388</v>
      </c>
      <c r="AE257" s="43">
        <v>44376.898900462962</v>
      </c>
      <c r="AF257" s="41">
        <v>197</v>
      </c>
      <c r="AG257" s="41" t="s">
        <v>125</v>
      </c>
      <c r="AH257" s="41">
        <v>0</v>
      </c>
      <c r="AI257" s="41">
        <v>12.063000000000001</v>
      </c>
      <c r="AJ257" s="42">
        <v>104646</v>
      </c>
      <c r="AK257" s="41">
        <v>20.584</v>
      </c>
      <c r="AL257" s="41" t="s">
        <v>126</v>
      </c>
      <c r="AM257" s="41" t="s">
        <v>126</v>
      </c>
      <c r="AN257" s="41" t="s">
        <v>126</v>
      </c>
      <c r="AO257" s="41" t="s">
        <v>126</v>
      </c>
      <c r="AP257" s="41"/>
      <c r="AQ257" s="41">
        <v>1</v>
      </c>
      <c r="AR257" s="41"/>
      <c r="AS257" s="41"/>
      <c r="AT257" s="44">
        <f t="shared" si="16"/>
        <v>1.9685180849999995</v>
      </c>
      <c r="AU257" s="45">
        <f t="shared" si="17"/>
        <v>18748.817605714681</v>
      </c>
      <c r="AV257" s="41"/>
      <c r="AW257" s="48">
        <f t="shared" si="18"/>
        <v>1.7784571282000012</v>
      </c>
      <c r="AX257" s="49">
        <f t="shared" si="19"/>
        <v>19826.397430761841</v>
      </c>
      <c r="AY257" s="41"/>
    </row>
    <row r="258" spans="1:51">
      <c r="A258" s="41">
        <v>55</v>
      </c>
      <c r="B258" s="41" t="s">
        <v>389</v>
      </c>
      <c r="C258" s="43">
        <v>44376.920162037037</v>
      </c>
      <c r="D258" s="41">
        <v>105</v>
      </c>
      <c r="E258" s="41" t="s">
        <v>125</v>
      </c>
      <c r="F258" s="41">
        <v>0</v>
      </c>
      <c r="G258" s="41">
        <v>6.008</v>
      </c>
      <c r="H258" s="42">
        <v>76042</v>
      </c>
      <c r="I258" s="41">
        <v>0.154</v>
      </c>
      <c r="J258" s="41" t="s">
        <v>126</v>
      </c>
      <c r="K258" s="41" t="s">
        <v>126</v>
      </c>
      <c r="L258" s="41" t="s">
        <v>126</v>
      </c>
      <c r="M258" s="41" t="s">
        <v>126</v>
      </c>
      <c r="N258" s="41"/>
      <c r="O258" s="41">
        <v>55</v>
      </c>
      <c r="P258" s="41" t="s">
        <v>389</v>
      </c>
      <c r="Q258" s="43">
        <v>44376.920162037037</v>
      </c>
      <c r="R258" s="41">
        <v>105</v>
      </c>
      <c r="S258" s="41" t="s">
        <v>125</v>
      </c>
      <c r="T258" s="41">
        <v>0</v>
      </c>
      <c r="U258" s="41" t="s">
        <v>126</v>
      </c>
      <c r="V258" s="41" t="s">
        <v>126</v>
      </c>
      <c r="W258" s="41" t="s">
        <v>126</v>
      </c>
      <c r="X258" s="41" t="s">
        <v>126</v>
      </c>
      <c r="Y258" s="41" t="s">
        <v>126</v>
      </c>
      <c r="Z258" s="41" t="s">
        <v>126</v>
      </c>
      <c r="AA258" s="41" t="s">
        <v>126</v>
      </c>
      <c r="AB258" s="41"/>
      <c r="AC258" s="41">
        <v>55</v>
      </c>
      <c r="AD258" s="41" t="s">
        <v>389</v>
      </c>
      <c r="AE258" s="43">
        <v>44376.920162037037</v>
      </c>
      <c r="AF258" s="41">
        <v>105</v>
      </c>
      <c r="AG258" s="41" t="s">
        <v>125</v>
      </c>
      <c r="AH258" s="41">
        <v>0</v>
      </c>
      <c r="AI258" s="41" t="s">
        <v>126</v>
      </c>
      <c r="AJ258" s="41" t="s">
        <v>126</v>
      </c>
      <c r="AK258" s="41" t="s">
        <v>126</v>
      </c>
      <c r="AL258" s="41" t="s">
        <v>126</v>
      </c>
      <c r="AM258" s="41" t="s">
        <v>126</v>
      </c>
      <c r="AN258" s="41" t="s">
        <v>126</v>
      </c>
      <c r="AO258" s="41" t="s">
        <v>126</v>
      </c>
      <c r="AP258" s="41"/>
      <c r="AQ258" s="41">
        <v>1</v>
      </c>
      <c r="AR258" s="41"/>
      <c r="AS258" s="41"/>
      <c r="AT258" s="44">
        <f t="shared" si="16"/>
        <v>234.59853873942322</v>
      </c>
      <c r="AU258" s="45" t="e">
        <f t="shared" si="17"/>
        <v>#VALUE!</v>
      </c>
      <c r="AV258" s="41"/>
      <c r="AW258" s="48">
        <f t="shared" si="18"/>
        <v>199.26047956113243</v>
      </c>
      <c r="AX258" s="49" t="e">
        <f t="shared" si="19"/>
        <v>#VALUE!</v>
      </c>
      <c r="AY258" s="41"/>
    </row>
    <row r="259" spans="1:51">
      <c r="A259" s="41">
        <v>56</v>
      </c>
      <c r="B259" s="41" t="s">
        <v>390</v>
      </c>
      <c r="C259" s="43">
        <v>44376.941423611112</v>
      </c>
      <c r="D259" s="41">
        <v>110</v>
      </c>
      <c r="E259" s="41" t="s">
        <v>125</v>
      </c>
      <c r="F259" s="41">
        <v>0</v>
      </c>
      <c r="G259" s="41">
        <v>6.01</v>
      </c>
      <c r="H259" s="42">
        <v>12540</v>
      </c>
      <c r="I259" s="41">
        <v>2.1000000000000001E-2</v>
      </c>
      <c r="J259" s="41" t="s">
        <v>126</v>
      </c>
      <c r="K259" s="41" t="s">
        <v>126</v>
      </c>
      <c r="L259" s="41" t="s">
        <v>126</v>
      </c>
      <c r="M259" s="41" t="s">
        <v>126</v>
      </c>
      <c r="N259" s="41"/>
      <c r="O259" s="41">
        <v>56</v>
      </c>
      <c r="P259" s="41" t="s">
        <v>390</v>
      </c>
      <c r="Q259" s="43">
        <v>44376.941423611112</v>
      </c>
      <c r="R259" s="41">
        <v>110</v>
      </c>
      <c r="S259" s="41" t="s">
        <v>125</v>
      </c>
      <c r="T259" s="41">
        <v>0</v>
      </c>
      <c r="U259" s="41" t="s">
        <v>126</v>
      </c>
      <c r="V259" s="41" t="s">
        <v>126</v>
      </c>
      <c r="W259" s="41" t="s">
        <v>126</v>
      </c>
      <c r="X259" s="41" t="s">
        <v>126</v>
      </c>
      <c r="Y259" s="41" t="s">
        <v>126</v>
      </c>
      <c r="Z259" s="41" t="s">
        <v>126</v>
      </c>
      <c r="AA259" s="41" t="s">
        <v>126</v>
      </c>
      <c r="AB259" s="41"/>
      <c r="AC259" s="41">
        <v>56</v>
      </c>
      <c r="AD259" s="41" t="s">
        <v>390</v>
      </c>
      <c r="AE259" s="43">
        <v>44376.941423611112</v>
      </c>
      <c r="AF259" s="41">
        <v>110</v>
      </c>
      <c r="AG259" s="41" t="s">
        <v>125</v>
      </c>
      <c r="AH259" s="41">
        <v>0</v>
      </c>
      <c r="AI259" s="41">
        <v>12.077</v>
      </c>
      <c r="AJ259" s="42">
        <v>85682</v>
      </c>
      <c r="AK259" s="41">
        <v>16.905000000000001</v>
      </c>
      <c r="AL259" s="41" t="s">
        <v>126</v>
      </c>
      <c r="AM259" s="41" t="s">
        <v>126</v>
      </c>
      <c r="AN259" s="41" t="s">
        <v>126</v>
      </c>
      <c r="AO259" s="41" t="s">
        <v>126</v>
      </c>
      <c r="AP259" s="41"/>
      <c r="AQ259" s="41">
        <v>1</v>
      </c>
      <c r="AR259" s="41"/>
      <c r="AS259" s="41"/>
      <c r="AT259" s="44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5">
        <f t="shared" ref="AU259:AU322" si="21">((-0.00000006277*AJ259^2)+(0.1854*AJ259)+(34.83))</f>
        <v>15459.45280036652</v>
      </c>
      <c r="AV259" s="41"/>
      <c r="AW259" s="48">
        <f t="shared" si="18"/>
        <v>32.612788281560007</v>
      </c>
      <c r="AX259" s="49">
        <f t="shared" si="19"/>
        <v>16259.16915268376</v>
      </c>
      <c r="AY259" s="41"/>
    </row>
    <row r="260" spans="1:51">
      <c r="A260" s="41">
        <v>57</v>
      </c>
      <c r="B260" s="41" t="s">
        <v>391</v>
      </c>
      <c r="C260" s="43">
        <v>44376.962685185186</v>
      </c>
      <c r="D260" s="41">
        <v>135</v>
      </c>
      <c r="E260" s="41" t="s">
        <v>125</v>
      </c>
      <c r="F260" s="41">
        <v>0</v>
      </c>
      <c r="G260" s="41">
        <v>6.0019999999999998</v>
      </c>
      <c r="H260" s="42">
        <v>608723</v>
      </c>
      <c r="I260" s="41">
        <v>1.2649999999999999</v>
      </c>
      <c r="J260" s="41" t="s">
        <v>126</v>
      </c>
      <c r="K260" s="41" t="s">
        <v>126</v>
      </c>
      <c r="L260" s="41" t="s">
        <v>126</v>
      </c>
      <c r="M260" s="41" t="s">
        <v>126</v>
      </c>
      <c r="N260" s="41"/>
      <c r="O260" s="41">
        <v>57</v>
      </c>
      <c r="P260" s="41" t="s">
        <v>391</v>
      </c>
      <c r="Q260" s="43">
        <v>44376.962685185186</v>
      </c>
      <c r="R260" s="41">
        <v>135</v>
      </c>
      <c r="S260" s="41" t="s">
        <v>125</v>
      </c>
      <c r="T260" s="41">
        <v>0</v>
      </c>
      <c r="U260" s="41">
        <v>5.952</v>
      </c>
      <c r="V260" s="42">
        <v>4691</v>
      </c>
      <c r="W260" s="41">
        <v>1.3740000000000001</v>
      </c>
      <c r="X260" s="41" t="s">
        <v>126</v>
      </c>
      <c r="Y260" s="41" t="s">
        <v>126</v>
      </c>
      <c r="Z260" s="41" t="s">
        <v>126</v>
      </c>
      <c r="AA260" s="41" t="s">
        <v>126</v>
      </c>
      <c r="AB260" s="41"/>
      <c r="AC260" s="41">
        <v>57</v>
      </c>
      <c r="AD260" s="41" t="s">
        <v>391</v>
      </c>
      <c r="AE260" s="43">
        <v>44376.962685185186</v>
      </c>
      <c r="AF260" s="41">
        <v>135</v>
      </c>
      <c r="AG260" s="41" t="s">
        <v>125</v>
      </c>
      <c r="AH260" s="41">
        <v>0</v>
      </c>
      <c r="AI260" s="41">
        <v>12.07</v>
      </c>
      <c r="AJ260" s="42">
        <v>90714</v>
      </c>
      <c r="AK260" s="41">
        <v>17.884</v>
      </c>
      <c r="AL260" s="41" t="s">
        <v>126</v>
      </c>
      <c r="AM260" s="41" t="s">
        <v>126</v>
      </c>
      <c r="AN260" s="41" t="s">
        <v>126</v>
      </c>
      <c r="AO260" s="41" t="s">
        <v>126</v>
      </c>
      <c r="AP260" s="41"/>
      <c r="AQ260" s="41">
        <v>1</v>
      </c>
      <c r="AR260" s="41"/>
      <c r="AS260" s="41"/>
      <c r="AT260" s="44">
        <f t="shared" si="20"/>
        <v>1610.0313826269901</v>
      </c>
      <c r="AU260" s="45">
        <f t="shared" si="21"/>
        <v>16336.669399705079</v>
      </c>
      <c r="AV260" s="41"/>
      <c r="AW260" s="48">
        <f t="shared" si="18"/>
        <v>1558.7752727908642</v>
      </c>
      <c r="AX260" s="49">
        <f t="shared" si="19"/>
        <v>17206.85477551704</v>
      </c>
      <c r="AY260" s="41"/>
    </row>
    <row r="261" spans="1:51">
      <c r="A261" s="41">
        <v>58</v>
      </c>
      <c r="B261" s="41" t="s">
        <v>392</v>
      </c>
      <c r="C261" s="43">
        <v>44376.983958333331</v>
      </c>
      <c r="D261" s="41">
        <v>199</v>
      </c>
      <c r="E261" s="41" t="s">
        <v>125</v>
      </c>
      <c r="F261" s="41">
        <v>0</v>
      </c>
      <c r="G261" s="41">
        <v>5.9960000000000004</v>
      </c>
      <c r="H261" s="42">
        <v>3351134</v>
      </c>
      <c r="I261" s="41">
        <v>7.008</v>
      </c>
      <c r="J261" s="41" t="s">
        <v>126</v>
      </c>
      <c r="K261" s="41" t="s">
        <v>126</v>
      </c>
      <c r="L261" s="41" t="s">
        <v>126</v>
      </c>
      <c r="M261" s="41" t="s">
        <v>126</v>
      </c>
      <c r="N261" s="41"/>
      <c r="O261" s="41">
        <v>58</v>
      </c>
      <c r="P261" s="41" t="s">
        <v>392</v>
      </c>
      <c r="Q261" s="43">
        <v>44376.983958333331</v>
      </c>
      <c r="R261" s="41">
        <v>199</v>
      </c>
      <c r="S261" s="41" t="s">
        <v>125</v>
      </c>
      <c r="T261" s="41">
        <v>0</v>
      </c>
      <c r="U261" s="41">
        <v>5.95</v>
      </c>
      <c r="V261" s="42">
        <v>25245</v>
      </c>
      <c r="W261" s="41">
        <v>6.875</v>
      </c>
      <c r="X261" s="41" t="s">
        <v>126</v>
      </c>
      <c r="Y261" s="41" t="s">
        <v>126</v>
      </c>
      <c r="Z261" s="41" t="s">
        <v>126</v>
      </c>
      <c r="AA261" s="41" t="s">
        <v>126</v>
      </c>
      <c r="AB261" s="41"/>
      <c r="AC261" s="41">
        <v>58</v>
      </c>
      <c r="AD261" s="41" t="s">
        <v>392</v>
      </c>
      <c r="AE261" s="43">
        <v>44376.983958333331</v>
      </c>
      <c r="AF261" s="41">
        <v>199</v>
      </c>
      <c r="AG261" s="41" t="s">
        <v>125</v>
      </c>
      <c r="AH261" s="41">
        <v>0</v>
      </c>
      <c r="AI261" s="41">
        <v>12.089</v>
      </c>
      <c r="AJ261" s="42">
        <v>71039</v>
      </c>
      <c r="AK261" s="41">
        <v>14.05</v>
      </c>
      <c r="AL261" s="41" t="s">
        <v>126</v>
      </c>
      <c r="AM261" s="41" t="s">
        <v>126</v>
      </c>
      <c r="AN261" s="41" t="s">
        <v>126</v>
      </c>
      <c r="AO261" s="41" t="s">
        <v>126</v>
      </c>
      <c r="AP261" s="41"/>
      <c r="AQ261" s="41">
        <v>1</v>
      </c>
      <c r="AR261" s="41"/>
      <c r="AS261" s="41"/>
      <c r="AT261" s="44">
        <f t="shared" si="20"/>
        <v>5355.6190634321256</v>
      </c>
      <c r="AU261" s="45">
        <f t="shared" si="21"/>
        <v>12888.68931426683</v>
      </c>
      <c r="AV261" s="41"/>
      <c r="AW261" s="48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49">
        <f t="shared" ref="AX261:AX324" si="23">(-0.00000001626*AJ261^2)+(0.1912*AJ261)+(-3.858)</f>
        <v>13496.742067388541</v>
      </c>
      <c r="AY261" s="41"/>
    </row>
    <row r="262" spans="1:51">
      <c r="A262" s="41">
        <v>59</v>
      </c>
      <c r="B262" s="41" t="s">
        <v>393</v>
      </c>
      <c r="C262" s="43">
        <v>44377.005231481482</v>
      </c>
      <c r="D262" s="41">
        <v>68</v>
      </c>
      <c r="E262" s="41" t="s">
        <v>125</v>
      </c>
      <c r="F262" s="41">
        <v>0</v>
      </c>
      <c r="G262" s="41">
        <v>6.0129999999999999</v>
      </c>
      <c r="H262" s="42">
        <v>580316</v>
      </c>
      <c r="I262" s="41">
        <v>1.2050000000000001</v>
      </c>
      <c r="J262" s="41" t="s">
        <v>126</v>
      </c>
      <c r="K262" s="41" t="s">
        <v>126</v>
      </c>
      <c r="L262" s="41" t="s">
        <v>126</v>
      </c>
      <c r="M262" s="41" t="s">
        <v>126</v>
      </c>
      <c r="N262" s="41"/>
      <c r="O262" s="41">
        <v>59</v>
      </c>
      <c r="P262" s="41" t="s">
        <v>393</v>
      </c>
      <c r="Q262" s="43">
        <v>44377.005231481482</v>
      </c>
      <c r="R262" s="41">
        <v>68</v>
      </c>
      <c r="S262" s="41" t="s">
        <v>125</v>
      </c>
      <c r="T262" s="41">
        <v>0</v>
      </c>
      <c r="U262" s="41">
        <v>5.9619999999999997</v>
      </c>
      <c r="V262" s="42">
        <v>4240</v>
      </c>
      <c r="W262" s="41">
        <v>1.2529999999999999</v>
      </c>
      <c r="X262" s="41" t="s">
        <v>126</v>
      </c>
      <c r="Y262" s="41" t="s">
        <v>126</v>
      </c>
      <c r="Z262" s="41" t="s">
        <v>126</v>
      </c>
      <c r="AA262" s="41" t="s">
        <v>126</v>
      </c>
      <c r="AB262" s="41"/>
      <c r="AC262" s="41">
        <v>59</v>
      </c>
      <c r="AD262" s="41" t="s">
        <v>393</v>
      </c>
      <c r="AE262" s="43">
        <v>44377.005231481482</v>
      </c>
      <c r="AF262" s="41">
        <v>68</v>
      </c>
      <c r="AG262" s="41" t="s">
        <v>125</v>
      </c>
      <c r="AH262" s="41">
        <v>0</v>
      </c>
      <c r="AI262" s="41">
        <v>12.167999999999999</v>
      </c>
      <c r="AJ262" s="42">
        <v>10839</v>
      </c>
      <c r="AK262" s="41">
        <v>2.1720000000000002</v>
      </c>
      <c r="AL262" s="41" t="s">
        <v>126</v>
      </c>
      <c r="AM262" s="41" t="s">
        <v>126</v>
      </c>
      <c r="AN262" s="41" t="s">
        <v>126</v>
      </c>
      <c r="AO262" s="41" t="s">
        <v>126</v>
      </c>
      <c r="AP262" s="41"/>
      <c r="AQ262" s="41">
        <v>1</v>
      </c>
      <c r="AR262" s="41"/>
      <c r="AS262" s="41"/>
      <c r="AT262" s="44">
        <f t="shared" si="20"/>
        <v>1548.3738082255329</v>
      </c>
      <c r="AU262" s="45">
        <f t="shared" si="21"/>
        <v>2037.0061342788299</v>
      </c>
      <c r="AV262" s="41"/>
      <c r="AW262" s="48">
        <f t="shared" si="22"/>
        <v>1488.0064708234097</v>
      </c>
      <c r="AX262" s="49">
        <f t="shared" si="23"/>
        <v>2066.64851144454</v>
      </c>
      <c r="AY262" s="41"/>
    </row>
    <row r="263" spans="1:51">
      <c r="A263" s="41">
        <v>60</v>
      </c>
      <c r="B263" s="41" t="s">
        <v>394</v>
      </c>
      <c r="C263" s="43">
        <v>44377.026469907411</v>
      </c>
      <c r="D263" s="41">
        <v>73</v>
      </c>
      <c r="E263" s="41" t="s">
        <v>125</v>
      </c>
      <c r="F263" s="41">
        <v>0</v>
      </c>
      <c r="G263" s="41">
        <v>6.0069999999999997</v>
      </c>
      <c r="H263" s="42">
        <v>46285</v>
      </c>
      <c r="I263" s="41">
        <v>9.1999999999999998E-2</v>
      </c>
      <c r="J263" s="41" t="s">
        <v>126</v>
      </c>
      <c r="K263" s="41" t="s">
        <v>126</v>
      </c>
      <c r="L263" s="41" t="s">
        <v>126</v>
      </c>
      <c r="M263" s="41" t="s">
        <v>126</v>
      </c>
      <c r="N263" s="41"/>
      <c r="O263" s="41">
        <v>60</v>
      </c>
      <c r="P263" s="41" t="s">
        <v>394</v>
      </c>
      <c r="Q263" s="43">
        <v>44377.026469907411</v>
      </c>
      <c r="R263" s="41">
        <v>73</v>
      </c>
      <c r="S263" s="41" t="s">
        <v>125</v>
      </c>
      <c r="T263" s="41">
        <v>0</v>
      </c>
      <c r="U263" s="41" t="s">
        <v>126</v>
      </c>
      <c r="V263" s="41" t="s">
        <v>126</v>
      </c>
      <c r="W263" s="41" t="s">
        <v>126</v>
      </c>
      <c r="X263" s="41" t="s">
        <v>126</v>
      </c>
      <c r="Y263" s="41" t="s">
        <v>126</v>
      </c>
      <c r="Z263" s="41" t="s">
        <v>126</v>
      </c>
      <c r="AA263" s="41" t="s">
        <v>126</v>
      </c>
      <c r="AB263" s="41"/>
      <c r="AC263" s="41">
        <v>60</v>
      </c>
      <c r="AD263" s="41" t="s">
        <v>394</v>
      </c>
      <c r="AE263" s="43">
        <v>44377.026469907411</v>
      </c>
      <c r="AF263" s="41">
        <v>73</v>
      </c>
      <c r="AG263" s="41" t="s">
        <v>125</v>
      </c>
      <c r="AH263" s="41">
        <v>0</v>
      </c>
      <c r="AI263" s="41">
        <v>12.173999999999999</v>
      </c>
      <c r="AJ263" s="42">
        <v>2825</v>
      </c>
      <c r="AK263" s="41">
        <v>0.57299999999999995</v>
      </c>
      <c r="AL263" s="41" t="s">
        <v>126</v>
      </c>
      <c r="AM263" s="41" t="s">
        <v>126</v>
      </c>
      <c r="AN263" s="41" t="s">
        <v>126</v>
      </c>
      <c r="AO263" s="41" t="s">
        <v>126</v>
      </c>
      <c r="AP263" s="41"/>
      <c r="AQ263" s="41">
        <v>1</v>
      </c>
      <c r="AR263" s="41"/>
      <c r="AS263" s="41"/>
      <c r="AT263" s="44">
        <f t="shared" si="20"/>
        <v>144.10283874015502</v>
      </c>
      <c r="AU263" s="45">
        <f t="shared" si="21"/>
        <v>558.08405616875007</v>
      </c>
      <c r="AV263" s="41"/>
      <c r="AW263" s="48">
        <f t="shared" si="22"/>
        <v>121.2908707818975</v>
      </c>
      <c r="AX263" s="49">
        <f t="shared" si="23"/>
        <v>536.15223503750008</v>
      </c>
      <c r="AY263" s="41"/>
    </row>
    <row r="264" spans="1:51">
      <c r="A264" s="41">
        <v>61</v>
      </c>
      <c r="B264" s="41" t="s">
        <v>395</v>
      </c>
      <c r="C264" s="43">
        <v>44377.047719907408</v>
      </c>
      <c r="D264" s="41">
        <v>20</v>
      </c>
      <c r="E264" s="41" t="s">
        <v>125</v>
      </c>
      <c r="F264" s="41">
        <v>0</v>
      </c>
      <c r="G264" s="41">
        <v>6.0110000000000001</v>
      </c>
      <c r="H264" s="42">
        <v>604120</v>
      </c>
      <c r="I264" s="41">
        <v>1.2549999999999999</v>
      </c>
      <c r="J264" s="41" t="s">
        <v>126</v>
      </c>
      <c r="K264" s="41" t="s">
        <v>126</v>
      </c>
      <c r="L264" s="41" t="s">
        <v>126</v>
      </c>
      <c r="M264" s="41" t="s">
        <v>126</v>
      </c>
      <c r="N264" s="41"/>
      <c r="O264" s="41">
        <v>61</v>
      </c>
      <c r="P264" s="41" t="s">
        <v>395</v>
      </c>
      <c r="Q264" s="43">
        <v>44377.047719907408</v>
      </c>
      <c r="R264" s="41">
        <v>20</v>
      </c>
      <c r="S264" s="41" t="s">
        <v>125</v>
      </c>
      <c r="T264" s="41">
        <v>0</v>
      </c>
      <c r="U264" s="41">
        <v>5.9619999999999997</v>
      </c>
      <c r="V264" s="42">
        <v>5634</v>
      </c>
      <c r="W264" s="41">
        <v>1.627</v>
      </c>
      <c r="X264" s="41" t="s">
        <v>126</v>
      </c>
      <c r="Y264" s="41" t="s">
        <v>126</v>
      </c>
      <c r="Z264" s="41" t="s">
        <v>126</v>
      </c>
      <c r="AA264" s="41" t="s">
        <v>126</v>
      </c>
      <c r="AB264" s="41"/>
      <c r="AC264" s="41">
        <v>61</v>
      </c>
      <c r="AD264" s="41" t="s">
        <v>395</v>
      </c>
      <c r="AE264" s="43">
        <v>44377.047719907408</v>
      </c>
      <c r="AF264" s="41">
        <v>20</v>
      </c>
      <c r="AG264" s="41" t="s">
        <v>125</v>
      </c>
      <c r="AH264" s="41">
        <v>0</v>
      </c>
      <c r="AI264" s="41">
        <v>12.167</v>
      </c>
      <c r="AJ264" s="42">
        <v>10543</v>
      </c>
      <c r="AK264" s="41">
        <v>2.113</v>
      </c>
      <c r="AL264" s="41" t="s">
        <v>126</v>
      </c>
      <c r="AM264" s="41" t="s">
        <v>126</v>
      </c>
      <c r="AN264" s="41" t="s">
        <v>126</v>
      </c>
      <c r="AO264" s="41" t="s">
        <v>126</v>
      </c>
      <c r="AP264" s="41"/>
      <c r="AQ264" s="41">
        <v>1</v>
      </c>
      <c r="AR264" s="41"/>
      <c r="AS264" s="41"/>
      <c r="AT264" s="44">
        <f t="shared" si="20"/>
        <v>1600.1299726947202</v>
      </c>
      <c r="AU264" s="45">
        <f t="shared" si="21"/>
        <v>1982.5250101282702</v>
      </c>
      <c r="AV264" s="41"/>
      <c r="AW264" s="48">
        <f t="shared" si="22"/>
        <v>1547.3213181950402</v>
      </c>
      <c r="AX264" s="49">
        <f t="shared" si="23"/>
        <v>2010.1562221552601</v>
      </c>
      <c r="AY264" s="41"/>
    </row>
    <row r="265" spans="1:51">
      <c r="A265" s="41">
        <v>62</v>
      </c>
      <c r="B265" s="41" t="s">
        <v>396</v>
      </c>
      <c r="C265" s="43">
        <v>44377.069004629629</v>
      </c>
      <c r="D265" s="41">
        <v>166</v>
      </c>
      <c r="E265" s="41" t="s">
        <v>125</v>
      </c>
      <c r="F265" s="41">
        <v>0</v>
      </c>
      <c r="G265" s="41">
        <v>5.9459999999999997</v>
      </c>
      <c r="H265" s="42">
        <v>24433174</v>
      </c>
      <c r="I265" s="41">
        <v>52.511000000000003</v>
      </c>
      <c r="J265" s="41" t="s">
        <v>126</v>
      </c>
      <c r="K265" s="41" t="s">
        <v>126</v>
      </c>
      <c r="L265" s="41" t="s">
        <v>126</v>
      </c>
      <c r="M265" s="41" t="s">
        <v>126</v>
      </c>
      <c r="N265" s="41"/>
      <c r="O265" s="41">
        <v>62</v>
      </c>
      <c r="P265" s="41" t="s">
        <v>396</v>
      </c>
      <c r="Q265" s="43">
        <v>44377.069004629629</v>
      </c>
      <c r="R265" s="41">
        <v>166</v>
      </c>
      <c r="S265" s="41" t="s">
        <v>125</v>
      </c>
      <c r="T265" s="41">
        <v>0</v>
      </c>
      <c r="U265" s="41">
        <v>5.899</v>
      </c>
      <c r="V265" s="42">
        <v>184948</v>
      </c>
      <c r="W265" s="41">
        <v>48.52</v>
      </c>
      <c r="X265" s="41" t="s">
        <v>126</v>
      </c>
      <c r="Y265" s="41" t="s">
        <v>126</v>
      </c>
      <c r="Z265" s="41" t="s">
        <v>126</v>
      </c>
      <c r="AA265" s="41" t="s">
        <v>126</v>
      </c>
      <c r="AB265" s="41"/>
      <c r="AC265" s="41">
        <v>62</v>
      </c>
      <c r="AD265" s="41" t="s">
        <v>396</v>
      </c>
      <c r="AE265" s="43">
        <v>44377.069004629629</v>
      </c>
      <c r="AF265" s="41">
        <v>166</v>
      </c>
      <c r="AG265" s="41" t="s">
        <v>125</v>
      </c>
      <c r="AH265" s="41">
        <v>0</v>
      </c>
      <c r="AI265" s="41">
        <v>12.018000000000001</v>
      </c>
      <c r="AJ265" s="42">
        <v>147145</v>
      </c>
      <c r="AK265" s="41">
        <v>28.75</v>
      </c>
      <c r="AL265" s="41" t="s">
        <v>126</v>
      </c>
      <c r="AM265" s="41" t="s">
        <v>126</v>
      </c>
      <c r="AN265" s="41" t="s">
        <v>126</v>
      </c>
      <c r="AO265" s="41" t="s">
        <v>126</v>
      </c>
      <c r="AP265" s="41"/>
      <c r="AQ265" s="41">
        <v>1</v>
      </c>
      <c r="AR265" s="41"/>
      <c r="AS265" s="41"/>
      <c r="AT265" s="44">
        <f t="shared" si="20"/>
        <v>35793.491130482646</v>
      </c>
      <c r="AU265" s="45">
        <f t="shared" si="21"/>
        <v>25956.438865160751</v>
      </c>
      <c r="AV265" s="41"/>
      <c r="AW265" s="48">
        <f t="shared" si="22"/>
        <v>47020.257542530722</v>
      </c>
      <c r="AX265" s="49">
        <f t="shared" si="23"/>
        <v>27778.210154333501</v>
      </c>
      <c r="AY265" s="41"/>
    </row>
    <row r="266" spans="1:51">
      <c r="A266" s="41">
        <v>63</v>
      </c>
      <c r="B266" s="41" t="s">
        <v>397</v>
      </c>
      <c r="C266" s="43">
        <v>44377.090231481481</v>
      </c>
      <c r="D266" s="41">
        <v>74</v>
      </c>
      <c r="E266" s="41" t="s">
        <v>125</v>
      </c>
      <c r="F266" s="41">
        <v>0</v>
      </c>
      <c r="G266" s="41">
        <v>6.0140000000000002</v>
      </c>
      <c r="H266" s="42">
        <v>59391</v>
      </c>
      <c r="I266" s="41">
        <v>0.11899999999999999</v>
      </c>
      <c r="J266" s="41" t="s">
        <v>126</v>
      </c>
      <c r="K266" s="41" t="s">
        <v>126</v>
      </c>
      <c r="L266" s="41" t="s">
        <v>126</v>
      </c>
      <c r="M266" s="41" t="s">
        <v>126</v>
      </c>
      <c r="N266" s="41"/>
      <c r="O266" s="41">
        <v>63</v>
      </c>
      <c r="P266" s="41" t="s">
        <v>397</v>
      </c>
      <c r="Q266" s="43">
        <v>44377.090231481481</v>
      </c>
      <c r="R266" s="41">
        <v>74</v>
      </c>
      <c r="S266" s="41" t="s">
        <v>125</v>
      </c>
      <c r="T266" s="41">
        <v>0</v>
      </c>
      <c r="U266" s="41" t="s">
        <v>126</v>
      </c>
      <c r="V266" s="41" t="s">
        <v>126</v>
      </c>
      <c r="W266" s="41" t="s">
        <v>126</v>
      </c>
      <c r="X266" s="41" t="s">
        <v>126</v>
      </c>
      <c r="Y266" s="41" t="s">
        <v>126</v>
      </c>
      <c r="Z266" s="41" t="s">
        <v>126</v>
      </c>
      <c r="AA266" s="41" t="s">
        <v>126</v>
      </c>
      <c r="AB266" s="41"/>
      <c r="AC266" s="41">
        <v>63</v>
      </c>
      <c r="AD266" s="41" t="s">
        <v>397</v>
      </c>
      <c r="AE266" s="43">
        <v>44377.090231481481</v>
      </c>
      <c r="AF266" s="41">
        <v>74</v>
      </c>
      <c r="AG266" s="41" t="s">
        <v>125</v>
      </c>
      <c r="AH266" s="41">
        <v>0</v>
      </c>
      <c r="AI266" s="41">
        <v>12.170999999999999</v>
      </c>
      <c r="AJ266" s="42">
        <v>6013</v>
      </c>
      <c r="AK266" s="41">
        <v>1.21</v>
      </c>
      <c r="AL266" s="41" t="s">
        <v>126</v>
      </c>
      <c r="AM266" s="41" t="s">
        <v>126</v>
      </c>
      <c r="AN266" s="41" t="s">
        <v>126</v>
      </c>
      <c r="AO266" s="41" t="s">
        <v>126</v>
      </c>
      <c r="AP266" s="41"/>
      <c r="AQ266" s="41">
        <v>1</v>
      </c>
      <c r="AR266" s="41"/>
      <c r="AS266" s="41"/>
      <c r="AT266" s="44">
        <f t="shared" si="20"/>
        <v>184.13835618292782</v>
      </c>
      <c r="AU266" s="45">
        <f t="shared" si="21"/>
        <v>1147.3706772718701</v>
      </c>
      <c r="AV266" s="41"/>
      <c r="AW266" s="48">
        <f t="shared" si="22"/>
        <v>155.65773553248712</v>
      </c>
      <c r="AX266" s="49">
        <f t="shared" si="23"/>
        <v>1145.2397006920601</v>
      </c>
      <c r="AY266" s="41"/>
    </row>
    <row r="267" spans="1:51">
      <c r="A267" s="41">
        <v>64</v>
      </c>
      <c r="B267" s="41" t="s">
        <v>398</v>
      </c>
      <c r="C267" s="43">
        <v>44377.111516203702</v>
      </c>
      <c r="D267" s="41">
        <v>186</v>
      </c>
      <c r="E267" s="41" t="s">
        <v>125</v>
      </c>
      <c r="F267" s="41">
        <v>0</v>
      </c>
      <c r="G267" s="41">
        <v>6.0140000000000002</v>
      </c>
      <c r="H267" s="42">
        <v>5645</v>
      </c>
      <c r="I267" s="41">
        <v>7.0000000000000001E-3</v>
      </c>
      <c r="J267" s="41" t="s">
        <v>126</v>
      </c>
      <c r="K267" s="41" t="s">
        <v>126</v>
      </c>
      <c r="L267" s="41" t="s">
        <v>126</v>
      </c>
      <c r="M267" s="41" t="s">
        <v>126</v>
      </c>
      <c r="N267" s="41"/>
      <c r="O267" s="41">
        <v>64</v>
      </c>
      <c r="P267" s="41" t="s">
        <v>398</v>
      </c>
      <c r="Q267" s="43">
        <v>44377.111516203702</v>
      </c>
      <c r="R267" s="41">
        <v>186</v>
      </c>
      <c r="S267" s="41" t="s">
        <v>125</v>
      </c>
      <c r="T267" s="41">
        <v>0</v>
      </c>
      <c r="U267" s="41" t="s">
        <v>126</v>
      </c>
      <c r="V267" s="41" t="s">
        <v>126</v>
      </c>
      <c r="W267" s="41" t="s">
        <v>126</v>
      </c>
      <c r="X267" s="41" t="s">
        <v>126</v>
      </c>
      <c r="Y267" s="41" t="s">
        <v>126</v>
      </c>
      <c r="Z267" s="41" t="s">
        <v>126</v>
      </c>
      <c r="AA267" s="41" t="s">
        <v>126</v>
      </c>
      <c r="AB267" s="41"/>
      <c r="AC267" s="41">
        <v>64</v>
      </c>
      <c r="AD267" s="41" t="s">
        <v>398</v>
      </c>
      <c r="AE267" s="43">
        <v>44377.111516203702</v>
      </c>
      <c r="AF267" s="41">
        <v>186</v>
      </c>
      <c r="AG267" s="41" t="s">
        <v>125</v>
      </c>
      <c r="AH267" s="41">
        <v>0</v>
      </c>
      <c r="AI267" s="41">
        <v>12.06</v>
      </c>
      <c r="AJ267" s="42">
        <v>104520</v>
      </c>
      <c r="AK267" s="41">
        <v>20.559000000000001</v>
      </c>
      <c r="AL267" s="41" t="s">
        <v>126</v>
      </c>
      <c r="AM267" s="41" t="s">
        <v>126</v>
      </c>
      <c r="AN267" s="41" t="s">
        <v>126</v>
      </c>
      <c r="AO267" s="41" t="s">
        <v>126</v>
      </c>
      <c r="AP267" s="41"/>
      <c r="AQ267" s="41">
        <v>1</v>
      </c>
      <c r="AR267" s="41"/>
      <c r="AS267" s="41"/>
      <c r="AT267" s="44">
        <f t="shared" si="20"/>
        <v>11.575878031249999</v>
      </c>
      <c r="AU267" s="45">
        <f t="shared" si="21"/>
        <v>18727.111503792003</v>
      </c>
      <c r="AV267" s="41"/>
      <c r="AW267" s="48">
        <f t="shared" si="22"/>
        <v>13.01919885125</v>
      </c>
      <c r="AX267" s="49">
        <f t="shared" si="23"/>
        <v>19802.734761696003</v>
      </c>
      <c r="AY267" s="41"/>
    </row>
    <row r="268" spans="1:51">
      <c r="A268" s="41">
        <v>65</v>
      </c>
      <c r="B268" s="41" t="s">
        <v>399</v>
      </c>
      <c r="C268" s="43">
        <v>44377.1327662037</v>
      </c>
      <c r="D268" s="41">
        <v>140</v>
      </c>
      <c r="E268" s="41" t="s">
        <v>125</v>
      </c>
      <c r="F268" s="41">
        <v>0</v>
      </c>
      <c r="G268" s="41">
        <v>6.0229999999999997</v>
      </c>
      <c r="H268" s="42">
        <v>2753</v>
      </c>
      <c r="I268" s="41">
        <v>1E-3</v>
      </c>
      <c r="J268" s="41" t="s">
        <v>126</v>
      </c>
      <c r="K268" s="41" t="s">
        <v>126</v>
      </c>
      <c r="L268" s="41" t="s">
        <v>126</v>
      </c>
      <c r="M268" s="41" t="s">
        <v>126</v>
      </c>
      <c r="N268" s="41"/>
      <c r="O268" s="41">
        <v>65</v>
      </c>
      <c r="P268" s="41" t="s">
        <v>399</v>
      </c>
      <c r="Q268" s="43">
        <v>44377.1327662037</v>
      </c>
      <c r="R268" s="41">
        <v>140</v>
      </c>
      <c r="S268" s="41" t="s">
        <v>125</v>
      </c>
      <c r="T268" s="41">
        <v>0</v>
      </c>
      <c r="U268" s="41" t="s">
        <v>126</v>
      </c>
      <c r="V268" s="41" t="s">
        <v>126</v>
      </c>
      <c r="W268" s="41" t="s">
        <v>126</v>
      </c>
      <c r="X268" s="41" t="s">
        <v>126</v>
      </c>
      <c r="Y268" s="41" t="s">
        <v>126</v>
      </c>
      <c r="Z268" s="41" t="s">
        <v>126</v>
      </c>
      <c r="AA268" s="41" t="s">
        <v>126</v>
      </c>
      <c r="AB268" s="41"/>
      <c r="AC268" s="41">
        <v>65</v>
      </c>
      <c r="AD268" s="41" t="s">
        <v>399</v>
      </c>
      <c r="AE268" s="43">
        <v>44377.1327662037</v>
      </c>
      <c r="AF268" s="41">
        <v>140</v>
      </c>
      <c r="AG268" s="41" t="s">
        <v>125</v>
      </c>
      <c r="AH268" s="41">
        <v>0</v>
      </c>
      <c r="AI268" s="41">
        <v>12.073</v>
      </c>
      <c r="AJ268" s="42">
        <v>86845</v>
      </c>
      <c r="AK268" s="41">
        <v>17.132000000000001</v>
      </c>
      <c r="AL268" s="41" t="s">
        <v>126</v>
      </c>
      <c r="AM268" s="41" t="s">
        <v>126</v>
      </c>
      <c r="AN268" s="41" t="s">
        <v>126</v>
      </c>
      <c r="AO268" s="41" t="s">
        <v>126</v>
      </c>
      <c r="AP268" s="41"/>
      <c r="AQ268" s="41">
        <v>1</v>
      </c>
      <c r="AR268" s="41"/>
      <c r="AS268" s="41"/>
      <c r="AT268" s="44">
        <f t="shared" si="20"/>
        <v>3.236918941249999</v>
      </c>
      <c r="AU268" s="45">
        <f t="shared" si="21"/>
        <v>15662.478268850749</v>
      </c>
      <c r="AV268" s="41"/>
      <c r="AW268" s="48">
        <f t="shared" si="22"/>
        <v>3.3705154284500001</v>
      </c>
      <c r="AX268" s="49">
        <f t="shared" si="23"/>
        <v>16478.2722015535</v>
      </c>
      <c r="AY268" s="41"/>
    </row>
    <row r="269" spans="1:51">
      <c r="A269" s="41">
        <v>66</v>
      </c>
      <c r="B269" s="41" t="s">
        <v>400</v>
      </c>
      <c r="C269" s="43">
        <v>44377.153969907406</v>
      </c>
      <c r="D269" s="41">
        <v>187</v>
      </c>
      <c r="E269" s="41" t="s">
        <v>125</v>
      </c>
      <c r="F269" s="41">
        <v>0</v>
      </c>
      <c r="G269" s="41">
        <v>6.016</v>
      </c>
      <c r="H269" s="42">
        <v>43249</v>
      </c>
      <c r="I269" s="41">
        <v>8.5000000000000006E-2</v>
      </c>
      <c r="J269" s="41" t="s">
        <v>126</v>
      </c>
      <c r="K269" s="41" t="s">
        <v>126</v>
      </c>
      <c r="L269" s="41" t="s">
        <v>126</v>
      </c>
      <c r="M269" s="41" t="s">
        <v>126</v>
      </c>
      <c r="N269" s="41"/>
      <c r="O269" s="41">
        <v>66</v>
      </c>
      <c r="P269" s="41" t="s">
        <v>400</v>
      </c>
      <c r="Q269" s="43">
        <v>44377.153969907406</v>
      </c>
      <c r="R269" s="41">
        <v>187</v>
      </c>
      <c r="S269" s="41" t="s">
        <v>125</v>
      </c>
      <c r="T269" s="41">
        <v>0</v>
      </c>
      <c r="U269" s="41" t="s">
        <v>126</v>
      </c>
      <c r="V269" s="41" t="s">
        <v>126</v>
      </c>
      <c r="W269" s="41" t="s">
        <v>126</v>
      </c>
      <c r="X269" s="41" t="s">
        <v>126</v>
      </c>
      <c r="Y269" s="41" t="s">
        <v>126</v>
      </c>
      <c r="Z269" s="41" t="s">
        <v>126</v>
      </c>
      <c r="AA269" s="41" t="s">
        <v>126</v>
      </c>
      <c r="AB269" s="41"/>
      <c r="AC269" s="41">
        <v>66</v>
      </c>
      <c r="AD269" s="41" t="s">
        <v>400</v>
      </c>
      <c r="AE269" s="43">
        <v>44377.153969907406</v>
      </c>
      <c r="AF269" s="41">
        <v>187</v>
      </c>
      <c r="AG269" s="41" t="s">
        <v>125</v>
      </c>
      <c r="AH269" s="41">
        <v>0</v>
      </c>
      <c r="AI269" s="41">
        <v>12.164</v>
      </c>
      <c r="AJ269" s="42">
        <v>2045</v>
      </c>
      <c r="AK269" s="41">
        <v>0.41799999999999998</v>
      </c>
      <c r="AL269" s="41" t="s">
        <v>126</v>
      </c>
      <c r="AM269" s="41" t="s">
        <v>126</v>
      </c>
      <c r="AN269" s="41" t="s">
        <v>126</v>
      </c>
      <c r="AO269" s="41" t="s">
        <v>126</v>
      </c>
      <c r="AP269" s="41"/>
      <c r="AQ269" s="41">
        <v>1</v>
      </c>
      <c r="AR269" s="41"/>
      <c r="AS269" s="41"/>
      <c r="AT269" s="44">
        <f t="shared" si="20"/>
        <v>134.78862648798381</v>
      </c>
      <c r="AU269" s="45">
        <f t="shared" si="21"/>
        <v>413.71049429075003</v>
      </c>
      <c r="AV269" s="41"/>
      <c r="AW269" s="48">
        <f t="shared" si="22"/>
        <v>113.3238744514791</v>
      </c>
      <c r="AX269" s="49">
        <f t="shared" si="23"/>
        <v>387.07800027350004</v>
      </c>
      <c r="AY269" s="41"/>
    </row>
    <row r="270" spans="1:51">
      <c r="A270" s="41">
        <v>67</v>
      </c>
      <c r="B270" s="41" t="s">
        <v>401</v>
      </c>
      <c r="C270" s="43">
        <v>44377.175208333334</v>
      </c>
      <c r="D270" s="41">
        <v>174</v>
      </c>
      <c r="E270" s="41" t="s">
        <v>125</v>
      </c>
      <c r="F270" s="41">
        <v>0</v>
      </c>
      <c r="G270" s="41">
        <v>6.0090000000000003</v>
      </c>
      <c r="H270" s="42">
        <v>1596695</v>
      </c>
      <c r="I270" s="41">
        <v>3.3290000000000002</v>
      </c>
      <c r="J270" s="41" t="s">
        <v>126</v>
      </c>
      <c r="K270" s="41" t="s">
        <v>126</v>
      </c>
      <c r="L270" s="41" t="s">
        <v>126</v>
      </c>
      <c r="M270" s="41" t="s">
        <v>126</v>
      </c>
      <c r="N270" s="41"/>
      <c r="O270" s="41">
        <v>67</v>
      </c>
      <c r="P270" s="41" t="s">
        <v>401</v>
      </c>
      <c r="Q270" s="43">
        <v>44377.175208333334</v>
      </c>
      <c r="R270" s="41">
        <v>174</v>
      </c>
      <c r="S270" s="41" t="s">
        <v>125</v>
      </c>
      <c r="T270" s="41">
        <v>0</v>
      </c>
      <c r="U270" s="41">
        <v>5.9610000000000003</v>
      </c>
      <c r="V270" s="42">
        <v>11850</v>
      </c>
      <c r="W270" s="41">
        <v>3.294</v>
      </c>
      <c r="X270" s="41" t="s">
        <v>126</v>
      </c>
      <c r="Y270" s="41" t="s">
        <v>126</v>
      </c>
      <c r="Z270" s="41" t="s">
        <v>126</v>
      </c>
      <c r="AA270" s="41" t="s">
        <v>126</v>
      </c>
      <c r="AB270" s="41"/>
      <c r="AC270" s="41">
        <v>67</v>
      </c>
      <c r="AD270" s="41" t="s">
        <v>401</v>
      </c>
      <c r="AE270" s="43">
        <v>44377.175208333334</v>
      </c>
      <c r="AF270" s="41">
        <v>174</v>
      </c>
      <c r="AG270" s="41" t="s">
        <v>125</v>
      </c>
      <c r="AH270" s="41">
        <v>0</v>
      </c>
      <c r="AI270" s="41">
        <v>12.097</v>
      </c>
      <c r="AJ270" s="42">
        <v>74698</v>
      </c>
      <c r="AK270" s="41">
        <v>14.765000000000001</v>
      </c>
      <c r="AL270" s="41" t="s">
        <v>126</v>
      </c>
      <c r="AM270" s="41" t="s">
        <v>126</v>
      </c>
      <c r="AN270" s="41" t="s">
        <v>126</v>
      </c>
      <c r="AO270" s="41" t="s">
        <v>126</v>
      </c>
      <c r="AP270" s="41"/>
      <c r="AQ270" s="41">
        <v>1</v>
      </c>
      <c r="AR270" s="41"/>
      <c r="AS270" s="41"/>
      <c r="AT270" s="44">
        <f t="shared" si="20"/>
        <v>2810.2762879125003</v>
      </c>
      <c r="AU270" s="45">
        <f t="shared" si="21"/>
        <v>13533.595706124921</v>
      </c>
      <c r="AV270" s="41"/>
      <c r="AW270" s="48">
        <f t="shared" si="22"/>
        <v>3321.6217204250001</v>
      </c>
      <c r="AX270" s="49">
        <f t="shared" si="23"/>
        <v>14187.67219502296</v>
      </c>
      <c r="AY270" s="41"/>
    </row>
    <row r="271" spans="1:51">
      <c r="A271" s="41">
        <v>68</v>
      </c>
      <c r="B271" s="41" t="s">
        <v>402</v>
      </c>
      <c r="C271" s="43">
        <v>44377.196446759262</v>
      </c>
      <c r="D271" s="41">
        <v>193</v>
      </c>
      <c r="E271" s="41" t="s">
        <v>125</v>
      </c>
      <c r="F271" s="41">
        <v>0</v>
      </c>
      <c r="G271" s="41">
        <v>6.0149999999999997</v>
      </c>
      <c r="H271" s="42">
        <v>69928</v>
      </c>
      <c r="I271" s="41">
        <v>0.14099999999999999</v>
      </c>
      <c r="J271" s="41" t="s">
        <v>126</v>
      </c>
      <c r="K271" s="41" t="s">
        <v>126</v>
      </c>
      <c r="L271" s="41" t="s">
        <v>126</v>
      </c>
      <c r="M271" s="41" t="s">
        <v>126</v>
      </c>
      <c r="N271" s="41"/>
      <c r="O271" s="41">
        <v>68</v>
      </c>
      <c r="P271" s="41" t="s">
        <v>402</v>
      </c>
      <c r="Q271" s="43">
        <v>44377.196446759262</v>
      </c>
      <c r="R271" s="41">
        <v>193</v>
      </c>
      <c r="S271" s="41" t="s">
        <v>125</v>
      </c>
      <c r="T271" s="41">
        <v>0</v>
      </c>
      <c r="U271" s="41" t="s">
        <v>126</v>
      </c>
      <c r="V271" s="41" t="s">
        <v>126</v>
      </c>
      <c r="W271" s="41" t="s">
        <v>126</v>
      </c>
      <c r="X271" s="41" t="s">
        <v>126</v>
      </c>
      <c r="Y271" s="41" t="s">
        <v>126</v>
      </c>
      <c r="Z271" s="41" t="s">
        <v>126</v>
      </c>
      <c r="AA271" s="41" t="s">
        <v>126</v>
      </c>
      <c r="AB271" s="41"/>
      <c r="AC271" s="41">
        <v>68</v>
      </c>
      <c r="AD271" s="41" t="s">
        <v>402</v>
      </c>
      <c r="AE271" s="43">
        <v>44377.196446759262</v>
      </c>
      <c r="AF271" s="41">
        <v>193</v>
      </c>
      <c r="AG271" s="41" t="s">
        <v>125</v>
      </c>
      <c r="AH271" s="41">
        <v>0</v>
      </c>
      <c r="AI271" s="41" t="s">
        <v>126</v>
      </c>
      <c r="AJ271" s="41" t="s">
        <v>126</v>
      </c>
      <c r="AK271" s="41" t="s">
        <v>126</v>
      </c>
      <c r="AL271" s="41" t="s">
        <v>126</v>
      </c>
      <c r="AM271" s="41" t="s">
        <v>126</v>
      </c>
      <c r="AN271" s="41" t="s">
        <v>126</v>
      </c>
      <c r="AO271" s="41" t="s">
        <v>126</v>
      </c>
      <c r="AP271" s="41"/>
      <c r="AQ271" s="41">
        <v>1</v>
      </c>
      <c r="AR271" s="41"/>
      <c r="AS271" s="41"/>
      <c r="AT271" s="44">
        <f t="shared" si="20"/>
        <v>216.12289106481921</v>
      </c>
      <c r="AU271" s="45" t="e">
        <f t="shared" si="21"/>
        <v>#VALUE!</v>
      </c>
      <c r="AV271" s="41"/>
      <c r="AW271" s="48">
        <f t="shared" si="22"/>
        <v>183.25798804525442</v>
      </c>
      <c r="AX271" s="49" t="e">
        <f t="shared" si="23"/>
        <v>#VALUE!</v>
      </c>
      <c r="AY271" s="41"/>
    </row>
    <row r="272" spans="1:51">
      <c r="A272" s="41">
        <v>39</v>
      </c>
      <c r="B272" s="41" t="s">
        <v>403</v>
      </c>
      <c r="C272" s="43">
        <v>44386.441377314812</v>
      </c>
      <c r="D272" s="41" t="s">
        <v>124</v>
      </c>
      <c r="E272" s="41" t="s">
        <v>125</v>
      </c>
      <c r="F272" s="41">
        <v>0</v>
      </c>
      <c r="G272" s="41">
        <v>6.0419999999999998</v>
      </c>
      <c r="H272" s="42">
        <v>1340</v>
      </c>
      <c r="I272" s="41">
        <v>-2E-3</v>
      </c>
      <c r="J272" s="41" t="s">
        <v>126</v>
      </c>
      <c r="K272" s="41" t="s">
        <v>126</v>
      </c>
      <c r="L272" s="41" t="s">
        <v>126</v>
      </c>
      <c r="M272" s="41" t="s">
        <v>126</v>
      </c>
      <c r="N272" s="41"/>
      <c r="O272" s="41">
        <v>39</v>
      </c>
      <c r="P272" s="41" t="s">
        <v>403</v>
      </c>
      <c r="Q272" s="43">
        <v>44386.441377314812</v>
      </c>
      <c r="R272" s="41" t="s">
        <v>124</v>
      </c>
      <c r="S272" s="41" t="s">
        <v>125</v>
      </c>
      <c r="T272" s="41">
        <v>0</v>
      </c>
      <c r="U272" s="41" t="s">
        <v>126</v>
      </c>
      <c r="V272" s="42" t="s">
        <v>126</v>
      </c>
      <c r="W272" s="41" t="s">
        <v>126</v>
      </c>
      <c r="X272" s="41" t="s">
        <v>126</v>
      </c>
      <c r="Y272" s="41" t="s">
        <v>126</v>
      </c>
      <c r="Z272" s="41" t="s">
        <v>126</v>
      </c>
      <c r="AA272" s="41" t="s">
        <v>126</v>
      </c>
      <c r="AB272" s="41"/>
      <c r="AC272" s="41">
        <v>39</v>
      </c>
      <c r="AD272" s="41" t="s">
        <v>403</v>
      </c>
      <c r="AE272" s="43">
        <v>44386.441377314812</v>
      </c>
      <c r="AF272" s="41" t="s">
        <v>124</v>
      </c>
      <c r="AG272" s="41" t="s">
        <v>125</v>
      </c>
      <c r="AH272" s="41">
        <v>0</v>
      </c>
      <c r="AI272" s="41">
        <v>12.209</v>
      </c>
      <c r="AJ272" s="42">
        <v>3527</v>
      </c>
      <c r="AK272" s="41">
        <v>0.71399999999999997</v>
      </c>
      <c r="AL272" s="41" t="s">
        <v>126</v>
      </c>
      <c r="AM272" s="41" t="s">
        <v>126</v>
      </c>
      <c r="AN272" s="41" t="s">
        <v>126</v>
      </c>
      <c r="AO272" s="41" t="s">
        <v>126</v>
      </c>
      <c r="AP272" s="41"/>
      <c r="AQ272" s="41">
        <v>1</v>
      </c>
      <c r="AR272" s="41"/>
      <c r="AS272" s="41"/>
      <c r="AT272" s="44">
        <f t="shared" si="20"/>
        <v>-0.7081435000000007</v>
      </c>
      <c r="AU272" s="45">
        <f t="shared" si="21"/>
        <v>687.95495821067004</v>
      </c>
      <c r="AV272" s="41"/>
      <c r="AW272" s="48">
        <f t="shared" si="22"/>
        <v>-1.6962350199999996</v>
      </c>
      <c r="AX272" s="49">
        <f t="shared" si="23"/>
        <v>670.30213000646006</v>
      </c>
    </row>
    <row r="273" spans="1:51">
      <c r="A273" s="41">
        <v>40</v>
      </c>
      <c r="B273" s="41" t="s">
        <v>404</v>
      </c>
      <c r="C273" s="43">
        <v>44386.46261574074</v>
      </c>
      <c r="D273" s="41" t="s">
        <v>128</v>
      </c>
      <c r="E273" s="41" t="s">
        <v>125</v>
      </c>
      <c r="F273" s="41">
        <v>0</v>
      </c>
      <c r="G273" s="41">
        <v>6.0010000000000003</v>
      </c>
      <c r="H273" s="42">
        <v>844676</v>
      </c>
      <c r="I273" s="41">
        <v>1.7569999999999999</v>
      </c>
      <c r="J273" s="41" t="s">
        <v>126</v>
      </c>
      <c r="K273" s="41" t="s">
        <v>126</v>
      </c>
      <c r="L273" s="41" t="s">
        <v>126</v>
      </c>
      <c r="M273" s="41" t="s">
        <v>126</v>
      </c>
      <c r="N273" s="41"/>
      <c r="O273" s="41">
        <v>40</v>
      </c>
      <c r="P273" s="41" t="s">
        <v>404</v>
      </c>
      <c r="Q273" s="43">
        <v>44386.46261574074</v>
      </c>
      <c r="R273" s="41" t="s">
        <v>128</v>
      </c>
      <c r="S273" s="41" t="s">
        <v>125</v>
      </c>
      <c r="T273" s="41">
        <v>0</v>
      </c>
      <c r="U273" s="41">
        <v>5.9550000000000001</v>
      </c>
      <c r="V273" s="42">
        <v>6898</v>
      </c>
      <c r="W273" s="41">
        <v>1.9670000000000001</v>
      </c>
      <c r="X273" s="41" t="s">
        <v>126</v>
      </c>
      <c r="Y273" s="41" t="s">
        <v>126</v>
      </c>
      <c r="Z273" s="41" t="s">
        <v>126</v>
      </c>
      <c r="AA273" s="41" t="s">
        <v>126</v>
      </c>
      <c r="AB273" s="41"/>
      <c r="AC273" s="41">
        <v>40</v>
      </c>
      <c r="AD273" s="41" t="s">
        <v>404</v>
      </c>
      <c r="AE273" s="43">
        <v>44386.46261574074</v>
      </c>
      <c r="AF273" s="41" t="s">
        <v>128</v>
      </c>
      <c r="AG273" s="41" t="s">
        <v>125</v>
      </c>
      <c r="AH273" s="41">
        <v>0</v>
      </c>
      <c r="AI273" s="41">
        <v>12.16</v>
      </c>
      <c r="AJ273" s="42">
        <v>9673</v>
      </c>
      <c r="AK273" s="41">
        <v>1.94</v>
      </c>
      <c r="AL273" s="41" t="s">
        <v>126</v>
      </c>
      <c r="AM273" s="41" t="s">
        <v>126</v>
      </c>
      <c r="AN273" s="41" t="s">
        <v>126</v>
      </c>
      <c r="AO273" s="41" t="s">
        <v>126</v>
      </c>
      <c r="AP273" s="41"/>
      <c r="AQ273" s="41">
        <v>1</v>
      </c>
      <c r="AR273" s="41"/>
      <c r="AS273" s="41"/>
      <c r="AT273" s="44">
        <f t="shared" si="20"/>
        <v>1869.5865081971401</v>
      </c>
      <c r="AU273" s="45">
        <f t="shared" si="21"/>
        <v>1822.33100386667</v>
      </c>
      <c r="AV273" s="41"/>
      <c r="AW273" s="48">
        <f t="shared" si="22"/>
        <v>2053.7922211517202</v>
      </c>
      <c r="AX273" s="49">
        <f t="shared" si="23"/>
        <v>1844.0982017344602</v>
      </c>
    </row>
    <row r="274" spans="1:51">
      <c r="A274" s="41">
        <v>41</v>
      </c>
      <c r="B274" s="41" t="s">
        <v>405</v>
      </c>
      <c r="C274" s="43">
        <v>44386.483854166669</v>
      </c>
      <c r="D274" s="41">
        <v>91</v>
      </c>
      <c r="E274" s="41" t="s">
        <v>125</v>
      </c>
      <c r="F274" s="41">
        <v>0</v>
      </c>
      <c r="G274" s="41">
        <v>6.0010000000000003</v>
      </c>
      <c r="H274" s="42">
        <v>699310</v>
      </c>
      <c r="I274" s="41">
        <v>1.454</v>
      </c>
      <c r="J274" s="41" t="s">
        <v>126</v>
      </c>
      <c r="K274" s="41" t="s">
        <v>126</v>
      </c>
      <c r="L274" s="41" t="s">
        <v>126</v>
      </c>
      <c r="M274" s="41" t="s">
        <v>126</v>
      </c>
      <c r="N274" s="41"/>
      <c r="O274" s="41">
        <v>41</v>
      </c>
      <c r="P274" s="41" t="s">
        <v>405</v>
      </c>
      <c r="Q274" s="43">
        <v>44386.483854166669</v>
      </c>
      <c r="R274" s="41">
        <v>91</v>
      </c>
      <c r="S274" s="41" t="s">
        <v>125</v>
      </c>
      <c r="T274" s="41">
        <v>0</v>
      </c>
      <c r="U274" s="41">
        <v>5.9509999999999996</v>
      </c>
      <c r="V274" s="42">
        <v>6747</v>
      </c>
      <c r="W274" s="41">
        <v>1.9259999999999999</v>
      </c>
      <c r="X274" s="41" t="s">
        <v>126</v>
      </c>
      <c r="Y274" s="41" t="s">
        <v>126</v>
      </c>
      <c r="Z274" s="41" t="s">
        <v>126</v>
      </c>
      <c r="AA274" s="41" t="s">
        <v>126</v>
      </c>
      <c r="AB274" s="41"/>
      <c r="AC274" s="41">
        <v>41</v>
      </c>
      <c r="AD274" s="41" t="s">
        <v>405</v>
      </c>
      <c r="AE274" s="43">
        <v>44386.483854166669</v>
      </c>
      <c r="AF274" s="41">
        <v>91</v>
      </c>
      <c r="AG274" s="41" t="s">
        <v>125</v>
      </c>
      <c r="AH274" s="41">
        <v>0</v>
      </c>
      <c r="AI274" s="41">
        <v>12.066000000000001</v>
      </c>
      <c r="AJ274" s="42">
        <v>91086</v>
      </c>
      <c r="AK274" s="41">
        <v>17.956</v>
      </c>
      <c r="AL274" s="41" t="s">
        <v>126</v>
      </c>
      <c r="AM274" s="41" t="s">
        <v>126</v>
      </c>
      <c r="AN274" s="41" t="s">
        <v>126</v>
      </c>
      <c r="AO274" s="41" t="s">
        <v>126</v>
      </c>
      <c r="AP274" s="41"/>
      <c r="AQ274" s="41">
        <v>1</v>
      </c>
      <c r="AR274" s="41"/>
      <c r="AS274" s="41"/>
      <c r="AT274" s="44">
        <f t="shared" si="20"/>
        <v>1797.8529706071799</v>
      </c>
      <c r="AU274" s="45">
        <f t="shared" si="21"/>
        <v>16401.393089713081</v>
      </c>
      <c r="AV274" s="41"/>
      <c r="AW274" s="48">
        <f t="shared" si="22"/>
        <v>1783.1464818395102</v>
      </c>
      <c r="AX274" s="49">
        <f t="shared" si="23"/>
        <v>17276.881518221042</v>
      </c>
    </row>
    <row r="275" spans="1:51">
      <c r="A275" s="41">
        <v>42</v>
      </c>
      <c r="B275" s="41" t="s">
        <v>406</v>
      </c>
      <c r="C275" s="43">
        <v>44386.50509259259</v>
      </c>
      <c r="D275" s="41">
        <v>163</v>
      </c>
      <c r="E275" s="41" t="s">
        <v>125</v>
      </c>
      <c r="F275" s="41">
        <v>0</v>
      </c>
      <c r="G275" s="41">
        <v>6.01</v>
      </c>
      <c r="H275" s="42">
        <v>512425</v>
      </c>
      <c r="I275" s="41">
        <v>1.0640000000000001</v>
      </c>
      <c r="J275" s="41" t="s">
        <v>126</v>
      </c>
      <c r="K275" s="41" t="s">
        <v>126</v>
      </c>
      <c r="L275" s="41" t="s">
        <v>126</v>
      </c>
      <c r="M275" s="41" t="s">
        <v>126</v>
      </c>
      <c r="N275" s="41"/>
      <c r="O275" s="41">
        <v>42</v>
      </c>
      <c r="P275" s="41" t="s">
        <v>406</v>
      </c>
      <c r="Q275" s="43">
        <v>44386.50509259259</v>
      </c>
      <c r="R275" s="41">
        <v>163</v>
      </c>
      <c r="S275" s="41" t="s">
        <v>125</v>
      </c>
      <c r="T275" s="41">
        <v>0</v>
      </c>
      <c r="U275" s="41">
        <v>5.9690000000000003</v>
      </c>
      <c r="V275" s="42">
        <v>4225</v>
      </c>
      <c r="W275" s="41">
        <v>1.2490000000000001</v>
      </c>
      <c r="X275" s="41" t="s">
        <v>126</v>
      </c>
      <c r="Y275" s="41" t="s">
        <v>126</v>
      </c>
      <c r="Z275" s="41" t="s">
        <v>126</v>
      </c>
      <c r="AA275" s="41" t="s">
        <v>126</v>
      </c>
      <c r="AB275" s="41"/>
      <c r="AC275" s="41">
        <v>42</v>
      </c>
      <c r="AD275" s="41" t="s">
        <v>406</v>
      </c>
      <c r="AE275" s="43">
        <v>44386.50509259259</v>
      </c>
      <c r="AF275" s="41">
        <v>163</v>
      </c>
      <c r="AG275" s="41" t="s">
        <v>125</v>
      </c>
      <c r="AH275" s="41">
        <v>0</v>
      </c>
      <c r="AI275" s="41">
        <v>12.167</v>
      </c>
      <c r="AJ275" s="42">
        <v>9397</v>
      </c>
      <c r="AK275" s="41">
        <v>1.885</v>
      </c>
      <c r="AL275" s="41" t="s">
        <v>126</v>
      </c>
      <c r="AM275" s="41" t="s">
        <v>126</v>
      </c>
      <c r="AN275" s="41" t="s">
        <v>126</v>
      </c>
      <c r="AO275" s="41" t="s">
        <v>126</v>
      </c>
      <c r="AP275" s="41"/>
      <c r="AQ275" s="41">
        <v>1</v>
      </c>
      <c r="AR275" s="41"/>
      <c r="AS275" s="41"/>
      <c r="AT275" s="44">
        <f t="shared" si="20"/>
        <v>1395.679834533875</v>
      </c>
      <c r="AU275" s="45">
        <f t="shared" si="21"/>
        <v>1771.4909824630699</v>
      </c>
      <c r="AV275" s="41"/>
      <c r="AW275" s="48">
        <f t="shared" si="22"/>
        <v>1318.0829278824374</v>
      </c>
      <c r="AX275" s="49">
        <f t="shared" si="23"/>
        <v>1791.4125833176602</v>
      </c>
      <c r="AY275" s="41"/>
    </row>
    <row r="276" spans="1:51">
      <c r="A276" s="41">
        <v>43</v>
      </c>
      <c r="B276" s="41" t="s">
        <v>407</v>
      </c>
      <c r="C276" s="43">
        <v>44386.526354166665</v>
      </c>
      <c r="D276" s="41">
        <v>77</v>
      </c>
      <c r="E276" s="41" t="s">
        <v>125</v>
      </c>
      <c r="F276" s="41">
        <v>0</v>
      </c>
      <c r="G276" s="41">
        <v>6.008</v>
      </c>
      <c r="H276" s="42">
        <v>398908</v>
      </c>
      <c r="I276" s="41">
        <v>0.82699999999999996</v>
      </c>
      <c r="J276" s="41" t="s">
        <v>126</v>
      </c>
      <c r="K276" s="41" t="s">
        <v>126</v>
      </c>
      <c r="L276" s="41" t="s">
        <v>126</v>
      </c>
      <c r="M276" s="41" t="s">
        <v>126</v>
      </c>
      <c r="N276" s="41"/>
      <c r="O276" s="41">
        <v>43</v>
      </c>
      <c r="P276" s="41" t="s">
        <v>407</v>
      </c>
      <c r="Q276" s="43">
        <v>44386.526354166665</v>
      </c>
      <c r="R276" s="41">
        <v>77</v>
      </c>
      <c r="S276" s="41" t="s">
        <v>125</v>
      </c>
      <c r="T276" s="41">
        <v>0</v>
      </c>
      <c r="U276" s="41">
        <v>5.9539999999999997</v>
      </c>
      <c r="V276" s="42">
        <v>3578</v>
      </c>
      <c r="W276" s="41">
        <v>1.0760000000000001</v>
      </c>
      <c r="X276" s="41" t="s">
        <v>126</v>
      </c>
      <c r="Y276" s="41" t="s">
        <v>126</v>
      </c>
      <c r="Z276" s="41" t="s">
        <v>126</v>
      </c>
      <c r="AA276" s="41" t="s">
        <v>126</v>
      </c>
      <c r="AB276" s="41"/>
      <c r="AC276" s="41">
        <v>43</v>
      </c>
      <c r="AD276" s="41" t="s">
        <v>407</v>
      </c>
      <c r="AE276" s="43">
        <v>44386.526354166665</v>
      </c>
      <c r="AF276" s="41">
        <v>77</v>
      </c>
      <c r="AG276" s="41" t="s">
        <v>125</v>
      </c>
      <c r="AH276" s="41">
        <v>0</v>
      </c>
      <c r="AI276" s="41">
        <v>12.095000000000001</v>
      </c>
      <c r="AJ276" s="42">
        <v>68589</v>
      </c>
      <c r="AK276" s="41">
        <v>13.571</v>
      </c>
      <c r="AL276" s="41" t="s">
        <v>126</v>
      </c>
      <c r="AM276" s="41" t="s">
        <v>126</v>
      </c>
      <c r="AN276" s="41" t="s">
        <v>126</v>
      </c>
      <c r="AO276" s="41" t="s">
        <v>126</v>
      </c>
      <c r="AP276" s="41"/>
      <c r="AQ276" s="41">
        <v>1</v>
      </c>
      <c r="AR276" s="41"/>
      <c r="AS276" s="41"/>
      <c r="AT276" s="44">
        <f t="shared" si="20"/>
        <v>1123.560287030883</v>
      </c>
      <c r="AU276" s="45">
        <f t="shared" si="21"/>
        <v>12455.93221568883</v>
      </c>
      <c r="AV276" s="41"/>
      <c r="AW276" s="48">
        <f t="shared" si="22"/>
        <v>1031.4729540711023</v>
      </c>
      <c r="AX276" s="49">
        <f t="shared" si="23"/>
        <v>13033.864428024541</v>
      </c>
      <c r="AY276" s="41"/>
    </row>
    <row r="277" spans="1:51">
      <c r="A277" s="41">
        <v>44</v>
      </c>
      <c r="B277" s="41" t="s">
        <v>408</v>
      </c>
      <c r="C277" s="43">
        <v>44386.547615740739</v>
      </c>
      <c r="D277" s="41">
        <v>16</v>
      </c>
      <c r="E277" s="41" t="s">
        <v>125</v>
      </c>
      <c r="F277" s="41">
        <v>0</v>
      </c>
      <c r="G277" s="41">
        <v>6.0019999999999998</v>
      </c>
      <c r="H277" s="42">
        <v>560571</v>
      </c>
      <c r="I277" s="41">
        <v>1.1639999999999999</v>
      </c>
      <c r="J277" s="41" t="s">
        <v>126</v>
      </c>
      <c r="K277" s="41" t="s">
        <v>126</v>
      </c>
      <c r="L277" s="41" t="s">
        <v>126</v>
      </c>
      <c r="M277" s="41" t="s">
        <v>126</v>
      </c>
      <c r="N277" s="41"/>
      <c r="O277" s="41">
        <v>44</v>
      </c>
      <c r="P277" s="41" t="s">
        <v>408</v>
      </c>
      <c r="Q277" s="43">
        <v>44386.547615740739</v>
      </c>
      <c r="R277" s="41">
        <v>16</v>
      </c>
      <c r="S277" s="41" t="s">
        <v>125</v>
      </c>
      <c r="T277" s="41">
        <v>0</v>
      </c>
      <c r="U277" s="41">
        <v>5.95</v>
      </c>
      <c r="V277" s="42">
        <v>4097</v>
      </c>
      <c r="W277" s="41">
        <v>1.2150000000000001</v>
      </c>
      <c r="X277" s="41" t="s">
        <v>126</v>
      </c>
      <c r="Y277" s="41" t="s">
        <v>126</v>
      </c>
      <c r="Z277" s="41" t="s">
        <v>126</v>
      </c>
      <c r="AA277" s="41" t="s">
        <v>126</v>
      </c>
      <c r="AB277" s="41"/>
      <c r="AC277" s="41">
        <v>44</v>
      </c>
      <c r="AD277" s="41" t="s">
        <v>408</v>
      </c>
      <c r="AE277" s="43">
        <v>44386.547615740739</v>
      </c>
      <c r="AF277" s="41">
        <v>16</v>
      </c>
      <c r="AG277" s="41" t="s">
        <v>125</v>
      </c>
      <c r="AH277" s="41">
        <v>0</v>
      </c>
      <c r="AI277" s="41">
        <v>12.16</v>
      </c>
      <c r="AJ277" s="42">
        <v>5547</v>
      </c>
      <c r="AK277" s="41">
        <v>1.117</v>
      </c>
      <c r="AL277" s="41" t="s">
        <v>126</v>
      </c>
      <c r="AM277" s="41" t="s">
        <v>126</v>
      </c>
      <c r="AN277" s="41" t="s">
        <v>126</v>
      </c>
      <c r="AO277" s="41" t="s">
        <v>126</v>
      </c>
      <c r="AP277" s="41"/>
      <c r="AQ277" s="41">
        <v>1</v>
      </c>
      <c r="AR277" s="41"/>
      <c r="AS277" s="41"/>
      <c r="AT277" s="44">
        <f t="shared" si="20"/>
        <v>1504.741148661336</v>
      </c>
      <c r="AU277" s="45">
        <f t="shared" si="21"/>
        <v>1061.31241675107</v>
      </c>
      <c r="AV277" s="41"/>
      <c r="AW277" s="48">
        <f t="shared" si="22"/>
        <v>1438.7018876136431</v>
      </c>
      <c r="AX277" s="49">
        <f t="shared" si="23"/>
        <v>1056.2280926616602</v>
      </c>
      <c r="AY277" s="41"/>
    </row>
    <row r="278" spans="1:51">
      <c r="A278" s="41">
        <v>45</v>
      </c>
      <c r="B278" s="41" t="s">
        <v>409</v>
      </c>
      <c r="C278" s="43">
        <v>44386.568877314814</v>
      </c>
      <c r="D278" s="41">
        <v>46</v>
      </c>
      <c r="E278" s="41" t="s">
        <v>125</v>
      </c>
      <c r="F278" s="41">
        <v>0</v>
      </c>
      <c r="G278" s="41">
        <v>6.0039999999999996</v>
      </c>
      <c r="H278" s="42">
        <v>800290</v>
      </c>
      <c r="I278" s="41">
        <v>1.665</v>
      </c>
      <c r="J278" s="41" t="s">
        <v>126</v>
      </c>
      <c r="K278" s="41" t="s">
        <v>126</v>
      </c>
      <c r="L278" s="41" t="s">
        <v>126</v>
      </c>
      <c r="M278" s="41" t="s">
        <v>126</v>
      </c>
      <c r="N278" s="41"/>
      <c r="O278" s="41">
        <v>45</v>
      </c>
      <c r="P278" s="41" t="s">
        <v>409</v>
      </c>
      <c r="Q278" s="43">
        <v>44386.568877314814</v>
      </c>
      <c r="R278" s="41">
        <v>46</v>
      </c>
      <c r="S278" s="41" t="s">
        <v>125</v>
      </c>
      <c r="T278" s="41">
        <v>0</v>
      </c>
      <c r="U278" s="41">
        <v>5.9509999999999996</v>
      </c>
      <c r="V278" s="42">
        <v>6875</v>
      </c>
      <c r="W278" s="41">
        <v>1.9610000000000001</v>
      </c>
      <c r="X278" s="41" t="s">
        <v>126</v>
      </c>
      <c r="Y278" s="41" t="s">
        <v>126</v>
      </c>
      <c r="Z278" s="41" t="s">
        <v>126</v>
      </c>
      <c r="AA278" s="41" t="s">
        <v>126</v>
      </c>
      <c r="AB278" s="41"/>
      <c r="AC278" s="41">
        <v>45</v>
      </c>
      <c r="AD278" s="41" t="s">
        <v>409</v>
      </c>
      <c r="AE278" s="43">
        <v>44386.568877314814</v>
      </c>
      <c r="AF278" s="41">
        <v>46</v>
      </c>
      <c r="AG278" s="41" t="s">
        <v>125</v>
      </c>
      <c r="AH278" s="41">
        <v>0</v>
      </c>
      <c r="AI278" s="41">
        <v>12.2</v>
      </c>
      <c r="AJ278" s="42">
        <v>113138</v>
      </c>
      <c r="AK278" s="41">
        <v>22.224</v>
      </c>
      <c r="AL278" s="41" t="s">
        <v>126</v>
      </c>
      <c r="AM278" s="41" t="s">
        <v>126</v>
      </c>
      <c r="AN278" s="41" t="s">
        <v>126</v>
      </c>
      <c r="AO278" s="41" t="s">
        <v>126</v>
      </c>
      <c r="AP278" s="41"/>
      <c r="AQ278" s="41">
        <v>1</v>
      </c>
      <c r="AR278" s="41"/>
      <c r="AS278" s="41"/>
      <c r="AT278" s="44">
        <f t="shared" si="20"/>
        <v>1865.2177675781249</v>
      </c>
      <c r="AU278" s="45">
        <f t="shared" si="21"/>
        <v>20207.146203848122</v>
      </c>
      <c r="AV278" s="41"/>
      <c r="AW278" s="48">
        <f t="shared" si="22"/>
        <v>2047.9013789062501</v>
      </c>
      <c r="AX278" s="49">
        <f t="shared" si="23"/>
        <v>21419.996233464561</v>
      </c>
      <c r="AY278" s="41"/>
    </row>
    <row r="279" spans="1:51">
      <c r="A279" s="41">
        <v>46</v>
      </c>
      <c r="B279" s="41" t="s">
        <v>410</v>
      </c>
      <c r="C279" s="43">
        <v>44386.590138888889</v>
      </c>
      <c r="D279" s="41">
        <v>81</v>
      </c>
      <c r="E279" s="41" t="s">
        <v>125</v>
      </c>
      <c r="F279" s="41">
        <v>0</v>
      </c>
      <c r="G279" s="41">
        <v>6.0060000000000002</v>
      </c>
      <c r="H279" s="42">
        <v>46451</v>
      </c>
      <c r="I279" s="41">
        <v>9.1999999999999998E-2</v>
      </c>
      <c r="J279" s="41" t="s">
        <v>126</v>
      </c>
      <c r="K279" s="41" t="s">
        <v>126</v>
      </c>
      <c r="L279" s="41" t="s">
        <v>126</v>
      </c>
      <c r="M279" s="41" t="s">
        <v>126</v>
      </c>
      <c r="N279" s="41"/>
      <c r="O279" s="41">
        <v>46</v>
      </c>
      <c r="P279" s="41" t="s">
        <v>410</v>
      </c>
      <c r="Q279" s="43">
        <v>44386.590138888889</v>
      </c>
      <c r="R279" s="41">
        <v>81</v>
      </c>
      <c r="S279" s="41" t="s">
        <v>125</v>
      </c>
      <c r="T279" s="41">
        <v>0</v>
      </c>
      <c r="U279" s="41" t="s">
        <v>126</v>
      </c>
      <c r="V279" s="42" t="s">
        <v>126</v>
      </c>
      <c r="W279" s="41" t="s">
        <v>126</v>
      </c>
      <c r="X279" s="41" t="s">
        <v>126</v>
      </c>
      <c r="Y279" s="41" t="s">
        <v>126</v>
      </c>
      <c r="Z279" s="41" t="s">
        <v>126</v>
      </c>
      <c r="AA279" s="41" t="s">
        <v>126</v>
      </c>
      <c r="AB279" s="41"/>
      <c r="AC279" s="41">
        <v>46</v>
      </c>
      <c r="AD279" s="41" t="s">
        <v>410</v>
      </c>
      <c r="AE279" s="43">
        <v>44386.590138888889</v>
      </c>
      <c r="AF279" s="41">
        <v>81</v>
      </c>
      <c r="AG279" s="41" t="s">
        <v>125</v>
      </c>
      <c r="AH279" s="41">
        <v>0</v>
      </c>
      <c r="AI279" s="41">
        <v>12.159000000000001</v>
      </c>
      <c r="AJ279" s="42">
        <v>8052</v>
      </c>
      <c r="AK279" s="41">
        <v>1.617</v>
      </c>
      <c r="AL279" s="41" t="s">
        <v>126</v>
      </c>
      <c r="AM279" s="41" t="s">
        <v>126</v>
      </c>
      <c r="AN279" s="41" t="s">
        <v>126</v>
      </c>
      <c r="AO279" s="41" t="s">
        <v>126</v>
      </c>
      <c r="AP279" s="41"/>
      <c r="AQ279" s="41">
        <v>1</v>
      </c>
      <c r="AR279" s="41"/>
      <c r="AS279" s="41"/>
      <c r="AT279" s="44">
        <f t="shared" si="20"/>
        <v>144.61168001370382</v>
      </c>
      <c r="AU279" s="45">
        <f t="shared" si="21"/>
        <v>1523.60112562992</v>
      </c>
      <c r="AV279" s="41"/>
      <c r="AW279" s="48">
        <f t="shared" si="22"/>
        <v>121.72641962601909</v>
      </c>
      <c r="AX279" s="49">
        <f t="shared" si="23"/>
        <v>1534.6301877129602</v>
      </c>
      <c r="AY279" s="41"/>
    </row>
    <row r="280" spans="1:51">
      <c r="A280" s="41">
        <v>47</v>
      </c>
      <c r="B280" s="41" t="s">
        <v>411</v>
      </c>
      <c r="C280" s="43">
        <v>44386.611400462964</v>
      </c>
      <c r="D280" s="41">
        <v>68</v>
      </c>
      <c r="E280" s="41" t="s">
        <v>125</v>
      </c>
      <c r="F280" s="41">
        <v>0</v>
      </c>
      <c r="G280" s="41">
        <v>6.0119999999999996</v>
      </c>
      <c r="H280" s="42">
        <v>4228</v>
      </c>
      <c r="I280" s="41">
        <v>4.0000000000000001E-3</v>
      </c>
      <c r="J280" s="41" t="s">
        <v>126</v>
      </c>
      <c r="K280" s="41" t="s">
        <v>126</v>
      </c>
      <c r="L280" s="41" t="s">
        <v>126</v>
      </c>
      <c r="M280" s="41" t="s">
        <v>126</v>
      </c>
      <c r="N280" s="41"/>
      <c r="O280" s="41">
        <v>47</v>
      </c>
      <c r="P280" s="41" t="s">
        <v>411</v>
      </c>
      <c r="Q280" s="43">
        <v>44386.611400462964</v>
      </c>
      <c r="R280" s="41">
        <v>68</v>
      </c>
      <c r="S280" s="41" t="s">
        <v>125</v>
      </c>
      <c r="T280" s="41">
        <v>0</v>
      </c>
      <c r="U280" s="41" t="s">
        <v>126</v>
      </c>
      <c r="V280" s="42" t="s">
        <v>126</v>
      </c>
      <c r="W280" s="41" t="s">
        <v>126</v>
      </c>
      <c r="X280" s="41" t="s">
        <v>126</v>
      </c>
      <c r="Y280" s="41" t="s">
        <v>126</v>
      </c>
      <c r="Z280" s="41" t="s">
        <v>126</v>
      </c>
      <c r="AA280" s="41" t="s">
        <v>126</v>
      </c>
      <c r="AB280" s="41"/>
      <c r="AC280" s="41">
        <v>47</v>
      </c>
      <c r="AD280" s="41" t="s">
        <v>411</v>
      </c>
      <c r="AE280" s="43">
        <v>44386.611400462964</v>
      </c>
      <c r="AF280" s="41">
        <v>68</v>
      </c>
      <c r="AG280" s="41" t="s">
        <v>125</v>
      </c>
      <c r="AH280" s="41">
        <v>0</v>
      </c>
      <c r="AI280" s="41">
        <v>12.153</v>
      </c>
      <c r="AJ280" s="42">
        <v>12462</v>
      </c>
      <c r="AK280" s="41">
        <v>2.4950000000000001</v>
      </c>
      <c r="AL280" s="41" t="s">
        <v>126</v>
      </c>
      <c r="AM280" s="41" t="s">
        <v>126</v>
      </c>
      <c r="AN280" s="41" t="s">
        <v>126</v>
      </c>
      <c r="AO280" s="41" t="s">
        <v>126</v>
      </c>
      <c r="AP280" s="41"/>
      <c r="AQ280" s="41">
        <v>1</v>
      </c>
      <c r="AR280" s="41"/>
      <c r="AS280" s="41"/>
      <c r="AT280" s="44">
        <f t="shared" si="20"/>
        <v>7.445604659999999</v>
      </c>
      <c r="AU280" s="45">
        <f t="shared" si="21"/>
        <v>2335.53652836012</v>
      </c>
      <c r="AV280" s="41"/>
      <c r="AW280" s="48">
        <f t="shared" si="22"/>
        <v>8.4127307272000014</v>
      </c>
      <c r="AX280" s="49">
        <f t="shared" si="23"/>
        <v>2376.35119852056</v>
      </c>
      <c r="AY280" s="41"/>
    </row>
    <row r="281" spans="1:51">
      <c r="A281" s="41">
        <v>48</v>
      </c>
      <c r="B281" s="41" t="s">
        <v>412</v>
      </c>
      <c r="C281" s="43">
        <v>44386.632638888892</v>
      </c>
      <c r="D281" s="41">
        <v>57</v>
      </c>
      <c r="E281" s="41" t="s">
        <v>125</v>
      </c>
      <c r="F281" s="41">
        <v>0</v>
      </c>
      <c r="G281" s="41">
        <v>6.048</v>
      </c>
      <c r="H281" s="42">
        <v>1009</v>
      </c>
      <c r="I281" s="41">
        <v>-3.0000000000000001E-3</v>
      </c>
      <c r="J281" s="41" t="s">
        <v>126</v>
      </c>
      <c r="K281" s="41" t="s">
        <v>126</v>
      </c>
      <c r="L281" s="41" t="s">
        <v>126</v>
      </c>
      <c r="M281" s="41" t="s">
        <v>126</v>
      </c>
      <c r="N281" s="41"/>
      <c r="O281" s="41">
        <v>48</v>
      </c>
      <c r="P281" s="41" t="s">
        <v>412</v>
      </c>
      <c r="Q281" s="43">
        <v>44386.632638888892</v>
      </c>
      <c r="R281" s="41">
        <v>57</v>
      </c>
      <c r="S281" s="41" t="s">
        <v>125</v>
      </c>
      <c r="T281" s="41">
        <v>0</v>
      </c>
      <c r="U281" s="41" t="s">
        <v>126</v>
      </c>
      <c r="V281" s="42" t="s">
        <v>126</v>
      </c>
      <c r="W281" s="41" t="s">
        <v>126</v>
      </c>
      <c r="X281" s="41" t="s">
        <v>126</v>
      </c>
      <c r="Y281" s="41" t="s">
        <v>126</v>
      </c>
      <c r="Z281" s="41" t="s">
        <v>126</v>
      </c>
      <c r="AA281" s="41" t="s">
        <v>126</v>
      </c>
      <c r="AB281" s="41"/>
      <c r="AC281" s="41">
        <v>48</v>
      </c>
      <c r="AD281" s="41" t="s">
        <v>412</v>
      </c>
      <c r="AE281" s="43">
        <v>44386.632638888892</v>
      </c>
      <c r="AF281" s="41">
        <v>57</v>
      </c>
      <c r="AG281" s="41" t="s">
        <v>125</v>
      </c>
      <c r="AH281" s="41">
        <v>0</v>
      </c>
      <c r="AI281" s="41">
        <v>12.1</v>
      </c>
      <c r="AJ281" s="42">
        <v>60676</v>
      </c>
      <c r="AK281" s="41">
        <v>12.022</v>
      </c>
      <c r="AL281" s="41" t="s">
        <v>126</v>
      </c>
      <c r="AM281" s="41" t="s">
        <v>126</v>
      </c>
      <c r="AN281" s="41" t="s">
        <v>126</v>
      </c>
      <c r="AO281" s="41" t="s">
        <v>126</v>
      </c>
      <c r="AP281" s="41"/>
      <c r="AQ281" s="41">
        <v>1</v>
      </c>
      <c r="AR281" s="41"/>
      <c r="AS281" s="41"/>
      <c r="AT281" s="44">
        <f t="shared" si="20"/>
        <v>-1.6200207787500007</v>
      </c>
      <c r="AU281" s="45">
        <f t="shared" si="21"/>
        <v>11053.067813216481</v>
      </c>
      <c r="AV281" s="41"/>
      <c r="AW281" s="48">
        <f t="shared" si="22"/>
        <v>-2.9165907939500002</v>
      </c>
      <c r="AX281" s="49">
        <f t="shared" si="23"/>
        <v>11537.53075837024</v>
      </c>
      <c r="AY281" s="41"/>
    </row>
    <row r="282" spans="1:51">
      <c r="A282" s="41">
        <v>49</v>
      </c>
      <c r="B282" s="41" t="s">
        <v>413</v>
      </c>
      <c r="C282" s="43">
        <v>44386.653900462959</v>
      </c>
      <c r="D282" s="41">
        <v>131</v>
      </c>
      <c r="E282" s="41" t="s">
        <v>125</v>
      </c>
      <c r="F282" s="41">
        <v>0</v>
      </c>
      <c r="G282" s="41">
        <v>6.0049999999999999</v>
      </c>
      <c r="H282" s="42">
        <v>420725</v>
      </c>
      <c r="I282" s="41">
        <v>0.872</v>
      </c>
      <c r="J282" s="41" t="s">
        <v>126</v>
      </c>
      <c r="K282" s="41" t="s">
        <v>126</v>
      </c>
      <c r="L282" s="41" t="s">
        <v>126</v>
      </c>
      <c r="M282" s="41" t="s">
        <v>126</v>
      </c>
      <c r="N282" s="41"/>
      <c r="O282" s="41">
        <v>49</v>
      </c>
      <c r="P282" s="41" t="s">
        <v>413</v>
      </c>
      <c r="Q282" s="43">
        <v>44386.653900462959</v>
      </c>
      <c r="R282" s="41">
        <v>131</v>
      </c>
      <c r="S282" s="41" t="s">
        <v>125</v>
      </c>
      <c r="T282" s="41">
        <v>0</v>
      </c>
      <c r="U282" s="41">
        <v>5.9509999999999996</v>
      </c>
      <c r="V282" s="42">
        <v>4020</v>
      </c>
      <c r="W282" s="41">
        <v>1.194</v>
      </c>
      <c r="X282" s="41" t="s">
        <v>126</v>
      </c>
      <c r="Y282" s="41" t="s">
        <v>126</v>
      </c>
      <c r="Z282" s="41" t="s">
        <v>126</v>
      </c>
      <c r="AA282" s="41" t="s">
        <v>126</v>
      </c>
      <c r="AB282" s="41"/>
      <c r="AC282" s="41">
        <v>49</v>
      </c>
      <c r="AD282" s="41" t="s">
        <v>413</v>
      </c>
      <c r="AE282" s="43">
        <v>44386.653900462959</v>
      </c>
      <c r="AF282" s="41">
        <v>131</v>
      </c>
      <c r="AG282" s="41" t="s">
        <v>125</v>
      </c>
      <c r="AH282" s="41">
        <v>0</v>
      </c>
      <c r="AI282" s="41">
        <v>12.101000000000001</v>
      </c>
      <c r="AJ282" s="42">
        <v>61345</v>
      </c>
      <c r="AK282" s="41">
        <v>12.153</v>
      </c>
      <c r="AL282" s="41" t="s">
        <v>126</v>
      </c>
      <c r="AM282" s="41" t="s">
        <v>126</v>
      </c>
      <c r="AN282" s="41" t="s">
        <v>126</v>
      </c>
      <c r="AO282" s="41" t="s">
        <v>126</v>
      </c>
      <c r="AP282" s="41"/>
      <c r="AQ282" s="41">
        <v>1</v>
      </c>
      <c r="AR282" s="41"/>
      <c r="AS282" s="41"/>
      <c r="AT282" s="44">
        <f t="shared" si="20"/>
        <v>1177.492250184875</v>
      </c>
      <c r="AU282" s="45">
        <f t="shared" si="21"/>
        <v>11171.976369500751</v>
      </c>
      <c r="AV282" s="41"/>
      <c r="AW282" s="48">
        <f t="shared" si="22"/>
        <v>1086.7988233519375</v>
      </c>
      <c r="AX282" s="49">
        <f t="shared" si="23"/>
        <v>11664.1162212535</v>
      </c>
      <c r="AY282" s="41"/>
    </row>
    <row r="283" spans="1:51">
      <c r="A283" s="41">
        <v>50</v>
      </c>
      <c r="B283" s="41" t="s">
        <v>414</v>
      </c>
      <c r="C283" s="43">
        <v>44386.675162037034</v>
      </c>
      <c r="D283" s="41">
        <v>51</v>
      </c>
      <c r="E283" s="41" t="s">
        <v>125</v>
      </c>
      <c r="F283" s="41">
        <v>0</v>
      </c>
      <c r="G283" s="41">
        <v>6.0049999999999999</v>
      </c>
      <c r="H283" s="42">
        <v>171059</v>
      </c>
      <c r="I283" s="41">
        <v>0.35199999999999998</v>
      </c>
      <c r="J283" s="41" t="s">
        <v>126</v>
      </c>
      <c r="K283" s="41" t="s">
        <v>126</v>
      </c>
      <c r="L283" s="41" t="s">
        <v>126</v>
      </c>
      <c r="M283" s="41" t="s">
        <v>126</v>
      </c>
      <c r="N283" s="41"/>
      <c r="O283" s="41">
        <v>50</v>
      </c>
      <c r="P283" s="41" t="s">
        <v>414</v>
      </c>
      <c r="Q283" s="43">
        <v>44386.675162037034</v>
      </c>
      <c r="R283" s="41">
        <v>51</v>
      </c>
      <c r="S283" s="41" t="s">
        <v>125</v>
      </c>
      <c r="T283" s="41">
        <v>0</v>
      </c>
      <c r="U283" s="41">
        <v>5.97</v>
      </c>
      <c r="V283" s="42">
        <v>1473</v>
      </c>
      <c r="W283" s="41">
        <v>0.51</v>
      </c>
      <c r="X283" s="41" t="s">
        <v>126</v>
      </c>
      <c r="Y283" s="41" t="s">
        <v>126</v>
      </c>
      <c r="Z283" s="41" t="s">
        <v>126</v>
      </c>
      <c r="AA283" s="41" t="s">
        <v>126</v>
      </c>
      <c r="AB283" s="41"/>
      <c r="AC283" s="41">
        <v>50</v>
      </c>
      <c r="AD283" s="41" t="s">
        <v>414</v>
      </c>
      <c r="AE283" s="43">
        <v>44386.675162037034</v>
      </c>
      <c r="AF283" s="41">
        <v>51</v>
      </c>
      <c r="AG283" s="41" t="s">
        <v>125</v>
      </c>
      <c r="AH283" s="41">
        <v>0</v>
      </c>
      <c r="AI283" s="41">
        <v>12.063000000000001</v>
      </c>
      <c r="AJ283" s="42">
        <v>101660</v>
      </c>
      <c r="AK283" s="41">
        <v>20.006</v>
      </c>
      <c r="AL283" s="41" t="s">
        <v>126</v>
      </c>
      <c r="AM283" s="41" t="s">
        <v>126</v>
      </c>
      <c r="AN283" s="41" t="s">
        <v>126</v>
      </c>
      <c r="AO283" s="41" t="s">
        <v>126</v>
      </c>
      <c r="AP283" s="41"/>
      <c r="AQ283" s="41">
        <v>1</v>
      </c>
      <c r="AR283" s="41"/>
      <c r="AS283" s="41"/>
      <c r="AT283" s="44">
        <f t="shared" si="20"/>
        <v>513.88354267520776</v>
      </c>
      <c r="AU283" s="45">
        <f t="shared" si="21"/>
        <v>18233.881390988001</v>
      </c>
      <c r="AV283" s="41"/>
      <c r="AW283" s="48">
        <f t="shared" si="22"/>
        <v>446.79168815894712</v>
      </c>
      <c r="AX283" s="49">
        <f t="shared" si="23"/>
        <v>19265.490873944</v>
      </c>
      <c r="AY283" s="41"/>
    </row>
    <row r="284" spans="1:51">
      <c r="A284" s="41">
        <v>51</v>
      </c>
      <c r="B284" s="41" t="s">
        <v>415</v>
      </c>
      <c r="C284" s="43">
        <v>44386.696412037039</v>
      </c>
      <c r="D284" s="41">
        <v>136</v>
      </c>
      <c r="E284" s="41" t="s">
        <v>125</v>
      </c>
      <c r="F284" s="41">
        <v>0</v>
      </c>
      <c r="G284" s="41">
        <v>6.0069999999999997</v>
      </c>
      <c r="H284" s="42">
        <v>43423</v>
      </c>
      <c r="I284" s="41">
        <v>8.5999999999999993E-2</v>
      </c>
      <c r="J284" s="41" t="s">
        <v>126</v>
      </c>
      <c r="K284" s="41" t="s">
        <v>126</v>
      </c>
      <c r="L284" s="41" t="s">
        <v>126</v>
      </c>
      <c r="M284" s="41" t="s">
        <v>126</v>
      </c>
      <c r="N284" s="41"/>
      <c r="O284" s="41">
        <v>51</v>
      </c>
      <c r="P284" s="41" t="s">
        <v>415</v>
      </c>
      <c r="Q284" s="43">
        <v>44386.696412037039</v>
      </c>
      <c r="R284" s="41">
        <v>136</v>
      </c>
      <c r="S284" s="41" t="s">
        <v>125</v>
      </c>
      <c r="T284" s="41">
        <v>0</v>
      </c>
      <c r="U284" s="41" t="s">
        <v>126</v>
      </c>
      <c r="V284" s="42" t="s">
        <v>126</v>
      </c>
      <c r="W284" s="41" t="s">
        <v>126</v>
      </c>
      <c r="X284" s="41" t="s">
        <v>126</v>
      </c>
      <c r="Y284" s="41" t="s">
        <v>126</v>
      </c>
      <c r="Z284" s="41" t="s">
        <v>126</v>
      </c>
      <c r="AA284" s="41" t="s">
        <v>126</v>
      </c>
      <c r="AB284" s="41"/>
      <c r="AC284" s="41">
        <v>51</v>
      </c>
      <c r="AD284" s="41" t="s">
        <v>415</v>
      </c>
      <c r="AE284" s="43">
        <v>44386.696412037039</v>
      </c>
      <c r="AF284" s="41">
        <v>136</v>
      </c>
      <c r="AG284" s="41" t="s">
        <v>125</v>
      </c>
      <c r="AH284" s="41">
        <v>0</v>
      </c>
      <c r="AI284" s="41">
        <v>12.162000000000001</v>
      </c>
      <c r="AJ284" s="42">
        <v>9814</v>
      </c>
      <c r="AK284" s="41">
        <v>1.968</v>
      </c>
      <c r="AL284" s="41" t="s">
        <v>126</v>
      </c>
      <c r="AM284" s="41" t="s">
        <v>126</v>
      </c>
      <c r="AN284" s="41" t="s">
        <v>126</v>
      </c>
      <c r="AO284" s="41" t="s">
        <v>126</v>
      </c>
      <c r="AP284" s="41"/>
      <c r="AQ284" s="41">
        <v>1</v>
      </c>
      <c r="AR284" s="41"/>
      <c r="AS284" s="41"/>
      <c r="AT284" s="44">
        <f t="shared" si="20"/>
        <v>135.32285143455022</v>
      </c>
      <c r="AU284" s="45">
        <f t="shared" si="21"/>
        <v>1848.29993280908</v>
      </c>
      <c r="AV284" s="41"/>
      <c r="AW284" s="48">
        <f t="shared" si="22"/>
        <v>113.7805411672839</v>
      </c>
      <c r="AX284" s="49">
        <f t="shared" si="23"/>
        <v>1871.0127246690402</v>
      </c>
      <c r="AY284" s="41"/>
    </row>
    <row r="285" spans="1:51">
      <c r="A285" s="41">
        <v>52</v>
      </c>
      <c r="B285" s="41" t="s">
        <v>416</v>
      </c>
      <c r="C285" s="43">
        <v>44386.717673611114</v>
      </c>
      <c r="D285" s="41">
        <v>190</v>
      </c>
      <c r="E285" s="41" t="s">
        <v>125</v>
      </c>
      <c r="F285" s="41">
        <v>0</v>
      </c>
      <c r="G285" s="41">
        <v>6.0069999999999997</v>
      </c>
      <c r="H285" s="42">
        <v>44059</v>
      </c>
      <c r="I285" s="41">
        <v>8.6999999999999994E-2</v>
      </c>
      <c r="J285" s="41" t="s">
        <v>126</v>
      </c>
      <c r="K285" s="41" t="s">
        <v>126</v>
      </c>
      <c r="L285" s="41" t="s">
        <v>126</v>
      </c>
      <c r="M285" s="41" t="s">
        <v>126</v>
      </c>
      <c r="N285" s="41"/>
      <c r="O285" s="41">
        <v>52</v>
      </c>
      <c r="P285" s="41" t="s">
        <v>416</v>
      </c>
      <c r="Q285" s="43">
        <v>44386.717673611114</v>
      </c>
      <c r="R285" s="41">
        <v>190</v>
      </c>
      <c r="S285" s="41" t="s">
        <v>125</v>
      </c>
      <c r="T285" s="41">
        <v>0</v>
      </c>
      <c r="U285" s="41" t="s">
        <v>126</v>
      </c>
      <c r="V285" s="42" t="s">
        <v>126</v>
      </c>
      <c r="W285" s="41" t="s">
        <v>126</v>
      </c>
      <c r="X285" s="41" t="s">
        <v>126</v>
      </c>
      <c r="Y285" s="41" t="s">
        <v>126</v>
      </c>
      <c r="Z285" s="41" t="s">
        <v>126</v>
      </c>
      <c r="AA285" s="41" t="s">
        <v>126</v>
      </c>
      <c r="AB285" s="41"/>
      <c r="AC285" s="41">
        <v>52</v>
      </c>
      <c r="AD285" s="41" t="s">
        <v>416</v>
      </c>
      <c r="AE285" s="43">
        <v>44386.717673611114</v>
      </c>
      <c r="AF285" s="41">
        <v>190</v>
      </c>
      <c r="AG285" s="41" t="s">
        <v>125</v>
      </c>
      <c r="AH285" s="41">
        <v>0</v>
      </c>
      <c r="AI285" s="41">
        <v>12.085000000000001</v>
      </c>
      <c r="AJ285" s="42">
        <v>82032</v>
      </c>
      <c r="AK285" s="41">
        <v>16.195</v>
      </c>
      <c r="AL285" s="41" t="s">
        <v>126</v>
      </c>
      <c r="AM285" s="41" t="s">
        <v>126</v>
      </c>
      <c r="AN285" s="41" t="s">
        <v>126</v>
      </c>
      <c r="AO285" s="41" t="s">
        <v>126</v>
      </c>
      <c r="AP285" s="41"/>
      <c r="AQ285" s="41">
        <v>1</v>
      </c>
      <c r="AR285" s="41"/>
      <c r="AS285" s="41"/>
      <c r="AT285" s="44">
        <f t="shared" si="20"/>
        <v>137.27511524840781</v>
      </c>
      <c r="AU285" s="45">
        <f t="shared" si="21"/>
        <v>14821.167838763522</v>
      </c>
      <c r="AV285" s="41"/>
      <c r="AW285" s="48">
        <f t="shared" si="22"/>
        <v>115.4496744663471</v>
      </c>
      <c r="AX285" s="49">
        <f t="shared" si="23"/>
        <v>15571.24281086976</v>
      </c>
      <c r="AY285" s="41"/>
    </row>
    <row r="286" spans="1:51">
      <c r="A286" s="41">
        <v>53</v>
      </c>
      <c r="B286" s="41" t="s">
        <v>417</v>
      </c>
      <c r="C286" s="43">
        <v>44386.738946759258</v>
      </c>
      <c r="D286" s="41">
        <v>26</v>
      </c>
      <c r="E286" s="41" t="s">
        <v>125</v>
      </c>
      <c r="F286" s="41">
        <v>0</v>
      </c>
      <c r="G286" s="41">
        <v>6.0289999999999999</v>
      </c>
      <c r="H286" s="42">
        <v>2357</v>
      </c>
      <c r="I286" s="41">
        <v>0</v>
      </c>
      <c r="J286" s="41" t="s">
        <v>126</v>
      </c>
      <c r="K286" s="41" t="s">
        <v>126</v>
      </c>
      <c r="L286" s="41" t="s">
        <v>126</v>
      </c>
      <c r="M286" s="41" t="s">
        <v>126</v>
      </c>
      <c r="N286" s="41"/>
      <c r="O286" s="41">
        <v>53</v>
      </c>
      <c r="P286" s="41" t="s">
        <v>417</v>
      </c>
      <c r="Q286" s="43">
        <v>44386.738946759258</v>
      </c>
      <c r="R286" s="41">
        <v>26</v>
      </c>
      <c r="S286" s="41" t="s">
        <v>125</v>
      </c>
      <c r="T286" s="41">
        <v>0</v>
      </c>
      <c r="U286" s="41" t="s">
        <v>126</v>
      </c>
      <c r="V286" s="42" t="s">
        <v>126</v>
      </c>
      <c r="W286" s="41" t="s">
        <v>126</v>
      </c>
      <c r="X286" s="41" t="s">
        <v>126</v>
      </c>
      <c r="Y286" s="41" t="s">
        <v>126</v>
      </c>
      <c r="Z286" s="41" t="s">
        <v>126</v>
      </c>
      <c r="AA286" s="41" t="s">
        <v>126</v>
      </c>
      <c r="AB286" s="41"/>
      <c r="AC286" s="41">
        <v>53</v>
      </c>
      <c r="AD286" s="41" t="s">
        <v>417</v>
      </c>
      <c r="AE286" s="43">
        <v>44386.738946759258</v>
      </c>
      <c r="AF286" s="41">
        <v>26</v>
      </c>
      <c r="AG286" s="41" t="s">
        <v>125</v>
      </c>
      <c r="AH286" s="41">
        <v>0</v>
      </c>
      <c r="AI286" s="41">
        <v>12.132999999999999</v>
      </c>
      <c r="AJ286" s="42">
        <v>31077</v>
      </c>
      <c r="AK286" s="41">
        <v>6.1909999999999998</v>
      </c>
      <c r="AL286" s="41" t="s">
        <v>126</v>
      </c>
      <c r="AM286" s="41" t="s">
        <v>126</v>
      </c>
      <c r="AN286" s="41" t="s">
        <v>126</v>
      </c>
      <c r="AO286" s="41" t="s">
        <v>126</v>
      </c>
      <c r="AP286" s="41"/>
      <c r="AQ286" s="41">
        <v>1</v>
      </c>
      <c r="AR286" s="41"/>
      <c r="AS286" s="41"/>
      <c r="AT286" s="44">
        <f t="shared" si="20"/>
        <v>2.1227382912499992</v>
      </c>
      <c r="AU286" s="45">
        <f t="shared" si="21"/>
        <v>5735.8837938566703</v>
      </c>
      <c r="AV286" s="41"/>
      <c r="AW286" s="48">
        <f t="shared" si="22"/>
        <v>1.973872730450001</v>
      </c>
      <c r="AX286" s="49">
        <f t="shared" si="23"/>
        <v>5922.3608183544602</v>
      </c>
      <c r="AY286" s="41"/>
    </row>
    <row r="287" spans="1:51">
      <c r="A287" s="41">
        <v>54</v>
      </c>
      <c r="B287" s="41" t="s">
        <v>418</v>
      </c>
      <c r="C287" s="43">
        <v>44386.760196759256</v>
      </c>
      <c r="D287" s="41">
        <v>12</v>
      </c>
      <c r="E287" s="41" t="s">
        <v>125</v>
      </c>
      <c r="F287" s="41">
        <v>0</v>
      </c>
      <c r="G287" s="41">
        <v>6.0060000000000002</v>
      </c>
      <c r="H287" s="42">
        <v>668834</v>
      </c>
      <c r="I287" s="41">
        <v>1.39</v>
      </c>
      <c r="J287" s="41" t="s">
        <v>126</v>
      </c>
      <c r="K287" s="41" t="s">
        <v>126</v>
      </c>
      <c r="L287" s="41" t="s">
        <v>126</v>
      </c>
      <c r="M287" s="41" t="s">
        <v>126</v>
      </c>
      <c r="N287" s="41"/>
      <c r="O287" s="41">
        <v>54</v>
      </c>
      <c r="P287" s="41" t="s">
        <v>418</v>
      </c>
      <c r="Q287" s="43">
        <v>44386.760196759256</v>
      </c>
      <c r="R287" s="41">
        <v>12</v>
      </c>
      <c r="S287" s="41" t="s">
        <v>125</v>
      </c>
      <c r="T287" s="41">
        <v>0</v>
      </c>
      <c r="U287" s="41">
        <v>5.9560000000000004</v>
      </c>
      <c r="V287" s="42">
        <v>6119</v>
      </c>
      <c r="W287" s="41">
        <v>1.758</v>
      </c>
      <c r="X287" s="41" t="s">
        <v>126</v>
      </c>
      <c r="Y287" s="41" t="s">
        <v>126</v>
      </c>
      <c r="Z287" s="41" t="s">
        <v>126</v>
      </c>
      <c r="AA287" s="41" t="s">
        <v>126</v>
      </c>
      <c r="AB287" s="41"/>
      <c r="AC287" s="41">
        <v>54</v>
      </c>
      <c r="AD287" s="41" t="s">
        <v>418</v>
      </c>
      <c r="AE287" s="43">
        <v>44386.760196759256</v>
      </c>
      <c r="AF287" s="41">
        <v>12</v>
      </c>
      <c r="AG287" s="41" t="s">
        <v>125</v>
      </c>
      <c r="AH287" s="41">
        <v>0</v>
      </c>
      <c r="AI287" s="41">
        <v>12.157999999999999</v>
      </c>
      <c r="AJ287" s="42">
        <v>9746</v>
      </c>
      <c r="AK287" s="41">
        <v>1.954</v>
      </c>
      <c r="AL287" s="41" t="s">
        <v>126</v>
      </c>
      <c r="AM287" s="41" t="s">
        <v>126</v>
      </c>
      <c r="AN287" s="41" t="s">
        <v>126</v>
      </c>
      <c r="AO287" s="41" t="s">
        <v>126</v>
      </c>
      <c r="AP287" s="41"/>
      <c r="AQ287" s="41">
        <v>1</v>
      </c>
      <c r="AR287" s="41"/>
      <c r="AS287" s="41"/>
      <c r="AT287" s="44">
        <f t="shared" si="20"/>
        <v>1736.1597678583926</v>
      </c>
      <c r="AU287" s="45">
        <f t="shared" si="21"/>
        <v>1835.7762219306799</v>
      </c>
      <c r="AV287" s="41"/>
      <c r="AW287" s="48">
        <f t="shared" si="22"/>
        <v>1707.8832146256796</v>
      </c>
      <c r="AX287" s="49">
        <f t="shared" si="23"/>
        <v>1858.0327517698402</v>
      </c>
      <c r="AY287" s="41"/>
    </row>
    <row r="288" spans="1:51">
      <c r="A288" s="41">
        <v>55</v>
      </c>
      <c r="B288" s="41" t="s">
        <v>419</v>
      </c>
      <c r="C288" s="43">
        <v>44386.781446759262</v>
      </c>
      <c r="D288" s="41">
        <v>192</v>
      </c>
      <c r="E288" s="41" t="s">
        <v>125</v>
      </c>
      <c r="F288" s="41">
        <v>0</v>
      </c>
      <c r="G288" s="41">
        <v>6.0110000000000001</v>
      </c>
      <c r="H288" s="42">
        <v>668413</v>
      </c>
      <c r="I288" s="41">
        <v>1.389</v>
      </c>
      <c r="J288" s="41" t="s">
        <v>126</v>
      </c>
      <c r="K288" s="41" t="s">
        <v>126</v>
      </c>
      <c r="L288" s="41" t="s">
        <v>126</v>
      </c>
      <c r="M288" s="41" t="s">
        <v>126</v>
      </c>
      <c r="N288" s="41"/>
      <c r="O288" s="41">
        <v>55</v>
      </c>
      <c r="P288" s="41" t="s">
        <v>419</v>
      </c>
      <c r="Q288" s="43">
        <v>44386.781446759262</v>
      </c>
      <c r="R288" s="41">
        <v>192</v>
      </c>
      <c r="S288" s="41" t="s">
        <v>125</v>
      </c>
      <c r="T288" s="41">
        <v>0</v>
      </c>
      <c r="U288" s="41">
        <v>5.9649999999999999</v>
      </c>
      <c r="V288" s="42">
        <v>5239</v>
      </c>
      <c r="W288" s="41">
        <v>1.5209999999999999</v>
      </c>
      <c r="X288" s="41" t="s">
        <v>126</v>
      </c>
      <c r="Y288" s="41" t="s">
        <v>126</v>
      </c>
      <c r="Z288" s="41" t="s">
        <v>126</v>
      </c>
      <c r="AA288" s="41" t="s">
        <v>126</v>
      </c>
      <c r="AB288" s="41"/>
      <c r="AC288" s="41">
        <v>55</v>
      </c>
      <c r="AD288" s="41" t="s">
        <v>419</v>
      </c>
      <c r="AE288" s="43">
        <v>44386.781446759262</v>
      </c>
      <c r="AF288" s="41">
        <v>192</v>
      </c>
      <c r="AG288" s="41" t="s">
        <v>125</v>
      </c>
      <c r="AH288" s="41">
        <v>0</v>
      </c>
      <c r="AI288" s="41">
        <v>12.076000000000001</v>
      </c>
      <c r="AJ288" s="42">
        <v>95819</v>
      </c>
      <c r="AK288" s="41">
        <v>18.873999999999999</v>
      </c>
      <c r="AL288" s="41" t="s">
        <v>126</v>
      </c>
      <c r="AM288" s="41" t="s">
        <v>126</v>
      </c>
      <c r="AN288" s="41" t="s">
        <v>126</v>
      </c>
      <c r="AO288" s="41" t="s">
        <v>126</v>
      </c>
      <c r="AP288" s="41"/>
      <c r="AQ288" s="41">
        <v>1</v>
      </c>
      <c r="AR288" s="41"/>
      <c r="AS288" s="41"/>
      <c r="AT288" s="44">
        <f t="shared" si="20"/>
        <v>1735.296911939982</v>
      </c>
      <c r="AU288" s="45">
        <f t="shared" si="21"/>
        <v>17223.363606632032</v>
      </c>
      <c r="AV288" s="41"/>
      <c r="AW288" s="48">
        <f t="shared" si="22"/>
        <v>1706.8419440270081</v>
      </c>
      <c r="AX288" s="49">
        <f t="shared" si="23"/>
        <v>18167.447174826142</v>
      </c>
      <c r="AY288" s="41"/>
    </row>
    <row r="289" spans="1:51">
      <c r="A289" s="41">
        <v>56</v>
      </c>
      <c r="B289" s="41" t="s">
        <v>420</v>
      </c>
      <c r="C289" s="43">
        <v>44386.802731481483</v>
      </c>
      <c r="D289" s="41">
        <v>10</v>
      </c>
      <c r="E289" s="41" t="s">
        <v>125</v>
      </c>
      <c r="F289" s="41">
        <v>0</v>
      </c>
      <c r="G289" s="41">
        <v>6.0149999999999997</v>
      </c>
      <c r="H289" s="42">
        <v>157790</v>
      </c>
      <c r="I289" s="41">
        <v>0.32400000000000001</v>
      </c>
      <c r="J289" s="41" t="s">
        <v>126</v>
      </c>
      <c r="K289" s="41" t="s">
        <v>126</v>
      </c>
      <c r="L289" s="41" t="s">
        <v>126</v>
      </c>
      <c r="M289" s="41" t="s">
        <v>126</v>
      </c>
      <c r="N289" s="41"/>
      <c r="O289" s="41">
        <v>56</v>
      </c>
      <c r="P289" s="41" t="s">
        <v>420</v>
      </c>
      <c r="Q289" s="43">
        <v>44386.802731481483</v>
      </c>
      <c r="R289" s="41">
        <v>10</v>
      </c>
      <c r="S289" s="41" t="s">
        <v>125</v>
      </c>
      <c r="T289" s="41">
        <v>0</v>
      </c>
      <c r="U289" s="41">
        <v>5.9720000000000004</v>
      </c>
      <c r="V289" s="42">
        <v>1560</v>
      </c>
      <c r="W289" s="41">
        <v>0.53300000000000003</v>
      </c>
      <c r="X289" s="41" t="s">
        <v>126</v>
      </c>
      <c r="Y289" s="41" t="s">
        <v>126</v>
      </c>
      <c r="Z289" s="41" t="s">
        <v>126</v>
      </c>
      <c r="AA289" s="41" t="s">
        <v>126</v>
      </c>
      <c r="AB289" s="41"/>
      <c r="AC289" s="41">
        <v>56</v>
      </c>
      <c r="AD289" s="41" t="s">
        <v>420</v>
      </c>
      <c r="AE289" s="43">
        <v>44386.802731481483</v>
      </c>
      <c r="AF289" s="41">
        <v>10</v>
      </c>
      <c r="AG289" s="41" t="s">
        <v>125</v>
      </c>
      <c r="AH289" s="41">
        <v>0</v>
      </c>
      <c r="AI289" s="41">
        <v>12.079000000000001</v>
      </c>
      <c r="AJ289" s="42">
        <v>103484</v>
      </c>
      <c r="AK289" s="41">
        <v>20.359000000000002</v>
      </c>
      <c r="AL289" s="41" t="s">
        <v>126</v>
      </c>
      <c r="AM289" s="41" t="s">
        <v>126</v>
      </c>
      <c r="AN289" s="41" t="s">
        <v>126</v>
      </c>
      <c r="AO289" s="41" t="s">
        <v>126</v>
      </c>
      <c r="AP289" s="41"/>
      <c r="AQ289" s="41">
        <v>1</v>
      </c>
      <c r="AR289" s="41"/>
      <c r="AS289" s="41"/>
      <c r="AT289" s="44">
        <f t="shared" si="20"/>
        <v>475.76710023758</v>
      </c>
      <c r="AU289" s="45">
        <f t="shared" si="21"/>
        <v>18548.563545670881</v>
      </c>
      <c r="AV289" s="41"/>
      <c r="AW289" s="48">
        <f t="shared" si="22"/>
        <v>412.35541999231003</v>
      </c>
      <c r="AX289" s="49">
        <f t="shared" si="23"/>
        <v>19608.155463957442</v>
      </c>
      <c r="AY289" s="41"/>
    </row>
    <row r="290" spans="1:51">
      <c r="A290" s="41">
        <v>57</v>
      </c>
      <c r="B290" s="41" t="s">
        <v>421</v>
      </c>
      <c r="C290" s="43">
        <v>44386.823993055557</v>
      </c>
      <c r="D290" s="41">
        <v>76</v>
      </c>
      <c r="E290" s="41" t="s">
        <v>125</v>
      </c>
      <c r="F290" s="41">
        <v>0</v>
      </c>
      <c r="G290" s="41">
        <v>6.0069999999999997</v>
      </c>
      <c r="H290" s="42">
        <v>453280</v>
      </c>
      <c r="I290" s="41">
        <v>0.94</v>
      </c>
      <c r="J290" s="41" t="s">
        <v>126</v>
      </c>
      <c r="K290" s="41" t="s">
        <v>126</v>
      </c>
      <c r="L290" s="41" t="s">
        <v>126</v>
      </c>
      <c r="M290" s="41" t="s">
        <v>126</v>
      </c>
      <c r="N290" s="41"/>
      <c r="O290" s="41">
        <v>57</v>
      </c>
      <c r="P290" s="41" t="s">
        <v>421</v>
      </c>
      <c r="Q290" s="43">
        <v>44386.823993055557</v>
      </c>
      <c r="R290" s="41">
        <v>76</v>
      </c>
      <c r="S290" s="41" t="s">
        <v>125</v>
      </c>
      <c r="T290" s="41">
        <v>0</v>
      </c>
      <c r="U290" s="41">
        <v>5.95</v>
      </c>
      <c r="V290" s="42">
        <v>3844</v>
      </c>
      <c r="W290" s="41">
        <v>1.147</v>
      </c>
      <c r="X290" s="41" t="s">
        <v>126</v>
      </c>
      <c r="Y290" s="41" t="s">
        <v>126</v>
      </c>
      <c r="Z290" s="41" t="s">
        <v>126</v>
      </c>
      <c r="AA290" s="41" t="s">
        <v>126</v>
      </c>
      <c r="AB290" s="41"/>
      <c r="AC290" s="41">
        <v>57</v>
      </c>
      <c r="AD290" s="41" t="s">
        <v>421</v>
      </c>
      <c r="AE290" s="43">
        <v>44386.823993055557</v>
      </c>
      <c r="AF290" s="41">
        <v>76</v>
      </c>
      <c r="AG290" s="41" t="s">
        <v>125</v>
      </c>
      <c r="AH290" s="41">
        <v>0</v>
      </c>
      <c r="AI290" s="41">
        <v>12.106999999999999</v>
      </c>
      <c r="AJ290" s="42">
        <v>61851</v>
      </c>
      <c r="AK290" s="41">
        <v>12.252000000000001</v>
      </c>
      <c r="AL290" s="41" t="s">
        <v>126</v>
      </c>
      <c r="AM290" s="41" t="s">
        <v>126</v>
      </c>
      <c r="AN290" s="41" t="s">
        <v>126</v>
      </c>
      <c r="AO290" s="41" t="s">
        <v>126</v>
      </c>
      <c r="AP290" s="41"/>
      <c r="AQ290" s="41">
        <v>1</v>
      </c>
      <c r="AR290" s="41"/>
      <c r="AS290" s="41"/>
      <c r="AT290" s="44">
        <f t="shared" si="20"/>
        <v>1256.52397659392</v>
      </c>
      <c r="AU290" s="45">
        <f t="shared" si="21"/>
        <v>11261.875864963231</v>
      </c>
      <c r="AV290" s="41"/>
      <c r="AW290" s="48">
        <f t="shared" si="22"/>
        <v>1169.1412525094399</v>
      </c>
      <c r="AX290" s="49">
        <f t="shared" si="23"/>
        <v>11759.84981877174</v>
      </c>
      <c r="AY290" s="41"/>
    </row>
    <row r="291" spans="1:51">
      <c r="A291" s="41">
        <v>58</v>
      </c>
      <c r="B291" s="41" t="s">
        <v>422</v>
      </c>
      <c r="C291" s="43">
        <v>44386.845243055555</v>
      </c>
      <c r="D291" s="41">
        <v>45</v>
      </c>
      <c r="E291" s="41" t="s">
        <v>125</v>
      </c>
      <c r="F291" s="41">
        <v>0</v>
      </c>
      <c r="G291" s="41">
        <v>6.008</v>
      </c>
      <c r="H291" s="42">
        <v>269231</v>
      </c>
      <c r="I291" s="41">
        <v>0.55600000000000005</v>
      </c>
      <c r="J291" s="41" t="s">
        <v>126</v>
      </c>
      <c r="K291" s="41" t="s">
        <v>126</v>
      </c>
      <c r="L291" s="41" t="s">
        <v>126</v>
      </c>
      <c r="M291" s="41" t="s">
        <v>126</v>
      </c>
      <c r="N291" s="41"/>
      <c r="O291" s="41">
        <v>58</v>
      </c>
      <c r="P291" s="41" t="s">
        <v>422</v>
      </c>
      <c r="Q291" s="43">
        <v>44386.845243055555</v>
      </c>
      <c r="R291" s="41">
        <v>45</v>
      </c>
      <c r="S291" s="41" t="s">
        <v>125</v>
      </c>
      <c r="T291" s="41">
        <v>0</v>
      </c>
      <c r="U291" s="41">
        <v>5.9560000000000004</v>
      </c>
      <c r="V291" s="42">
        <v>2071</v>
      </c>
      <c r="W291" s="41">
        <v>0.67100000000000004</v>
      </c>
      <c r="X291" s="41" t="s">
        <v>126</v>
      </c>
      <c r="Y291" s="41" t="s">
        <v>126</v>
      </c>
      <c r="Z291" s="41" t="s">
        <v>126</v>
      </c>
      <c r="AA291" s="41" t="s">
        <v>126</v>
      </c>
      <c r="AB291" s="41"/>
      <c r="AC291" s="41">
        <v>58</v>
      </c>
      <c r="AD291" s="41" t="s">
        <v>422</v>
      </c>
      <c r="AE291" s="43">
        <v>44386.845243055555</v>
      </c>
      <c r="AF291" s="41">
        <v>45</v>
      </c>
      <c r="AG291" s="41" t="s">
        <v>125</v>
      </c>
      <c r="AH291" s="41">
        <v>0</v>
      </c>
      <c r="AI291" s="41">
        <v>12.09</v>
      </c>
      <c r="AJ291" s="42">
        <v>81213</v>
      </c>
      <c r="AK291" s="41">
        <v>16.035</v>
      </c>
      <c r="AL291" s="41" t="s">
        <v>126</v>
      </c>
      <c r="AM291" s="41" t="s">
        <v>126</v>
      </c>
      <c r="AN291" s="41" t="s">
        <v>126</v>
      </c>
      <c r="AO291" s="41" t="s">
        <v>126</v>
      </c>
      <c r="AP291" s="41"/>
      <c r="AQ291" s="41">
        <v>1</v>
      </c>
      <c r="AR291" s="41"/>
      <c r="AS291" s="41"/>
      <c r="AT291" s="44">
        <f t="shared" si="20"/>
        <v>786.96224354315177</v>
      </c>
      <c r="AU291" s="45">
        <f t="shared" si="21"/>
        <v>14677.717440567872</v>
      </c>
      <c r="AV291" s="41"/>
      <c r="AW291" s="48">
        <f t="shared" si="22"/>
        <v>700.24910843845521</v>
      </c>
      <c r="AX291" s="49">
        <f t="shared" si="23"/>
        <v>15416.823934740059</v>
      </c>
      <c r="AY291" s="41"/>
    </row>
    <row r="292" spans="1:51">
      <c r="A292" s="41">
        <v>59</v>
      </c>
      <c r="B292" s="41" t="s">
        <v>423</v>
      </c>
      <c r="C292" s="43">
        <v>44386.86650462963</v>
      </c>
      <c r="D292" s="41">
        <v>182</v>
      </c>
      <c r="E292" s="41" t="s">
        <v>125</v>
      </c>
      <c r="F292" s="41">
        <v>0</v>
      </c>
      <c r="G292" s="41">
        <v>6.0119999999999996</v>
      </c>
      <c r="H292" s="42">
        <v>11144</v>
      </c>
      <c r="I292" s="41">
        <v>1.7999999999999999E-2</v>
      </c>
      <c r="J292" s="41" t="s">
        <v>126</v>
      </c>
      <c r="K292" s="41" t="s">
        <v>126</v>
      </c>
      <c r="L292" s="41" t="s">
        <v>126</v>
      </c>
      <c r="M292" s="41" t="s">
        <v>126</v>
      </c>
      <c r="N292" s="41"/>
      <c r="O292" s="41">
        <v>59</v>
      </c>
      <c r="P292" s="41" t="s">
        <v>423</v>
      </c>
      <c r="Q292" s="43">
        <v>44386.86650462963</v>
      </c>
      <c r="R292" s="41">
        <v>182</v>
      </c>
      <c r="S292" s="41" t="s">
        <v>125</v>
      </c>
      <c r="T292" s="41">
        <v>0</v>
      </c>
      <c r="U292" s="41" t="s">
        <v>126</v>
      </c>
      <c r="V292" s="42" t="s">
        <v>126</v>
      </c>
      <c r="W292" s="41" t="s">
        <v>126</v>
      </c>
      <c r="X292" s="41" t="s">
        <v>126</v>
      </c>
      <c r="Y292" s="41" t="s">
        <v>126</v>
      </c>
      <c r="Z292" s="41" t="s">
        <v>126</v>
      </c>
      <c r="AA292" s="41" t="s">
        <v>126</v>
      </c>
      <c r="AB292" s="41"/>
      <c r="AC292" s="41">
        <v>59</v>
      </c>
      <c r="AD292" s="41" t="s">
        <v>423</v>
      </c>
      <c r="AE292" s="43">
        <v>44386.86650462963</v>
      </c>
      <c r="AF292" s="41">
        <v>182</v>
      </c>
      <c r="AG292" s="41" t="s">
        <v>125</v>
      </c>
      <c r="AH292" s="41">
        <v>0</v>
      </c>
      <c r="AI292" s="41">
        <v>12.101000000000001</v>
      </c>
      <c r="AJ292" s="42">
        <v>73223</v>
      </c>
      <c r="AK292" s="41">
        <v>14.477</v>
      </c>
      <c r="AL292" s="41" t="s">
        <v>126</v>
      </c>
      <c r="AM292" s="41" t="s">
        <v>126</v>
      </c>
      <c r="AN292" s="41" t="s">
        <v>126</v>
      </c>
      <c r="AO292" s="41" t="s">
        <v>126</v>
      </c>
      <c r="AP292" s="41"/>
      <c r="AQ292" s="41">
        <v>1</v>
      </c>
      <c r="AR292" s="41"/>
      <c r="AS292" s="41"/>
      <c r="AT292" s="44">
        <f t="shared" si="20"/>
        <v>28.41253064</v>
      </c>
      <c r="AU292" s="45">
        <f t="shared" si="21"/>
        <v>13273.82608285067</v>
      </c>
      <c r="AV292" s="41"/>
      <c r="AW292" s="48">
        <f t="shared" si="22"/>
        <v>28.938325581817601</v>
      </c>
      <c r="AX292" s="49">
        <f t="shared" si="23"/>
        <v>13909.199858326459</v>
      </c>
      <c r="AY292" s="41"/>
    </row>
    <row r="293" spans="1:51">
      <c r="A293" s="41">
        <v>60</v>
      </c>
      <c r="B293" s="41" t="s">
        <v>424</v>
      </c>
      <c r="C293" s="43">
        <v>44386.887754629628</v>
      </c>
      <c r="D293" s="41">
        <v>21</v>
      </c>
      <c r="E293" s="41" t="s">
        <v>125</v>
      </c>
      <c r="F293" s="41">
        <v>0</v>
      </c>
      <c r="G293" s="41">
        <v>6.0410000000000004</v>
      </c>
      <c r="H293" s="42">
        <v>2253</v>
      </c>
      <c r="I293" s="41">
        <v>0</v>
      </c>
      <c r="J293" s="41" t="s">
        <v>126</v>
      </c>
      <c r="K293" s="41" t="s">
        <v>126</v>
      </c>
      <c r="L293" s="41" t="s">
        <v>126</v>
      </c>
      <c r="M293" s="41" t="s">
        <v>126</v>
      </c>
      <c r="N293" s="41"/>
      <c r="O293" s="41">
        <v>60</v>
      </c>
      <c r="P293" s="41" t="s">
        <v>424</v>
      </c>
      <c r="Q293" s="43">
        <v>44386.887754629628</v>
      </c>
      <c r="R293" s="41">
        <v>21</v>
      </c>
      <c r="S293" s="41" t="s">
        <v>125</v>
      </c>
      <c r="T293" s="41">
        <v>0</v>
      </c>
      <c r="U293" s="41" t="s">
        <v>126</v>
      </c>
      <c r="V293" s="41" t="s">
        <v>126</v>
      </c>
      <c r="W293" s="41" t="s">
        <v>126</v>
      </c>
      <c r="X293" s="41" t="s">
        <v>126</v>
      </c>
      <c r="Y293" s="41" t="s">
        <v>126</v>
      </c>
      <c r="Z293" s="41" t="s">
        <v>126</v>
      </c>
      <c r="AA293" s="41" t="s">
        <v>126</v>
      </c>
      <c r="AB293" s="41"/>
      <c r="AC293" s="41">
        <v>60</v>
      </c>
      <c r="AD293" s="41" t="s">
        <v>424</v>
      </c>
      <c r="AE293" s="43">
        <v>44386.887754629628</v>
      </c>
      <c r="AF293" s="41">
        <v>21</v>
      </c>
      <c r="AG293" s="41" t="s">
        <v>125</v>
      </c>
      <c r="AH293" s="41">
        <v>0</v>
      </c>
      <c r="AI293" s="41">
        <v>12.147</v>
      </c>
      <c r="AJ293" s="42">
        <v>31378</v>
      </c>
      <c r="AK293" s="41">
        <v>6.2510000000000003</v>
      </c>
      <c r="AL293" s="41" t="s">
        <v>126</v>
      </c>
      <c r="AM293" s="41" t="s">
        <v>126</v>
      </c>
      <c r="AN293" s="41" t="s">
        <v>126</v>
      </c>
      <c r="AO293" s="41" t="s">
        <v>126</v>
      </c>
      <c r="AP293" s="41"/>
      <c r="AQ293" s="41">
        <v>1</v>
      </c>
      <c r="AR293" s="41"/>
      <c r="AS293" s="41"/>
      <c r="AT293" s="44">
        <f t="shared" si="20"/>
        <v>1.8312301912499995</v>
      </c>
      <c r="AU293" s="45">
        <f t="shared" si="21"/>
        <v>5790.5091834513205</v>
      </c>
      <c r="AV293" s="41"/>
      <c r="AW293" s="48">
        <f t="shared" si="22"/>
        <v>1.6040642784500001</v>
      </c>
      <c r="AX293" s="49">
        <f t="shared" si="23"/>
        <v>5979.60634734616</v>
      </c>
      <c r="AY293" s="41"/>
    </row>
    <row r="294" spans="1:51">
      <c r="A294" s="41">
        <v>61</v>
      </c>
      <c r="B294" s="41" t="s">
        <v>425</v>
      </c>
      <c r="C294" s="43">
        <v>44386.90902777778</v>
      </c>
      <c r="D294" s="41">
        <v>138</v>
      </c>
      <c r="E294" s="41" t="s">
        <v>125</v>
      </c>
      <c r="F294" s="41">
        <v>0</v>
      </c>
      <c r="G294" s="41">
        <v>6.0190000000000001</v>
      </c>
      <c r="H294" s="42">
        <v>4177</v>
      </c>
      <c r="I294" s="41">
        <v>4.0000000000000001E-3</v>
      </c>
      <c r="J294" s="41" t="s">
        <v>126</v>
      </c>
      <c r="K294" s="41" t="s">
        <v>126</v>
      </c>
      <c r="L294" s="41" t="s">
        <v>126</v>
      </c>
      <c r="M294" s="41" t="s">
        <v>126</v>
      </c>
      <c r="N294" s="41"/>
      <c r="O294" s="41">
        <v>61</v>
      </c>
      <c r="P294" s="41" t="s">
        <v>425</v>
      </c>
      <c r="Q294" s="43">
        <v>44386.90902777778</v>
      </c>
      <c r="R294" s="41">
        <v>138</v>
      </c>
      <c r="S294" s="41" t="s">
        <v>125</v>
      </c>
      <c r="T294" s="41">
        <v>0</v>
      </c>
      <c r="U294" s="41" t="s">
        <v>126</v>
      </c>
      <c r="V294" s="42" t="s">
        <v>126</v>
      </c>
      <c r="W294" s="41" t="s">
        <v>126</v>
      </c>
      <c r="X294" s="41" t="s">
        <v>126</v>
      </c>
      <c r="Y294" s="41" t="s">
        <v>126</v>
      </c>
      <c r="Z294" s="41" t="s">
        <v>126</v>
      </c>
      <c r="AA294" s="41" t="s">
        <v>126</v>
      </c>
      <c r="AB294" s="41"/>
      <c r="AC294" s="41">
        <v>61</v>
      </c>
      <c r="AD294" s="41" t="s">
        <v>425</v>
      </c>
      <c r="AE294" s="43">
        <v>44386.90902777778</v>
      </c>
      <c r="AF294" s="41">
        <v>138</v>
      </c>
      <c r="AG294" s="41" t="s">
        <v>125</v>
      </c>
      <c r="AH294" s="41">
        <v>0</v>
      </c>
      <c r="AI294" s="41">
        <v>12.093999999999999</v>
      </c>
      <c r="AJ294" s="42">
        <v>76510</v>
      </c>
      <c r="AK294" s="41">
        <v>15.119</v>
      </c>
      <c r="AL294" s="41" t="s">
        <v>126</v>
      </c>
      <c r="AM294" s="41" t="s">
        <v>126</v>
      </c>
      <c r="AN294" s="41" t="s">
        <v>126</v>
      </c>
      <c r="AO294" s="41" t="s">
        <v>126</v>
      </c>
      <c r="AP294" s="41"/>
      <c r="AQ294" s="41">
        <v>1</v>
      </c>
      <c r="AR294" s="41"/>
      <c r="AS294" s="41"/>
      <c r="AT294" s="44">
        <f t="shared" si="20"/>
        <v>7.2985407412499992</v>
      </c>
      <c r="AU294" s="45">
        <f t="shared" si="21"/>
        <v>13852.342223123002</v>
      </c>
      <c r="AV294" s="41"/>
      <c r="AW294" s="48">
        <f t="shared" si="22"/>
        <v>8.2425982844500005</v>
      </c>
      <c r="AX294" s="49">
        <f t="shared" si="23"/>
        <v>14529.671535574002</v>
      </c>
      <c r="AY294" s="41"/>
    </row>
    <row r="295" spans="1:51">
      <c r="A295" s="41">
        <v>62</v>
      </c>
      <c r="B295" s="41" t="s">
        <v>426</v>
      </c>
      <c r="C295" s="43">
        <v>44386.930300925924</v>
      </c>
      <c r="D295" s="41">
        <v>159</v>
      </c>
      <c r="E295" s="41" t="s">
        <v>125</v>
      </c>
      <c r="F295" s="41">
        <v>0</v>
      </c>
      <c r="G295" s="41">
        <v>6.0060000000000002</v>
      </c>
      <c r="H295" s="42">
        <v>855147</v>
      </c>
      <c r="I295" s="41">
        <v>1.7789999999999999</v>
      </c>
      <c r="J295" s="41" t="s">
        <v>126</v>
      </c>
      <c r="K295" s="41" t="s">
        <v>126</v>
      </c>
      <c r="L295" s="41" t="s">
        <v>126</v>
      </c>
      <c r="M295" s="41" t="s">
        <v>126</v>
      </c>
      <c r="N295" s="41"/>
      <c r="O295" s="41">
        <v>62</v>
      </c>
      <c r="P295" s="41" t="s">
        <v>426</v>
      </c>
      <c r="Q295" s="43">
        <v>44386.930300925924</v>
      </c>
      <c r="R295" s="41">
        <v>159</v>
      </c>
      <c r="S295" s="41" t="s">
        <v>125</v>
      </c>
      <c r="T295" s="41">
        <v>0</v>
      </c>
      <c r="U295" s="41">
        <v>5.9560000000000004</v>
      </c>
      <c r="V295" s="42">
        <v>8622</v>
      </c>
      <c r="W295" s="41">
        <v>2.4289999999999998</v>
      </c>
      <c r="X295" s="41" t="s">
        <v>126</v>
      </c>
      <c r="Y295" s="41" t="s">
        <v>126</v>
      </c>
      <c r="Z295" s="41" t="s">
        <v>126</v>
      </c>
      <c r="AA295" s="41" t="s">
        <v>126</v>
      </c>
      <c r="AB295" s="41"/>
      <c r="AC295" s="41">
        <v>62</v>
      </c>
      <c r="AD295" s="41" t="s">
        <v>426</v>
      </c>
      <c r="AE295" s="43">
        <v>44386.930300925924</v>
      </c>
      <c r="AF295" s="41">
        <v>159</v>
      </c>
      <c r="AG295" s="41" t="s">
        <v>125</v>
      </c>
      <c r="AH295" s="41">
        <v>0</v>
      </c>
      <c r="AI295" s="41">
        <v>12.07</v>
      </c>
      <c r="AJ295" s="42">
        <v>98679</v>
      </c>
      <c r="AK295" s="41">
        <v>19.428999999999998</v>
      </c>
      <c r="AL295" s="41" t="s">
        <v>126</v>
      </c>
      <c r="AM295" s="41" t="s">
        <v>126</v>
      </c>
      <c r="AN295" s="41" t="s">
        <v>126</v>
      </c>
      <c r="AO295" s="41" t="s">
        <v>126</v>
      </c>
      <c r="AP295" s="41"/>
      <c r="AQ295" s="41">
        <v>1</v>
      </c>
      <c r="AR295" s="41"/>
      <c r="AS295" s="41"/>
      <c r="AT295" s="44">
        <f t="shared" si="20"/>
        <v>2197.0620032339402</v>
      </c>
      <c r="AU295" s="45">
        <f t="shared" si="21"/>
        <v>17718.690897776432</v>
      </c>
      <c r="AV295" s="41"/>
      <c r="AW295" s="48">
        <f t="shared" si="22"/>
        <v>2495.2888185981201</v>
      </c>
      <c r="AX295" s="49">
        <f t="shared" si="23"/>
        <v>18705.234317633342</v>
      </c>
      <c r="AY295" s="41"/>
    </row>
    <row r="296" spans="1:51">
      <c r="A296" s="41">
        <v>63</v>
      </c>
      <c r="B296" s="41" t="s">
        <v>427</v>
      </c>
      <c r="C296" s="43">
        <v>44386.951550925929</v>
      </c>
      <c r="D296" s="41">
        <v>41</v>
      </c>
      <c r="E296" s="41" t="s">
        <v>125</v>
      </c>
      <c r="F296" s="41">
        <v>0</v>
      </c>
      <c r="G296" s="41">
        <v>6.0069999999999997</v>
      </c>
      <c r="H296" s="42">
        <v>380065</v>
      </c>
      <c r="I296" s="41">
        <v>0.78800000000000003</v>
      </c>
      <c r="J296" s="41" t="s">
        <v>126</v>
      </c>
      <c r="K296" s="41" t="s">
        <v>126</v>
      </c>
      <c r="L296" s="41" t="s">
        <v>126</v>
      </c>
      <c r="M296" s="41" t="s">
        <v>126</v>
      </c>
      <c r="N296" s="41"/>
      <c r="O296" s="41">
        <v>63</v>
      </c>
      <c r="P296" s="41" t="s">
        <v>427</v>
      </c>
      <c r="Q296" s="43">
        <v>44386.951550925929</v>
      </c>
      <c r="R296" s="41">
        <v>41</v>
      </c>
      <c r="S296" s="41" t="s">
        <v>125</v>
      </c>
      <c r="T296" s="41">
        <v>0</v>
      </c>
      <c r="U296" s="41">
        <v>5.9509999999999996</v>
      </c>
      <c r="V296" s="42">
        <v>3743</v>
      </c>
      <c r="W296" s="41">
        <v>1.1200000000000001</v>
      </c>
      <c r="X296" s="41" t="s">
        <v>126</v>
      </c>
      <c r="Y296" s="41" t="s">
        <v>126</v>
      </c>
      <c r="Z296" s="41" t="s">
        <v>126</v>
      </c>
      <c r="AA296" s="41" t="s">
        <v>126</v>
      </c>
      <c r="AB296" s="41"/>
      <c r="AC296" s="41">
        <v>63</v>
      </c>
      <c r="AD296" s="41" t="s">
        <v>427</v>
      </c>
      <c r="AE296" s="43">
        <v>44386.951550925929</v>
      </c>
      <c r="AF296" s="41">
        <v>41</v>
      </c>
      <c r="AG296" s="41" t="s">
        <v>125</v>
      </c>
      <c r="AH296" s="41">
        <v>0</v>
      </c>
      <c r="AI296" s="41">
        <v>12.071</v>
      </c>
      <c r="AJ296" s="42">
        <v>96359</v>
      </c>
      <c r="AK296" s="41">
        <v>18.978999999999999</v>
      </c>
      <c r="AL296" s="41" t="s">
        <v>126</v>
      </c>
      <c r="AM296" s="41" t="s">
        <v>126</v>
      </c>
      <c r="AN296" s="41" t="s">
        <v>126</v>
      </c>
      <c r="AO296" s="41" t="s">
        <v>126</v>
      </c>
      <c r="AP296" s="41"/>
      <c r="AQ296" s="41">
        <v>1</v>
      </c>
      <c r="AR296" s="41"/>
      <c r="AS296" s="41"/>
      <c r="AT296" s="44">
        <f t="shared" si="20"/>
        <v>1076.3547612715549</v>
      </c>
      <c r="AU296" s="45">
        <f t="shared" si="21"/>
        <v>17316.965579579635</v>
      </c>
      <c r="AV296" s="41"/>
      <c r="AW296" s="48">
        <f t="shared" si="22"/>
        <v>983.59624202919758</v>
      </c>
      <c r="AX296" s="49">
        <f t="shared" si="23"/>
        <v>18269.00777511494</v>
      </c>
      <c r="AY296" s="41"/>
    </row>
    <row r="297" spans="1:51">
      <c r="A297" s="41">
        <v>64</v>
      </c>
      <c r="B297" s="41" t="s">
        <v>428</v>
      </c>
      <c r="C297" s="43">
        <v>44386.97278935185</v>
      </c>
      <c r="D297" s="41">
        <v>111</v>
      </c>
      <c r="E297" s="41" t="s">
        <v>125</v>
      </c>
      <c r="F297" s="41">
        <v>0</v>
      </c>
      <c r="G297" s="41">
        <v>6.0069999999999997</v>
      </c>
      <c r="H297" s="42">
        <v>151474</v>
      </c>
      <c r="I297" s="41">
        <v>0.311</v>
      </c>
      <c r="J297" s="41" t="s">
        <v>126</v>
      </c>
      <c r="K297" s="41" t="s">
        <v>126</v>
      </c>
      <c r="L297" s="41" t="s">
        <v>126</v>
      </c>
      <c r="M297" s="41" t="s">
        <v>126</v>
      </c>
      <c r="N297" s="41"/>
      <c r="O297" s="41">
        <v>64</v>
      </c>
      <c r="P297" s="41" t="s">
        <v>428</v>
      </c>
      <c r="Q297" s="43">
        <v>44386.97278935185</v>
      </c>
      <c r="R297" s="41">
        <v>111</v>
      </c>
      <c r="S297" s="41" t="s">
        <v>125</v>
      </c>
      <c r="T297" s="41">
        <v>0</v>
      </c>
      <c r="U297" s="41">
        <v>5.9489999999999998</v>
      </c>
      <c r="V297" s="42">
        <v>1452</v>
      </c>
      <c r="W297" s="41">
        <v>0.504</v>
      </c>
      <c r="X297" s="41" t="s">
        <v>126</v>
      </c>
      <c r="Y297" s="41" t="s">
        <v>126</v>
      </c>
      <c r="Z297" s="41" t="s">
        <v>126</v>
      </c>
      <c r="AA297" s="41" t="s">
        <v>126</v>
      </c>
      <c r="AB297" s="41"/>
      <c r="AC297" s="41">
        <v>64</v>
      </c>
      <c r="AD297" s="41" t="s">
        <v>428</v>
      </c>
      <c r="AE297" s="43">
        <v>44386.97278935185</v>
      </c>
      <c r="AF297" s="41">
        <v>111</v>
      </c>
      <c r="AG297" s="41" t="s">
        <v>125</v>
      </c>
      <c r="AH297" s="41">
        <v>0</v>
      </c>
      <c r="AI297" s="41">
        <v>12.05</v>
      </c>
      <c r="AJ297" s="42">
        <v>107768</v>
      </c>
      <c r="AK297" s="41">
        <v>21.187000000000001</v>
      </c>
      <c r="AL297" s="41" t="s">
        <v>126</v>
      </c>
      <c r="AM297" s="41" t="s">
        <v>126</v>
      </c>
      <c r="AN297" s="41" t="s">
        <v>126</v>
      </c>
      <c r="AO297" s="41" t="s">
        <v>126</v>
      </c>
      <c r="AP297" s="41"/>
      <c r="AQ297" s="41">
        <v>1</v>
      </c>
      <c r="AR297" s="41"/>
      <c r="AS297" s="41"/>
      <c r="AT297" s="44">
        <f t="shared" si="20"/>
        <v>457.52283702184877</v>
      </c>
      <c r="AU297" s="45">
        <f t="shared" si="21"/>
        <v>19286.010071707522</v>
      </c>
      <c r="AV297" s="41"/>
      <c r="AW297" s="48">
        <f t="shared" si="22"/>
        <v>395.94891534347164</v>
      </c>
      <c r="AX297" s="49">
        <f t="shared" si="23"/>
        <v>20412.540905941762</v>
      </c>
      <c r="AY297" s="41"/>
    </row>
    <row r="298" spans="1:51">
      <c r="A298" s="41">
        <v>39</v>
      </c>
      <c r="B298" s="41" t="s">
        <v>429</v>
      </c>
      <c r="C298" s="43">
        <v>44399.430960648147</v>
      </c>
      <c r="D298" s="41" t="s">
        <v>124</v>
      </c>
      <c r="E298" s="41" t="s">
        <v>125</v>
      </c>
      <c r="F298" s="41">
        <v>0</v>
      </c>
      <c r="G298" s="41">
        <v>6.0549999999999997</v>
      </c>
      <c r="H298" s="42">
        <v>1440</v>
      </c>
      <c r="I298" s="41">
        <v>-2E-3</v>
      </c>
      <c r="J298" s="41" t="s">
        <v>126</v>
      </c>
      <c r="K298" s="41" t="s">
        <v>126</v>
      </c>
      <c r="L298" s="41" t="s">
        <v>126</v>
      </c>
      <c r="M298" s="41" t="s">
        <v>126</v>
      </c>
      <c r="N298" s="41"/>
      <c r="O298" s="41">
        <v>39</v>
      </c>
      <c r="P298" s="41" t="s">
        <v>429</v>
      </c>
      <c r="Q298" s="43">
        <v>44399.430960648147</v>
      </c>
      <c r="R298" s="41" t="s">
        <v>124</v>
      </c>
      <c r="S298" s="41" t="s">
        <v>125</v>
      </c>
      <c r="T298" s="41">
        <v>0</v>
      </c>
      <c r="U298" s="41" t="s">
        <v>126</v>
      </c>
      <c r="V298" s="41" t="s">
        <v>126</v>
      </c>
      <c r="W298" s="41" t="s">
        <v>126</v>
      </c>
      <c r="X298" s="41" t="s">
        <v>126</v>
      </c>
      <c r="Y298" s="41" t="s">
        <v>126</v>
      </c>
      <c r="Z298" s="41" t="s">
        <v>126</v>
      </c>
      <c r="AA298" s="41" t="s">
        <v>126</v>
      </c>
      <c r="AB298" s="41"/>
      <c r="AC298" s="41">
        <v>39</v>
      </c>
      <c r="AD298" s="41" t="s">
        <v>429</v>
      </c>
      <c r="AE298" s="43">
        <v>44399.430960648147</v>
      </c>
      <c r="AF298" s="41" t="s">
        <v>124</v>
      </c>
      <c r="AG298" s="41" t="s">
        <v>125</v>
      </c>
      <c r="AH298" s="41">
        <v>0</v>
      </c>
      <c r="AI298" s="41">
        <v>12.218999999999999</v>
      </c>
      <c r="AJ298" s="42">
        <v>2819</v>
      </c>
      <c r="AK298" s="41">
        <v>0.57199999999999995</v>
      </c>
      <c r="AL298" s="41" t="s">
        <v>126</v>
      </c>
      <c r="AM298" s="41" t="s">
        <v>126</v>
      </c>
      <c r="AN298" s="41" t="s">
        <v>126</v>
      </c>
      <c r="AO298" s="41" t="s">
        <v>126</v>
      </c>
      <c r="AP298" s="41"/>
      <c r="AQ298" s="41">
        <v>1</v>
      </c>
      <c r="AR298" s="41"/>
      <c r="AS298" s="41"/>
      <c r="AT298" s="44">
        <f t="shared" si="20"/>
        <v>-0.43173600000000034</v>
      </c>
      <c r="AU298" s="45">
        <f t="shared" si="21"/>
        <v>556.9737818120301</v>
      </c>
      <c r="AV298" s="41"/>
      <c r="AW298" s="48">
        <f t="shared" si="22"/>
        <v>-1.3300451200000003</v>
      </c>
      <c r="AX298" s="49">
        <f t="shared" si="23"/>
        <v>535.00558566614006</v>
      </c>
    </row>
    <row r="299" spans="1:51">
      <c r="A299" s="41">
        <v>40</v>
      </c>
      <c r="B299" s="41" t="s">
        <v>430</v>
      </c>
      <c r="C299" s="43">
        <v>44399.452210648145</v>
      </c>
      <c r="D299" s="41" t="s">
        <v>128</v>
      </c>
      <c r="E299" s="41" t="s">
        <v>125</v>
      </c>
      <c r="F299" s="41">
        <v>0</v>
      </c>
      <c r="G299" s="41">
        <v>6.0060000000000002</v>
      </c>
      <c r="H299" s="42">
        <v>685643</v>
      </c>
      <c r="I299" s="41">
        <v>1.425</v>
      </c>
      <c r="J299" s="41" t="s">
        <v>126</v>
      </c>
      <c r="K299" s="41" t="s">
        <v>126</v>
      </c>
      <c r="L299" s="41" t="s">
        <v>126</v>
      </c>
      <c r="M299" s="41" t="s">
        <v>126</v>
      </c>
      <c r="N299" s="41"/>
      <c r="O299" s="41">
        <v>40</v>
      </c>
      <c r="P299" s="41" t="s">
        <v>430</v>
      </c>
      <c r="Q299" s="43">
        <v>44399.452210648145</v>
      </c>
      <c r="R299" s="41" t="s">
        <v>128</v>
      </c>
      <c r="S299" s="41" t="s">
        <v>125</v>
      </c>
      <c r="T299" s="41">
        <v>0</v>
      </c>
      <c r="U299" s="41">
        <v>5.9539999999999997</v>
      </c>
      <c r="V299" s="42">
        <v>6240</v>
      </c>
      <c r="W299" s="41">
        <v>1.79</v>
      </c>
      <c r="X299" s="41" t="s">
        <v>126</v>
      </c>
      <c r="Y299" s="41" t="s">
        <v>126</v>
      </c>
      <c r="Z299" s="41" t="s">
        <v>126</v>
      </c>
      <c r="AA299" s="41" t="s">
        <v>126</v>
      </c>
      <c r="AB299" s="41"/>
      <c r="AC299" s="41">
        <v>40</v>
      </c>
      <c r="AD299" s="41" t="s">
        <v>430</v>
      </c>
      <c r="AE299" s="43">
        <v>44399.452210648145</v>
      </c>
      <c r="AF299" s="41" t="s">
        <v>128</v>
      </c>
      <c r="AG299" s="41" t="s">
        <v>125</v>
      </c>
      <c r="AH299" s="41">
        <v>0</v>
      </c>
      <c r="AI299" s="41">
        <v>12.183</v>
      </c>
      <c r="AJ299" s="42">
        <v>8077</v>
      </c>
      <c r="AK299" s="41">
        <v>1.6220000000000001</v>
      </c>
      <c r="AL299" s="41" t="s">
        <v>126</v>
      </c>
      <c r="AM299" s="41" t="s">
        <v>126</v>
      </c>
      <c r="AN299" s="41" t="s">
        <v>126</v>
      </c>
      <c r="AO299" s="41" t="s">
        <v>126</v>
      </c>
      <c r="AP299" s="41"/>
      <c r="AQ299" s="41">
        <v>1</v>
      </c>
      <c r="AR299" s="41"/>
      <c r="AS299" s="41"/>
      <c r="AT299" s="44">
        <f t="shared" si="20"/>
        <v>1770.3740818009262</v>
      </c>
      <c r="AU299" s="45">
        <f t="shared" si="21"/>
        <v>1528.2108151966702</v>
      </c>
      <c r="AV299" s="41"/>
      <c r="AW299" s="48">
        <f t="shared" si="22"/>
        <v>1749.422350495016</v>
      </c>
      <c r="AX299" s="49">
        <f t="shared" si="23"/>
        <v>1539.4036312744602</v>
      </c>
    </row>
    <row r="300" spans="1:51">
      <c r="A300" s="41">
        <v>41</v>
      </c>
      <c r="B300" s="41" t="s">
        <v>431</v>
      </c>
      <c r="C300" s="43">
        <v>44399.473437499997</v>
      </c>
      <c r="D300" s="41">
        <v>197</v>
      </c>
      <c r="E300" s="41" t="s">
        <v>125</v>
      </c>
      <c r="F300" s="41">
        <v>0</v>
      </c>
      <c r="G300" s="41">
        <v>6.0389999999999997</v>
      </c>
      <c r="H300" s="42">
        <v>1531</v>
      </c>
      <c r="I300" s="41">
        <v>-2E-3</v>
      </c>
      <c r="J300" s="41" t="s">
        <v>126</v>
      </c>
      <c r="K300" s="41" t="s">
        <v>126</v>
      </c>
      <c r="L300" s="41" t="s">
        <v>126</v>
      </c>
      <c r="M300" s="41" t="s">
        <v>126</v>
      </c>
      <c r="N300" s="41"/>
      <c r="O300" s="41">
        <v>41</v>
      </c>
      <c r="P300" s="41" t="s">
        <v>431</v>
      </c>
      <c r="Q300" s="43">
        <v>44399.473437499997</v>
      </c>
      <c r="R300" s="41">
        <v>197</v>
      </c>
      <c r="S300" s="41" t="s">
        <v>125</v>
      </c>
      <c r="T300" s="41">
        <v>0</v>
      </c>
      <c r="U300" s="41" t="s">
        <v>126</v>
      </c>
      <c r="V300" s="42" t="s">
        <v>126</v>
      </c>
      <c r="W300" s="41" t="s">
        <v>126</v>
      </c>
      <c r="X300" s="41" t="s">
        <v>126</v>
      </c>
      <c r="Y300" s="41" t="s">
        <v>126</v>
      </c>
      <c r="Z300" s="41" t="s">
        <v>126</v>
      </c>
      <c r="AA300" s="41" t="s">
        <v>126</v>
      </c>
      <c r="AB300" s="41"/>
      <c r="AC300" s="41">
        <v>41</v>
      </c>
      <c r="AD300" s="41" t="s">
        <v>431</v>
      </c>
      <c r="AE300" s="43">
        <v>44399.473437499997</v>
      </c>
      <c r="AF300" s="41">
        <v>197</v>
      </c>
      <c r="AG300" s="41" t="s">
        <v>125</v>
      </c>
      <c r="AH300" s="41">
        <v>0</v>
      </c>
      <c r="AI300" s="41">
        <v>12.173999999999999</v>
      </c>
      <c r="AJ300" s="42">
        <v>6109</v>
      </c>
      <c r="AK300" s="41">
        <v>1.2290000000000001</v>
      </c>
      <c r="AL300" s="41" t="s">
        <v>126</v>
      </c>
      <c r="AM300" s="41" t="s">
        <v>126</v>
      </c>
      <c r="AN300" s="41" t="s">
        <v>126</v>
      </c>
      <c r="AO300" s="41" t="s">
        <v>126</v>
      </c>
      <c r="AP300" s="41"/>
      <c r="AQ300" s="41">
        <v>1</v>
      </c>
      <c r="AR300" s="41"/>
      <c r="AS300" s="41"/>
      <c r="AT300" s="44">
        <f t="shared" si="20"/>
        <v>-0.17983582875000081</v>
      </c>
      <c r="AU300" s="45">
        <f t="shared" si="21"/>
        <v>1165.09603106963</v>
      </c>
      <c r="AV300" s="41"/>
      <c r="AW300" s="48">
        <f t="shared" si="22"/>
        <v>-0.99781953995000006</v>
      </c>
      <c r="AX300" s="49">
        <f t="shared" si="23"/>
        <v>1163.57597873494</v>
      </c>
    </row>
    <row r="301" spans="1:51">
      <c r="A301" s="41">
        <v>42</v>
      </c>
      <c r="B301" s="41" t="s">
        <v>432</v>
      </c>
      <c r="C301" s="43">
        <v>44399.494687500002</v>
      </c>
      <c r="D301" s="41">
        <v>191</v>
      </c>
      <c r="E301" s="41" t="s">
        <v>125</v>
      </c>
      <c r="F301" s="41">
        <v>0</v>
      </c>
      <c r="G301" s="41">
        <v>6</v>
      </c>
      <c r="H301" s="42">
        <v>2757910</v>
      </c>
      <c r="I301" s="41">
        <v>5.7619999999999996</v>
      </c>
      <c r="J301" s="41" t="s">
        <v>126</v>
      </c>
      <c r="K301" s="41" t="s">
        <v>126</v>
      </c>
      <c r="L301" s="41" t="s">
        <v>126</v>
      </c>
      <c r="M301" s="41" t="s">
        <v>126</v>
      </c>
      <c r="N301" s="41"/>
      <c r="O301" s="41">
        <v>42</v>
      </c>
      <c r="P301" s="41" t="s">
        <v>432</v>
      </c>
      <c r="Q301" s="43">
        <v>44399.494687500002</v>
      </c>
      <c r="R301" s="41">
        <v>191</v>
      </c>
      <c r="S301" s="41" t="s">
        <v>125</v>
      </c>
      <c r="T301" s="41">
        <v>0</v>
      </c>
      <c r="U301" s="41">
        <v>5.9509999999999996</v>
      </c>
      <c r="V301" s="42">
        <v>22160</v>
      </c>
      <c r="W301" s="41">
        <v>6.0519999999999996</v>
      </c>
      <c r="X301" s="41" t="s">
        <v>126</v>
      </c>
      <c r="Y301" s="41" t="s">
        <v>126</v>
      </c>
      <c r="Z301" s="41" t="s">
        <v>126</v>
      </c>
      <c r="AA301" s="41" t="s">
        <v>126</v>
      </c>
      <c r="AB301" s="41"/>
      <c r="AC301" s="41">
        <v>42</v>
      </c>
      <c r="AD301" s="41" t="s">
        <v>432</v>
      </c>
      <c r="AE301" s="43">
        <v>44399.494687500002</v>
      </c>
      <c r="AF301" s="41">
        <v>191</v>
      </c>
      <c r="AG301" s="41" t="s">
        <v>125</v>
      </c>
      <c r="AH301" s="41">
        <v>0</v>
      </c>
      <c r="AI301" s="41">
        <v>12.064</v>
      </c>
      <c r="AJ301" s="42">
        <v>102341</v>
      </c>
      <c r="AK301" s="41">
        <v>20.138000000000002</v>
      </c>
      <c r="AL301" s="41" t="s">
        <v>126</v>
      </c>
      <c r="AM301" s="41" t="s">
        <v>126</v>
      </c>
      <c r="AN301" s="41" t="s">
        <v>126</v>
      </c>
      <c r="AO301" s="41" t="s">
        <v>126</v>
      </c>
      <c r="AP301" s="41"/>
      <c r="AQ301" s="41">
        <v>1</v>
      </c>
      <c r="AR301" s="41"/>
      <c r="AS301" s="41"/>
      <c r="AT301" s="44">
        <f t="shared" si="20"/>
        <v>4769.2971504960005</v>
      </c>
      <c r="AU301" s="45">
        <f t="shared" si="21"/>
        <v>18351.418488761632</v>
      </c>
      <c r="AV301" s="41"/>
      <c r="AW301" s="48">
        <f t="shared" si="22"/>
        <v>5958.0683134080009</v>
      </c>
      <c r="AX301" s="49">
        <f t="shared" si="23"/>
        <v>19393.439158630939</v>
      </c>
      <c r="AY301" s="41"/>
    </row>
    <row r="302" spans="1:51">
      <c r="A302" s="41">
        <v>43</v>
      </c>
      <c r="B302" s="41" t="s">
        <v>433</v>
      </c>
      <c r="C302" s="43">
        <v>44399.5159375</v>
      </c>
      <c r="D302" s="41">
        <v>194</v>
      </c>
      <c r="E302" s="41" t="s">
        <v>125</v>
      </c>
      <c r="F302" s="41">
        <v>0</v>
      </c>
      <c r="G302" s="41">
        <v>6.0090000000000003</v>
      </c>
      <c r="H302" s="42">
        <v>77645</v>
      </c>
      <c r="I302" s="41">
        <v>0.157</v>
      </c>
      <c r="J302" s="41" t="s">
        <v>126</v>
      </c>
      <c r="K302" s="41" t="s">
        <v>126</v>
      </c>
      <c r="L302" s="41" t="s">
        <v>126</v>
      </c>
      <c r="M302" s="41" t="s">
        <v>126</v>
      </c>
      <c r="N302" s="41"/>
      <c r="O302" s="41">
        <v>43</v>
      </c>
      <c r="P302" s="41" t="s">
        <v>433</v>
      </c>
      <c r="Q302" s="43">
        <v>44399.5159375</v>
      </c>
      <c r="R302" s="41">
        <v>194</v>
      </c>
      <c r="S302" s="41" t="s">
        <v>125</v>
      </c>
      <c r="T302" s="41">
        <v>0</v>
      </c>
      <c r="U302" s="41" t="s">
        <v>126</v>
      </c>
      <c r="V302" s="42" t="s">
        <v>126</v>
      </c>
      <c r="W302" s="41" t="s">
        <v>126</v>
      </c>
      <c r="X302" s="41" t="s">
        <v>126</v>
      </c>
      <c r="Y302" s="41" t="s">
        <v>126</v>
      </c>
      <c r="Z302" s="41" t="s">
        <v>126</v>
      </c>
      <c r="AA302" s="41" t="s">
        <v>126</v>
      </c>
      <c r="AB302" s="41"/>
      <c r="AC302" s="41">
        <v>43</v>
      </c>
      <c r="AD302" s="41" t="s">
        <v>433</v>
      </c>
      <c r="AE302" s="43">
        <v>44399.5159375</v>
      </c>
      <c r="AF302" s="41">
        <v>194</v>
      </c>
      <c r="AG302" s="41" t="s">
        <v>125</v>
      </c>
      <c r="AH302" s="41">
        <v>0</v>
      </c>
      <c r="AI302" s="41">
        <v>12.159000000000001</v>
      </c>
      <c r="AJ302" s="42">
        <v>449</v>
      </c>
      <c r="AK302" s="41">
        <v>9.9000000000000005E-2</v>
      </c>
      <c r="AL302" s="41" t="s">
        <v>126</v>
      </c>
      <c r="AM302" s="41" t="s">
        <v>126</v>
      </c>
      <c r="AN302" s="41" t="s">
        <v>126</v>
      </c>
      <c r="AO302" s="41" t="s">
        <v>126</v>
      </c>
      <c r="AP302" s="41"/>
      <c r="AQ302" s="41">
        <v>1</v>
      </c>
      <c r="AR302" s="41"/>
      <c r="AS302" s="41"/>
      <c r="AT302" s="44">
        <f t="shared" si="20"/>
        <v>239.432482494395</v>
      </c>
      <c r="AU302" s="45">
        <f t="shared" si="21"/>
        <v>118.06194550523</v>
      </c>
      <c r="AV302" s="41"/>
      <c r="AW302" s="48">
        <f t="shared" si="22"/>
        <v>203.45459960557753</v>
      </c>
      <c r="AX302" s="49">
        <f t="shared" si="23"/>
        <v>81.987521967739994</v>
      </c>
      <c r="AY302" s="41"/>
    </row>
    <row r="303" spans="1:51">
      <c r="A303" s="41">
        <v>44</v>
      </c>
      <c r="B303" s="41" t="s">
        <v>434</v>
      </c>
      <c r="C303" s="43">
        <v>44399.537187499998</v>
      </c>
      <c r="D303" s="41">
        <v>141</v>
      </c>
      <c r="E303" s="41" t="s">
        <v>125</v>
      </c>
      <c r="F303" s="41">
        <v>0</v>
      </c>
      <c r="G303" s="41">
        <v>6.0069999999999997</v>
      </c>
      <c r="H303" s="42">
        <v>596147</v>
      </c>
      <c r="I303" s="41">
        <v>1.2390000000000001</v>
      </c>
      <c r="J303" s="41" t="s">
        <v>126</v>
      </c>
      <c r="K303" s="41" t="s">
        <v>126</v>
      </c>
      <c r="L303" s="41" t="s">
        <v>126</v>
      </c>
      <c r="M303" s="41" t="s">
        <v>126</v>
      </c>
      <c r="N303" s="41"/>
      <c r="O303" s="41">
        <v>44</v>
      </c>
      <c r="P303" s="41" t="s">
        <v>434</v>
      </c>
      <c r="Q303" s="43">
        <v>44399.537187499998</v>
      </c>
      <c r="R303" s="41">
        <v>141</v>
      </c>
      <c r="S303" s="41" t="s">
        <v>125</v>
      </c>
      <c r="T303" s="41">
        <v>0</v>
      </c>
      <c r="U303" s="41">
        <v>5.9610000000000003</v>
      </c>
      <c r="V303" s="42">
        <v>5524</v>
      </c>
      <c r="W303" s="41">
        <v>1.5980000000000001</v>
      </c>
      <c r="X303" s="41" t="s">
        <v>126</v>
      </c>
      <c r="Y303" s="41" t="s">
        <v>126</v>
      </c>
      <c r="Z303" s="41" t="s">
        <v>126</v>
      </c>
      <c r="AA303" s="41" t="s">
        <v>126</v>
      </c>
      <c r="AB303" s="41"/>
      <c r="AC303" s="41">
        <v>44</v>
      </c>
      <c r="AD303" s="41" t="s">
        <v>434</v>
      </c>
      <c r="AE303" s="43">
        <v>44399.537187499998</v>
      </c>
      <c r="AF303" s="41">
        <v>141</v>
      </c>
      <c r="AG303" s="41" t="s">
        <v>125</v>
      </c>
      <c r="AH303" s="41">
        <v>0</v>
      </c>
      <c r="AI303" s="41">
        <v>12.132999999999999</v>
      </c>
      <c r="AJ303" s="42">
        <v>36986</v>
      </c>
      <c r="AK303" s="41">
        <v>7.359</v>
      </c>
      <c r="AL303" s="41" t="s">
        <v>126</v>
      </c>
      <c r="AM303" s="41" t="s">
        <v>126</v>
      </c>
      <c r="AN303" s="41" t="s">
        <v>126</v>
      </c>
      <c r="AO303" s="41" t="s">
        <v>126</v>
      </c>
      <c r="AP303" s="41"/>
      <c r="AQ303" s="41">
        <v>1</v>
      </c>
      <c r="AR303" s="41"/>
      <c r="AS303" s="41"/>
      <c r="AT303" s="44">
        <f t="shared" si="20"/>
        <v>1582.8975923339342</v>
      </c>
      <c r="AU303" s="45">
        <f t="shared" si="21"/>
        <v>6806.1672874170808</v>
      </c>
      <c r="AV303" s="41"/>
      <c r="AW303" s="48">
        <f t="shared" si="22"/>
        <v>1527.469443405872</v>
      </c>
      <c r="AX303" s="49">
        <f t="shared" si="23"/>
        <v>7045.6221021730398</v>
      </c>
      <c r="AY303" s="41"/>
    </row>
    <row r="304" spans="1:51">
      <c r="A304" s="41">
        <v>45</v>
      </c>
      <c r="B304" s="41" t="s">
        <v>435</v>
      </c>
      <c r="C304" s="43">
        <v>44399.558425925927</v>
      </c>
      <c r="D304" s="41">
        <v>62</v>
      </c>
      <c r="E304" s="41" t="s">
        <v>125</v>
      </c>
      <c r="F304" s="41">
        <v>0</v>
      </c>
      <c r="G304" s="41">
        <v>5.9980000000000002</v>
      </c>
      <c r="H304" s="42">
        <v>6700867</v>
      </c>
      <c r="I304" s="41">
        <v>14.074999999999999</v>
      </c>
      <c r="J304" s="41" t="s">
        <v>126</v>
      </c>
      <c r="K304" s="41" t="s">
        <v>126</v>
      </c>
      <c r="L304" s="41" t="s">
        <v>126</v>
      </c>
      <c r="M304" s="41" t="s">
        <v>126</v>
      </c>
      <c r="N304" s="41"/>
      <c r="O304" s="41">
        <v>45</v>
      </c>
      <c r="P304" s="41" t="s">
        <v>435</v>
      </c>
      <c r="Q304" s="43">
        <v>44399.558425925927</v>
      </c>
      <c r="R304" s="41">
        <v>62</v>
      </c>
      <c r="S304" s="41" t="s">
        <v>125</v>
      </c>
      <c r="T304" s="41">
        <v>0</v>
      </c>
      <c r="U304" s="41">
        <v>5.9509999999999996</v>
      </c>
      <c r="V304" s="42">
        <v>49513</v>
      </c>
      <c r="W304" s="41">
        <v>13.327</v>
      </c>
      <c r="X304" s="41" t="s">
        <v>126</v>
      </c>
      <c r="Y304" s="41" t="s">
        <v>126</v>
      </c>
      <c r="Z304" s="41" t="s">
        <v>126</v>
      </c>
      <c r="AA304" s="41" t="s">
        <v>126</v>
      </c>
      <c r="AB304" s="41"/>
      <c r="AC304" s="41">
        <v>45</v>
      </c>
      <c r="AD304" s="41" t="s">
        <v>435</v>
      </c>
      <c r="AE304" s="43">
        <v>44399.558425925927</v>
      </c>
      <c r="AF304" s="41">
        <v>62</v>
      </c>
      <c r="AG304" s="41" t="s">
        <v>125</v>
      </c>
      <c r="AH304" s="41">
        <v>0</v>
      </c>
      <c r="AI304" s="41">
        <v>12.113</v>
      </c>
      <c r="AJ304" s="42">
        <v>60296</v>
      </c>
      <c r="AK304" s="41">
        <v>11.946999999999999</v>
      </c>
      <c r="AL304" s="41" t="s">
        <v>126</v>
      </c>
      <c r="AM304" s="41" t="s">
        <v>126</v>
      </c>
      <c r="AN304" s="41" t="s">
        <v>126</v>
      </c>
      <c r="AO304" s="41" t="s">
        <v>126</v>
      </c>
      <c r="AP304" s="41"/>
      <c r="AQ304" s="41">
        <v>1</v>
      </c>
      <c r="AR304" s="41"/>
      <c r="AS304" s="41"/>
      <c r="AT304" s="44">
        <f t="shared" si="20"/>
        <v>9970.0719996001662</v>
      </c>
      <c r="AU304" s="45">
        <f t="shared" si="21"/>
        <v>10985.501309943682</v>
      </c>
      <c r="AV304" s="41"/>
      <c r="AW304" s="48">
        <f t="shared" si="22"/>
        <v>12932.030849018171</v>
      </c>
      <c r="AX304" s="49">
        <f t="shared" si="23"/>
        <v>11465.622220163839</v>
      </c>
      <c r="AY304" s="41"/>
    </row>
    <row r="305" spans="1:51">
      <c r="A305" s="41">
        <v>46</v>
      </c>
      <c r="B305" s="41" t="s">
        <v>436</v>
      </c>
      <c r="C305" s="43">
        <v>44399.579652777778</v>
      </c>
      <c r="D305" s="41">
        <v>173</v>
      </c>
      <c r="E305" s="41" t="s">
        <v>125</v>
      </c>
      <c r="F305" s="41">
        <v>0</v>
      </c>
      <c r="G305" s="41">
        <v>6.008</v>
      </c>
      <c r="H305" s="42">
        <v>2703294</v>
      </c>
      <c r="I305" s="41">
        <v>5.6479999999999997</v>
      </c>
      <c r="J305" s="41" t="s">
        <v>126</v>
      </c>
      <c r="K305" s="41" t="s">
        <v>126</v>
      </c>
      <c r="L305" s="41" t="s">
        <v>126</v>
      </c>
      <c r="M305" s="41" t="s">
        <v>126</v>
      </c>
      <c r="N305" s="41"/>
      <c r="O305" s="41">
        <v>46</v>
      </c>
      <c r="P305" s="41" t="s">
        <v>436</v>
      </c>
      <c r="Q305" s="43">
        <v>44399.579652777778</v>
      </c>
      <c r="R305" s="41">
        <v>173</v>
      </c>
      <c r="S305" s="41" t="s">
        <v>125</v>
      </c>
      <c r="T305" s="41">
        <v>0</v>
      </c>
      <c r="U305" s="41">
        <v>5.9610000000000003</v>
      </c>
      <c r="V305" s="42">
        <v>20411</v>
      </c>
      <c r="W305" s="41">
        <v>5.585</v>
      </c>
      <c r="X305" s="41" t="s">
        <v>126</v>
      </c>
      <c r="Y305" s="41" t="s">
        <v>126</v>
      </c>
      <c r="Z305" s="41" t="s">
        <v>126</v>
      </c>
      <c r="AA305" s="41" t="s">
        <v>126</v>
      </c>
      <c r="AB305" s="41"/>
      <c r="AC305" s="41">
        <v>46</v>
      </c>
      <c r="AD305" s="41" t="s">
        <v>436</v>
      </c>
      <c r="AE305" s="43">
        <v>44399.579652777778</v>
      </c>
      <c r="AF305" s="41">
        <v>173</v>
      </c>
      <c r="AG305" s="41" t="s">
        <v>125</v>
      </c>
      <c r="AH305" s="41">
        <v>0</v>
      </c>
      <c r="AI305" s="41">
        <v>12.071</v>
      </c>
      <c r="AJ305" s="42">
        <v>108200</v>
      </c>
      <c r="AK305" s="41">
        <v>21.271000000000001</v>
      </c>
      <c r="AL305" s="41" t="s">
        <v>126</v>
      </c>
      <c r="AM305" s="41" t="s">
        <v>126</v>
      </c>
      <c r="AN305" s="41" t="s">
        <v>126</v>
      </c>
      <c r="AO305" s="41" t="s">
        <v>126</v>
      </c>
      <c r="AP305" s="41"/>
      <c r="AQ305" s="41">
        <v>1</v>
      </c>
      <c r="AR305" s="41"/>
      <c r="AS305" s="41"/>
      <c r="AT305" s="44">
        <f t="shared" si="20"/>
        <v>4436.9174603054853</v>
      </c>
      <c r="AU305" s="45">
        <f t="shared" si="21"/>
        <v>19360.246545200003</v>
      </c>
      <c r="AV305" s="41"/>
      <c r="AW305" s="48">
        <f t="shared" si="22"/>
        <v>5511.1190589555308</v>
      </c>
      <c r="AX305" s="49">
        <f t="shared" si="23"/>
        <v>20493.6222776</v>
      </c>
      <c r="AY305" s="41"/>
    </row>
    <row r="306" spans="1:51">
      <c r="A306" s="41">
        <v>47</v>
      </c>
      <c r="B306" s="41" t="s">
        <v>437</v>
      </c>
      <c r="C306" s="43">
        <v>44399.600902777776</v>
      </c>
      <c r="D306" s="41">
        <v>134</v>
      </c>
      <c r="E306" s="41" t="s">
        <v>125</v>
      </c>
      <c r="F306" s="41">
        <v>0</v>
      </c>
      <c r="G306" s="41">
        <v>6.02</v>
      </c>
      <c r="H306" s="42">
        <v>74930</v>
      </c>
      <c r="I306" s="41">
        <v>0.151</v>
      </c>
      <c r="J306" s="41" t="s">
        <v>126</v>
      </c>
      <c r="K306" s="41" t="s">
        <v>126</v>
      </c>
      <c r="L306" s="41" t="s">
        <v>126</v>
      </c>
      <c r="M306" s="41" t="s">
        <v>126</v>
      </c>
      <c r="N306" s="41"/>
      <c r="O306" s="41">
        <v>47</v>
      </c>
      <c r="P306" s="41" t="s">
        <v>437</v>
      </c>
      <c r="Q306" s="43">
        <v>44399.600902777776</v>
      </c>
      <c r="R306" s="41">
        <v>134</v>
      </c>
      <c r="S306" s="41" t="s">
        <v>125</v>
      </c>
      <c r="T306" s="41">
        <v>0</v>
      </c>
      <c r="U306" s="41">
        <v>5.9960000000000004</v>
      </c>
      <c r="V306" s="42">
        <v>925</v>
      </c>
      <c r="W306" s="41">
        <v>0.36299999999999999</v>
      </c>
      <c r="X306" s="41" t="s">
        <v>126</v>
      </c>
      <c r="Y306" s="41" t="s">
        <v>126</v>
      </c>
      <c r="Z306" s="41" t="s">
        <v>126</v>
      </c>
      <c r="AA306" s="41" t="s">
        <v>126</v>
      </c>
      <c r="AB306" s="41"/>
      <c r="AC306" s="41">
        <v>47</v>
      </c>
      <c r="AD306" s="41" t="s">
        <v>437</v>
      </c>
      <c r="AE306" s="43">
        <v>44399.600902777776</v>
      </c>
      <c r="AF306" s="41">
        <v>134</v>
      </c>
      <c r="AG306" s="41" t="s">
        <v>125</v>
      </c>
      <c r="AH306" s="41">
        <v>0</v>
      </c>
      <c r="AI306" s="41">
        <v>12.153</v>
      </c>
      <c r="AJ306" s="42">
        <v>1017</v>
      </c>
      <c r="AK306" s="41">
        <v>0.21199999999999999</v>
      </c>
      <c r="AL306" s="41" t="s">
        <v>126</v>
      </c>
      <c r="AM306" s="41" t="s">
        <v>126</v>
      </c>
      <c r="AN306" s="41" t="s">
        <v>126</v>
      </c>
      <c r="AO306" s="41" t="s">
        <v>126</v>
      </c>
      <c r="AP306" s="41"/>
      <c r="AQ306" s="41">
        <v>1</v>
      </c>
      <c r="AR306" s="41"/>
      <c r="AS306" s="41"/>
      <c r="AT306" s="44">
        <f t="shared" si="20"/>
        <v>231.24277110062002</v>
      </c>
      <c r="AU306" s="45">
        <f t="shared" si="21"/>
        <v>223.31687767947</v>
      </c>
      <c r="AV306" s="41"/>
      <c r="AW306" s="48">
        <f t="shared" si="22"/>
        <v>196.35065635759</v>
      </c>
      <c r="AX306" s="49">
        <f t="shared" si="23"/>
        <v>190.57558246086001</v>
      </c>
      <c r="AY306" s="41"/>
    </row>
    <row r="307" spans="1:51">
      <c r="A307" s="41">
        <v>48</v>
      </c>
      <c r="B307" s="41" t="s">
        <v>438</v>
      </c>
      <c r="C307" s="43">
        <v>44399.622152777774</v>
      </c>
      <c r="D307" s="41">
        <v>20</v>
      </c>
      <c r="E307" s="41" t="s">
        <v>125</v>
      </c>
      <c r="F307" s="41">
        <v>0</v>
      </c>
      <c r="G307" s="41">
        <v>6.02</v>
      </c>
      <c r="H307" s="42">
        <v>174952</v>
      </c>
      <c r="I307" s="41">
        <v>0.36</v>
      </c>
      <c r="J307" s="41" t="s">
        <v>126</v>
      </c>
      <c r="K307" s="41" t="s">
        <v>126</v>
      </c>
      <c r="L307" s="41" t="s">
        <v>126</v>
      </c>
      <c r="M307" s="41" t="s">
        <v>126</v>
      </c>
      <c r="N307" s="41"/>
      <c r="O307" s="41">
        <v>48</v>
      </c>
      <c r="P307" s="41" t="s">
        <v>438</v>
      </c>
      <c r="Q307" s="43">
        <v>44399.622152777774</v>
      </c>
      <c r="R307" s="41">
        <v>20</v>
      </c>
      <c r="S307" s="41" t="s">
        <v>125</v>
      </c>
      <c r="T307" s="41">
        <v>0</v>
      </c>
      <c r="U307" s="41" t="s">
        <v>126</v>
      </c>
      <c r="V307" s="42" t="s">
        <v>126</v>
      </c>
      <c r="W307" s="41" t="s">
        <v>126</v>
      </c>
      <c r="X307" s="41" t="s">
        <v>126</v>
      </c>
      <c r="Y307" s="41" t="s">
        <v>126</v>
      </c>
      <c r="Z307" s="41" t="s">
        <v>126</v>
      </c>
      <c r="AA307" s="41" t="s">
        <v>126</v>
      </c>
      <c r="AB307" s="41"/>
      <c r="AC307" s="41">
        <v>48</v>
      </c>
      <c r="AD307" s="41" t="s">
        <v>438</v>
      </c>
      <c r="AE307" s="43">
        <v>44399.622152777774</v>
      </c>
      <c r="AF307" s="41">
        <v>20</v>
      </c>
      <c r="AG307" s="41" t="s">
        <v>125</v>
      </c>
      <c r="AH307" s="41">
        <v>0</v>
      </c>
      <c r="AI307" s="41">
        <v>12.083</v>
      </c>
      <c r="AJ307" s="42">
        <v>97295</v>
      </c>
      <c r="AK307" s="41">
        <v>19.16</v>
      </c>
      <c r="AL307" s="41" t="s">
        <v>126</v>
      </c>
      <c r="AM307" s="41" t="s">
        <v>126</v>
      </c>
      <c r="AN307" s="41" t="s">
        <v>126</v>
      </c>
      <c r="AO307" s="41" t="s">
        <v>126</v>
      </c>
      <c r="AP307" s="41"/>
      <c r="AQ307" s="41">
        <v>1</v>
      </c>
      <c r="AR307" s="41"/>
      <c r="AS307" s="41"/>
      <c r="AT307" s="44">
        <f t="shared" si="20"/>
        <v>525.01201727947512</v>
      </c>
      <c r="AU307" s="45">
        <f t="shared" si="21"/>
        <v>17479.122280340755</v>
      </c>
      <c r="AV307" s="41"/>
      <c r="AW307" s="48">
        <f t="shared" si="22"/>
        <v>456.88688834144648</v>
      </c>
      <c r="AX307" s="49">
        <f t="shared" si="23"/>
        <v>18445.023685173499</v>
      </c>
      <c r="AY307" s="41"/>
    </row>
    <row r="308" spans="1:51">
      <c r="A308" s="41">
        <v>49</v>
      </c>
      <c r="B308" s="41" t="s">
        <v>439</v>
      </c>
      <c r="C308" s="43">
        <v>44399.643425925926</v>
      </c>
      <c r="D308" s="41">
        <v>59</v>
      </c>
      <c r="E308" s="41" t="s">
        <v>125</v>
      </c>
      <c r="F308" s="41">
        <v>0</v>
      </c>
      <c r="G308" s="41">
        <v>6.0209999999999999</v>
      </c>
      <c r="H308" s="42">
        <v>21628</v>
      </c>
      <c r="I308" s="41">
        <v>0.04</v>
      </c>
      <c r="J308" s="41" t="s">
        <v>126</v>
      </c>
      <c r="K308" s="41" t="s">
        <v>126</v>
      </c>
      <c r="L308" s="41" t="s">
        <v>126</v>
      </c>
      <c r="M308" s="41" t="s">
        <v>126</v>
      </c>
      <c r="N308" s="41"/>
      <c r="O308" s="41">
        <v>49</v>
      </c>
      <c r="P308" s="41" t="s">
        <v>439</v>
      </c>
      <c r="Q308" s="43">
        <v>44399.643425925926</v>
      </c>
      <c r="R308" s="41">
        <v>59</v>
      </c>
      <c r="S308" s="41" t="s">
        <v>125</v>
      </c>
      <c r="T308" s="41">
        <v>0</v>
      </c>
      <c r="U308" s="41" t="s">
        <v>126</v>
      </c>
      <c r="V308" s="42" t="s">
        <v>126</v>
      </c>
      <c r="W308" s="41" t="s">
        <v>126</v>
      </c>
      <c r="X308" s="41" t="s">
        <v>126</v>
      </c>
      <c r="Y308" s="41" t="s">
        <v>126</v>
      </c>
      <c r="Z308" s="41" t="s">
        <v>126</v>
      </c>
      <c r="AA308" s="41" t="s">
        <v>126</v>
      </c>
      <c r="AB308" s="41"/>
      <c r="AC308" s="41">
        <v>49</v>
      </c>
      <c r="AD308" s="41" t="s">
        <v>439</v>
      </c>
      <c r="AE308" s="43">
        <v>44399.643425925926</v>
      </c>
      <c r="AF308" s="41">
        <v>59</v>
      </c>
      <c r="AG308" s="41" t="s">
        <v>125</v>
      </c>
      <c r="AH308" s="41">
        <v>0</v>
      </c>
      <c r="AI308" s="41">
        <v>12.127000000000001</v>
      </c>
      <c r="AJ308" s="42">
        <v>57821</v>
      </c>
      <c r="AK308" s="41">
        <v>11.462</v>
      </c>
      <c r="AL308" s="41" t="s">
        <v>126</v>
      </c>
      <c r="AM308" s="41" t="s">
        <v>126</v>
      </c>
      <c r="AN308" s="41" t="s">
        <v>126</v>
      </c>
      <c r="AO308" s="41" t="s">
        <v>126</v>
      </c>
      <c r="AP308" s="41"/>
      <c r="AQ308" s="41">
        <v>1</v>
      </c>
      <c r="AR308" s="41"/>
      <c r="AS308" s="41"/>
      <c r="AT308" s="44">
        <f t="shared" si="20"/>
        <v>68.021953812579213</v>
      </c>
      <c r="AU308" s="45">
        <f t="shared" si="21"/>
        <v>10544.986465066429</v>
      </c>
      <c r="AV308" s="41"/>
      <c r="AW308" s="48">
        <f t="shared" si="22"/>
        <v>56.522126560574407</v>
      </c>
      <c r="AX308" s="49">
        <f t="shared" si="23"/>
        <v>10997.15566165334</v>
      </c>
      <c r="AY308" s="41"/>
    </row>
    <row r="309" spans="1:51">
      <c r="A309" s="41">
        <v>50</v>
      </c>
      <c r="B309" s="41" t="s">
        <v>440</v>
      </c>
      <c r="C309" s="43">
        <v>44399.664664351854</v>
      </c>
      <c r="D309" s="41">
        <v>113</v>
      </c>
      <c r="E309" s="41" t="s">
        <v>125</v>
      </c>
      <c r="F309" s="41">
        <v>0</v>
      </c>
      <c r="G309" s="41">
        <v>6.0140000000000002</v>
      </c>
      <c r="H309" s="42">
        <v>2049545</v>
      </c>
      <c r="I309" s="41">
        <v>4.2770000000000001</v>
      </c>
      <c r="J309" s="41" t="s">
        <v>126</v>
      </c>
      <c r="K309" s="41" t="s">
        <v>126</v>
      </c>
      <c r="L309" s="41" t="s">
        <v>126</v>
      </c>
      <c r="M309" s="41" t="s">
        <v>126</v>
      </c>
      <c r="N309" s="41"/>
      <c r="O309" s="41">
        <v>50</v>
      </c>
      <c r="P309" s="41" t="s">
        <v>440</v>
      </c>
      <c r="Q309" s="43">
        <v>44399.664664351854</v>
      </c>
      <c r="R309" s="41">
        <v>113</v>
      </c>
      <c r="S309" s="41" t="s">
        <v>125</v>
      </c>
      <c r="T309" s="41">
        <v>0</v>
      </c>
      <c r="U309" s="41">
        <v>5.9669999999999996</v>
      </c>
      <c r="V309" s="42">
        <v>16953</v>
      </c>
      <c r="W309" s="41">
        <v>4.66</v>
      </c>
      <c r="X309" s="41" t="s">
        <v>126</v>
      </c>
      <c r="Y309" s="41" t="s">
        <v>126</v>
      </c>
      <c r="Z309" s="41" t="s">
        <v>126</v>
      </c>
      <c r="AA309" s="41" t="s">
        <v>126</v>
      </c>
      <c r="AB309" s="41"/>
      <c r="AC309" s="41">
        <v>50</v>
      </c>
      <c r="AD309" s="41" t="s">
        <v>440</v>
      </c>
      <c r="AE309" s="43">
        <v>44399.664664351854</v>
      </c>
      <c r="AF309" s="41">
        <v>113</v>
      </c>
      <c r="AG309" s="41" t="s">
        <v>125</v>
      </c>
      <c r="AH309" s="41">
        <v>0</v>
      </c>
      <c r="AI309" s="41">
        <v>12.092000000000001</v>
      </c>
      <c r="AJ309" s="42">
        <v>90659</v>
      </c>
      <c r="AK309" s="41">
        <v>17.873000000000001</v>
      </c>
      <c r="AL309" s="41" t="s">
        <v>126</v>
      </c>
      <c r="AM309" s="41" t="s">
        <v>126</v>
      </c>
      <c r="AN309" s="41" t="s">
        <v>126</v>
      </c>
      <c r="AO309" s="41" t="s">
        <v>126</v>
      </c>
      <c r="AP309" s="41"/>
      <c r="AQ309" s="41">
        <v>1</v>
      </c>
      <c r="AR309" s="41"/>
      <c r="AS309" s="41"/>
      <c r="AT309" s="44">
        <f t="shared" si="20"/>
        <v>3779.8188228265653</v>
      </c>
      <c r="AU309" s="45">
        <f t="shared" si="21"/>
        <v>16327.09856278163</v>
      </c>
      <c r="AV309" s="41"/>
      <c r="AW309" s="48">
        <f t="shared" si="22"/>
        <v>4627.0809975253705</v>
      </c>
      <c r="AX309" s="49">
        <f t="shared" si="23"/>
        <v>17196.500977390941</v>
      </c>
      <c r="AY309" s="41"/>
    </row>
    <row r="310" spans="1:51">
      <c r="A310" s="41">
        <v>51</v>
      </c>
      <c r="B310" s="41" t="s">
        <v>441</v>
      </c>
      <c r="C310" s="43">
        <v>44399.685902777775</v>
      </c>
      <c r="D310" s="41">
        <v>90</v>
      </c>
      <c r="E310" s="41" t="s">
        <v>125</v>
      </c>
      <c r="F310" s="41">
        <v>0</v>
      </c>
      <c r="G310" s="41">
        <v>6.0190000000000001</v>
      </c>
      <c r="H310" s="42">
        <v>649589</v>
      </c>
      <c r="I310" s="41">
        <v>1.35</v>
      </c>
      <c r="J310" s="41" t="s">
        <v>126</v>
      </c>
      <c r="K310" s="41" t="s">
        <v>126</v>
      </c>
      <c r="L310" s="41" t="s">
        <v>126</v>
      </c>
      <c r="M310" s="41" t="s">
        <v>126</v>
      </c>
      <c r="N310" s="41"/>
      <c r="O310" s="41">
        <v>51</v>
      </c>
      <c r="P310" s="41" t="s">
        <v>441</v>
      </c>
      <c r="Q310" s="43">
        <v>44399.685902777775</v>
      </c>
      <c r="R310" s="41">
        <v>90</v>
      </c>
      <c r="S310" s="41" t="s">
        <v>125</v>
      </c>
      <c r="T310" s="41">
        <v>0</v>
      </c>
      <c r="U310" s="41">
        <v>5.9690000000000003</v>
      </c>
      <c r="V310" s="42">
        <v>4938</v>
      </c>
      <c r="W310" s="41">
        <v>1.4410000000000001</v>
      </c>
      <c r="X310" s="41" t="s">
        <v>126</v>
      </c>
      <c r="Y310" s="41" t="s">
        <v>126</v>
      </c>
      <c r="Z310" s="41" t="s">
        <v>126</v>
      </c>
      <c r="AA310" s="41" t="s">
        <v>126</v>
      </c>
      <c r="AB310" s="41"/>
      <c r="AC310" s="41">
        <v>51</v>
      </c>
      <c r="AD310" s="41" t="s">
        <v>441</v>
      </c>
      <c r="AE310" s="43">
        <v>44399.685902777775</v>
      </c>
      <c r="AF310" s="41">
        <v>90</v>
      </c>
      <c r="AG310" s="41" t="s">
        <v>125</v>
      </c>
      <c r="AH310" s="41">
        <v>0</v>
      </c>
      <c r="AI310" s="41">
        <v>12.154999999999999</v>
      </c>
      <c r="AJ310" s="42">
        <v>34382</v>
      </c>
      <c r="AK310" s="41">
        <v>6.8449999999999998</v>
      </c>
      <c r="AL310" s="41" t="s">
        <v>126</v>
      </c>
      <c r="AM310" s="41" t="s">
        <v>126</v>
      </c>
      <c r="AN310" s="41" t="s">
        <v>126</v>
      </c>
      <c r="AO310" s="41" t="s">
        <v>126</v>
      </c>
      <c r="AP310" s="41"/>
      <c r="AQ310" s="41">
        <v>1</v>
      </c>
      <c r="AR310" s="41"/>
      <c r="AS310" s="41"/>
      <c r="AT310" s="44">
        <f t="shared" si="20"/>
        <v>1696.4207067866798</v>
      </c>
      <c r="AU310" s="45">
        <f t="shared" si="21"/>
        <v>6335.0510068305202</v>
      </c>
      <c r="AV310" s="41"/>
      <c r="AW310" s="48">
        <f t="shared" si="22"/>
        <v>1660.2402414474514</v>
      </c>
      <c r="AX310" s="49">
        <f t="shared" si="23"/>
        <v>6550.75909751576</v>
      </c>
      <c r="AY310" s="41"/>
    </row>
    <row r="311" spans="1:51">
      <c r="A311" s="41">
        <v>52</v>
      </c>
      <c r="B311" s="41" t="s">
        <v>442</v>
      </c>
      <c r="C311" s="43">
        <v>44399.70716435185</v>
      </c>
      <c r="D311" s="41">
        <v>125</v>
      </c>
      <c r="E311" s="41" t="s">
        <v>125</v>
      </c>
      <c r="F311" s="41">
        <v>0</v>
      </c>
      <c r="G311" s="41">
        <v>6.0220000000000002</v>
      </c>
      <c r="H311" s="42">
        <v>83215</v>
      </c>
      <c r="I311" s="41">
        <v>0.16900000000000001</v>
      </c>
      <c r="J311" s="41" t="s">
        <v>126</v>
      </c>
      <c r="K311" s="41" t="s">
        <v>126</v>
      </c>
      <c r="L311" s="41" t="s">
        <v>126</v>
      </c>
      <c r="M311" s="41" t="s">
        <v>126</v>
      </c>
      <c r="N311" s="41"/>
      <c r="O311" s="41">
        <v>52</v>
      </c>
      <c r="P311" s="41" t="s">
        <v>442</v>
      </c>
      <c r="Q311" s="43">
        <v>44399.70716435185</v>
      </c>
      <c r="R311" s="41">
        <v>125</v>
      </c>
      <c r="S311" s="41" t="s">
        <v>125</v>
      </c>
      <c r="T311" s="41">
        <v>0</v>
      </c>
      <c r="U311" s="41" t="s">
        <v>126</v>
      </c>
      <c r="V311" s="42" t="s">
        <v>126</v>
      </c>
      <c r="W311" s="41" t="s">
        <v>126</v>
      </c>
      <c r="X311" s="41" t="s">
        <v>126</v>
      </c>
      <c r="Y311" s="41" t="s">
        <v>126</v>
      </c>
      <c r="Z311" s="41" t="s">
        <v>126</v>
      </c>
      <c r="AA311" s="41" t="s">
        <v>126</v>
      </c>
      <c r="AB311" s="41"/>
      <c r="AC311" s="41">
        <v>52</v>
      </c>
      <c r="AD311" s="41" t="s">
        <v>442</v>
      </c>
      <c r="AE311" s="43">
        <v>44399.70716435185</v>
      </c>
      <c r="AF311" s="41">
        <v>125</v>
      </c>
      <c r="AG311" s="41" t="s">
        <v>125</v>
      </c>
      <c r="AH311" s="41">
        <v>0</v>
      </c>
      <c r="AI311" s="41">
        <v>12.153</v>
      </c>
      <c r="AJ311" s="42">
        <v>289</v>
      </c>
      <c r="AK311" s="41">
        <v>6.7000000000000004E-2</v>
      </c>
      <c r="AL311" s="41" t="s">
        <v>126</v>
      </c>
      <c r="AM311" s="41" t="s">
        <v>126</v>
      </c>
      <c r="AN311" s="41" t="s">
        <v>126</v>
      </c>
      <c r="AO311" s="41" t="s">
        <v>126</v>
      </c>
      <c r="AP311" s="41"/>
      <c r="AQ311" s="41">
        <v>1</v>
      </c>
      <c r="AR311" s="41"/>
      <c r="AS311" s="41"/>
      <c r="AT311" s="44">
        <f t="shared" si="20"/>
        <v>256.196545293155</v>
      </c>
      <c r="AU311" s="45">
        <f t="shared" si="21"/>
        <v>88.405357386830005</v>
      </c>
      <c r="AV311" s="41"/>
      <c r="AW311" s="48">
        <f t="shared" si="22"/>
        <v>218.02322439039753</v>
      </c>
      <c r="AX311" s="49">
        <f t="shared" si="23"/>
        <v>51.397441948540006</v>
      </c>
      <c r="AY311" s="41"/>
    </row>
    <row r="312" spans="1:51">
      <c r="A312" s="41">
        <v>53</v>
      </c>
      <c r="B312" s="41" t="s">
        <v>443</v>
      </c>
      <c r="C312" s="43">
        <v>44399.728402777779</v>
      </c>
      <c r="D312" s="41">
        <v>37</v>
      </c>
      <c r="E312" s="41" t="s">
        <v>125</v>
      </c>
      <c r="F312" s="41">
        <v>0</v>
      </c>
      <c r="G312" s="41">
        <v>6.0119999999999996</v>
      </c>
      <c r="H312" s="42">
        <v>2082560</v>
      </c>
      <c r="I312" s="41">
        <v>4.3460000000000001</v>
      </c>
      <c r="J312" s="41" t="s">
        <v>126</v>
      </c>
      <c r="K312" s="41" t="s">
        <v>126</v>
      </c>
      <c r="L312" s="41" t="s">
        <v>126</v>
      </c>
      <c r="M312" s="41" t="s">
        <v>126</v>
      </c>
      <c r="N312" s="41"/>
      <c r="O312" s="41">
        <v>53</v>
      </c>
      <c r="P312" s="41" t="s">
        <v>443</v>
      </c>
      <c r="Q312" s="43">
        <v>44399.728402777779</v>
      </c>
      <c r="R312" s="41">
        <v>37</v>
      </c>
      <c r="S312" s="41" t="s">
        <v>125</v>
      </c>
      <c r="T312" s="41">
        <v>0</v>
      </c>
      <c r="U312" s="41">
        <v>5.9640000000000004</v>
      </c>
      <c r="V312" s="42">
        <v>18023</v>
      </c>
      <c r="W312" s="41">
        <v>4.9459999999999997</v>
      </c>
      <c r="X312" s="41" t="s">
        <v>126</v>
      </c>
      <c r="Y312" s="41" t="s">
        <v>126</v>
      </c>
      <c r="Z312" s="41" t="s">
        <v>126</v>
      </c>
      <c r="AA312" s="41" t="s">
        <v>126</v>
      </c>
      <c r="AB312" s="41"/>
      <c r="AC312" s="41">
        <v>53</v>
      </c>
      <c r="AD312" s="41" t="s">
        <v>443</v>
      </c>
      <c r="AE312" s="43">
        <v>44399.728402777779</v>
      </c>
      <c r="AF312" s="41">
        <v>37</v>
      </c>
      <c r="AG312" s="41" t="s">
        <v>125</v>
      </c>
      <c r="AH312" s="41">
        <v>0</v>
      </c>
      <c r="AI312" s="41">
        <v>12.09</v>
      </c>
      <c r="AJ312" s="42">
        <v>93421</v>
      </c>
      <c r="AK312" s="41">
        <v>18.408999999999999</v>
      </c>
      <c r="AL312" s="41" t="s">
        <v>126</v>
      </c>
      <c r="AM312" s="41" t="s">
        <v>126</v>
      </c>
      <c r="AN312" s="41" t="s">
        <v>126</v>
      </c>
      <c r="AO312" s="41" t="s">
        <v>126</v>
      </c>
      <c r="AP312" s="41"/>
      <c r="AQ312" s="41">
        <v>1</v>
      </c>
      <c r="AR312" s="41"/>
      <c r="AS312" s="41"/>
      <c r="AT312" s="44">
        <f t="shared" si="20"/>
        <v>3983.1347617177653</v>
      </c>
      <c r="AU312" s="45">
        <f t="shared" si="21"/>
        <v>16807.259276962432</v>
      </c>
      <c r="AV312" s="41"/>
      <c r="AW312" s="48">
        <f t="shared" si="22"/>
        <v>4900.6778914229708</v>
      </c>
      <c r="AX312" s="49">
        <f t="shared" si="23"/>
        <v>17716.32832250134</v>
      </c>
      <c r="AY312" s="41"/>
    </row>
    <row r="313" spans="1:51">
      <c r="A313" s="41">
        <v>54</v>
      </c>
      <c r="B313" s="41" t="s">
        <v>444</v>
      </c>
      <c r="C313" s="43">
        <v>44399.749664351853</v>
      </c>
      <c r="D313" s="41">
        <v>18</v>
      </c>
      <c r="E313" s="41" t="s">
        <v>125</v>
      </c>
      <c r="F313" s="41">
        <v>0</v>
      </c>
      <c r="G313" s="41">
        <v>6.024</v>
      </c>
      <c r="H313" s="42">
        <v>180691</v>
      </c>
      <c r="I313" s="41">
        <v>0.372</v>
      </c>
      <c r="J313" s="41" t="s">
        <v>126</v>
      </c>
      <c r="K313" s="41" t="s">
        <v>126</v>
      </c>
      <c r="L313" s="41" t="s">
        <v>126</v>
      </c>
      <c r="M313" s="41" t="s">
        <v>126</v>
      </c>
      <c r="N313" s="41"/>
      <c r="O313" s="41">
        <v>54</v>
      </c>
      <c r="P313" s="41" t="s">
        <v>444</v>
      </c>
      <c r="Q313" s="43">
        <v>44399.749664351853</v>
      </c>
      <c r="R313" s="41">
        <v>18</v>
      </c>
      <c r="S313" s="41" t="s">
        <v>125</v>
      </c>
      <c r="T313" s="41">
        <v>0</v>
      </c>
      <c r="U313" s="41">
        <v>5.9660000000000002</v>
      </c>
      <c r="V313" s="42">
        <v>1412</v>
      </c>
      <c r="W313" s="41">
        <v>0.49299999999999999</v>
      </c>
      <c r="X313" s="41" t="s">
        <v>126</v>
      </c>
      <c r="Y313" s="41" t="s">
        <v>126</v>
      </c>
      <c r="Z313" s="41" t="s">
        <v>126</v>
      </c>
      <c r="AA313" s="41" t="s">
        <v>126</v>
      </c>
      <c r="AB313" s="41"/>
      <c r="AC313" s="41">
        <v>54</v>
      </c>
      <c r="AD313" s="41" t="s">
        <v>444</v>
      </c>
      <c r="AE313" s="43">
        <v>44399.749664351853</v>
      </c>
      <c r="AF313" s="41">
        <v>18</v>
      </c>
      <c r="AG313" s="41" t="s">
        <v>125</v>
      </c>
      <c r="AH313" s="41">
        <v>0</v>
      </c>
      <c r="AI313" s="41">
        <v>12.093999999999999</v>
      </c>
      <c r="AJ313" s="42">
        <v>94647</v>
      </c>
      <c r="AK313" s="41">
        <v>18.646999999999998</v>
      </c>
      <c r="AL313" s="41" t="s">
        <v>126</v>
      </c>
      <c r="AM313" s="41" t="s">
        <v>126</v>
      </c>
      <c r="AN313" s="41" t="s">
        <v>126</v>
      </c>
      <c r="AO313" s="41" t="s">
        <v>126</v>
      </c>
      <c r="AP313" s="41"/>
      <c r="AQ313" s="41">
        <v>1</v>
      </c>
      <c r="AR313" s="41"/>
      <c r="AS313" s="41"/>
      <c r="AT313" s="44">
        <f t="shared" si="20"/>
        <v>541.37232336800776</v>
      </c>
      <c r="AU313" s="45">
        <f t="shared" si="21"/>
        <v>17020.086712193071</v>
      </c>
      <c r="AV313" s="41"/>
      <c r="AW313" s="48">
        <f t="shared" si="22"/>
        <v>471.76239218854715</v>
      </c>
      <c r="AX313" s="49">
        <f t="shared" si="23"/>
        <v>17946.990432057661</v>
      </c>
      <c r="AY313" s="41"/>
    </row>
    <row r="314" spans="1:51">
      <c r="A314" s="41">
        <v>55</v>
      </c>
      <c r="B314" s="41" t="s">
        <v>445</v>
      </c>
      <c r="C314" s="43">
        <v>44399.770914351851</v>
      </c>
      <c r="D314" s="41">
        <v>168</v>
      </c>
      <c r="E314" s="41" t="s">
        <v>125</v>
      </c>
      <c r="F314" s="41">
        <v>0</v>
      </c>
      <c r="G314" s="41">
        <v>6.016</v>
      </c>
      <c r="H314" s="42">
        <v>17371</v>
      </c>
      <c r="I314" s="41">
        <v>3.1E-2</v>
      </c>
      <c r="J314" s="41" t="s">
        <v>126</v>
      </c>
      <c r="K314" s="41" t="s">
        <v>126</v>
      </c>
      <c r="L314" s="41" t="s">
        <v>126</v>
      </c>
      <c r="M314" s="41" t="s">
        <v>126</v>
      </c>
      <c r="N314" s="41"/>
      <c r="O314" s="41">
        <v>55</v>
      </c>
      <c r="P314" s="41" t="s">
        <v>445</v>
      </c>
      <c r="Q314" s="43">
        <v>44399.770914351851</v>
      </c>
      <c r="R314" s="41">
        <v>168</v>
      </c>
      <c r="S314" s="41" t="s">
        <v>125</v>
      </c>
      <c r="T314" s="41">
        <v>0</v>
      </c>
      <c r="U314" s="41" t="s">
        <v>126</v>
      </c>
      <c r="V314" s="41" t="s">
        <v>126</v>
      </c>
      <c r="W314" s="41" t="s">
        <v>126</v>
      </c>
      <c r="X314" s="41" t="s">
        <v>126</v>
      </c>
      <c r="Y314" s="41" t="s">
        <v>126</v>
      </c>
      <c r="Z314" s="41" t="s">
        <v>126</v>
      </c>
      <c r="AA314" s="41" t="s">
        <v>126</v>
      </c>
      <c r="AB314" s="41"/>
      <c r="AC314" s="41">
        <v>55</v>
      </c>
      <c r="AD314" s="41" t="s">
        <v>445</v>
      </c>
      <c r="AE314" s="43">
        <v>44399.770914351851</v>
      </c>
      <c r="AF314" s="41">
        <v>168</v>
      </c>
      <c r="AG314" s="41" t="s">
        <v>125</v>
      </c>
      <c r="AH314" s="41">
        <v>0</v>
      </c>
      <c r="AI314" s="41">
        <v>12.121</v>
      </c>
      <c r="AJ314" s="42">
        <v>57439</v>
      </c>
      <c r="AK314" s="41">
        <v>11.387</v>
      </c>
      <c r="AL314" s="41" t="s">
        <v>126</v>
      </c>
      <c r="AM314" s="41" t="s">
        <v>126</v>
      </c>
      <c r="AN314" s="41" t="s">
        <v>126</v>
      </c>
      <c r="AO314" s="41" t="s">
        <v>126</v>
      </c>
      <c r="AP314" s="41"/>
      <c r="AQ314" s="41">
        <v>1</v>
      </c>
      <c r="AR314" s="41"/>
      <c r="AS314" s="41"/>
      <c r="AT314" s="44">
        <f t="shared" si="20"/>
        <v>54.786221310615801</v>
      </c>
      <c r="AU314" s="45">
        <f t="shared" si="21"/>
        <v>10476.92738548283</v>
      </c>
      <c r="AV314" s="41"/>
      <c r="AW314" s="48">
        <f t="shared" si="22"/>
        <v>45.325003226603108</v>
      </c>
      <c r="AX314" s="49">
        <f t="shared" si="23"/>
        <v>10924.83317839654</v>
      </c>
      <c r="AY314" s="41"/>
    </row>
    <row r="315" spans="1:51">
      <c r="A315" s="41">
        <v>56</v>
      </c>
      <c r="B315" s="41" t="s">
        <v>446</v>
      </c>
      <c r="C315" s="43">
        <v>44399.79215277778</v>
      </c>
      <c r="D315" s="41">
        <v>196</v>
      </c>
      <c r="E315" s="41" t="s">
        <v>125</v>
      </c>
      <c r="F315" s="41">
        <v>0</v>
      </c>
      <c r="G315" s="41">
        <v>5.9980000000000002</v>
      </c>
      <c r="H315" s="42">
        <v>5497010</v>
      </c>
      <c r="I315" s="41">
        <v>11.528</v>
      </c>
      <c r="J315" s="41" t="s">
        <v>126</v>
      </c>
      <c r="K315" s="41" t="s">
        <v>126</v>
      </c>
      <c r="L315" s="41" t="s">
        <v>126</v>
      </c>
      <c r="M315" s="41" t="s">
        <v>126</v>
      </c>
      <c r="N315" s="41"/>
      <c r="O315" s="41">
        <v>56</v>
      </c>
      <c r="P315" s="41" t="s">
        <v>446</v>
      </c>
      <c r="Q315" s="43">
        <v>44399.79215277778</v>
      </c>
      <c r="R315" s="41">
        <v>196</v>
      </c>
      <c r="S315" s="41" t="s">
        <v>125</v>
      </c>
      <c r="T315" s="41">
        <v>0</v>
      </c>
      <c r="U315" s="41">
        <v>5.9489999999999998</v>
      </c>
      <c r="V315" s="42">
        <v>39852</v>
      </c>
      <c r="W315" s="41">
        <v>10.765000000000001</v>
      </c>
      <c r="X315" s="41" t="s">
        <v>126</v>
      </c>
      <c r="Y315" s="41" t="s">
        <v>126</v>
      </c>
      <c r="Z315" s="41" t="s">
        <v>126</v>
      </c>
      <c r="AA315" s="41" t="s">
        <v>126</v>
      </c>
      <c r="AB315" s="41"/>
      <c r="AC315" s="41">
        <v>56</v>
      </c>
      <c r="AD315" s="41" t="s">
        <v>446</v>
      </c>
      <c r="AE315" s="43">
        <v>44399.79215277778</v>
      </c>
      <c r="AF315" s="41">
        <v>196</v>
      </c>
      <c r="AG315" s="41" t="s">
        <v>125</v>
      </c>
      <c r="AH315" s="41">
        <v>0</v>
      </c>
      <c r="AI315" s="41">
        <v>12.065</v>
      </c>
      <c r="AJ315" s="42">
        <v>118094</v>
      </c>
      <c r="AK315" s="41">
        <v>23.178999999999998</v>
      </c>
      <c r="AL315" s="41" t="s">
        <v>126</v>
      </c>
      <c r="AM315" s="41" t="s">
        <v>126</v>
      </c>
      <c r="AN315" s="41" t="s">
        <v>126</v>
      </c>
      <c r="AO315" s="41" t="s">
        <v>126</v>
      </c>
      <c r="AP315" s="41"/>
      <c r="AQ315" s="41">
        <v>1</v>
      </c>
      <c r="AR315" s="41"/>
      <c r="AS315" s="41"/>
      <c r="AT315" s="44">
        <f t="shared" si="20"/>
        <v>8132.6119775546413</v>
      </c>
      <c r="AU315" s="45">
        <f t="shared" si="21"/>
        <v>21054.055075684282</v>
      </c>
      <c r="AV315" s="41"/>
      <c r="AW315" s="48">
        <f t="shared" si="22"/>
        <v>10472.277989186721</v>
      </c>
      <c r="AX315" s="49">
        <f t="shared" si="23"/>
        <v>22348.94970448664</v>
      </c>
      <c r="AY315" s="41"/>
    </row>
    <row r="316" spans="1:51">
      <c r="A316" s="41">
        <v>57</v>
      </c>
      <c r="B316" s="41" t="s">
        <v>447</v>
      </c>
      <c r="C316" s="43">
        <v>44399.813402777778</v>
      </c>
      <c r="D316" s="41">
        <v>99</v>
      </c>
      <c r="E316" s="41" t="s">
        <v>125</v>
      </c>
      <c r="F316" s="41">
        <v>0</v>
      </c>
      <c r="G316" s="41">
        <v>6.0339999999999998</v>
      </c>
      <c r="H316" s="42">
        <v>3354</v>
      </c>
      <c r="I316" s="41">
        <v>2E-3</v>
      </c>
      <c r="J316" s="41" t="s">
        <v>126</v>
      </c>
      <c r="K316" s="41" t="s">
        <v>126</v>
      </c>
      <c r="L316" s="41" t="s">
        <v>126</v>
      </c>
      <c r="M316" s="41" t="s">
        <v>126</v>
      </c>
      <c r="N316" s="41"/>
      <c r="O316" s="41">
        <v>57</v>
      </c>
      <c r="P316" s="41" t="s">
        <v>447</v>
      </c>
      <c r="Q316" s="43">
        <v>44399.813402777778</v>
      </c>
      <c r="R316" s="41">
        <v>99</v>
      </c>
      <c r="S316" s="41" t="s">
        <v>125</v>
      </c>
      <c r="T316" s="41">
        <v>0</v>
      </c>
      <c r="U316" s="41" t="s">
        <v>126</v>
      </c>
      <c r="V316" s="42" t="s">
        <v>126</v>
      </c>
      <c r="W316" s="41" t="s">
        <v>126</v>
      </c>
      <c r="X316" s="41" t="s">
        <v>126</v>
      </c>
      <c r="Y316" s="41" t="s">
        <v>126</v>
      </c>
      <c r="Z316" s="41" t="s">
        <v>126</v>
      </c>
      <c r="AA316" s="41" t="s">
        <v>126</v>
      </c>
      <c r="AB316" s="41"/>
      <c r="AC316" s="41">
        <v>57</v>
      </c>
      <c r="AD316" s="41" t="s">
        <v>447</v>
      </c>
      <c r="AE316" s="43">
        <v>44399.813402777778</v>
      </c>
      <c r="AF316" s="41">
        <v>99</v>
      </c>
      <c r="AG316" s="41" t="s">
        <v>125</v>
      </c>
      <c r="AH316" s="41">
        <v>0</v>
      </c>
      <c r="AI316" s="41">
        <v>12.183999999999999</v>
      </c>
      <c r="AJ316" s="42">
        <v>5477</v>
      </c>
      <c r="AK316" s="41">
        <v>1.103</v>
      </c>
      <c r="AL316" s="41" t="s">
        <v>126</v>
      </c>
      <c r="AM316" s="41" t="s">
        <v>126</v>
      </c>
      <c r="AN316" s="41" t="s">
        <v>126</v>
      </c>
      <c r="AO316" s="41" t="s">
        <v>126</v>
      </c>
      <c r="AP316" s="41"/>
      <c r="AQ316" s="41">
        <v>1</v>
      </c>
      <c r="AR316" s="41"/>
      <c r="AS316" s="41"/>
      <c r="AT316" s="44">
        <f t="shared" si="20"/>
        <v>4.9406179649999977</v>
      </c>
      <c r="AU316" s="45">
        <f t="shared" si="21"/>
        <v>1048.3828551046702</v>
      </c>
      <c r="AV316" s="41"/>
      <c r="AW316" s="48">
        <f t="shared" si="22"/>
        <v>5.4554441378000007</v>
      </c>
      <c r="AX316" s="49">
        <f t="shared" si="23"/>
        <v>1042.8566401784601</v>
      </c>
      <c r="AY316" s="41"/>
    </row>
    <row r="317" spans="1:51">
      <c r="A317" s="41">
        <v>58</v>
      </c>
      <c r="B317" s="41" t="s">
        <v>448</v>
      </c>
      <c r="C317" s="43">
        <v>44399.834652777776</v>
      </c>
      <c r="D317" s="41">
        <v>34</v>
      </c>
      <c r="E317" s="41" t="s">
        <v>125</v>
      </c>
      <c r="F317" s="41">
        <v>0</v>
      </c>
      <c r="G317" s="41">
        <v>6.0229999999999997</v>
      </c>
      <c r="H317" s="42">
        <v>82238</v>
      </c>
      <c r="I317" s="41">
        <v>0.16700000000000001</v>
      </c>
      <c r="J317" s="41" t="s">
        <v>126</v>
      </c>
      <c r="K317" s="41" t="s">
        <v>126</v>
      </c>
      <c r="L317" s="41" t="s">
        <v>126</v>
      </c>
      <c r="M317" s="41" t="s">
        <v>126</v>
      </c>
      <c r="N317" s="41"/>
      <c r="O317" s="41">
        <v>58</v>
      </c>
      <c r="P317" s="41" t="s">
        <v>448</v>
      </c>
      <c r="Q317" s="43">
        <v>44399.834652777776</v>
      </c>
      <c r="R317" s="41">
        <v>34</v>
      </c>
      <c r="S317" s="41" t="s">
        <v>125</v>
      </c>
      <c r="T317" s="41">
        <v>0</v>
      </c>
      <c r="U317" s="41">
        <v>5.9749999999999996</v>
      </c>
      <c r="V317" s="42">
        <v>498</v>
      </c>
      <c r="W317" s="41">
        <v>0.248</v>
      </c>
      <c r="X317" s="41" t="s">
        <v>126</v>
      </c>
      <c r="Y317" s="41" t="s">
        <v>126</v>
      </c>
      <c r="Z317" s="41" t="s">
        <v>126</v>
      </c>
      <c r="AA317" s="41" t="s">
        <v>126</v>
      </c>
      <c r="AB317" s="41"/>
      <c r="AC317" s="41">
        <v>58</v>
      </c>
      <c r="AD317" s="41" t="s">
        <v>448</v>
      </c>
      <c r="AE317" s="43">
        <v>44399.834652777776</v>
      </c>
      <c r="AF317" s="41">
        <v>34</v>
      </c>
      <c r="AG317" s="41" t="s">
        <v>125</v>
      </c>
      <c r="AH317" s="41">
        <v>0</v>
      </c>
      <c r="AI317" s="41">
        <v>12.135999999999999</v>
      </c>
      <c r="AJ317" s="42">
        <v>698</v>
      </c>
      <c r="AK317" s="41">
        <v>0.14799999999999999</v>
      </c>
      <c r="AL317" s="41" t="s">
        <v>126</v>
      </c>
      <c r="AM317" s="41" t="s">
        <v>126</v>
      </c>
      <c r="AN317" s="41" t="s">
        <v>126</v>
      </c>
      <c r="AO317" s="41" t="s">
        <v>126</v>
      </c>
      <c r="AP317" s="41"/>
      <c r="AQ317" s="41">
        <v>1</v>
      </c>
      <c r="AR317" s="41"/>
      <c r="AS317" s="41"/>
      <c r="AT317" s="44">
        <f t="shared" si="20"/>
        <v>253.25972504876725</v>
      </c>
      <c r="AU317" s="45">
        <f t="shared" si="21"/>
        <v>164.20861820492001</v>
      </c>
      <c r="AV317" s="41"/>
      <c r="AW317" s="48">
        <f t="shared" si="22"/>
        <v>215.46837258294042</v>
      </c>
      <c r="AX317" s="49">
        <f t="shared" si="23"/>
        <v>129.59167806296</v>
      </c>
      <c r="AY317" s="41"/>
    </row>
    <row r="318" spans="1:51">
      <c r="A318" s="41">
        <v>39</v>
      </c>
      <c r="B318" s="41" t="s">
        <v>449</v>
      </c>
      <c r="C318" s="43">
        <v>44404.454675925925</v>
      </c>
      <c r="D318" s="41" t="s">
        <v>124</v>
      </c>
      <c r="E318" s="41" t="s">
        <v>125</v>
      </c>
      <c r="F318" s="41">
        <v>0</v>
      </c>
      <c r="G318" s="41">
        <v>6.0670000000000002</v>
      </c>
      <c r="H318" s="42">
        <v>1602</v>
      </c>
      <c r="I318" s="41">
        <v>-1E-3</v>
      </c>
      <c r="J318" s="41" t="s">
        <v>126</v>
      </c>
      <c r="K318" s="41" t="s">
        <v>126</v>
      </c>
      <c r="L318" s="41" t="s">
        <v>126</v>
      </c>
      <c r="M318" s="41" t="s">
        <v>126</v>
      </c>
      <c r="N318" s="41"/>
      <c r="O318" s="41">
        <v>39</v>
      </c>
      <c r="P318" s="41" t="s">
        <v>449</v>
      </c>
      <c r="Q318" s="43">
        <v>44404.454675925925</v>
      </c>
      <c r="R318" s="41" t="s">
        <v>124</v>
      </c>
      <c r="S318" s="41" t="s">
        <v>125</v>
      </c>
      <c r="T318" s="41">
        <v>0</v>
      </c>
      <c r="U318" s="41" t="s">
        <v>126</v>
      </c>
      <c r="V318" s="42" t="s">
        <v>126</v>
      </c>
      <c r="W318" s="41" t="s">
        <v>126</v>
      </c>
      <c r="X318" s="41" t="s">
        <v>126</v>
      </c>
      <c r="Y318" s="41" t="s">
        <v>126</v>
      </c>
      <c r="Z318" s="41" t="s">
        <v>126</v>
      </c>
      <c r="AA318" s="41" t="s">
        <v>126</v>
      </c>
      <c r="AB318" s="41"/>
      <c r="AC318" s="41">
        <v>39</v>
      </c>
      <c r="AD318" s="41" t="s">
        <v>449</v>
      </c>
      <c r="AE318" s="43">
        <v>44404.454675925925</v>
      </c>
      <c r="AF318" s="41" t="s">
        <v>124</v>
      </c>
      <c r="AG318" s="41" t="s">
        <v>125</v>
      </c>
      <c r="AH318" s="41">
        <v>0</v>
      </c>
      <c r="AI318" s="41">
        <v>12.237</v>
      </c>
      <c r="AJ318" s="42">
        <v>2658</v>
      </c>
      <c r="AK318" s="41">
        <v>0.54</v>
      </c>
      <c r="AL318" s="41" t="s">
        <v>126</v>
      </c>
      <c r="AM318" s="41" t="s">
        <v>126</v>
      </c>
      <c r="AN318" s="41" t="s">
        <v>126</v>
      </c>
      <c r="AO318" s="41" t="s">
        <v>126</v>
      </c>
      <c r="AP318" s="41"/>
      <c r="AQ318" s="41">
        <v>1</v>
      </c>
      <c r="AR318" s="41"/>
      <c r="AS318" s="41"/>
      <c r="AT318" s="44">
        <f t="shared" si="20"/>
        <v>1.6946084999998945E-2</v>
      </c>
      <c r="AU318" s="45">
        <f t="shared" si="21"/>
        <v>527.17973220971999</v>
      </c>
      <c r="AV318" s="41"/>
      <c r="AW318" s="48">
        <f t="shared" si="22"/>
        <v>-0.73927711179999989</v>
      </c>
      <c r="AX318" s="49">
        <f t="shared" si="23"/>
        <v>504.23672368536</v>
      </c>
    </row>
    <row r="319" spans="1:51">
      <c r="A319" s="41">
        <v>40</v>
      </c>
      <c r="B319" s="41" t="s">
        <v>450</v>
      </c>
      <c r="C319" s="43">
        <v>44404.475925925923</v>
      </c>
      <c r="D319" s="41" t="s">
        <v>128</v>
      </c>
      <c r="E319" s="41" t="s">
        <v>125</v>
      </c>
      <c r="F319" s="41">
        <v>0</v>
      </c>
      <c r="G319" s="41">
        <v>6.0030000000000001</v>
      </c>
      <c r="H319" s="42">
        <v>904533</v>
      </c>
      <c r="I319" s="41">
        <v>1.8819999999999999</v>
      </c>
      <c r="J319" s="41" t="s">
        <v>126</v>
      </c>
      <c r="K319" s="41" t="s">
        <v>126</v>
      </c>
      <c r="L319" s="41" t="s">
        <v>126</v>
      </c>
      <c r="M319" s="41" t="s">
        <v>126</v>
      </c>
      <c r="N319" s="41"/>
      <c r="O319" s="41">
        <v>40</v>
      </c>
      <c r="P319" s="41" t="s">
        <v>450</v>
      </c>
      <c r="Q319" s="43">
        <v>44404.475925925923</v>
      </c>
      <c r="R319" s="41" t="s">
        <v>128</v>
      </c>
      <c r="S319" s="41" t="s">
        <v>125</v>
      </c>
      <c r="T319" s="41">
        <v>0</v>
      </c>
      <c r="U319" s="41">
        <v>5.9539999999999997</v>
      </c>
      <c r="V319" s="42">
        <v>7338</v>
      </c>
      <c r="W319" s="41">
        <v>2.085</v>
      </c>
      <c r="X319" s="41" t="s">
        <v>126</v>
      </c>
      <c r="Y319" s="41" t="s">
        <v>126</v>
      </c>
      <c r="Z319" s="41" t="s">
        <v>126</v>
      </c>
      <c r="AA319" s="41" t="s">
        <v>126</v>
      </c>
      <c r="AB319" s="41"/>
      <c r="AC319" s="41">
        <v>40</v>
      </c>
      <c r="AD319" s="41" t="s">
        <v>450</v>
      </c>
      <c r="AE319" s="43">
        <v>44404.475925925923</v>
      </c>
      <c r="AF319" s="41" t="s">
        <v>128</v>
      </c>
      <c r="AG319" s="41" t="s">
        <v>125</v>
      </c>
      <c r="AH319" s="41">
        <v>0</v>
      </c>
      <c r="AI319" s="41">
        <v>12.175000000000001</v>
      </c>
      <c r="AJ319" s="42">
        <v>10194</v>
      </c>
      <c r="AK319" s="41">
        <v>2.044</v>
      </c>
      <c r="AL319" s="41" t="s">
        <v>126</v>
      </c>
      <c r="AM319" s="41" t="s">
        <v>126</v>
      </c>
      <c r="AN319" s="41" t="s">
        <v>126</v>
      </c>
      <c r="AO319" s="41" t="s">
        <v>126</v>
      </c>
      <c r="AP319" s="41"/>
      <c r="AQ319" s="41">
        <v>1</v>
      </c>
      <c r="AR319" s="41"/>
      <c r="AS319" s="41"/>
      <c r="AT319" s="44">
        <f t="shared" si="20"/>
        <v>1953.16308491154</v>
      </c>
      <c r="AU319" s="45">
        <f t="shared" si="21"/>
        <v>1918.2746899882802</v>
      </c>
      <c r="AV319" s="41"/>
      <c r="AW319" s="48">
        <f t="shared" si="22"/>
        <v>2166.4825058829201</v>
      </c>
      <c r="AX319" s="49">
        <f t="shared" si="23"/>
        <v>1943.5450992386402</v>
      </c>
    </row>
    <row r="320" spans="1:51">
      <c r="A320" s="41">
        <v>41</v>
      </c>
      <c r="B320" s="41" t="s">
        <v>451</v>
      </c>
      <c r="C320" s="43">
        <v>44404.497175925928</v>
      </c>
      <c r="D320" s="41">
        <v>193</v>
      </c>
      <c r="E320" s="41" t="s">
        <v>125</v>
      </c>
      <c r="F320" s="41">
        <v>0</v>
      </c>
      <c r="G320" s="41">
        <v>6.008</v>
      </c>
      <c r="H320" s="42">
        <v>37210</v>
      </c>
      <c r="I320" s="41">
        <v>7.2999999999999995E-2</v>
      </c>
      <c r="J320" s="41" t="s">
        <v>126</v>
      </c>
      <c r="K320" s="41" t="s">
        <v>126</v>
      </c>
      <c r="L320" s="41" t="s">
        <v>126</v>
      </c>
      <c r="M320" s="41" t="s">
        <v>126</v>
      </c>
      <c r="N320" s="41"/>
      <c r="O320" s="41">
        <v>41</v>
      </c>
      <c r="P320" s="41" t="s">
        <v>451</v>
      </c>
      <c r="Q320" s="43">
        <v>44404.497175925928</v>
      </c>
      <c r="R320" s="41">
        <v>193</v>
      </c>
      <c r="S320" s="41" t="s">
        <v>125</v>
      </c>
      <c r="T320" s="41">
        <v>0</v>
      </c>
      <c r="U320" s="41" t="s">
        <v>126</v>
      </c>
      <c r="V320" s="42" t="s">
        <v>126</v>
      </c>
      <c r="W320" s="41" t="s">
        <v>126</v>
      </c>
      <c r="X320" s="41" t="s">
        <v>126</v>
      </c>
      <c r="Y320" s="41" t="s">
        <v>126</v>
      </c>
      <c r="Z320" s="41" t="s">
        <v>126</v>
      </c>
      <c r="AA320" s="41" t="s">
        <v>126</v>
      </c>
      <c r="AB320" s="41"/>
      <c r="AC320" s="41">
        <v>41</v>
      </c>
      <c r="AD320" s="41" t="s">
        <v>451</v>
      </c>
      <c r="AE320" s="43">
        <v>44404.497175925928</v>
      </c>
      <c r="AF320" s="41">
        <v>193</v>
      </c>
      <c r="AG320" s="41" t="s">
        <v>125</v>
      </c>
      <c r="AH320" s="41">
        <v>0</v>
      </c>
      <c r="AI320" s="41">
        <v>12.172000000000001</v>
      </c>
      <c r="AJ320" s="42">
        <v>1233</v>
      </c>
      <c r="AK320" s="41">
        <v>0.255</v>
      </c>
      <c r="AL320" s="41" t="s">
        <v>126</v>
      </c>
      <c r="AM320" s="41" t="s">
        <v>126</v>
      </c>
      <c r="AN320" s="41" t="s">
        <v>126</v>
      </c>
      <c r="AO320" s="41" t="s">
        <v>126</v>
      </c>
      <c r="AP320" s="41"/>
      <c r="AQ320" s="41">
        <v>1</v>
      </c>
      <c r="AR320" s="41"/>
      <c r="AS320" s="41"/>
      <c r="AT320" s="44">
        <f t="shared" si="20"/>
        <v>116.21671245758</v>
      </c>
      <c r="AU320" s="45">
        <f t="shared" si="21"/>
        <v>263.33277145947</v>
      </c>
      <c r="AV320" s="41"/>
      <c r="AW320" s="48">
        <f t="shared" si="22"/>
        <v>97.469853782310011</v>
      </c>
      <c r="AX320" s="49">
        <f t="shared" si="23"/>
        <v>231.86688010086002</v>
      </c>
    </row>
    <row r="321" spans="1:51">
      <c r="A321" s="41">
        <v>42</v>
      </c>
      <c r="B321" s="41" t="s">
        <v>452</v>
      </c>
      <c r="C321" s="43">
        <v>44404.518391203703</v>
      </c>
      <c r="D321" s="41">
        <v>170</v>
      </c>
      <c r="E321" s="41" t="s">
        <v>125</v>
      </c>
      <c r="F321" s="41">
        <v>0</v>
      </c>
      <c r="G321" s="41">
        <v>6.0129999999999999</v>
      </c>
      <c r="H321" s="42">
        <v>38514</v>
      </c>
      <c r="I321" s="41">
        <v>7.4999999999999997E-2</v>
      </c>
      <c r="J321" s="41" t="s">
        <v>126</v>
      </c>
      <c r="K321" s="41" t="s">
        <v>126</v>
      </c>
      <c r="L321" s="41" t="s">
        <v>126</v>
      </c>
      <c r="M321" s="41" t="s">
        <v>126</v>
      </c>
      <c r="N321" s="41"/>
      <c r="O321" s="41">
        <v>42</v>
      </c>
      <c r="P321" s="41" t="s">
        <v>452</v>
      </c>
      <c r="Q321" s="43">
        <v>44404.518391203703</v>
      </c>
      <c r="R321" s="41">
        <v>170</v>
      </c>
      <c r="S321" s="41" t="s">
        <v>125</v>
      </c>
      <c r="T321" s="41">
        <v>0</v>
      </c>
      <c r="U321" s="41" t="s">
        <v>126</v>
      </c>
      <c r="V321" s="42" t="s">
        <v>126</v>
      </c>
      <c r="W321" s="41" t="s">
        <v>126</v>
      </c>
      <c r="X321" s="41" t="s">
        <v>126</v>
      </c>
      <c r="Y321" s="41" t="s">
        <v>126</v>
      </c>
      <c r="Z321" s="41" t="s">
        <v>126</v>
      </c>
      <c r="AA321" s="41" t="s">
        <v>126</v>
      </c>
      <c r="AB321" s="41"/>
      <c r="AC321" s="41">
        <v>42</v>
      </c>
      <c r="AD321" s="41" t="s">
        <v>452</v>
      </c>
      <c r="AE321" s="43">
        <v>44404.518391203703</v>
      </c>
      <c r="AF321" s="41">
        <v>170</v>
      </c>
      <c r="AG321" s="41" t="s">
        <v>125</v>
      </c>
      <c r="AH321" s="41">
        <v>0</v>
      </c>
      <c r="AI321" s="41">
        <v>12.157</v>
      </c>
      <c r="AJ321" s="42">
        <v>616</v>
      </c>
      <c r="AK321" s="41">
        <v>0.13200000000000001</v>
      </c>
      <c r="AL321" s="41" t="s">
        <v>126</v>
      </c>
      <c r="AM321" s="41" t="s">
        <v>126</v>
      </c>
      <c r="AN321" s="41" t="s">
        <v>126</v>
      </c>
      <c r="AO321" s="41" t="s">
        <v>126</v>
      </c>
      <c r="AP321" s="41"/>
      <c r="AQ321" s="41">
        <v>1</v>
      </c>
      <c r="AR321" s="41"/>
      <c r="AS321" s="41"/>
      <c r="AT321" s="44">
        <f t="shared" si="20"/>
        <v>120.23198152642482</v>
      </c>
      <c r="AU321" s="45">
        <f t="shared" si="21"/>
        <v>149.01258154688</v>
      </c>
      <c r="AV321" s="41"/>
      <c r="AW321" s="48">
        <f t="shared" si="22"/>
        <v>100.8939556211036</v>
      </c>
      <c r="AX321" s="49">
        <f t="shared" si="23"/>
        <v>113.91503004544001</v>
      </c>
      <c r="AY321" s="41"/>
    </row>
    <row r="322" spans="1:51">
      <c r="A322" s="41">
        <v>43</v>
      </c>
      <c r="B322" s="41" t="s">
        <v>453</v>
      </c>
      <c r="C322" s="43">
        <v>44404.539664351854</v>
      </c>
      <c r="D322" s="41">
        <v>21</v>
      </c>
      <c r="E322" s="41" t="s">
        <v>125</v>
      </c>
      <c r="F322" s="41">
        <v>0</v>
      </c>
      <c r="G322" s="41">
        <v>5.9989999999999997</v>
      </c>
      <c r="H322" s="42">
        <v>2976305</v>
      </c>
      <c r="I322" s="41">
        <v>6.22</v>
      </c>
      <c r="J322" s="41" t="s">
        <v>126</v>
      </c>
      <c r="K322" s="41" t="s">
        <v>126</v>
      </c>
      <c r="L322" s="41" t="s">
        <v>126</v>
      </c>
      <c r="M322" s="41" t="s">
        <v>126</v>
      </c>
      <c r="N322" s="41"/>
      <c r="O322" s="41">
        <v>43</v>
      </c>
      <c r="P322" s="41" t="s">
        <v>453</v>
      </c>
      <c r="Q322" s="43">
        <v>44404.539664351854</v>
      </c>
      <c r="R322" s="41">
        <v>21</v>
      </c>
      <c r="S322" s="41" t="s">
        <v>125</v>
      </c>
      <c r="T322" s="41">
        <v>0</v>
      </c>
      <c r="U322" s="41">
        <v>5.9509999999999996</v>
      </c>
      <c r="V322" s="42">
        <v>22199</v>
      </c>
      <c r="W322" s="41">
        <v>6.0620000000000003</v>
      </c>
      <c r="X322" s="41" t="s">
        <v>126</v>
      </c>
      <c r="Y322" s="41" t="s">
        <v>126</v>
      </c>
      <c r="Z322" s="41" t="s">
        <v>126</v>
      </c>
      <c r="AA322" s="41" t="s">
        <v>126</v>
      </c>
      <c r="AB322" s="41"/>
      <c r="AC322" s="41">
        <v>43</v>
      </c>
      <c r="AD322" s="41" t="s">
        <v>453</v>
      </c>
      <c r="AE322" s="43">
        <v>44404.539664351854</v>
      </c>
      <c r="AF322" s="41">
        <v>21</v>
      </c>
      <c r="AG322" s="41" t="s">
        <v>125</v>
      </c>
      <c r="AH322" s="41">
        <v>0</v>
      </c>
      <c r="AI322" s="41">
        <v>12.074</v>
      </c>
      <c r="AJ322" s="42">
        <v>92830</v>
      </c>
      <c r="AK322" s="41">
        <v>18.294</v>
      </c>
      <c r="AL322" s="41" t="s">
        <v>126</v>
      </c>
      <c r="AM322" s="41" t="s">
        <v>126</v>
      </c>
      <c r="AN322" s="41" t="s">
        <v>126</v>
      </c>
      <c r="AO322" s="41" t="s">
        <v>126</v>
      </c>
      <c r="AP322" s="41"/>
      <c r="AQ322" s="41">
        <v>1</v>
      </c>
      <c r="AR322" s="41"/>
      <c r="AS322" s="41"/>
      <c r="AT322" s="44">
        <f t="shared" si="20"/>
        <v>4776.7089335492856</v>
      </c>
      <c r="AU322" s="45">
        <f t="shared" si="21"/>
        <v>16704.597243347001</v>
      </c>
      <c r="AV322" s="41"/>
      <c r="AW322" s="48">
        <f t="shared" si="22"/>
        <v>5968.0331922879313</v>
      </c>
      <c r="AX322" s="49">
        <f t="shared" si="23"/>
        <v>17605.118931286001</v>
      </c>
      <c r="AY322" s="41"/>
    </row>
    <row r="323" spans="1:51">
      <c r="A323" s="41">
        <v>44</v>
      </c>
      <c r="B323" s="41" t="s">
        <v>454</v>
      </c>
      <c r="C323" s="43">
        <v>44404.560914351852</v>
      </c>
      <c r="D323" s="41">
        <v>91</v>
      </c>
      <c r="E323" s="41" t="s">
        <v>125</v>
      </c>
      <c r="F323" s="41">
        <v>0</v>
      </c>
      <c r="G323" s="41">
        <v>5.9729999999999999</v>
      </c>
      <c r="H323" s="42">
        <v>15900291</v>
      </c>
      <c r="I323" s="41">
        <v>33.792999999999999</v>
      </c>
      <c r="J323" s="41" t="s">
        <v>126</v>
      </c>
      <c r="K323" s="41" t="s">
        <v>126</v>
      </c>
      <c r="L323" s="41" t="s">
        <v>126</v>
      </c>
      <c r="M323" s="41" t="s">
        <v>126</v>
      </c>
      <c r="N323" s="41"/>
      <c r="O323" s="41">
        <v>44</v>
      </c>
      <c r="P323" s="41" t="s">
        <v>454</v>
      </c>
      <c r="Q323" s="43">
        <v>44404.560914351852</v>
      </c>
      <c r="R323" s="41">
        <v>91</v>
      </c>
      <c r="S323" s="41" t="s">
        <v>125</v>
      </c>
      <c r="T323" s="41">
        <v>0</v>
      </c>
      <c r="U323" s="41">
        <v>5.9249999999999998</v>
      </c>
      <c r="V323" s="42">
        <v>123398</v>
      </c>
      <c r="W323" s="41">
        <v>32.692999999999998</v>
      </c>
      <c r="X323" s="41" t="s">
        <v>126</v>
      </c>
      <c r="Y323" s="41" t="s">
        <v>126</v>
      </c>
      <c r="Z323" s="41" t="s">
        <v>126</v>
      </c>
      <c r="AA323" s="41" t="s">
        <v>126</v>
      </c>
      <c r="AB323" s="41"/>
      <c r="AC323" s="41">
        <v>44</v>
      </c>
      <c r="AD323" s="41" t="s">
        <v>454</v>
      </c>
      <c r="AE323" s="43">
        <v>44404.560914351852</v>
      </c>
      <c r="AF323" s="41">
        <v>91</v>
      </c>
      <c r="AG323" s="41" t="s">
        <v>125</v>
      </c>
      <c r="AH323" s="41">
        <v>0</v>
      </c>
      <c r="AI323" s="41">
        <v>12.095000000000001</v>
      </c>
      <c r="AJ323" s="42">
        <v>70181</v>
      </c>
      <c r="AK323" s="41">
        <v>13.882999999999999</v>
      </c>
      <c r="AL323" s="41" t="s">
        <v>126</v>
      </c>
      <c r="AM323" s="41" t="s">
        <v>126</v>
      </c>
      <c r="AN323" s="41" t="s">
        <v>126</v>
      </c>
      <c r="AO323" s="41" t="s">
        <v>126</v>
      </c>
      <c r="AP323" s="41"/>
      <c r="AQ323" s="41">
        <v>1</v>
      </c>
      <c r="AR323" s="41"/>
      <c r="AS323" s="41"/>
      <c r="AT323" s="44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5">
        <f t="shared" ref="AU323:AU386" si="25">((-0.00000006277*AJ323^2)+(0.1854*AJ323)+(34.83))</f>
        <v>12737.221751792031</v>
      </c>
      <c r="AV323" s="41"/>
      <c r="AW323" s="48">
        <f t="shared" si="22"/>
        <v>31619.739977271722</v>
      </c>
      <c r="AX323" s="49">
        <f t="shared" si="23"/>
        <v>13334.66263890614</v>
      </c>
      <c r="AY323" s="41"/>
    </row>
    <row r="324" spans="1:51">
      <c r="A324" s="41">
        <v>45</v>
      </c>
      <c r="B324" s="41" t="s">
        <v>455</v>
      </c>
      <c r="C324" s="43">
        <v>44404.582152777781</v>
      </c>
      <c r="D324" s="41">
        <v>159</v>
      </c>
      <c r="E324" s="41" t="s">
        <v>125</v>
      </c>
      <c r="F324" s="41">
        <v>0</v>
      </c>
      <c r="G324" s="41">
        <v>6.0149999999999997</v>
      </c>
      <c r="H324" s="42">
        <v>86285</v>
      </c>
      <c r="I324" s="41">
        <v>0.17499999999999999</v>
      </c>
      <c r="J324" s="41" t="s">
        <v>126</v>
      </c>
      <c r="K324" s="41" t="s">
        <v>126</v>
      </c>
      <c r="L324" s="41" t="s">
        <v>126</v>
      </c>
      <c r="M324" s="41" t="s">
        <v>126</v>
      </c>
      <c r="N324" s="41"/>
      <c r="O324" s="41">
        <v>45</v>
      </c>
      <c r="P324" s="41" t="s">
        <v>455</v>
      </c>
      <c r="Q324" s="43">
        <v>44404.582152777781</v>
      </c>
      <c r="R324" s="41">
        <v>159</v>
      </c>
      <c r="S324" s="41" t="s">
        <v>125</v>
      </c>
      <c r="T324" s="41">
        <v>0</v>
      </c>
      <c r="U324" s="41">
        <v>5.9560000000000004</v>
      </c>
      <c r="V324" s="42">
        <v>657</v>
      </c>
      <c r="W324" s="41">
        <v>0.29099999999999998</v>
      </c>
      <c r="X324" s="41" t="s">
        <v>126</v>
      </c>
      <c r="Y324" s="41" t="s">
        <v>126</v>
      </c>
      <c r="Z324" s="41" t="s">
        <v>126</v>
      </c>
      <c r="AA324" s="41" t="s">
        <v>126</v>
      </c>
      <c r="AB324" s="41"/>
      <c r="AC324" s="41">
        <v>45</v>
      </c>
      <c r="AD324" s="41" t="s">
        <v>455</v>
      </c>
      <c r="AE324" s="43">
        <v>44404.582152777781</v>
      </c>
      <c r="AF324" s="41">
        <v>159</v>
      </c>
      <c r="AG324" s="41" t="s">
        <v>125</v>
      </c>
      <c r="AH324" s="41">
        <v>0</v>
      </c>
      <c r="AI324" s="41">
        <v>12.135999999999999</v>
      </c>
      <c r="AJ324" s="42">
        <v>40763</v>
      </c>
      <c r="AK324" s="41">
        <v>8.1050000000000004</v>
      </c>
      <c r="AL324" s="41" t="s">
        <v>126</v>
      </c>
      <c r="AM324" s="41" t="s">
        <v>126</v>
      </c>
      <c r="AN324" s="41" t="s">
        <v>126</v>
      </c>
      <c r="AO324" s="41" t="s">
        <v>126</v>
      </c>
      <c r="AP324" s="41"/>
      <c r="AQ324" s="41">
        <v>1</v>
      </c>
      <c r="AR324" s="41"/>
      <c r="AS324" s="41"/>
      <c r="AT324" s="44">
        <f t="shared" si="24"/>
        <v>265.41469338015497</v>
      </c>
      <c r="AU324" s="45">
        <f t="shared" si="25"/>
        <v>7487.99017645187</v>
      </c>
      <c r="AV324" s="41"/>
      <c r="AW324" s="48">
        <f t="shared" si="22"/>
        <v>226.04976226189751</v>
      </c>
      <c r="AX324" s="49">
        <f t="shared" si="23"/>
        <v>7763.0096235320607</v>
      </c>
      <c r="AY324" s="41"/>
    </row>
    <row r="325" spans="1:51">
      <c r="A325" s="41">
        <v>46</v>
      </c>
      <c r="B325" s="41" t="s">
        <v>456</v>
      </c>
      <c r="C325" s="43">
        <v>44404.603391203702</v>
      </c>
      <c r="D325" s="41">
        <v>41</v>
      </c>
      <c r="E325" s="41" t="s">
        <v>125</v>
      </c>
      <c r="F325" s="41">
        <v>0</v>
      </c>
      <c r="G325" s="41">
        <v>6.0030000000000001</v>
      </c>
      <c r="H325" s="42">
        <v>3398978</v>
      </c>
      <c r="I325" s="41">
        <v>7.1079999999999997</v>
      </c>
      <c r="J325" s="41" t="s">
        <v>126</v>
      </c>
      <c r="K325" s="41" t="s">
        <v>126</v>
      </c>
      <c r="L325" s="41" t="s">
        <v>126</v>
      </c>
      <c r="M325" s="41" t="s">
        <v>126</v>
      </c>
      <c r="N325" s="41"/>
      <c r="O325" s="41">
        <v>46</v>
      </c>
      <c r="P325" s="41" t="s">
        <v>456</v>
      </c>
      <c r="Q325" s="43">
        <v>44404.603391203702</v>
      </c>
      <c r="R325" s="41">
        <v>41</v>
      </c>
      <c r="S325" s="41" t="s">
        <v>125</v>
      </c>
      <c r="T325" s="41">
        <v>0</v>
      </c>
      <c r="U325" s="41">
        <v>5.9539999999999997</v>
      </c>
      <c r="V325" s="42">
        <v>26727</v>
      </c>
      <c r="W325" s="41">
        <v>7.2709999999999999</v>
      </c>
      <c r="X325" s="41" t="s">
        <v>126</v>
      </c>
      <c r="Y325" s="41" t="s">
        <v>126</v>
      </c>
      <c r="Z325" s="41" t="s">
        <v>126</v>
      </c>
      <c r="AA325" s="41" t="s">
        <v>126</v>
      </c>
      <c r="AB325" s="41"/>
      <c r="AC325" s="41">
        <v>46</v>
      </c>
      <c r="AD325" s="41" t="s">
        <v>456</v>
      </c>
      <c r="AE325" s="43">
        <v>44404.603391203702</v>
      </c>
      <c r="AF325" s="41">
        <v>41</v>
      </c>
      <c r="AG325" s="41" t="s">
        <v>125</v>
      </c>
      <c r="AH325" s="41">
        <v>0</v>
      </c>
      <c r="AI325" s="41">
        <v>12.092000000000001</v>
      </c>
      <c r="AJ325" s="42">
        <v>76205</v>
      </c>
      <c r="AK325" s="41">
        <v>15.058999999999999</v>
      </c>
      <c r="AL325" s="41" t="s">
        <v>126</v>
      </c>
      <c r="AM325" s="41" t="s">
        <v>126</v>
      </c>
      <c r="AN325" s="41" t="s">
        <v>126</v>
      </c>
      <c r="AO325" s="41" t="s">
        <v>126</v>
      </c>
      <c r="AP325" s="41"/>
      <c r="AQ325" s="41">
        <v>1</v>
      </c>
      <c r="AR325" s="41"/>
      <c r="AS325" s="41"/>
      <c r="AT325" s="44">
        <f t="shared" si="24"/>
        <v>5637.3038823577654</v>
      </c>
      <c r="AU325" s="45">
        <f t="shared" si="25"/>
        <v>13798.71892889075</v>
      </c>
      <c r="AV325" s="41"/>
      <c r="AW325" s="48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49">
        <f t="shared" ref="AX325:AX388" si="27">(-0.00000001626*AJ325^2)+(0.1912*AJ325)+(-3.858)</f>
        <v>14472.1128950735</v>
      </c>
      <c r="AY325" s="41"/>
    </row>
    <row r="326" spans="1:51">
      <c r="A326" s="41">
        <v>47</v>
      </c>
      <c r="B326" s="41" t="s">
        <v>457</v>
      </c>
      <c r="C326" s="43">
        <v>44404.624641203707</v>
      </c>
      <c r="D326" s="41">
        <v>190</v>
      </c>
      <c r="E326" s="41" t="s">
        <v>125</v>
      </c>
      <c r="F326" s="41">
        <v>0</v>
      </c>
      <c r="G326" s="41">
        <v>6.0149999999999997</v>
      </c>
      <c r="H326" s="42">
        <v>39211</v>
      </c>
      <c r="I326" s="41">
        <v>7.6999999999999999E-2</v>
      </c>
      <c r="J326" s="41" t="s">
        <v>126</v>
      </c>
      <c r="K326" s="41" t="s">
        <v>126</v>
      </c>
      <c r="L326" s="41" t="s">
        <v>126</v>
      </c>
      <c r="M326" s="41" t="s">
        <v>126</v>
      </c>
      <c r="N326" s="41"/>
      <c r="O326" s="41">
        <v>47</v>
      </c>
      <c r="P326" s="41" t="s">
        <v>457</v>
      </c>
      <c r="Q326" s="43">
        <v>44404.624641203707</v>
      </c>
      <c r="R326" s="41">
        <v>190</v>
      </c>
      <c r="S326" s="41" t="s">
        <v>125</v>
      </c>
      <c r="T326" s="41">
        <v>0</v>
      </c>
      <c r="U326" s="41" t="s">
        <v>126</v>
      </c>
      <c r="V326" s="42" t="s">
        <v>126</v>
      </c>
      <c r="W326" s="41" t="s">
        <v>126</v>
      </c>
      <c r="X326" s="41" t="s">
        <v>126</v>
      </c>
      <c r="Y326" s="41" t="s">
        <v>126</v>
      </c>
      <c r="Z326" s="41" t="s">
        <v>126</v>
      </c>
      <c r="AA326" s="41" t="s">
        <v>126</v>
      </c>
      <c r="AB326" s="41"/>
      <c r="AC326" s="41">
        <v>47</v>
      </c>
      <c r="AD326" s="41" t="s">
        <v>457</v>
      </c>
      <c r="AE326" s="43">
        <v>44404.624641203707</v>
      </c>
      <c r="AF326" s="41">
        <v>190</v>
      </c>
      <c r="AG326" s="41" t="s">
        <v>125</v>
      </c>
      <c r="AH326" s="41">
        <v>0</v>
      </c>
      <c r="AI326" s="41">
        <v>12.128</v>
      </c>
      <c r="AJ326" s="42">
        <v>48352</v>
      </c>
      <c r="AK326" s="41">
        <v>9.6010000000000009</v>
      </c>
      <c r="AL326" s="41" t="s">
        <v>126</v>
      </c>
      <c r="AM326" s="41" t="s">
        <v>126</v>
      </c>
      <c r="AN326" s="41" t="s">
        <v>126</v>
      </c>
      <c r="AO326" s="41" t="s">
        <v>126</v>
      </c>
      <c r="AP326" s="41"/>
      <c r="AQ326" s="41">
        <v>1</v>
      </c>
      <c r="AR326" s="41"/>
      <c r="AS326" s="41"/>
      <c r="AT326" s="44">
        <f t="shared" si="24"/>
        <v>122.37704144235981</v>
      </c>
      <c r="AU326" s="45">
        <f t="shared" si="25"/>
        <v>8852.53981870592</v>
      </c>
      <c r="AV326" s="41"/>
      <c r="AW326" s="48">
        <f t="shared" si="26"/>
        <v>102.7240009452111</v>
      </c>
      <c r="AX326" s="49">
        <f t="shared" si="27"/>
        <v>9203.0298874009604</v>
      </c>
      <c r="AY326" s="41"/>
    </row>
    <row r="327" spans="1:51">
      <c r="A327" s="41">
        <v>48</v>
      </c>
      <c r="B327" s="41" t="s">
        <v>458</v>
      </c>
      <c r="C327" s="43">
        <v>44404.645856481482</v>
      </c>
      <c r="D327" s="41">
        <v>46</v>
      </c>
      <c r="E327" s="41" t="s">
        <v>125</v>
      </c>
      <c r="F327" s="41">
        <v>0</v>
      </c>
      <c r="G327" s="41">
        <v>6.0170000000000003</v>
      </c>
      <c r="H327" s="42">
        <v>187801</v>
      </c>
      <c r="I327" s="41">
        <v>0.38700000000000001</v>
      </c>
      <c r="J327" s="41" t="s">
        <v>126</v>
      </c>
      <c r="K327" s="41" t="s">
        <v>126</v>
      </c>
      <c r="L327" s="41" t="s">
        <v>126</v>
      </c>
      <c r="M327" s="41" t="s">
        <v>126</v>
      </c>
      <c r="N327" s="41"/>
      <c r="O327" s="41">
        <v>48</v>
      </c>
      <c r="P327" s="41" t="s">
        <v>458</v>
      </c>
      <c r="Q327" s="43">
        <v>44404.645856481482</v>
      </c>
      <c r="R327" s="41">
        <v>46</v>
      </c>
      <c r="S327" s="41" t="s">
        <v>125</v>
      </c>
      <c r="T327" s="41">
        <v>0</v>
      </c>
      <c r="U327" s="41">
        <v>5.96</v>
      </c>
      <c r="V327" s="42">
        <v>1381</v>
      </c>
      <c r="W327" s="41">
        <v>0.48499999999999999</v>
      </c>
      <c r="X327" s="41" t="s">
        <v>126</v>
      </c>
      <c r="Y327" s="41" t="s">
        <v>126</v>
      </c>
      <c r="Z327" s="41" t="s">
        <v>126</v>
      </c>
      <c r="AA327" s="41" t="s">
        <v>126</v>
      </c>
      <c r="AB327" s="41"/>
      <c r="AC327" s="41">
        <v>48</v>
      </c>
      <c r="AD327" s="41" t="s">
        <v>458</v>
      </c>
      <c r="AE327" s="43">
        <v>44404.645856481482</v>
      </c>
      <c r="AF327" s="41">
        <v>46</v>
      </c>
      <c r="AG327" s="41" t="s">
        <v>125</v>
      </c>
      <c r="AH327" s="41">
        <v>0</v>
      </c>
      <c r="AI327" s="41">
        <v>12.182</v>
      </c>
      <c r="AJ327" s="42">
        <v>5008</v>
      </c>
      <c r="AK327" s="41">
        <v>1.0089999999999999</v>
      </c>
      <c r="AL327" s="41" t="s">
        <v>126</v>
      </c>
      <c r="AM327" s="41" t="s">
        <v>126</v>
      </c>
      <c r="AN327" s="41" t="s">
        <v>126</v>
      </c>
      <c r="AO327" s="41" t="s">
        <v>126</v>
      </c>
      <c r="AP327" s="41"/>
      <c r="AQ327" s="41">
        <v>1</v>
      </c>
      <c r="AR327" s="41"/>
      <c r="AS327" s="41"/>
      <c r="AT327" s="44">
        <f t="shared" si="24"/>
        <v>561.56640722646387</v>
      </c>
      <c r="AU327" s="45">
        <f t="shared" si="25"/>
        <v>961.73892438272003</v>
      </c>
      <c r="AV327" s="41"/>
      <c r="AW327" s="48">
        <f t="shared" si="26"/>
        <v>490.18048683383921</v>
      </c>
      <c r="AX327" s="49">
        <f t="shared" si="27"/>
        <v>953.26379815936014</v>
      </c>
      <c r="AY327" s="41"/>
    </row>
    <row r="328" spans="1:51">
      <c r="A328" s="41">
        <v>49</v>
      </c>
      <c r="B328" s="41" t="s">
        <v>459</v>
      </c>
      <c r="C328" s="43">
        <v>44404.667118055557</v>
      </c>
      <c r="D328" s="41">
        <v>136</v>
      </c>
      <c r="E328" s="41" t="s">
        <v>125</v>
      </c>
      <c r="F328" s="41">
        <v>0</v>
      </c>
      <c r="G328" s="41">
        <v>6.016</v>
      </c>
      <c r="H328" s="42">
        <v>178207</v>
      </c>
      <c r="I328" s="41">
        <v>0.36699999999999999</v>
      </c>
      <c r="J328" s="41" t="s">
        <v>126</v>
      </c>
      <c r="K328" s="41" t="s">
        <v>126</v>
      </c>
      <c r="L328" s="41" t="s">
        <v>126</v>
      </c>
      <c r="M328" s="41" t="s">
        <v>126</v>
      </c>
      <c r="N328" s="41"/>
      <c r="O328" s="41">
        <v>49</v>
      </c>
      <c r="P328" s="41" t="s">
        <v>459</v>
      </c>
      <c r="Q328" s="43">
        <v>44404.667118055557</v>
      </c>
      <c r="R328" s="41">
        <v>136</v>
      </c>
      <c r="S328" s="41" t="s">
        <v>125</v>
      </c>
      <c r="T328" s="41">
        <v>0</v>
      </c>
      <c r="U328" s="41">
        <v>5.976</v>
      </c>
      <c r="V328" s="42">
        <v>1213</v>
      </c>
      <c r="W328" s="41">
        <v>0.44</v>
      </c>
      <c r="X328" s="41" t="s">
        <v>126</v>
      </c>
      <c r="Y328" s="41" t="s">
        <v>126</v>
      </c>
      <c r="Z328" s="41" t="s">
        <v>126</v>
      </c>
      <c r="AA328" s="41" t="s">
        <v>126</v>
      </c>
      <c r="AB328" s="41"/>
      <c r="AC328" s="41">
        <v>49</v>
      </c>
      <c r="AD328" s="41" t="s">
        <v>459</v>
      </c>
      <c r="AE328" s="43">
        <v>44404.667118055557</v>
      </c>
      <c r="AF328" s="41">
        <v>136</v>
      </c>
      <c r="AG328" s="41" t="s">
        <v>125</v>
      </c>
      <c r="AH328" s="41">
        <v>0</v>
      </c>
      <c r="AI328" s="41">
        <v>12.178000000000001</v>
      </c>
      <c r="AJ328" s="42">
        <v>5335</v>
      </c>
      <c r="AK328" s="41">
        <v>1.075</v>
      </c>
      <c r="AL328" s="41" t="s">
        <v>126</v>
      </c>
      <c r="AM328" s="41" t="s">
        <v>126</v>
      </c>
      <c r="AN328" s="41" t="s">
        <v>126</v>
      </c>
      <c r="AO328" s="41" t="s">
        <v>126</v>
      </c>
      <c r="AP328" s="41"/>
      <c r="AQ328" s="41">
        <v>1</v>
      </c>
      <c r="AR328" s="41"/>
      <c r="AS328" s="41"/>
      <c r="AT328" s="44">
        <f t="shared" si="24"/>
        <v>534.29772381624616</v>
      </c>
      <c r="AU328" s="45">
        <f t="shared" si="25"/>
        <v>1022.15242613675</v>
      </c>
      <c r="AV328" s="41"/>
      <c r="AW328" s="48">
        <f t="shared" si="26"/>
        <v>465.32483485675596</v>
      </c>
      <c r="AX328" s="49">
        <f t="shared" si="27"/>
        <v>1015.7312042215001</v>
      </c>
      <c r="AY328" s="41"/>
    </row>
    <row r="329" spans="1:51">
      <c r="A329" s="41">
        <v>50</v>
      </c>
      <c r="B329" s="41" t="s">
        <v>460</v>
      </c>
      <c r="C329" s="43">
        <v>44404.688333333332</v>
      </c>
      <c r="D329" s="41">
        <v>16</v>
      </c>
      <c r="E329" s="41" t="s">
        <v>125</v>
      </c>
      <c r="F329" s="41">
        <v>0</v>
      </c>
      <c r="G329" s="41">
        <v>6.0190000000000001</v>
      </c>
      <c r="H329" s="42">
        <v>26761</v>
      </c>
      <c r="I329" s="41">
        <v>5.0999999999999997E-2</v>
      </c>
      <c r="J329" s="41" t="s">
        <v>126</v>
      </c>
      <c r="K329" s="41" t="s">
        <v>126</v>
      </c>
      <c r="L329" s="41" t="s">
        <v>126</v>
      </c>
      <c r="M329" s="41" t="s">
        <v>126</v>
      </c>
      <c r="N329" s="41"/>
      <c r="O329" s="41">
        <v>50</v>
      </c>
      <c r="P329" s="41" t="s">
        <v>460</v>
      </c>
      <c r="Q329" s="43">
        <v>44404.688333333332</v>
      </c>
      <c r="R329" s="41">
        <v>16</v>
      </c>
      <c r="S329" s="41" t="s">
        <v>125</v>
      </c>
      <c r="T329" s="41">
        <v>0</v>
      </c>
      <c r="U329" s="41" t="s">
        <v>126</v>
      </c>
      <c r="V329" s="42" t="s">
        <v>126</v>
      </c>
      <c r="W329" s="41" t="s">
        <v>126</v>
      </c>
      <c r="X329" s="41" t="s">
        <v>126</v>
      </c>
      <c r="Y329" s="41" t="s">
        <v>126</v>
      </c>
      <c r="Z329" s="41" t="s">
        <v>126</v>
      </c>
      <c r="AA329" s="41" t="s">
        <v>126</v>
      </c>
      <c r="AB329" s="41"/>
      <c r="AC329" s="41">
        <v>50</v>
      </c>
      <c r="AD329" s="41" t="s">
        <v>460</v>
      </c>
      <c r="AE329" s="43">
        <v>44404.688333333332</v>
      </c>
      <c r="AF329" s="41">
        <v>16</v>
      </c>
      <c r="AG329" s="41" t="s">
        <v>125</v>
      </c>
      <c r="AH329" s="41">
        <v>0</v>
      </c>
      <c r="AI329" s="41">
        <v>12.13</v>
      </c>
      <c r="AJ329" s="42">
        <v>51019</v>
      </c>
      <c r="AK329" s="41">
        <v>10.125</v>
      </c>
      <c r="AL329" s="41" t="s">
        <v>126</v>
      </c>
      <c r="AM329" s="41" t="s">
        <v>126</v>
      </c>
      <c r="AN329" s="41" t="s">
        <v>126</v>
      </c>
      <c r="AO329" s="41" t="s">
        <v>126</v>
      </c>
      <c r="AP329" s="41"/>
      <c r="AQ329" s="41">
        <v>1</v>
      </c>
      <c r="AR329" s="41"/>
      <c r="AS329" s="41"/>
      <c r="AT329" s="44">
        <f t="shared" si="24"/>
        <v>83.941978455039816</v>
      </c>
      <c r="AU329" s="45">
        <f t="shared" si="25"/>
        <v>9330.3661590800293</v>
      </c>
      <c r="AV329" s="41"/>
      <c r="AW329" s="48">
        <f t="shared" si="26"/>
        <v>70.017552329471101</v>
      </c>
      <c r="AX329" s="49">
        <f t="shared" si="27"/>
        <v>9708.6510222501402</v>
      </c>
      <c r="AY329" s="41"/>
    </row>
    <row r="330" spans="1:51">
      <c r="A330" s="41">
        <v>51</v>
      </c>
      <c r="B330" s="41" t="s">
        <v>461</v>
      </c>
      <c r="C330" s="43">
        <v>44404.709583333337</v>
      </c>
      <c r="D330" s="41">
        <v>122</v>
      </c>
      <c r="E330" s="41" t="s">
        <v>125</v>
      </c>
      <c r="F330" s="41">
        <v>0</v>
      </c>
      <c r="G330" s="41">
        <v>6.0149999999999997</v>
      </c>
      <c r="H330" s="42">
        <v>871115</v>
      </c>
      <c r="I330" s="41">
        <v>1.8129999999999999</v>
      </c>
      <c r="J330" s="41" t="s">
        <v>126</v>
      </c>
      <c r="K330" s="41" t="s">
        <v>126</v>
      </c>
      <c r="L330" s="41" t="s">
        <v>126</v>
      </c>
      <c r="M330" s="41" t="s">
        <v>126</v>
      </c>
      <c r="N330" s="41"/>
      <c r="O330" s="41">
        <v>51</v>
      </c>
      <c r="P330" s="41" t="s">
        <v>461</v>
      </c>
      <c r="Q330" s="43">
        <v>44404.709583333337</v>
      </c>
      <c r="R330" s="41">
        <v>122</v>
      </c>
      <c r="S330" s="41" t="s">
        <v>125</v>
      </c>
      <c r="T330" s="41">
        <v>0</v>
      </c>
      <c r="U330" s="41">
        <v>5.9640000000000004</v>
      </c>
      <c r="V330" s="42">
        <v>6165</v>
      </c>
      <c r="W330" s="41">
        <v>1.77</v>
      </c>
      <c r="X330" s="41" t="s">
        <v>126</v>
      </c>
      <c r="Y330" s="41" t="s">
        <v>126</v>
      </c>
      <c r="Z330" s="41" t="s">
        <v>126</v>
      </c>
      <c r="AA330" s="41" t="s">
        <v>126</v>
      </c>
      <c r="AB330" s="41"/>
      <c r="AC330" s="41">
        <v>51</v>
      </c>
      <c r="AD330" s="41" t="s">
        <v>461</v>
      </c>
      <c r="AE330" s="43">
        <v>44404.709583333337</v>
      </c>
      <c r="AF330" s="41">
        <v>122</v>
      </c>
      <c r="AG330" s="41" t="s">
        <v>125</v>
      </c>
      <c r="AH330" s="41">
        <v>0</v>
      </c>
      <c r="AI330" s="41">
        <v>12.116</v>
      </c>
      <c r="AJ330" s="42">
        <v>67535</v>
      </c>
      <c r="AK330" s="41">
        <v>13.365</v>
      </c>
      <c r="AL330" s="41" t="s">
        <v>126</v>
      </c>
      <c r="AM330" s="41" t="s">
        <v>126</v>
      </c>
      <c r="AN330" s="41" t="s">
        <v>126</v>
      </c>
      <c r="AO330" s="41" t="s">
        <v>126</v>
      </c>
      <c r="AP330" s="41"/>
      <c r="AQ330" s="41">
        <v>1</v>
      </c>
      <c r="AR330" s="41"/>
      <c r="AS330" s="41"/>
      <c r="AT330" s="44">
        <f t="shared" si="24"/>
        <v>1730.3583537341251</v>
      </c>
      <c r="AU330" s="45">
        <f t="shared" si="25"/>
        <v>12269.526522356751</v>
      </c>
      <c r="AV330" s="41"/>
      <c r="AW330" s="48">
        <f t="shared" si="26"/>
        <v>1866.0431949942504</v>
      </c>
      <c r="AX330" s="49">
        <f t="shared" si="27"/>
        <v>12834.6725265815</v>
      </c>
      <c r="AY330" s="41"/>
    </row>
    <row r="331" spans="1:51">
      <c r="A331" s="41">
        <v>52</v>
      </c>
      <c r="B331" s="41" t="s">
        <v>462</v>
      </c>
      <c r="C331" s="43">
        <v>44404.730833333335</v>
      </c>
      <c r="D331" s="41">
        <v>51</v>
      </c>
      <c r="E331" s="41" t="s">
        <v>125</v>
      </c>
      <c r="F331" s="41">
        <v>0</v>
      </c>
      <c r="G331" s="41">
        <v>6.0129999999999999</v>
      </c>
      <c r="H331" s="42">
        <v>47716</v>
      </c>
      <c r="I331" s="41">
        <v>9.5000000000000001E-2</v>
      </c>
      <c r="J331" s="41" t="s">
        <v>126</v>
      </c>
      <c r="K331" s="41" t="s">
        <v>126</v>
      </c>
      <c r="L331" s="41" t="s">
        <v>126</v>
      </c>
      <c r="M331" s="41" t="s">
        <v>126</v>
      </c>
      <c r="N331" s="41"/>
      <c r="O331" s="41">
        <v>52</v>
      </c>
      <c r="P331" s="41" t="s">
        <v>462</v>
      </c>
      <c r="Q331" s="43">
        <v>44404.730833333335</v>
      </c>
      <c r="R331" s="41">
        <v>51</v>
      </c>
      <c r="S331" s="41" t="s">
        <v>125</v>
      </c>
      <c r="T331" s="41">
        <v>0</v>
      </c>
      <c r="U331" s="41">
        <v>5.98</v>
      </c>
      <c r="V331" s="42">
        <v>568</v>
      </c>
      <c r="W331" s="41">
        <v>0.26700000000000002</v>
      </c>
      <c r="X331" s="41" t="s">
        <v>126</v>
      </c>
      <c r="Y331" s="41" t="s">
        <v>126</v>
      </c>
      <c r="Z331" s="41" t="s">
        <v>126</v>
      </c>
      <c r="AA331" s="41" t="s">
        <v>126</v>
      </c>
      <c r="AB331" s="41"/>
      <c r="AC331" s="41">
        <v>52</v>
      </c>
      <c r="AD331" s="41" t="s">
        <v>462</v>
      </c>
      <c r="AE331" s="43">
        <v>44404.730833333335</v>
      </c>
      <c r="AF331" s="41">
        <v>51</v>
      </c>
      <c r="AG331" s="41" t="s">
        <v>125</v>
      </c>
      <c r="AH331" s="41">
        <v>0</v>
      </c>
      <c r="AI331" s="41">
        <v>12.211</v>
      </c>
      <c r="AJ331" s="42">
        <v>937</v>
      </c>
      <c r="AK331" s="41">
        <v>0.19600000000000001</v>
      </c>
      <c r="AL331" s="41" t="s">
        <v>126</v>
      </c>
      <c r="AM331" s="41" t="s">
        <v>126</v>
      </c>
      <c r="AN331" s="41" t="s">
        <v>126</v>
      </c>
      <c r="AO331" s="41" t="s">
        <v>126</v>
      </c>
      <c r="AP331" s="41"/>
      <c r="AQ331" s="41">
        <v>1</v>
      </c>
      <c r="AR331" s="41"/>
      <c r="AS331" s="41"/>
      <c r="AT331" s="44">
        <f t="shared" si="24"/>
        <v>148.48781824537281</v>
      </c>
      <c r="AU331" s="45">
        <f t="shared" si="25"/>
        <v>208.49468988587</v>
      </c>
      <c r="AV331" s="41"/>
      <c r="AW331" s="48">
        <f t="shared" si="26"/>
        <v>125.0452928662896</v>
      </c>
      <c r="AX331" s="49">
        <f t="shared" si="27"/>
        <v>175.28212422406</v>
      </c>
      <c r="AY331" s="41"/>
    </row>
    <row r="332" spans="1:51">
      <c r="A332" s="41">
        <v>53</v>
      </c>
      <c r="B332" s="41" t="s">
        <v>463</v>
      </c>
      <c r="C332" s="43">
        <v>44404.752083333333</v>
      </c>
      <c r="D332" s="41">
        <v>140</v>
      </c>
      <c r="E332" s="41" t="s">
        <v>125</v>
      </c>
      <c r="F332" s="41">
        <v>0</v>
      </c>
      <c r="G332" s="41">
        <v>5.9180000000000001</v>
      </c>
      <c r="H332" s="42">
        <v>35235613</v>
      </c>
      <c r="I332" s="41">
        <v>76.843999999999994</v>
      </c>
      <c r="J332" s="41" t="s">
        <v>126</v>
      </c>
      <c r="K332" s="41" t="s">
        <v>126</v>
      </c>
      <c r="L332" s="41" t="s">
        <v>126</v>
      </c>
      <c r="M332" s="41" t="s">
        <v>126</v>
      </c>
      <c r="N332" s="41"/>
      <c r="O332" s="41">
        <v>53</v>
      </c>
      <c r="P332" s="41" t="s">
        <v>463</v>
      </c>
      <c r="Q332" s="43">
        <v>44404.752083333333</v>
      </c>
      <c r="R332" s="41">
        <v>140</v>
      </c>
      <c r="S332" s="41" t="s">
        <v>125</v>
      </c>
      <c r="T332" s="41">
        <v>0</v>
      </c>
      <c r="U332" s="41">
        <v>5.875</v>
      </c>
      <c r="V332" s="42">
        <v>282217</v>
      </c>
      <c r="W332" s="41">
        <v>73</v>
      </c>
      <c r="X332" s="41" t="s">
        <v>126</v>
      </c>
      <c r="Y332" s="41" t="s">
        <v>126</v>
      </c>
      <c r="Z332" s="41" t="s">
        <v>126</v>
      </c>
      <c r="AA332" s="41" t="s">
        <v>126</v>
      </c>
      <c r="AB332" s="41"/>
      <c r="AC332" s="41">
        <v>53</v>
      </c>
      <c r="AD332" s="41" t="s">
        <v>463</v>
      </c>
      <c r="AE332" s="43">
        <v>44404.752083333333</v>
      </c>
      <c r="AF332" s="41">
        <v>140</v>
      </c>
      <c r="AG332" s="41" t="s">
        <v>125</v>
      </c>
      <c r="AH332" s="41">
        <v>0</v>
      </c>
      <c r="AI332" s="41">
        <v>12.071</v>
      </c>
      <c r="AJ332" s="42">
        <v>95706</v>
      </c>
      <c r="AK332" s="41">
        <v>18.852</v>
      </c>
      <c r="AL332" s="41" t="s">
        <v>126</v>
      </c>
      <c r="AM332" s="41" t="s">
        <v>126</v>
      </c>
      <c r="AN332" s="41" t="s">
        <v>126</v>
      </c>
      <c r="AO332" s="41" t="s">
        <v>126</v>
      </c>
      <c r="AP332" s="41"/>
      <c r="AQ332" s="41">
        <v>1</v>
      </c>
      <c r="AR332" s="41"/>
      <c r="AS332" s="41"/>
      <c r="AT332" s="44">
        <f t="shared" si="24"/>
        <v>54414.146839267363</v>
      </c>
      <c r="AU332" s="45">
        <f t="shared" si="25"/>
        <v>17203.771895372283</v>
      </c>
      <c r="AV332" s="41"/>
      <c r="AW332" s="48">
        <f t="shared" si="26"/>
        <v>71048.034847763774</v>
      </c>
      <c r="AX332" s="49">
        <f t="shared" si="27"/>
        <v>18146.19347903064</v>
      </c>
      <c r="AY332" s="41"/>
    </row>
    <row r="333" spans="1:51">
      <c r="A333" s="41">
        <v>54</v>
      </c>
      <c r="B333" s="41" t="s">
        <v>464</v>
      </c>
      <c r="C333" s="43">
        <v>44404.773333333331</v>
      </c>
      <c r="D333" s="41">
        <v>85</v>
      </c>
      <c r="E333" s="41" t="s">
        <v>125</v>
      </c>
      <c r="F333" s="41">
        <v>0</v>
      </c>
      <c r="G333" s="41">
        <v>5.992</v>
      </c>
      <c r="H333" s="42">
        <v>7311697</v>
      </c>
      <c r="I333" s="41">
        <v>15.37</v>
      </c>
      <c r="J333" s="41" t="s">
        <v>126</v>
      </c>
      <c r="K333" s="41" t="s">
        <v>126</v>
      </c>
      <c r="L333" s="41" t="s">
        <v>126</v>
      </c>
      <c r="M333" s="41" t="s">
        <v>126</v>
      </c>
      <c r="N333" s="41"/>
      <c r="O333" s="41">
        <v>54</v>
      </c>
      <c r="P333" s="41" t="s">
        <v>464</v>
      </c>
      <c r="Q333" s="43">
        <v>44404.773333333331</v>
      </c>
      <c r="R333" s="41">
        <v>85</v>
      </c>
      <c r="S333" s="41" t="s">
        <v>125</v>
      </c>
      <c r="T333" s="41">
        <v>0</v>
      </c>
      <c r="U333" s="41">
        <v>5.9450000000000003</v>
      </c>
      <c r="V333" s="42">
        <v>56087</v>
      </c>
      <c r="W333" s="41">
        <v>15.067</v>
      </c>
      <c r="X333" s="41" t="s">
        <v>126</v>
      </c>
      <c r="Y333" s="41" t="s">
        <v>126</v>
      </c>
      <c r="Z333" s="41" t="s">
        <v>126</v>
      </c>
      <c r="AA333" s="41" t="s">
        <v>126</v>
      </c>
      <c r="AB333" s="41"/>
      <c r="AC333" s="41">
        <v>54</v>
      </c>
      <c r="AD333" s="41" t="s">
        <v>464</v>
      </c>
      <c r="AE333" s="43">
        <v>44404.773333333331</v>
      </c>
      <c r="AF333" s="41">
        <v>85</v>
      </c>
      <c r="AG333" s="41" t="s">
        <v>125</v>
      </c>
      <c r="AH333" s="41">
        <v>0</v>
      </c>
      <c r="AI333" s="41">
        <v>12.07</v>
      </c>
      <c r="AJ333" s="42">
        <v>103595</v>
      </c>
      <c r="AK333" s="41">
        <v>20.38</v>
      </c>
      <c r="AL333" s="41" t="s">
        <v>126</v>
      </c>
      <c r="AM333" s="41" t="s">
        <v>126</v>
      </c>
      <c r="AN333" s="41" t="s">
        <v>126</v>
      </c>
      <c r="AO333" s="41" t="s">
        <v>126</v>
      </c>
      <c r="AP333" s="41"/>
      <c r="AQ333" s="41">
        <v>1</v>
      </c>
      <c r="AR333" s="41"/>
      <c r="AS333" s="41"/>
      <c r="AT333" s="44">
        <f t="shared" si="24"/>
        <v>11220.755093904165</v>
      </c>
      <c r="AU333" s="45">
        <f t="shared" si="25"/>
        <v>18567.700128950753</v>
      </c>
      <c r="AV333" s="41"/>
      <c r="AW333" s="48">
        <f t="shared" si="26"/>
        <v>14603.671566010173</v>
      </c>
      <c r="AX333" s="49">
        <f t="shared" si="27"/>
        <v>19629.0049153535</v>
      </c>
      <c r="AY333" s="41"/>
    </row>
    <row r="334" spans="1:51">
      <c r="A334" s="41">
        <v>55</v>
      </c>
      <c r="B334" s="41" t="s">
        <v>465</v>
      </c>
      <c r="C334" s="43">
        <v>44404.794583333336</v>
      </c>
      <c r="D334" s="41">
        <v>69</v>
      </c>
      <c r="E334" s="41" t="s">
        <v>125</v>
      </c>
      <c r="F334" s="41">
        <v>0</v>
      </c>
      <c r="G334" s="41">
        <v>6.02</v>
      </c>
      <c r="H334" s="42">
        <v>41898</v>
      </c>
      <c r="I334" s="41">
        <v>8.3000000000000004E-2</v>
      </c>
      <c r="J334" s="41" t="s">
        <v>126</v>
      </c>
      <c r="K334" s="41" t="s">
        <v>126</v>
      </c>
      <c r="L334" s="41" t="s">
        <v>126</v>
      </c>
      <c r="M334" s="41" t="s">
        <v>126</v>
      </c>
      <c r="N334" s="41"/>
      <c r="O334" s="41">
        <v>55</v>
      </c>
      <c r="P334" s="41" t="s">
        <v>465</v>
      </c>
      <c r="Q334" s="43">
        <v>44404.794583333336</v>
      </c>
      <c r="R334" s="41">
        <v>69</v>
      </c>
      <c r="S334" s="41" t="s">
        <v>125</v>
      </c>
      <c r="T334" s="41">
        <v>0</v>
      </c>
      <c r="U334" s="41" t="s">
        <v>126</v>
      </c>
      <c r="V334" s="42" t="s">
        <v>126</v>
      </c>
      <c r="W334" s="41" t="s">
        <v>126</v>
      </c>
      <c r="X334" s="41" t="s">
        <v>126</v>
      </c>
      <c r="Y334" s="41" t="s">
        <v>126</v>
      </c>
      <c r="Z334" s="41" t="s">
        <v>126</v>
      </c>
      <c r="AA334" s="41" t="s">
        <v>126</v>
      </c>
      <c r="AB334" s="41"/>
      <c r="AC334" s="41">
        <v>55</v>
      </c>
      <c r="AD334" s="41" t="s">
        <v>465</v>
      </c>
      <c r="AE334" s="43">
        <v>44404.794583333336</v>
      </c>
      <c r="AF334" s="41">
        <v>69</v>
      </c>
      <c r="AG334" s="41" t="s">
        <v>125</v>
      </c>
      <c r="AH334" s="41">
        <v>0</v>
      </c>
      <c r="AI334" s="41">
        <v>12.141</v>
      </c>
      <c r="AJ334" s="42">
        <v>38113</v>
      </c>
      <c r="AK334" s="41">
        <v>7.5819999999999999</v>
      </c>
      <c r="AL334" s="41" t="s">
        <v>126</v>
      </c>
      <c r="AM334" s="41" t="s">
        <v>126</v>
      </c>
      <c r="AN334" s="41" t="s">
        <v>126</v>
      </c>
      <c r="AO334" s="41" t="s">
        <v>126</v>
      </c>
      <c r="AP334" s="41"/>
      <c r="AQ334" s="41">
        <v>1</v>
      </c>
      <c r="AR334" s="41"/>
      <c r="AS334" s="41"/>
      <c r="AT334" s="44">
        <f t="shared" si="24"/>
        <v>130.63902590985521</v>
      </c>
      <c r="AU334" s="45">
        <f t="shared" si="25"/>
        <v>7009.8004497298698</v>
      </c>
      <c r="AV334" s="41"/>
      <c r="AW334" s="48">
        <f t="shared" si="26"/>
        <v>109.77789701335641</v>
      </c>
      <c r="AX334" s="49">
        <f t="shared" si="27"/>
        <v>7259.7283114960601</v>
      </c>
      <c r="AY334" s="41"/>
    </row>
    <row r="335" spans="1:51">
      <c r="A335" s="41">
        <v>56</v>
      </c>
      <c r="B335" s="41" t="s">
        <v>466</v>
      </c>
      <c r="C335" s="43">
        <v>44404.815844907411</v>
      </c>
      <c r="D335" s="41">
        <v>76</v>
      </c>
      <c r="E335" s="41" t="s">
        <v>125</v>
      </c>
      <c r="F335" s="41">
        <v>0</v>
      </c>
      <c r="G335" s="41">
        <v>6.0229999999999997</v>
      </c>
      <c r="H335" s="42">
        <v>131902</v>
      </c>
      <c r="I335" s="41">
        <v>0.27</v>
      </c>
      <c r="J335" s="41" t="s">
        <v>126</v>
      </c>
      <c r="K335" s="41" t="s">
        <v>126</v>
      </c>
      <c r="L335" s="41" t="s">
        <v>126</v>
      </c>
      <c r="M335" s="41" t="s">
        <v>126</v>
      </c>
      <c r="N335" s="41"/>
      <c r="O335" s="41">
        <v>56</v>
      </c>
      <c r="P335" s="41" t="s">
        <v>466</v>
      </c>
      <c r="Q335" s="43">
        <v>44404.815844907411</v>
      </c>
      <c r="R335" s="41">
        <v>76</v>
      </c>
      <c r="S335" s="41" t="s">
        <v>125</v>
      </c>
      <c r="T335" s="41">
        <v>0</v>
      </c>
      <c r="U335" s="41">
        <v>5.9790000000000001</v>
      </c>
      <c r="V335" s="42">
        <v>1243</v>
      </c>
      <c r="W335" s="41">
        <v>0.44800000000000001</v>
      </c>
      <c r="X335" s="41" t="s">
        <v>126</v>
      </c>
      <c r="Y335" s="41" t="s">
        <v>126</v>
      </c>
      <c r="Z335" s="41" t="s">
        <v>126</v>
      </c>
      <c r="AA335" s="41" t="s">
        <v>126</v>
      </c>
      <c r="AB335" s="41"/>
      <c r="AC335" s="41">
        <v>56</v>
      </c>
      <c r="AD335" s="41" t="s">
        <v>466</v>
      </c>
      <c r="AE335" s="43">
        <v>44404.815844907411</v>
      </c>
      <c r="AF335" s="41">
        <v>76</v>
      </c>
      <c r="AG335" s="41" t="s">
        <v>125</v>
      </c>
      <c r="AH335" s="41">
        <v>0</v>
      </c>
      <c r="AI335" s="41">
        <v>12.191000000000001</v>
      </c>
      <c r="AJ335" s="42">
        <v>3737</v>
      </c>
      <c r="AK335" s="41">
        <v>0.75600000000000001</v>
      </c>
      <c r="AL335" s="41" t="s">
        <v>126</v>
      </c>
      <c r="AM335" s="41" t="s">
        <v>126</v>
      </c>
      <c r="AN335" s="41" t="s">
        <v>126</v>
      </c>
      <c r="AO335" s="41" t="s">
        <v>126</v>
      </c>
      <c r="AP335" s="41"/>
      <c r="AQ335" s="41">
        <v>1</v>
      </c>
      <c r="AR335" s="41"/>
      <c r="AS335" s="41"/>
      <c r="AT335" s="44">
        <f t="shared" si="24"/>
        <v>400.57402208761522</v>
      </c>
      <c r="AU335" s="45">
        <f t="shared" si="25"/>
        <v>726.79320634187013</v>
      </c>
      <c r="AV335" s="41"/>
      <c r="AW335" s="48">
        <f t="shared" si="26"/>
        <v>345.04723516367648</v>
      </c>
      <c r="AX335" s="49">
        <f t="shared" si="27"/>
        <v>710.42932635206012</v>
      </c>
      <c r="AY335" s="41"/>
    </row>
    <row r="336" spans="1:51">
      <c r="A336" s="41">
        <v>57</v>
      </c>
      <c r="B336" s="41" t="s">
        <v>467</v>
      </c>
      <c r="C336" s="43">
        <v>44404.837094907409</v>
      </c>
      <c r="D336" s="41">
        <v>192</v>
      </c>
      <c r="E336" s="41" t="s">
        <v>125</v>
      </c>
      <c r="F336" s="41">
        <v>0</v>
      </c>
      <c r="G336" s="41">
        <v>6.0220000000000002</v>
      </c>
      <c r="H336" s="42">
        <v>55578</v>
      </c>
      <c r="I336" s="41">
        <v>0.111</v>
      </c>
      <c r="J336" s="41" t="s">
        <v>126</v>
      </c>
      <c r="K336" s="41" t="s">
        <v>126</v>
      </c>
      <c r="L336" s="41" t="s">
        <v>126</v>
      </c>
      <c r="M336" s="41" t="s">
        <v>126</v>
      </c>
      <c r="N336" s="41"/>
      <c r="O336" s="41">
        <v>57</v>
      </c>
      <c r="P336" s="41" t="s">
        <v>467</v>
      </c>
      <c r="Q336" s="43">
        <v>44404.837094907409</v>
      </c>
      <c r="R336" s="41">
        <v>192</v>
      </c>
      <c r="S336" s="41" t="s">
        <v>125</v>
      </c>
      <c r="T336" s="41">
        <v>0</v>
      </c>
      <c r="U336" s="41">
        <v>5.99</v>
      </c>
      <c r="V336" s="42">
        <v>1060</v>
      </c>
      <c r="W336" s="41">
        <v>0.39900000000000002</v>
      </c>
      <c r="X336" s="41" t="s">
        <v>126</v>
      </c>
      <c r="Y336" s="41" t="s">
        <v>126</v>
      </c>
      <c r="Z336" s="41" t="s">
        <v>126</v>
      </c>
      <c r="AA336" s="41" t="s">
        <v>126</v>
      </c>
      <c r="AB336" s="41"/>
      <c r="AC336" s="41">
        <v>57</v>
      </c>
      <c r="AD336" s="41" t="s">
        <v>467</v>
      </c>
      <c r="AE336" s="43">
        <v>44404.837094907409</v>
      </c>
      <c r="AF336" s="41">
        <v>192</v>
      </c>
      <c r="AG336" s="41" t="s">
        <v>125</v>
      </c>
      <c r="AH336" s="41">
        <v>0</v>
      </c>
      <c r="AI336" s="41">
        <v>12.194000000000001</v>
      </c>
      <c r="AJ336" s="42">
        <v>779</v>
      </c>
      <c r="AK336" s="41">
        <v>0.16500000000000001</v>
      </c>
      <c r="AL336" s="41" t="s">
        <v>126</v>
      </c>
      <c r="AM336" s="41" t="s">
        <v>126</v>
      </c>
      <c r="AN336" s="41" t="s">
        <v>126</v>
      </c>
      <c r="AO336" s="41" t="s">
        <v>126</v>
      </c>
      <c r="AP336" s="41"/>
      <c r="AQ336" s="41">
        <v>1</v>
      </c>
      <c r="AR336" s="41"/>
      <c r="AS336" s="41"/>
      <c r="AT336" s="44">
        <f t="shared" si="24"/>
        <v>172.51952632463923</v>
      </c>
      <c r="AU336" s="45">
        <f t="shared" si="25"/>
        <v>179.21850859043002</v>
      </c>
      <c r="AV336" s="41"/>
      <c r="AW336" s="48">
        <f t="shared" si="26"/>
        <v>145.66348028724443</v>
      </c>
      <c r="AX336" s="49">
        <f t="shared" si="27"/>
        <v>145.07693276534002</v>
      </c>
      <c r="AY336" s="41"/>
    </row>
    <row r="337" spans="1:51">
      <c r="A337" s="41">
        <v>58</v>
      </c>
      <c r="B337" s="41" t="s">
        <v>468</v>
      </c>
      <c r="C337" s="43">
        <v>44404.858344907407</v>
      </c>
      <c r="D337" s="41">
        <v>12</v>
      </c>
      <c r="E337" s="41" t="s">
        <v>125</v>
      </c>
      <c r="F337" s="41">
        <v>0</v>
      </c>
      <c r="G337" s="41">
        <v>6.0179999999999998</v>
      </c>
      <c r="H337" s="42">
        <v>879352</v>
      </c>
      <c r="I337" s="41">
        <v>1.83</v>
      </c>
      <c r="J337" s="41" t="s">
        <v>126</v>
      </c>
      <c r="K337" s="41" t="s">
        <v>126</v>
      </c>
      <c r="L337" s="41" t="s">
        <v>126</v>
      </c>
      <c r="M337" s="41" t="s">
        <v>126</v>
      </c>
      <c r="N337" s="41"/>
      <c r="O337" s="41">
        <v>58</v>
      </c>
      <c r="P337" s="41" t="s">
        <v>468</v>
      </c>
      <c r="Q337" s="43">
        <v>44404.858344907407</v>
      </c>
      <c r="R337" s="41">
        <v>12</v>
      </c>
      <c r="S337" s="41" t="s">
        <v>125</v>
      </c>
      <c r="T337" s="41">
        <v>0</v>
      </c>
      <c r="U337" s="41">
        <v>5.9720000000000004</v>
      </c>
      <c r="V337" s="42">
        <v>6787</v>
      </c>
      <c r="W337" s="41">
        <v>1.9370000000000001</v>
      </c>
      <c r="X337" s="41" t="s">
        <v>126</v>
      </c>
      <c r="Y337" s="41" t="s">
        <v>126</v>
      </c>
      <c r="Z337" s="41" t="s">
        <v>126</v>
      </c>
      <c r="AA337" s="41" t="s">
        <v>126</v>
      </c>
      <c r="AB337" s="41"/>
      <c r="AC337" s="41">
        <v>58</v>
      </c>
      <c r="AD337" s="41" t="s">
        <v>468</v>
      </c>
      <c r="AE337" s="43">
        <v>44404.858344907407</v>
      </c>
      <c r="AF337" s="41">
        <v>12</v>
      </c>
      <c r="AG337" s="41" t="s">
        <v>125</v>
      </c>
      <c r="AH337" s="41">
        <v>0</v>
      </c>
      <c r="AI337" s="41">
        <v>12.12</v>
      </c>
      <c r="AJ337" s="42">
        <v>64284</v>
      </c>
      <c r="AK337" s="41">
        <v>12.728999999999999</v>
      </c>
      <c r="AL337" s="41" t="s">
        <v>126</v>
      </c>
      <c r="AM337" s="41" t="s">
        <v>126</v>
      </c>
      <c r="AN337" s="41" t="s">
        <v>126</v>
      </c>
      <c r="AO337" s="41" t="s">
        <v>126</v>
      </c>
      <c r="AP337" s="41"/>
      <c r="AQ337" s="41">
        <v>1</v>
      </c>
      <c r="AR337" s="41"/>
      <c r="AS337" s="41"/>
      <c r="AT337" s="44">
        <f t="shared" si="24"/>
        <v>1848.5026181671651</v>
      </c>
      <c r="AU337" s="45">
        <f t="shared" si="25"/>
        <v>11693.69080218288</v>
      </c>
      <c r="AV337" s="41"/>
      <c r="AW337" s="48">
        <f t="shared" si="26"/>
        <v>2025.3623081841702</v>
      </c>
      <c r="AX337" s="49">
        <f t="shared" si="27"/>
        <v>12220.049445013439</v>
      </c>
      <c r="AY337" s="41"/>
    </row>
    <row r="338" spans="1:51">
      <c r="A338" s="41">
        <v>59</v>
      </c>
      <c r="B338" s="41" t="s">
        <v>469</v>
      </c>
      <c r="C338" s="43">
        <v>44404.879571759258</v>
      </c>
      <c r="D338" s="41">
        <v>105</v>
      </c>
      <c r="E338" s="41" t="s">
        <v>125</v>
      </c>
      <c r="F338" s="41">
        <v>0</v>
      </c>
      <c r="G338" s="41">
        <v>5.9770000000000003</v>
      </c>
      <c r="H338" s="42">
        <v>18441047</v>
      </c>
      <c r="I338" s="41">
        <v>39.322000000000003</v>
      </c>
      <c r="J338" s="41" t="s">
        <v>126</v>
      </c>
      <c r="K338" s="41" t="s">
        <v>126</v>
      </c>
      <c r="L338" s="41" t="s">
        <v>126</v>
      </c>
      <c r="M338" s="41" t="s">
        <v>126</v>
      </c>
      <c r="N338" s="41"/>
      <c r="O338" s="41">
        <v>59</v>
      </c>
      <c r="P338" s="41" t="s">
        <v>469</v>
      </c>
      <c r="Q338" s="43">
        <v>44404.879571759258</v>
      </c>
      <c r="R338" s="41">
        <v>105</v>
      </c>
      <c r="S338" s="41" t="s">
        <v>125</v>
      </c>
      <c r="T338" s="41">
        <v>0</v>
      </c>
      <c r="U338" s="41">
        <v>5.93</v>
      </c>
      <c r="V338" s="42">
        <v>136982</v>
      </c>
      <c r="W338" s="41">
        <v>36.209000000000003</v>
      </c>
      <c r="X338" s="41" t="s">
        <v>126</v>
      </c>
      <c r="Y338" s="41" t="s">
        <v>126</v>
      </c>
      <c r="Z338" s="41" t="s">
        <v>126</v>
      </c>
      <c r="AA338" s="41" t="s">
        <v>126</v>
      </c>
      <c r="AB338" s="41"/>
      <c r="AC338" s="41">
        <v>59</v>
      </c>
      <c r="AD338" s="41" t="s">
        <v>469</v>
      </c>
      <c r="AE338" s="43">
        <v>44404.879571759258</v>
      </c>
      <c r="AF338" s="41">
        <v>105</v>
      </c>
      <c r="AG338" s="41" t="s">
        <v>125</v>
      </c>
      <c r="AH338" s="41">
        <v>0</v>
      </c>
      <c r="AI338" s="41">
        <v>12.102</v>
      </c>
      <c r="AJ338" s="42">
        <v>88940</v>
      </c>
      <c r="AK338" s="41">
        <v>17.539000000000001</v>
      </c>
      <c r="AL338" s="41" t="s">
        <v>126</v>
      </c>
      <c r="AM338" s="41" t="s">
        <v>126</v>
      </c>
      <c r="AN338" s="41" t="s">
        <v>126</v>
      </c>
      <c r="AO338" s="41" t="s">
        <v>126</v>
      </c>
      <c r="AP338" s="41"/>
      <c r="AQ338" s="41">
        <v>1</v>
      </c>
      <c r="AR338" s="41"/>
      <c r="AS338" s="41"/>
      <c r="AT338" s="44">
        <f t="shared" si="24"/>
        <v>26634.021764444344</v>
      </c>
      <c r="AU338" s="45">
        <f t="shared" si="25"/>
        <v>16027.774987628003</v>
      </c>
      <c r="AV338" s="41"/>
      <c r="AW338" s="48">
        <f t="shared" si="26"/>
        <v>35031.689948737323</v>
      </c>
      <c r="AX338" s="49">
        <f t="shared" si="27"/>
        <v>16872.848138264002</v>
      </c>
      <c r="AY338" s="41"/>
    </row>
    <row r="339" spans="1:51">
      <c r="A339" s="41">
        <v>60</v>
      </c>
      <c r="B339" s="41" t="s">
        <v>470</v>
      </c>
      <c r="C339" s="43">
        <v>44404.900821759256</v>
      </c>
      <c r="D339" s="41">
        <v>138</v>
      </c>
      <c r="E339" s="41" t="s">
        <v>125</v>
      </c>
      <c r="F339" s="41">
        <v>0</v>
      </c>
      <c r="G339" s="41">
        <v>5.9260000000000002</v>
      </c>
      <c r="H339" s="42">
        <v>34752928</v>
      </c>
      <c r="I339" s="41">
        <v>75.741</v>
      </c>
      <c r="J339" s="41" t="s">
        <v>126</v>
      </c>
      <c r="K339" s="41" t="s">
        <v>126</v>
      </c>
      <c r="L339" s="41" t="s">
        <v>126</v>
      </c>
      <c r="M339" s="41" t="s">
        <v>126</v>
      </c>
      <c r="N339" s="41"/>
      <c r="O339" s="41">
        <v>60</v>
      </c>
      <c r="P339" s="41" t="s">
        <v>470</v>
      </c>
      <c r="Q339" s="43">
        <v>44404.900821759256</v>
      </c>
      <c r="R339" s="41">
        <v>138</v>
      </c>
      <c r="S339" s="41" t="s">
        <v>125</v>
      </c>
      <c r="T339" s="41">
        <v>0</v>
      </c>
      <c r="U339" s="41">
        <v>5.8849999999999998</v>
      </c>
      <c r="V339" s="42">
        <v>289822</v>
      </c>
      <c r="W339" s="41">
        <v>74.888000000000005</v>
      </c>
      <c r="X339" s="41" t="s">
        <v>126</v>
      </c>
      <c r="Y339" s="41" t="s">
        <v>126</v>
      </c>
      <c r="Z339" s="41" t="s">
        <v>126</v>
      </c>
      <c r="AA339" s="41" t="s">
        <v>126</v>
      </c>
      <c r="AB339" s="41"/>
      <c r="AC339" s="41">
        <v>60</v>
      </c>
      <c r="AD339" s="41" t="s">
        <v>470</v>
      </c>
      <c r="AE339" s="43">
        <v>44404.900821759256</v>
      </c>
      <c r="AF339" s="41">
        <v>138</v>
      </c>
      <c r="AG339" s="41" t="s">
        <v>125</v>
      </c>
      <c r="AH339" s="41">
        <v>0</v>
      </c>
      <c r="AI339" s="41">
        <v>12.106</v>
      </c>
      <c r="AJ339" s="42">
        <v>75653</v>
      </c>
      <c r="AK339" s="41">
        <v>14.951000000000001</v>
      </c>
      <c r="AL339" s="41" t="s">
        <v>126</v>
      </c>
      <c r="AM339" s="41" t="s">
        <v>126</v>
      </c>
      <c r="AN339" s="41" t="s">
        <v>126</v>
      </c>
      <c r="AO339" s="41" t="s">
        <v>126</v>
      </c>
      <c r="AP339" s="41"/>
      <c r="AQ339" s="41">
        <v>1</v>
      </c>
      <c r="AR339" s="41"/>
      <c r="AS339" s="41"/>
      <c r="AT339" s="44">
        <f t="shared" si="24"/>
        <v>55872.62726068194</v>
      </c>
      <c r="AU339" s="45">
        <f t="shared" si="25"/>
        <v>13701.639862807071</v>
      </c>
      <c r="AV339" s="41"/>
      <c r="AW339" s="48">
        <f t="shared" si="26"/>
        <v>72910.645190902142</v>
      </c>
      <c r="AX339" s="49">
        <f t="shared" si="27"/>
        <v>14367.933499589661</v>
      </c>
      <c r="AY339" s="41"/>
    </row>
    <row r="340" spans="1:51">
      <c r="A340" s="41">
        <v>61</v>
      </c>
      <c r="B340" s="41" t="s">
        <v>471</v>
      </c>
      <c r="C340" s="43">
        <v>44404.922083333331</v>
      </c>
      <c r="D340" s="41">
        <v>182</v>
      </c>
      <c r="E340" s="41" t="s">
        <v>125</v>
      </c>
      <c r="F340" s="41">
        <v>0</v>
      </c>
      <c r="G340" s="41">
        <v>6.0119999999999996</v>
      </c>
      <c r="H340" s="42">
        <v>2902757</v>
      </c>
      <c r="I340" s="41">
        <v>6.0659999999999998</v>
      </c>
      <c r="J340" s="41" t="s">
        <v>126</v>
      </c>
      <c r="K340" s="41" t="s">
        <v>126</v>
      </c>
      <c r="L340" s="41" t="s">
        <v>126</v>
      </c>
      <c r="M340" s="41" t="s">
        <v>126</v>
      </c>
      <c r="N340" s="41"/>
      <c r="O340" s="41">
        <v>61</v>
      </c>
      <c r="P340" s="41" t="s">
        <v>471</v>
      </c>
      <c r="Q340" s="43">
        <v>44404.922083333331</v>
      </c>
      <c r="R340" s="41">
        <v>182</v>
      </c>
      <c r="S340" s="41" t="s">
        <v>125</v>
      </c>
      <c r="T340" s="41">
        <v>0</v>
      </c>
      <c r="U340" s="41">
        <v>5.9630000000000001</v>
      </c>
      <c r="V340" s="42">
        <v>22421</v>
      </c>
      <c r="W340" s="41">
        <v>6.1219999999999999</v>
      </c>
      <c r="X340" s="41" t="s">
        <v>126</v>
      </c>
      <c r="Y340" s="41" t="s">
        <v>126</v>
      </c>
      <c r="Z340" s="41" t="s">
        <v>126</v>
      </c>
      <c r="AA340" s="41" t="s">
        <v>126</v>
      </c>
      <c r="AB340" s="41"/>
      <c r="AC340" s="41">
        <v>61</v>
      </c>
      <c r="AD340" s="41" t="s">
        <v>471</v>
      </c>
      <c r="AE340" s="43">
        <v>44404.922083333331</v>
      </c>
      <c r="AF340" s="41">
        <v>182</v>
      </c>
      <c r="AG340" s="41" t="s">
        <v>125</v>
      </c>
      <c r="AH340" s="41">
        <v>0</v>
      </c>
      <c r="AI340" s="41">
        <v>12.087999999999999</v>
      </c>
      <c r="AJ340" s="42">
        <v>99578</v>
      </c>
      <c r="AK340" s="41">
        <v>19.603000000000002</v>
      </c>
      <c r="AL340" s="41" t="s">
        <v>126</v>
      </c>
      <c r="AM340" s="41" t="s">
        <v>126</v>
      </c>
      <c r="AN340" s="41" t="s">
        <v>126</v>
      </c>
      <c r="AO340" s="41" t="s">
        <v>126</v>
      </c>
      <c r="AP340" s="41"/>
      <c r="AQ340" s="41">
        <v>1</v>
      </c>
      <c r="AR340" s="41"/>
      <c r="AS340" s="41"/>
      <c r="AT340" s="44">
        <f t="shared" si="24"/>
        <v>4818.8992735766851</v>
      </c>
      <c r="AU340" s="45">
        <f t="shared" si="25"/>
        <v>17874.177809667322</v>
      </c>
      <c r="AV340" s="41"/>
      <c r="AW340" s="48">
        <f t="shared" si="26"/>
        <v>6024.7551860931308</v>
      </c>
      <c r="AX340" s="49">
        <f t="shared" si="27"/>
        <v>18874.225048354161</v>
      </c>
      <c r="AY340" s="41"/>
    </row>
    <row r="341" spans="1:51">
      <c r="A341" s="41">
        <v>62</v>
      </c>
      <c r="B341" s="41" t="s">
        <v>472</v>
      </c>
      <c r="C341" s="43">
        <v>44404.943344907406</v>
      </c>
      <c r="D341" s="41">
        <v>68</v>
      </c>
      <c r="E341" s="41" t="s">
        <v>125</v>
      </c>
      <c r="F341" s="41">
        <v>0</v>
      </c>
      <c r="G341" s="41">
        <v>6.0220000000000002</v>
      </c>
      <c r="H341" s="42">
        <v>62269</v>
      </c>
      <c r="I341" s="41">
        <v>0.125</v>
      </c>
      <c r="J341" s="41" t="s">
        <v>126</v>
      </c>
      <c r="K341" s="41" t="s">
        <v>126</v>
      </c>
      <c r="L341" s="41" t="s">
        <v>126</v>
      </c>
      <c r="M341" s="41" t="s">
        <v>126</v>
      </c>
      <c r="N341" s="41"/>
      <c r="O341" s="41">
        <v>62</v>
      </c>
      <c r="P341" s="41" t="s">
        <v>472</v>
      </c>
      <c r="Q341" s="43">
        <v>44404.943344907406</v>
      </c>
      <c r="R341" s="41">
        <v>68</v>
      </c>
      <c r="S341" s="41" t="s">
        <v>125</v>
      </c>
      <c r="T341" s="41">
        <v>0</v>
      </c>
      <c r="U341" s="41" t="s">
        <v>126</v>
      </c>
      <c r="V341" s="42" t="s">
        <v>126</v>
      </c>
      <c r="W341" s="41" t="s">
        <v>126</v>
      </c>
      <c r="X341" s="41" t="s">
        <v>126</v>
      </c>
      <c r="Y341" s="41" t="s">
        <v>126</v>
      </c>
      <c r="Z341" s="41" t="s">
        <v>126</v>
      </c>
      <c r="AA341" s="41" t="s">
        <v>126</v>
      </c>
      <c r="AB341" s="41"/>
      <c r="AC341" s="41">
        <v>62</v>
      </c>
      <c r="AD341" s="41" t="s">
        <v>472</v>
      </c>
      <c r="AE341" s="43">
        <v>44404.943344907406</v>
      </c>
      <c r="AF341" s="41">
        <v>68</v>
      </c>
      <c r="AG341" s="41" t="s">
        <v>125</v>
      </c>
      <c r="AH341" s="41">
        <v>0</v>
      </c>
      <c r="AI341" s="41">
        <v>12.183</v>
      </c>
      <c r="AJ341" s="42">
        <v>2807</v>
      </c>
      <c r="AK341" s="41">
        <v>0.56999999999999995</v>
      </c>
      <c r="AL341" s="41" t="s">
        <v>126</v>
      </c>
      <c r="AM341" s="41" t="s">
        <v>126</v>
      </c>
      <c r="AN341" s="41" t="s">
        <v>126</v>
      </c>
      <c r="AO341" s="41" t="s">
        <v>126</v>
      </c>
      <c r="AP341" s="41"/>
      <c r="AQ341" s="41">
        <v>1</v>
      </c>
      <c r="AR341" s="41"/>
      <c r="AS341" s="41"/>
      <c r="AT341" s="44">
        <f t="shared" si="24"/>
        <v>192.8923719717518</v>
      </c>
      <c r="AU341" s="45">
        <f t="shared" si="25"/>
        <v>554.75321954027015</v>
      </c>
      <c r="AV341" s="41"/>
      <c r="AW341" s="48">
        <f t="shared" si="26"/>
        <v>163.19893391115511</v>
      </c>
      <c r="AX341" s="49">
        <f t="shared" si="27"/>
        <v>532.71228341126005</v>
      </c>
      <c r="AY341" s="41"/>
    </row>
    <row r="342" spans="1:51">
      <c r="A342" s="41">
        <v>63</v>
      </c>
      <c r="B342" s="41" t="s">
        <v>473</v>
      </c>
      <c r="C342" s="43">
        <v>44404.964525462965</v>
      </c>
      <c r="D342" s="41">
        <v>77</v>
      </c>
      <c r="E342" s="41" t="s">
        <v>125</v>
      </c>
      <c r="F342" s="41">
        <v>0</v>
      </c>
      <c r="G342" s="41">
        <v>6.01</v>
      </c>
      <c r="H342" s="42">
        <v>3984810</v>
      </c>
      <c r="I342" s="41">
        <v>8.34</v>
      </c>
      <c r="J342" s="41" t="s">
        <v>126</v>
      </c>
      <c r="K342" s="41" t="s">
        <v>126</v>
      </c>
      <c r="L342" s="41" t="s">
        <v>126</v>
      </c>
      <c r="M342" s="41" t="s">
        <v>126</v>
      </c>
      <c r="N342" s="41"/>
      <c r="O342" s="41">
        <v>63</v>
      </c>
      <c r="P342" s="41" t="s">
        <v>473</v>
      </c>
      <c r="Q342" s="43">
        <v>44404.964525462965</v>
      </c>
      <c r="R342" s="41">
        <v>77</v>
      </c>
      <c r="S342" s="41" t="s">
        <v>125</v>
      </c>
      <c r="T342" s="41">
        <v>0</v>
      </c>
      <c r="U342" s="41">
        <v>5.9619999999999997</v>
      </c>
      <c r="V342" s="42">
        <v>30023</v>
      </c>
      <c r="W342" s="41">
        <v>8.15</v>
      </c>
      <c r="X342" s="41" t="s">
        <v>126</v>
      </c>
      <c r="Y342" s="41" t="s">
        <v>126</v>
      </c>
      <c r="Z342" s="41" t="s">
        <v>126</v>
      </c>
      <c r="AA342" s="41" t="s">
        <v>126</v>
      </c>
      <c r="AB342" s="41"/>
      <c r="AC342" s="41">
        <v>63</v>
      </c>
      <c r="AD342" s="41" t="s">
        <v>473</v>
      </c>
      <c r="AE342" s="43">
        <v>44404.964525462965</v>
      </c>
      <c r="AF342" s="41">
        <v>77</v>
      </c>
      <c r="AG342" s="41" t="s">
        <v>125</v>
      </c>
      <c r="AH342" s="41">
        <v>0</v>
      </c>
      <c r="AI342" s="41">
        <v>12.097</v>
      </c>
      <c r="AJ342" s="42">
        <v>88723</v>
      </c>
      <c r="AK342" s="41">
        <v>17.497</v>
      </c>
      <c r="AL342" s="41" t="s">
        <v>126</v>
      </c>
      <c r="AM342" s="41" t="s">
        <v>126</v>
      </c>
      <c r="AN342" s="41" t="s">
        <v>126</v>
      </c>
      <c r="AO342" s="41" t="s">
        <v>126</v>
      </c>
      <c r="AP342" s="41"/>
      <c r="AQ342" s="41">
        <v>1</v>
      </c>
      <c r="AR342" s="41"/>
      <c r="AS342" s="41"/>
      <c r="AT342" s="44">
        <f t="shared" si="24"/>
        <v>6263.8287350377659</v>
      </c>
      <c r="AU342" s="45">
        <f t="shared" si="25"/>
        <v>15989.963151340671</v>
      </c>
      <c r="AV342" s="41"/>
      <c r="AW342" s="48">
        <f t="shared" si="26"/>
        <v>7965.9064927829704</v>
      </c>
      <c r="AX342" s="49">
        <f t="shared" si="27"/>
        <v>16831.984607946462</v>
      </c>
      <c r="AY342" s="41"/>
    </row>
    <row r="343" spans="1:51">
      <c r="A343" s="41">
        <v>64</v>
      </c>
      <c r="B343" s="41" t="s">
        <v>474</v>
      </c>
      <c r="C343" s="43">
        <v>44404.985752314817</v>
      </c>
      <c r="D343" s="41">
        <v>163</v>
      </c>
      <c r="E343" s="41" t="s">
        <v>125</v>
      </c>
      <c r="F343" s="41">
        <v>0</v>
      </c>
      <c r="G343" s="41">
        <v>6.0019999999999998</v>
      </c>
      <c r="H343" s="42">
        <v>7582084</v>
      </c>
      <c r="I343" s="41">
        <v>15.944000000000001</v>
      </c>
      <c r="J343" s="41" t="s">
        <v>126</v>
      </c>
      <c r="K343" s="41" t="s">
        <v>126</v>
      </c>
      <c r="L343" s="41" t="s">
        <v>126</v>
      </c>
      <c r="M343" s="41" t="s">
        <v>126</v>
      </c>
      <c r="N343" s="41"/>
      <c r="O343" s="41">
        <v>64</v>
      </c>
      <c r="P343" s="41" t="s">
        <v>474</v>
      </c>
      <c r="Q343" s="43">
        <v>44404.985752314817</v>
      </c>
      <c r="R343" s="41">
        <v>163</v>
      </c>
      <c r="S343" s="41" t="s">
        <v>125</v>
      </c>
      <c r="T343" s="41">
        <v>0</v>
      </c>
      <c r="U343" s="41">
        <v>5.9550000000000001</v>
      </c>
      <c r="V343" s="42">
        <v>56059</v>
      </c>
      <c r="W343" s="41">
        <v>15.06</v>
      </c>
      <c r="X343" s="41" t="s">
        <v>126</v>
      </c>
      <c r="Y343" s="41" t="s">
        <v>126</v>
      </c>
      <c r="Z343" s="41" t="s">
        <v>126</v>
      </c>
      <c r="AA343" s="41" t="s">
        <v>126</v>
      </c>
      <c r="AB343" s="41"/>
      <c r="AC343" s="41">
        <v>64</v>
      </c>
      <c r="AD343" s="41" t="s">
        <v>474</v>
      </c>
      <c r="AE343" s="43">
        <v>44404.985752314817</v>
      </c>
      <c r="AF343" s="41">
        <v>163</v>
      </c>
      <c r="AG343" s="41" t="s">
        <v>125</v>
      </c>
      <c r="AH343" s="41">
        <v>0</v>
      </c>
      <c r="AI343" s="41">
        <v>12.090999999999999</v>
      </c>
      <c r="AJ343" s="42">
        <v>98468</v>
      </c>
      <c r="AK343" s="41">
        <v>19.388000000000002</v>
      </c>
      <c r="AL343" s="41" t="s">
        <v>126</v>
      </c>
      <c r="AM343" s="41" t="s">
        <v>126</v>
      </c>
      <c r="AN343" s="41" t="s">
        <v>126</v>
      </c>
      <c r="AO343" s="41" t="s">
        <v>126</v>
      </c>
      <c r="AP343" s="41"/>
      <c r="AQ343" s="41">
        <v>1</v>
      </c>
      <c r="AR343" s="41"/>
      <c r="AS343" s="41"/>
      <c r="AT343" s="44">
        <f t="shared" si="24"/>
        <v>11215.427578715085</v>
      </c>
      <c r="AU343" s="45">
        <f t="shared" si="25"/>
        <v>17682.182605303522</v>
      </c>
      <c r="AV343" s="41"/>
      <c r="AW343" s="48">
        <f t="shared" si="26"/>
        <v>14596.555387576331</v>
      </c>
      <c r="AX343" s="49">
        <f t="shared" si="27"/>
        <v>18665.56750138976</v>
      </c>
      <c r="AY343" s="41"/>
    </row>
    <row r="344" spans="1:51">
      <c r="A344" s="41">
        <v>39</v>
      </c>
      <c r="B344" s="41" t="s">
        <v>475</v>
      </c>
      <c r="C344" s="43">
        <v>44411.536504629628</v>
      </c>
      <c r="D344" s="41" t="s">
        <v>124</v>
      </c>
      <c r="E344" s="41" t="s">
        <v>125</v>
      </c>
      <c r="F344" s="41">
        <v>0</v>
      </c>
      <c r="G344" s="41">
        <v>6.0590000000000002</v>
      </c>
      <c r="H344" s="42">
        <v>1892</v>
      </c>
      <c r="I344" s="41">
        <v>-1E-3</v>
      </c>
      <c r="J344" s="41" t="s">
        <v>126</v>
      </c>
      <c r="K344" s="41" t="s">
        <v>126</v>
      </c>
      <c r="L344" s="41" t="s">
        <v>126</v>
      </c>
      <c r="M344" s="41" t="s">
        <v>126</v>
      </c>
      <c r="N344" s="41"/>
      <c r="O344" s="41">
        <v>39</v>
      </c>
      <c r="P344" s="41" t="s">
        <v>475</v>
      </c>
      <c r="Q344" s="43">
        <v>44411.536504629628</v>
      </c>
      <c r="R344" s="41" t="s">
        <v>124</v>
      </c>
      <c r="S344" s="41" t="s">
        <v>125</v>
      </c>
      <c r="T344" s="41">
        <v>0</v>
      </c>
      <c r="U344" s="41" t="s">
        <v>126</v>
      </c>
      <c r="V344" s="42" t="s">
        <v>126</v>
      </c>
      <c r="W344" s="41" t="s">
        <v>126</v>
      </c>
      <c r="X344" s="41" t="s">
        <v>126</v>
      </c>
      <c r="Y344" s="41" t="s">
        <v>126</v>
      </c>
      <c r="Z344" s="41" t="s">
        <v>126</v>
      </c>
      <c r="AA344" s="41" t="s">
        <v>126</v>
      </c>
      <c r="AB344" s="41"/>
      <c r="AC344" s="41">
        <v>39</v>
      </c>
      <c r="AD344" s="41" t="s">
        <v>475</v>
      </c>
      <c r="AE344" s="43">
        <v>44411.536504629628</v>
      </c>
      <c r="AF344" s="41" t="s">
        <v>124</v>
      </c>
      <c r="AG344" s="41" t="s">
        <v>125</v>
      </c>
      <c r="AH344" s="41">
        <v>0</v>
      </c>
      <c r="AI344" s="41">
        <v>12.231999999999999</v>
      </c>
      <c r="AJ344" s="42">
        <v>1987</v>
      </c>
      <c r="AK344" s="41">
        <v>0.40600000000000003</v>
      </c>
      <c r="AL344" s="41" t="s">
        <v>126</v>
      </c>
      <c r="AM344" s="41" t="s">
        <v>126</v>
      </c>
      <c r="AN344" s="41" t="s">
        <v>126</v>
      </c>
      <c r="AO344" s="41" t="s">
        <v>126</v>
      </c>
      <c r="AP344" s="41"/>
      <c r="AQ344" s="41">
        <v>1</v>
      </c>
      <c r="AR344" s="41"/>
      <c r="AS344" s="41"/>
      <c r="AT344" s="44">
        <f t="shared" si="24"/>
        <v>0.82292786000000007</v>
      </c>
      <c r="AU344" s="45">
        <f t="shared" si="25"/>
        <v>402.97197343187003</v>
      </c>
      <c r="AV344" s="41"/>
      <c r="AW344" s="48">
        <f t="shared" si="26"/>
        <v>0.31067447120000047</v>
      </c>
      <c r="AX344" s="49">
        <f t="shared" si="27"/>
        <v>375.99220277206001</v>
      </c>
    </row>
    <row r="345" spans="1:51">
      <c r="A345" s="41">
        <v>40</v>
      </c>
      <c r="B345" s="41" t="s">
        <v>476</v>
      </c>
      <c r="C345" s="43">
        <v>44411.55773148148</v>
      </c>
      <c r="D345" s="41" t="s">
        <v>128</v>
      </c>
      <c r="E345" s="41" t="s">
        <v>125</v>
      </c>
      <c r="F345" s="41">
        <v>0</v>
      </c>
      <c r="G345" s="41">
        <v>6.0179999999999998</v>
      </c>
      <c r="H345" s="42">
        <v>22472</v>
      </c>
      <c r="I345" s="41">
        <v>4.2000000000000003E-2</v>
      </c>
      <c r="J345" s="41" t="s">
        <v>126</v>
      </c>
      <c r="K345" s="41" t="s">
        <v>126</v>
      </c>
      <c r="L345" s="41" t="s">
        <v>126</v>
      </c>
      <c r="M345" s="41" t="s">
        <v>126</v>
      </c>
      <c r="N345" s="41"/>
      <c r="O345" s="41">
        <v>40</v>
      </c>
      <c r="P345" s="41" t="s">
        <v>476</v>
      </c>
      <c r="Q345" s="43">
        <v>44411.55773148148</v>
      </c>
      <c r="R345" s="41" t="s">
        <v>128</v>
      </c>
      <c r="S345" s="41" t="s">
        <v>125</v>
      </c>
      <c r="T345" s="41">
        <v>0</v>
      </c>
      <c r="U345" s="41" t="s">
        <v>126</v>
      </c>
      <c r="V345" s="42" t="s">
        <v>126</v>
      </c>
      <c r="W345" s="41" t="s">
        <v>126</v>
      </c>
      <c r="X345" s="41" t="s">
        <v>126</v>
      </c>
      <c r="Y345" s="41" t="s">
        <v>126</v>
      </c>
      <c r="Z345" s="41" t="s">
        <v>126</v>
      </c>
      <c r="AA345" s="41" t="s">
        <v>126</v>
      </c>
      <c r="AB345" s="41"/>
      <c r="AC345" s="41">
        <v>40</v>
      </c>
      <c r="AD345" s="41" t="s">
        <v>476</v>
      </c>
      <c r="AE345" s="43">
        <v>44411.55773148148</v>
      </c>
      <c r="AF345" s="41" t="s">
        <v>128</v>
      </c>
      <c r="AG345" s="41" t="s">
        <v>125</v>
      </c>
      <c r="AH345" s="41">
        <v>0</v>
      </c>
      <c r="AI345" s="41">
        <v>12.198</v>
      </c>
      <c r="AJ345" s="42">
        <v>2991</v>
      </c>
      <c r="AK345" s="41">
        <v>0.60699999999999998</v>
      </c>
      <c r="AL345" s="41" t="s">
        <v>126</v>
      </c>
      <c r="AM345" s="41" t="s">
        <v>126</v>
      </c>
      <c r="AN345" s="41" t="s">
        <v>126</v>
      </c>
      <c r="AO345" s="41" t="s">
        <v>126</v>
      </c>
      <c r="AP345" s="41"/>
      <c r="AQ345" s="41">
        <v>2</v>
      </c>
      <c r="AR345" s="41" t="s">
        <v>477</v>
      </c>
      <c r="AS345" s="41"/>
      <c r="AT345" s="44">
        <f t="shared" si="24"/>
        <v>70.642578522099214</v>
      </c>
      <c r="AU345" s="45">
        <f t="shared" si="25"/>
        <v>588.79985449563014</v>
      </c>
      <c r="AV345" s="41"/>
      <c r="AW345" s="48">
        <f t="shared" si="26"/>
        <v>58.741566614214406</v>
      </c>
      <c r="AX345" s="49">
        <f t="shared" si="27"/>
        <v>567.87573672294013</v>
      </c>
    </row>
    <row r="346" spans="1:51">
      <c r="A346" s="41">
        <v>41</v>
      </c>
      <c r="B346" s="41" t="s">
        <v>478</v>
      </c>
      <c r="C346" s="43">
        <v>44411.578969907408</v>
      </c>
      <c r="D346" s="41">
        <v>112</v>
      </c>
      <c r="E346" s="41" t="s">
        <v>125</v>
      </c>
      <c r="F346" s="41">
        <v>0</v>
      </c>
      <c r="G346" s="41">
        <v>6.0049999999999999</v>
      </c>
      <c r="H346" s="42">
        <v>4200688</v>
      </c>
      <c r="I346" s="41">
        <v>8.7949999999999999</v>
      </c>
      <c r="J346" s="41" t="s">
        <v>126</v>
      </c>
      <c r="K346" s="41" t="s">
        <v>126</v>
      </c>
      <c r="L346" s="41" t="s">
        <v>126</v>
      </c>
      <c r="M346" s="41" t="s">
        <v>126</v>
      </c>
      <c r="N346" s="41"/>
      <c r="O346" s="41">
        <v>41</v>
      </c>
      <c r="P346" s="41" t="s">
        <v>478</v>
      </c>
      <c r="Q346" s="43">
        <v>44411.578969907408</v>
      </c>
      <c r="R346" s="41">
        <v>112</v>
      </c>
      <c r="S346" s="41" t="s">
        <v>125</v>
      </c>
      <c r="T346" s="41">
        <v>0</v>
      </c>
      <c r="U346" s="41">
        <v>5.9569999999999999</v>
      </c>
      <c r="V346" s="42">
        <v>31342</v>
      </c>
      <c r="W346" s="41">
        <v>8.5009999999999994</v>
      </c>
      <c r="X346" s="41" t="s">
        <v>126</v>
      </c>
      <c r="Y346" s="41" t="s">
        <v>126</v>
      </c>
      <c r="Z346" s="41" t="s">
        <v>126</v>
      </c>
      <c r="AA346" s="41" t="s">
        <v>126</v>
      </c>
      <c r="AB346" s="41"/>
      <c r="AC346" s="41">
        <v>41</v>
      </c>
      <c r="AD346" s="41" t="s">
        <v>478</v>
      </c>
      <c r="AE346" s="43">
        <v>44411.578969907408</v>
      </c>
      <c r="AF346" s="41">
        <v>112</v>
      </c>
      <c r="AG346" s="41" t="s">
        <v>125</v>
      </c>
      <c r="AH346" s="41">
        <v>0</v>
      </c>
      <c r="AI346" s="41">
        <v>12.064</v>
      </c>
      <c r="AJ346" s="42">
        <v>108644</v>
      </c>
      <c r="AK346" s="41">
        <v>21.356000000000002</v>
      </c>
      <c r="AL346" s="41" t="s">
        <v>126</v>
      </c>
      <c r="AM346" s="41" t="s">
        <v>126</v>
      </c>
      <c r="AN346" s="41" t="s">
        <v>126</v>
      </c>
      <c r="AO346" s="41" t="s">
        <v>126</v>
      </c>
      <c r="AP346" s="41"/>
      <c r="AQ346" s="41">
        <v>1</v>
      </c>
      <c r="AR346" s="41"/>
      <c r="AS346" s="41"/>
      <c r="AT346" s="44">
        <f t="shared" si="24"/>
        <v>6514.5727243667397</v>
      </c>
      <c r="AU346" s="45">
        <f t="shared" si="25"/>
        <v>19436.520728941283</v>
      </c>
      <c r="AV346" s="41"/>
      <c r="AW346" s="48">
        <f t="shared" si="26"/>
        <v>8302.4736182525212</v>
      </c>
      <c r="AX346" s="49">
        <f t="shared" si="27"/>
        <v>20576.949585352642</v>
      </c>
    </row>
    <row r="347" spans="1:51">
      <c r="A347" s="41">
        <v>42</v>
      </c>
      <c r="B347" s="41" t="s">
        <v>479</v>
      </c>
      <c r="C347" s="43">
        <v>44411.60019675926</v>
      </c>
      <c r="D347" s="41">
        <v>78</v>
      </c>
      <c r="E347" s="41" t="s">
        <v>125</v>
      </c>
      <c r="F347" s="41">
        <v>0</v>
      </c>
      <c r="G347" s="41">
        <v>6.02</v>
      </c>
      <c r="H347" s="42">
        <v>14323</v>
      </c>
      <c r="I347" s="41">
        <v>2.5000000000000001E-2</v>
      </c>
      <c r="J347" s="41" t="s">
        <v>126</v>
      </c>
      <c r="K347" s="41" t="s">
        <v>126</v>
      </c>
      <c r="L347" s="41" t="s">
        <v>126</v>
      </c>
      <c r="M347" s="41" t="s">
        <v>126</v>
      </c>
      <c r="N347" s="41"/>
      <c r="O347" s="41">
        <v>42</v>
      </c>
      <c r="P347" s="41" t="s">
        <v>479</v>
      </c>
      <c r="Q347" s="43">
        <v>44411.60019675926</v>
      </c>
      <c r="R347" s="41">
        <v>78</v>
      </c>
      <c r="S347" s="41" t="s">
        <v>125</v>
      </c>
      <c r="T347" s="41">
        <v>0</v>
      </c>
      <c r="U347" s="41" t="s">
        <v>126</v>
      </c>
      <c r="V347" s="42" t="s">
        <v>126</v>
      </c>
      <c r="W347" s="41" t="s">
        <v>126</v>
      </c>
      <c r="X347" s="41" t="s">
        <v>126</v>
      </c>
      <c r="Y347" s="41" t="s">
        <v>126</v>
      </c>
      <c r="Z347" s="41" t="s">
        <v>126</v>
      </c>
      <c r="AA347" s="41" t="s">
        <v>126</v>
      </c>
      <c r="AB347" s="41"/>
      <c r="AC347" s="41">
        <v>42</v>
      </c>
      <c r="AD347" s="41" t="s">
        <v>479</v>
      </c>
      <c r="AE347" s="43">
        <v>44411.60019675926</v>
      </c>
      <c r="AF347" s="41">
        <v>78</v>
      </c>
      <c r="AG347" s="41" t="s">
        <v>125</v>
      </c>
      <c r="AH347" s="41">
        <v>0</v>
      </c>
      <c r="AI347" s="41">
        <v>12.113</v>
      </c>
      <c r="AJ347" s="42">
        <v>60838</v>
      </c>
      <c r="AK347" s="41">
        <v>12.053000000000001</v>
      </c>
      <c r="AL347" s="41" t="s">
        <v>126</v>
      </c>
      <c r="AM347" s="41" t="s">
        <v>126</v>
      </c>
      <c r="AN347" s="41" t="s">
        <v>126</v>
      </c>
      <c r="AO347" s="41" t="s">
        <v>126</v>
      </c>
      <c r="AP347" s="41"/>
      <c r="AQ347" s="41">
        <v>1</v>
      </c>
      <c r="AR347" s="41"/>
      <c r="AS347" s="41"/>
      <c r="AT347" s="44">
        <f t="shared" si="24"/>
        <v>38.732116991250003</v>
      </c>
      <c r="AU347" s="45">
        <f t="shared" si="25"/>
        <v>11081.866968944119</v>
      </c>
      <c r="AV347" s="41"/>
      <c r="AW347" s="48">
        <f t="shared" si="26"/>
        <v>37.305202567023905</v>
      </c>
      <c r="AX347" s="49">
        <f t="shared" si="27"/>
        <v>11568.185075912559</v>
      </c>
      <c r="AY347" s="41"/>
    </row>
    <row r="348" spans="1:51">
      <c r="A348" s="41">
        <v>43</v>
      </c>
      <c r="B348" s="41" t="s">
        <v>480</v>
      </c>
      <c r="C348" s="43">
        <v>44411.621446759258</v>
      </c>
      <c r="D348" s="41">
        <v>174</v>
      </c>
      <c r="E348" s="41" t="s">
        <v>125</v>
      </c>
      <c r="F348" s="41">
        <v>0</v>
      </c>
      <c r="G348" s="41">
        <v>6.0179999999999998</v>
      </c>
      <c r="H348" s="42">
        <v>188562</v>
      </c>
      <c r="I348" s="41">
        <v>0.38800000000000001</v>
      </c>
      <c r="J348" s="41" t="s">
        <v>126</v>
      </c>
      <c r="K348" s="41" t="s">
        <v>126</v>
      </c>
      <c r="L348" s="41" t="s">
        <v>126</v>
      </c>
      <c r="M348" s="41" t="s">
        <v>126</v>
      </c>
      <c r="N348" s="41"/>
      <c r="O348" s="41">
        <v>43</v>
      </c>
      <c r="P348" s="41" t="s">
        <v>480</v>
      </c>
      <c r="Q348" s="43">
        <v>44411.621446759258</v>
      </c>
      <c r="R348" s="41">
        <v>174</v>
      </c>
      <c r="S348" s="41" t="s">
        <v>125</v>
      </c>
      <c r="T348" s="41">
        <v>0</v>
      </c>
      <c r="U348" s="41">
        <v>5.9850000000000003</v>
      </c>
      <c r="V348" s="42">
        <v>1182</v>
      </c>
      <c r="W348" s="41">
        <v>0.432</v>
      </c>
      <c r="X348" s="41" t="s">
        <v>126</v>
      </c>
      <c r="Y348" s="41" t="s">
        <v>126</v>
      </c>
      <c r="Z348" s="41" t="s">
        <v>126</v>
      </c>
      <c r="AA348" s="41" t="s">
        <v>126</v>
      </c>
      <c r="AB348" s="41"/>
      <c r="AC348" s="41">
        <v>43</v>
      </c>
      <c r="AD348" s="41" t="s">
        <v>480</v>
      </c>
      <c r="AE348" s="43">
        <v>44411.621446759258</v>
      </c>
      <c r="AF348" s="41">
        <v>174</v>
      </c>
      <c r="AG348" s="41" t="s">
        <v>125</v>
      </c>
      <c r="AH348" s="41">
        <v>0</v>
      </c>
      <c r="AI348" s="41">
        <v>12.087</v>
      </c>
      <c r="AJ348" s="42">
        <v>90633</v>
      </c>
      <c r="AK348" s="41">
        <v>17.867999999999999</v>
      </c>
      <c r="AL348" s="41" t="s">
        <v>126</v>
      </c>
      <c r="AM348" s="41" t="s">
        <v>126</v>
      </c>
      <c r="AN348" s="41" t="s">
        <v>126</v>
      </c>
      <c r="AO348" s="41" t="s">
        <v>126</v>
      </c>
      <c r="AP348" s="41"/>
      <c r="AQ348" s="41">
        <v>1</v>
      </c>
      <c r="AR348" s="41"/>
      <c r="AS348" s="41"/>
      <c r="AT348" s="44">
        <f t="shared" si="24"/>
        <v>563.7229385537272</v>
      </c>
      <c r="AU348" s="45">
        <f t="shared" si="25"/>
        <v>16322.574034951473</v>
      </c>
      <c r="AV348" s="41"/>
      <c r="AW348" s="48">
        <f t="shared" si="26"/>
        <v>492.15109459366045</v>
      </c>
      <c r="AX348" s="49">
        <f t="shared" si="27"/>
        <v>17191.60642039686</v>
      </c>
      <c r="AY348" s="41"/>
    </row>
    <row r="349" spans="1:51">
      <c r="A349" s="41">
        <v>44</v>
      </c>
      <c r="B349" s="41" t="s">
        <v>481</v>
      </c>
      <c r="C349" s="43">
        <v>44411.642685185187</v>
      </c>
      <c r="D349" s="41">
        <v>26</v>
      </c>
      <c r="E349" s="41" t="s">
        <v>125</v>
      </c>
      <c r="F349" s="41">
        <v>0</v>
      </c>
      <c r="G349" s="41">
        <v>6.0190000000000001</v>
      </c>
      <c r="H349" s="42">
        <v>91899</v>
      </c>
      <c r="I349" s="41">
        <v>0.187</v>
      </c>
      <c r="J349" s="41" t="s">
        <v>126</v>
      </c>
      <c r="K349" s="41" t="s">
        <v>126</v>
      </c>
      <c r="L349" s="41" t="s">
        <v>126</v>
      </c>
      <c r="M349" s="41" t="s">
        <v>126</v>
      </c>
      <c r="N349" s="41"/>
      <c r="O349" s="41">
        <v>44</v>
      </c>
      <c r="P349" s="41" t="s">
        <v>481</v>
      </c>
      <c r="Q349" s="43">
        <v>44411.642685185187</v>
      </c>
      <c r="R349" s="41">
        <v>26</v>
      </c>
      <c r="S349" s="41" t="s">
        <v>125</v>
      </c>
      <c r="T349" s="41">
        <v>0</v>
      </c>
      <c r="U349" s="41" t="s">
        <v>126</v>
      </c>
      <c r="V349" s="42" t="s">
        <v>126</v>
      </c>
      <c r="W349" s="41" t="s">
        <v>126</v>
      </c>
      <c r="X349" s="41" t="s">
        <v>126</v>
      </c>
      <c r="Y349" s="41" t="s">
        <v>126</v>
      </c>
      <c r="Z349" s="41" t="s">
        <v>126</v>
      </c>
      <c r="AA349" s="41" t="s">
        <v>126</v>
      </c>
      <c r="AB349" s="41"/>
      <c r="AC349" s="41">
        <v>44</v>
      </c>
      <c r="AD349" s="41" t="s">
        <v>481</v>
      </c>
      <c r="AE349" s="43">
        <v>44411.642685185187</v>
      </c>
      <c r="AF349" s="41">
        <v>26</v>
      </c>
      <c r="AG349" s="41" t="s">
        <v>125</v>
      </c>
      <c r="AH349" s="41">
        <v>0</v>
      </c>
      <c r="AI349" s="41">
        <v>12.176</v>
      </c>
      <c r="AJ349" s="42">
        <v>5637</v>
      </c>
      <c r="AK349" s="41">
        <v>1.135</v>
      </c>
      <c r="AL349" s="41" t="s">
        <v>126</v>
      </c>
      <c r="AM349" s="41" t="s">
        <v>126</v>
      </c>
      <c r="AN349" s="41" t="s">
        <v>126</v>
      </c>
      <c r="AO349" s="41" t="s">
        <v>126</v>
      </c>
      <c r="AP349" s="41"/>
      <c r="AQ349" s="41">
        <v>1</v>
      </c>
      <c r="AR349" s="41"/>
      <c r="AS349" s="41"/>
      <c r="AT349" s="44">
        <f t="shared" si="24"/>
        <v>282.23180213474382</v>
      </c>
      <c r="AU349" s="45">
        <f t="shared" si="25"/>
        <v>1077.9352349798698</v>
      </c>
      <c r="AV349" s="41"/>
      <c r="AW349" s="48">
        <f t="shared" si="26"/>
        <v>240.72171297229912</v>
      </c>
      <c r="AX349" s="49">
        <f t="shared" si="27"/>
        <v>1073.4197259960602</v>
      </c>
      <c r="AY349" s="41"/>
    </row>
    <row r="350" spans="1:51">
      <c r="A350" s="41">
        <v>45</v>
      </c>
      <c r="B350" s="41" t="s">
        <v>482</v>
      </c>
      <c r="C350" s="43">
        <v>44411.663935185185</v>
      </c>
      <c r="D350" s="41">
        <v>186</v>
      </c>
      <c r="E350" s="41" t="s">
        <v>125</v>
      </c>
      <c r="F350" s="41">
        <v>0</v>
      </c>
      <c r="G350" s="41">
        <v>6.0149999999999997</v>
      </c>
      <c r="H350" s="42">
        <v>812445</v>
      </c>
      <c r="I350" s="41">
        <v>1.69</v>
      </c>
      <c r="J350" s="41" t="s">
        <v>126</v>
      </c>
      <c r="K350" s="41" t="s">
        <v>126</v>
      </c>
      <c r="L350" s="41" t="s">
        <v>126</v>
      </c>
      <c r="M350" s="41" t="s">
        <v>126</v>
      </c>
      <c r="N350" s="41"/>
      <c r="O350" s="41">
        <v>45</v>
      </c>
      <c r="P350" s="41" t="s">
        <v>482</v>
      </c>
      <c r="Q350" s="43">
        <v>44411.663935185185</v>
      </c>
      <c r="R350" s="41">
        <v>186</v>
      </c>
      <c r="S350" s="41" t="s">
        <v>125</v>
      </c>
      <c r="T350" s="41">
        <v>0</v>
      </c>
      <c r="U350" s="41">
        <v>5.97</v>
      </c>
      <c r="V350" s="42">
        <v>6871</v>
      </c>
      <c r="W350" s="41">
        <v>1.9590000000000001</v>
      </c>
      <c r="X350" s="41" t="s">
        <v>126</v>
      </c>
      <c r="Y350" s="41" t="s">
        <v>126</v>
      </c>
      <c r="Z350" s="41" t="s">
        <v>126</v>
      </c>
      <c r="AA350" s="41" t="s">
        <v>126</v>
      </c>
      <c r="AB350" s="41"/>
      <c r="AC350" s="41">
        <v>45</v>
      </c>
      <c r="AD350" s="41" t="s">
        <v>482</v>
      </c>
      <c r="AE350" s="43">
        <v>44411.663935185185</v>
      </c>
      <c r="AF350" s="41">
        <v>186</v>
      </c>
      <c r="AG350" s="41" t="s">
        <v>125</v>
      </c>
      <c r="AH350" s="41">
        <v>0</v>
      </c>
      <c r="AI350" s="41">
        <v>12.111000000000001</v>
      </c>
      <c r="AJ350" s="42">
        <v>71661</v>
      </c>
      <c r="AK350" s="41">
        <v>14.172000000000001</v>
      </c>
      <c r="AL350" s="41" t="s">
        <v>126</v>
      </c>
      <c r="AM350" s="41" t="s">
        <v>126</v>
      </c>
      <c r="AN350" s="41" t="s">
        <v>126</v>
      </c>
      <c r="AO350" s="41" t="s">
        <v>126</v>
      </c>
      <c r="AP350" s="41"/>
      <c r="AQ350" s="41">
        <v>1</v>
      </c>
      <c r="AR350" s="41"/>
      <c r="AS350" s="41"/>
      <c r="AT350" s="44">
        <f t="shared" si="24"/>
        <v>1864.4579869556851</v>
      </c>
      <c r="AU350" s="45">
        <f t="shared" si="25"/>
        <v>12998.436686728832</v>
      </c>
      <c r="AV350" s="41"/>
      <c r="AW350" s="48">
        <f t="shared" si="26"/>
        <v>2046.87688243513</v>
      </c>
      <c r="AX350" s="49">
        <f t="shared" si="27"/>
        <v>13614.225239544541</v>
      </c>
      <c r="AY350" s="41"/>
    </row>
    <row r="351" spans="1:51">
      <c r="A351" s="41">
        <v>46</v>
      </c>
      <c r="B351" s="41" t="s">
        <v>483</v>
      </c>
      <c r="C351" s="43">
        <v>44411.685196759259</v>
      </c>
      <c r="D351" s="41">
        <v>27</v>
      </c>
      <c r="E351" s="41" t="s">
        <v>125</v>
      </c>
      <c r="F351" s="41">
        <v>0</v>
      </c>
      <c r="G351" s="41">
        <v>6.0179999999999998</v>
      </c>
      <c r="H351" s="42">
        <v>94805</v>
      </c>
      <c r="I351" s="41">
        <v>0.193</v>
      </c>
      <c r="J351" s="41" t="s">
        <v>126</v>
      </c>
      <c r="K351" s="41" t="s">
        <v>126</v>
      </c>
      <c r="L351" s="41" t="s">
        <v>126</v>
      </c>
      <c r="M351" s="41" t="s">
        <v>126</v>
      </c>
      <c r="N351" s="41"/>
      <c r="O351" s="41">
        <v>46</v>
      </c>
      <c r="P351" s="41" t="s">
        <v>483</v>
      </c>
      <c r="Q351" s="43">
        <v>44411.685196759259</v>
      </c>
      <c r="R351" s="41">
        <v>27</v>
      </c>
      <c r="S351" s="41" t="s">
        <v>125</v>
      </c>
      <c r="T351" s="41">
        <v>0</v>
      </c>
      <c r="U351" s="41">
        <v>5.9630000000000001</v>
      </c>
      <c r="V351" s="42">
        <v>868</v>
      </c>
      <c r="W351" s="41">
        <v>0.34699999999999998</v>
      </c>
      <c r="X351" s="41" t="s">
        <v>126</v>
      </c>
      <c r="Y351" s="41" t="s">
        <v>126</v>
      </c>
      <c r="Z351" s="41" t="s">
        <v>126</v>
      </c>
      <c r="AA351" s="41" t="s">
        <v>126</v>
      </c>
      <c r="AB351" s="41"/>
      <c r="AC351" s="41">
        <v>46</v>
      </c>
      <c r="AD351" s="41" t="s">
        <v>483</v>
      </c>
      <c r="AE351" s="43">
        <v>44411.685196759259</v>
      </c>
      <c r="AF351" s="41">
        <v>27</v>
      </c>
      <c r="AG351" s="41" t="s">
        <v>125</v>
      </c>
      <c r="AH351" s="41">
        <v>0</v>
      </c>
      <c r="AI351" s="41">
        <v>12.182</v>
      </c>
      <c r="AJ351" s="42">
        <v>5169</v>
      </c>
      <c r="AK351" s="41">
        <v>1.042</v>
      </c>
      <c r="AL351" s="41" t="s">
        <v>126</v>
      </c>
      <c r="AM351" s="41" t="s">
        <v>126</v>
      </c>
      <c r="AN351" s="41" t="s">
        <v>126</v>
      </c>
      <c r="AO351" s="41" t="s">
        <v>126</v>
      </c>
      <c r="AP351" s="41"/>
      <c r="AQ351" s="41">
        <v>1</v>
      </c>
      <c r="AR351" s="41"/>
      <c r="AS351" s="41"/>
      <c r="AT351" s="44">
        <f t="shared" si="24"/>
        <v>290.916709173995</v>
      </c>
      <c r="AU351" s="45">
        <f t="shared" si="25"/>
        <v>991.48547592603006</v>
      </c>
      <c r="AV351" s="41"/>
      <c r="AW351" s="48">
        <f t="shared" si="26"/>
        <v>248.31342724777753</v>
      </c>
      <c r="AX351" s="49">
        <f t="shared" si="27"/>
        <v>984.02035619814012</v>
      </c>
      <c r="AY351" s="41"/>
    </row>
    <row r="352" spans="1:51">
      <c r="A352" s="41">
        <v>47</v>
      </c>
      <c r="B352" s="41" t="s">
        <v>484</v>
      </c>
      <c r="C352" s="43">
        <v>44411.706446759257</v>
      </c>
      <c r="D352" s="41">
        <v>71</v>
      </c>
      <c r="E352" s="41" t="s">
        <v>125</v>
      </c>
      <c r="F352" s="41">
        <v>0</v>
      </c>
      <c r="G352" s="41">
        <v>6.0179999999999998</v>
      </c>
      <c r="H352" s="42">
        <v>190069</v>
      </c>
      <c r="I352" s="41">
        <v>0.39100000000000001</v>
      </c>
      <c r="J352" s="41" t="s">
        <v>126</v>
      </c>
      <c r="K352" s="41" t="s">
        <v>126</v>
      </c>
      <c r="L352" s="41" t="s">
        <v>126</v>
      </c>
      <c r="M352" s="41" t="s">
        <v>126</v>
      </c>
      <c r="N352" s="41"/>
      <c r="O352" s="41">
        <v>47</v>
      </c>
      <c r="P352" s="41" t="s">
        <v>484</v>
      </c>
      <c r="Q352" s="43">
        <v>44411.706446759257</v>
      </c>
      <c r="R352" s="41">
        <v>71</v>
      </c>
      <c r="S352" s="41" t="s">
        <v>125</v>
      </c>
      <c r="T352" s="41">
        <v>0</v>
      </c>
      <c r="U352" s="41">
        <v>5.9630000000000001</v>
      </c>
      <c r="V352" s="42">
        <v>1824</v>
      </c>
      <c r="W352" s="41">
        <v>0.60399999999999998</v>
      </c>
      <c r="X352" s="41" t="s">
        <v>126</v>
      </c>
      <c r="Y352" s="41" t="s">
        <v>126</v>
      </c>
      <c r="Z352" s="41" t="s">
        <v>126</v>
      </c>
      <c r="AA352" s="41" t="s">
        <v>126</v>
      </c>
      <c r="AB352" s="41"/>
      <c r="AC352" s="41">
        <v>47</v>
      </c>
      <c r="AD352" s="41" t="s">
        <v>484</v>
      </c>
      <c r="AE352" s="43">
        <v>44411.706446759257</v>
      </c>
      <c r="AF352" s="41">
        <v>71</v>
      </c>
      <c r="AG352" s="41" t="s">
        <v>125</v>
      </c>
      <c r="AH352" s="41">
        <v>0</v>
      </c>
      <c r="AI352" s="41">
        <v>12.09</v>
      </c>
      <c r="AJ352" s="42">
        <v>93976</v>
      </c>
      <c r="AK352" s="41">
        <v>18.516999999999999</v>
      </c>
      <c r="AL352" s="41" t="s">
        <v>126</v>
      </c>
      <c r="AM352" s="41" t="s">
        <v>126</v>
      </c>
      <c r="AN352" s="41" t="s">
        <v>126</v>
      </c>
      <c r="AO352" s="41" t="s">
        <v>126</v>
      </c>
      <c r="AP352" s="41"/>
      <c r="AQ352" s="41">
        <v>1</v>
      </c>
      <c r="AR352" s="41"/>
      <c r="AS352" s="41"/>
      <c r="AT352" s="44">
        <f t="shared" si="24"/>
        <v>567.99070435007184</v>
      </c>
      <c r="AU352" s="45">
        <f t="shared" si="25"/>
        <v>16903.627862084482</v>
      </c>
      <c r="AV352" s="41"/>
      <c r="AW352" s="48">
        <f t="shared" si="26"/>
        <v>496.05305442639519</v>
      </c>
      <c r="AX352" s="49">
        <f t="shared" si="27"/>
        <v>17820.753195754241</v>
      </c>
      <c r="AY352" s="41"/>
    </row>
    <row r="353" spans="1:51">
      <c r="A353" s="41">
        <v>48</v>
      </c>
      <c r="B353" s="41" t="s">
        <v>485</v>
      </c>
      <c r="C353" s="43">
        <v>44411.727685185186</v>
      </c>
      <c r="D353" s="41">
        <v>68</v>
      </c>
      <c r="E353" s="41" t="s">
        <v>125</v>
      </c>
      <c r="F353" s="41">
        <v>0</v>
      </c>
      <c r="G353" s="41">
        <v>6.0190000000000001</v>
      </c>
      <c r="H353" s="42">
        <v>98285</v>
      </c>
      <c r="I353" s="41">
        <v>0.2</v>
      </c>
      <c r="J353" s="41" t="s">
        <v>126</v>
      </c>
      <c r="K353" s="41" t="s">
        <v>126</v>
      </c>
      <c r="L353" s="41" t="s">
        <v>126</v>
      </c>
      <c r="M353" s="41" t="s">
        <v>126</v>
      </c>
      <c r="N353" s="41"/>
      <c r="O353" s="41">
        <v>48</v>
      </c>
      <c r="P353" s="41" t="s">
        <v>485</v>
      </c>
      <c r="Q353" s="43">
        <v>44411.727685185186</v>
      </c>
      <c r="R353" s="41">
        <v>68</v>
      </c>
      <c r="S353" s="41" t="s">
        <v>125</v>
      </c>
      <c r="T353" s="41">
        <v>0</v>
      </c>
      <c r="U353" s="41">
        <v>5.9480000000000004</v>
      </c>
      <c r="V353" s="42">
        <v>908</v>
      </c>
      <c r="W353" s="41">
        <v>0.35799999999999998</v>
      </c>
      <c r="X353" s="41" t="s">
        <v>126</v>
      </c>
      <c r="Y353" s="41" t="s">
        <v>126</v>
      </c>
      <c r="Z353" s="41" t="s">
        <v>126</v>
      </c>
      <c r="AA353" s="41" t="s">
        <v>126</v>
      </c>
      <c r="AB353" s="41"/>
      <c r="AC353" s="41">
        <v>48</v>
      </c>
      <c r="AD353" s="41" t="s">
        <v>485</v>
      </c>
      <c r="AE353" s="43">
        <v>44411.727685185186</v>
      </c>
      <c r="AF353" s="41">
        <v>68</v>
      </c>
      <c r="AG353" s="41" t="s">
        <v>125</v>
      </c>
      <c r="AH353" s="41">
        <v>0</v>
      </c>
      <c r="AI353" s="41">
        <v>12.183</v>
      </c>
      <c r="AJ353" s="42">
        <v>5179</v>
      </c>
      <c r="AK353" s="41">
        <v>1.044</v>
      </c>
      <c r="AL353" s="41" t="s">
        <v>126</v>
      </c>
      <c r="AM353" s="41" t="s">
        <v>126</v>
      </c>
      <c r="AN353" s="41" t="s">
        <v>126</v>
      </c>
      <c r="AO353" s="41" t="s">
        <v>126</v>
      </c>
      <c r="AP353" s="41"/>
      <c r="AQ353" s="41">
        <v>1</v>
      </c>
      <c r="AR353" s="41"/>
      <c r="AS353" s="41"/>
      <c r="AT353" s="44">
        <f t="shared" si="24"/>
        <v>301.29894097215498</v>
      </c>
      <c r="AU353" s="45">
        <f t="shared" si="25"/>
        <v>993.33298048643007</v>
      </c>
      <c r="AV353" s="41"/>
      <c r="AW353" s="48">
        <f t="shared" si="26"/>
        <v>257.40198810589754</v>
      </c>
      <c r="AX353" s="49">
        <f t="shared" si="27"/>
        <v>985.9306736133401</v>
      </c>
      <c r="AY353" s="41"/>
    </row>
    <row r="354" spans="1:51">
      <c r="A354" s="41">
        <v>49</v>
      </c>
      <c r="B354" s="41" t="s">
        <v>486</v>
      </c>
      <c r="C354" s="43">
        <v>44411.748912037037</v>
      </c>
      <c r="D354" s="41">
        <v>217</v>
      </c>
      <c r="E354" s="41" t="s">
        <v>125</v>
      </c>
      <c r="F354" s="41">
        <v>0</v>
      </c>
      <c r="G354" s="41">
        <v>5.9980000000000002</v>
      </c>
      <c r="H354" s="42">
        <v>4708653</v>
      </c>
      <c r="I354" s="41">
        <v>9.8650000000000002</v>
      </c>
      <c r="J354" s="41" t="s">
        <v>126</v>
      </c>
      <c r="K354" s="41" t="s">
        <v>126</v>
      </c>
      <c r="L354" s="41" t="s">
        <v>126</v>
      </c>
      <c r="M354" s="41" t="s">
        <v>126</v>
      </c>
      <c r="N354" s="41"/>
      <c r="O354" s="41">
        <v>49</v>
      </c>
      <c r="P354" s="41" t="s">
        <v>486</v>
      </c>
      <c r="Q354" s="43">
        <v>44411.748912037037</v>
      </c>
      <c r="R354" s="41">
        <v>217</v>
      </c>
      <c r="S354" s="41" t="s">
        <v>125</v>
      </c>
      <c r="T354" s="41">
        <v>0</v>
      </c>
      <c r="U354" s="41">
        <v>5.95</v>
      </c>
      <c r="V354" s="42">
        <v>35360</v>
      </c>
      <c r="W354" s="41">
        <v>9.57</v>
      </c>
      <c r="X354" s="41" t="s">
        <v>126</v>
      </c>
      <c r="Y354" s="41" t="s">
        <v>126</v>
      </c>
      <c r="Z354" s="41" t="s">
        <v>126</v>
      </c>
      <c r="AA354" s="41" t="s">
        <v>126</v>
      </c>
      <c r="AB354" s="41"/>
      <c r="AC354" s="41">
        <v>49</v>
      </c>
      <c r="AD354" s="41" t="s">
        <v>486</v>
      </c>
      <c r="AE354" s="43">
        <v>44411.748912037037</v>
      </c>
      <c r="AF354" s="41">
        <v>217</v>
      </c>
      <c r="AG354" s="41" t="s">
        <v>125</v>
      </c>
      <c r="AH354" s="41">
        <v>0</v>
      </c>
      <c r="AI354" s="41">
        <v>12.055999999999999</v>
      </c>
      <c r="AJ354" s="42">
        <v>116334</v>
      </c>
      <c r="AK354" s="41">
        <v>22.84</v>
      </c>
      <c r="AL354" s="41" t="s">
        <v>126</v>
      </c>
      <c r="AM354" s="41" t="s">
        <v>126</v>
      </c>
      <c r="AN354" s="41" t="s">
        <v>126</v>
      </c>
      <c r="AO354" s="41" t="s">
        <v>126</v>
      </c>
      <c r="AP354" s="41"/>
      <c r="AQ354" s="41">
        <v>1</v>
      </c>
      <c r="AR354" s="41"/>
      <c r="AS354" s="41"/>
      <c r="AT354" s="44">
        <f t="shared" si="24"/>
        <v>7278.4713327360005</v>
      </c>
      <c r="AU354" s="45">
        <f t="shared" si="25"/>
        <v>20753.649555869881</v>
      </c>
      <c r="AV354" s="41"/>
      <c r="AW354" s="48">
        <f t="shared" si="26"/>
        <v>9327.3098849280013</v>
      </c>
      <c r="AX354" s="49">
        <f t="shared" si="27"/>
        <v>22019.146471219439</v>
      </c>
      <c r="AY354" s="41"/>
    </row>
    <row r="355" spans="1:51">
      <c r="A355" s="41">
        <v>50</v>
      </c>
      <c r="B355" s="41" t="s">
        <v>487</v>
      </c>
      <c r="C355" s="43">
        <v>44411.770185185182</v>
      </c>
      <c r="D355" s="41">
        <v>179</v>
      </c>
      <c r="E355" s="41" t="s">
        <v>125</v>
      </c>
      <c r="F355" s="41">
        <v>0</v>
      </c>
      <c r="G355" s="41">
        <v>6.008</v>
      </c>
      <c r="H355" s="42">
        <v>3902445</v>
      </c>
      <c r="I355" s="41">
        <v>8.1669999999999998</v>
      </c>
      <c r="J355" s="41" t="s">
        <v>126</v>
      </c>
      <c r="K355" s="41" t="s">
        <v>126</v>
      </c>
      <c r="L355" s="41" t="s">
        <v>126</v>
      </c>
      <c r="M355" s="41" t="s">
        <v>126</v>
      </c>
      <c r="N355" s="41"/>
      <c r="O355" s="41">
        <v>50</v>
      </c>
      <c r="P355" s="41" t="s">
        <v>487</v>
      </c>
      <c r="Q355" s="43">
        <v>44411.770185185182</v>
      </c>
      <c r="R355" s="41">
        <v>179</v>
      </c>
      <c r="S355" s="41" t="s">
        <v>125</v>
      </c>
      <c r="T355" s="41">
        <v>0</v>
      </c>
      <c r="U355" s="41">
        <v>5.96</v>
      </c>
      <c r="V355" s="42">
        <v>30774</v>
      </c>
      <c r="W355" s="41">
        <v>8.35</v>
      </c>
      <c r="X355" s="41" t="s">
        <v>126</v>
      </c>
      <c r="Y355" s="41" t="s">
        <v>126</v>
      </c>
      <c r="Z355" s="41" t="s">
        <v>126</v>
      </c>
      <c r="AA355" s="41" t="s">
        <v>126</v>
      </c>
      <c r="AB355" s="41"/>
      <c r="AC355" s="41">
        <v>50</v>
      </c>
      <c r="AD355" s="41" t="s">
        <v>487</v>
      </c>
      <c r="AE355" s="43">
        <v>44411.770185185182</v>
      </c>
      <c r="AF355" s="41">
        <v>179</v>
      </c>
      <c r="AG355" s="41" t="s">
        <v>125</v>
      </c>
      <c r="AH355" s="41">
        <v>0</v>
      </c>
      <c r="AI355" s="41">
        <v>12.071</v>
      </c>
      <c r="AJ355" s="42">
        <v>105427</v>
      </c>
      <c r="AK355" s="41">
        <v>20.734999999999999</v>
      </c>
      <c r="AL355" s="41" t="s">
        <v>126</v>
      </c>
      <c r="AM355" s="41" t="s">
        <v>126</v>
      </c>
      <c r="AN355" s="41" t="s">
        <v>126</v>
      </c>
      <c r="AO355" s="41" t="s">
        <v>126</v>
      </c>
      <c r="AP355" s="41"/>
      <c r="AQ355" s="41">
        <v>1</v>
      </c>
      <c r="AR355" s="41"/>
      <c r="AS355" s="41"/>
      <c r="AT355" s="44">
        <f t="shared" si="24"/>
        <v>6406.5936233646598</v>
      </c>
      <c r="AU355" s="45">
        <f t="shared" si="25"/>
        <v>18883.316519308675</v>
      </c>
      <c r="AV355" s="41"/>
      <c r="AW355" s="48">
        <f t="shared" si="26"/>
        <v>8157.5465257446813</v>
      </c>
      <c r="AX355" s="49">
        <f t="shared" si="27"/>
        <v>19973.056901130461</v>
      </c>
      <c r="AY355" s="41"/>
    </row>
    <row r="356" spans="1:51">
      <c r="A356" s="41">
        <v>51</v>
      </c>
      <c r="B356" s="41" t="s">
        <v>488</v>
      </c>
      <c r="C356" s="43">
        <v>44411.791435185187</v>
      </c>
      <c r="D356" s="41">
        <v>135</v>
      </c>
      <c r="E356" s="41" t="s">
        <v>125</v>
      </c>
      <c r="F356" s="41">
        <v>0</v>
      </c>
      <c r="G356" s="41">
        <v>6.0090000000000003</v>
      </c>
      <c r="H356" s="42">
        <v>3021399</v>
      </c>
      <c r="I356" s="41">
        <v>6.3150000000000004</v>
      </c>
      <c r="J356" s="41" t="s">
        <v>126</v>
      </c>
      <c r="K356" s="41" t="s">
        <v>126</v>
      </c>
      <c r="L356" s="41" t="s">
        <v>126</v>
      </c>
      <c r="M356" s="41" t="s">
        <v>126</v>
      </c>
      <c r="N356" s="41"/>
      <c r="O356" s="41">
        <v>51</v>
      </c>
      <c r="P356" s="41" t="s">
        <v>488</v>
      </c>
      <c r="Q356" s="43">
        <v>44411.791435185187</v>
      </c>
      <c r="R356" s="41">
        <v>135</v>
      </c>
      <c r="S356" s="41" t="s">
        <v>125</v>
      </c>
      <c r="T356" s="41">
        <v>0</v>
      </c>
      <c r="U356" s="41">
        <v>5.9610000000000003</v>
      </c>
      <c r="V356" s="42">
        <v>22172</v>
      </c>
      <c r="W356" s="41">
        <v>6.0549999999999997</v>
      </c>
      <c r="X356" s="41" t="s">
        <v>126</v>
      </c>
      <c r="Y356" s="41" t="s">
        <v>126</v>
      </c>
      <c r="Z356" s="41" t="s">
        <v>126</v>
      </c>
      <c r="AA356" s="41" t="s">
        <v>126</v>
      </c>
      <c r="AB356" s="41"/>
      <c r="AC356" s="41">
        <v>51</v>
      </c>
      <c r="AD356" s="41" t="s">
        <v>488</v>
      </c>
      <c r="AE356" s="43">
        <v>44411.791435185187</v>
      </c>
      <c r="AF356" s="41">
        <v>135</v>
      </c>
      <c r="AG356" s="41" t="s">
        <v>125</v>
      </c>
      <c r="AH356" s="41">
        <v>0</v>
      </c>
      <c r="AI356" s="41">
        <v>12.071999999999999</v>
      </c>
      <c r="AJ356" s="42">
        <v>76450</v>
      </c>
      <c r="AK356" s="41">
        <v>15.106999999999999</v>
      </c>
      <c r="AL356" s="41" t="s">
        <v>126</v>
      </c>
      <c r="AM356" s="41" t="s">
        <v>126</v>
      </c>
      <c r="AN356" s="41" t="s">
        <v>126</v>
      </c>
      <c r="AO356" s="41" t="s">
        <v>126</v>
      </c>
      <c r="AP356" s="41"/>
      <c r="AQ356" s="41">
        <v>1</v>
      </c>
      <c r="AR356" s="41"/>
      <c r="AS356" s="41"/>
      <c r="AT356" s="44">
        <f t="shared" si="24"/>
        <v>4771.57769806344</v>
      </c>
      <c r="AU356" s="45">
        <f t="shared" si="25"/>
        <v>13841.794301075</v>
      </c>
      <c r="AV356" s="41"/>
      <c r="AW356" s="48">
        <f t="shared" si="26"/>
        <v>5961.1344364891211</v>
      </c>
      <c r="AX356" s="49">
        <f t="shared" si="27"/>
        <v>14518.348763349999</v>
      </c>
      <c r="AY356" s="41"/>
    </row>
    <row r="357" spans="1:51">
      <c r="A357" s="41">
        <v>52</v>
      </c>
      <c r="B357" s="41" t="s">
        <v>489</v>
      </c>
      <c r="C357" s="43">
        <v>44411.812685185185</v>
      </c>
      <c r="D357" s="41">
        <v>148</v>
      </c>
      <c r="E357" s="41" t="s">
        <v>125</v>
      </c>
      <c r="F357" s="41">
        <v>0</v>
      </c>
      <c r="G357" s="41">
        <v>6.0410000000000004</v>
      </c>
      <c r="H357" s="42">
        <v>3370</v>
      </c>
      <c r="I357" s="41">
        <v>2E-3</v>
      </c>
      <c r="J357" s="41" t="s">
        <v>126</v>
      </c>
      <c r="K357" s="41" t="s">
        <v>126</v>
      </c>
      <c r="L357" s="41" t="s">
        <v>126</v>
      </c>
      <c r="M357" s="41" t="s">
        <v>126</v>
      </c>
      <c r="N357" s="41"/>
      <c r="O357" s="41">
        <v>52</v>
      </c>
      <c r="P357" s="41" t="s">
        <v>489</v>
      </c>
      <c r="Q357" s="43">
        <v>44411.812685185185</v>
      </c>
      <c r="R357" s="41">
        <v>148</v>
      </c>
      <c r="S357" s="41" t="s">
        <v>125</v>
      </c>
      <c r="T357" s="41">
        <v>0</v>
      </c>
      <c r="U357" s="41" t="s">
        <v>126</v>
      </c>
      <c r="V357" s="42" t="s">
        <v>126</v>
      </c>
      <c r="W357" s="41" t="s">
        <v>126</v>
      </c>
      <c r="X357" s="41" t="s">
        <v>126</v>
      </c>
      <c r="Y357" s="41" t="s">
        <v>126</v>
      </c>
      <c r="Z357" s="41" t="s">
        <v>126</v>
      </c>
      <c r="AA357" s="41" t="s">
        <v>126</v>
      </c>
      <c r="AB357" s="41"/>
      <c r="AC357" s="41">
        <v>52</v>
      </c>
      <c r="AD357" s="41" t="s">
        <v>489</v>
      </c>
      <c r="AE357" s="43">
        <v>44411.812685185185</v>
      </c>
      <c r="AF357" s="41">
        <v>148</v>
      </c>
      <c r="AG357" s="41" t="s">
        <v>125</v>
      </c>
      <c r="AH357" s="41">
        <v>0</v>
      </c>
      <c r="AI357" s="41">
        <v>12.18</v>
      </c>
      <c r="AJ357" s="42">
        <v>6512</v>
      </c>
      <c r="AK357" s="41">
        <v>1.31</v>
      </c>
      <c r="AL357" s="41" t="s">
        <v>126</v>
      </c>
      <c r="AM357" s="41" t="s">
        <v>126</v>
      </c>
      <c r="AN357" s="41" t="s">
        <v>126</v>
      </c>
      <c r="AO357" s="41" t="s">
        <v>126</v>
      </c>
      <c r="AP357" s="41"/>
      <c r="AQ357" s="41">
        <v>1</v>
      </c>
      <c r="AR357" s="41"/>
      <c r="AS357" s="41"/>
      <c r="AT357" s="44">
        <f t="shared" si="24"/>
        <v>4.9861841249999994</v>
      </c>
      <c r="AU357" s="45">
        <f t="shared" si="25"/>
        <v>1239.4929663411201</v>
      </c>
      <c r="AV357" s="41"/>
      <c r="AW357" s="48">
        <f t="shared" si="26"/>
        <v>5.5103776450000002</v>
      </c>
      <c r="AX357" s="49">
        <f t="shared" si="27"/>
        <v>1240.54687609856</v>
      </c>
      <c r="AY357" s="41"/>
    </row>
    <row r="358" spans="1:51">
      <c r="A358" s="41">
        <v>53</v>
      </c>
      <c r="B358" s="41" t="s">
        <v>490</v>
      </c>
      <c r="C358" s="43">
        <v>44411.833935185183</v>
      </c>
      <c r="D358" s="41">
        <v>199</v>
      </c>
      <c r="E358" s="41" t="s">
        <v>125</v>
      </c>
      <c r="F358" s="41">
        <v>0</v>
      </c>
      <c r="G358" s="41">
        <v>6.0209999999999999</v>
      </c>
      <c r="H358" s="42">
        <v>101954</v>
      </c>
      <c r="I358" s="41">
        <v>0.20799999999999999</v>
      </c>
      <c r="J358" s="41" t="s">
        <v>126</v>
      </c>
      <c r="K358" s="41" t="s">
        <v>126</v>
      </c>
      <c r="L358" s="41" t="s">
        <v>126</v>
      </c>
      <c r="M358" s="41" t="s">
        <v>126</v>
      </c>
      <c r="N358" s="41"/>
      <c r="O358" s="41">
        <v>53</v>
      </c>
      <c r="P358" s="41" t="s">
        <v>490</v>
      </c>
      <c r="Q358" s="43">
        <v>44411.833935185183</v>
      </c>
      <c r="R358" s="41">
        <v>199</v>
      </c>
      <c r="S358" s="41" t="s">
        <v>125</v>
      </c>
      <c r="T358" s="41">
        <v>0</v>
      </c>
      <c r="U358" s="41">
        <v>5.968</v>
      </c>
      <c r="V358" s="42">
        <v>694</v>
      </c>
      <c r="W358" s="41">
        <v>0.30099999999999999</v>
      </c>
      <c r="X358" s="41" t="s">
        <v>126</v>
      </c>
      <c r="Y358" s="41" t="s">
        <v>126</v>
      </c>
      <c r="Z358" s="41" t="s">
        <v>126</v>
      </c>
      <c r="AA358" s="41" t="s">
        <v>126</v>
      </c>
      <c r="AB358" s="41"/>
      <c r="AC358" s="41">
        <v>53</v>
      </c>
      <c r="AD358" s="41" t="s">
        <v>490</v>
      </c>
      <c r="AE358" s="43">
        <v>44411.833935185183</v>
      </c>
      <c r="AF358" s="41">
        <v>199</v>
      </c>
      <c r="AG358" s="41" t="s">
        <v>125</v>
      </c>
      <c r="AH358" s="41">
        <v>0</v>
      </c>
      <c r="AI358" s="41">
        <v>12.186</v>
      </c>
      <c r="AJ358" s="42">
        <v>5633</v>
      </c>
      <c r="AK358" s="41">
        <v>1.1339999999999999</v>
      </c>
      <c r="AL358" s="41" t="s">
        <v>126</v>
      </c>
      <c r="AM358" s="41" t="s">
        <v>126</v>
      </c>
      <c r="AN358" s="41" t="s">
        <v>126</v>
      </c>
      <c r="AO358" s="41" t="s">
        <v>126</v>
      </c>
      <c r="AP358" s="41"/>
      <c r="AQ358" s="41">
        <v>1</v>
      </c>
      <c r="AR358" s="41"/>
      <c r="AS358" s="41"/>
      <c r="AT358" s="44">
        <f t="shared" si="24"/>
        <v>312.2236266937208</v>
      </c>
      <c r="AU358" s="45">
        <f t="shared" si="25"/>
        <v>1077.19646465147</v>
      </c>
      <c r="AV358" s="41"/>
      <c r="AW358" s="48">
        <f t="shared" si="26"/>
        <v>266.98098066977565</v>
      </c>
      <c r="AX358" s="49">
        <f t="shared" si="27"/>
        <v>1072.6556589968602</v>
      </c>
      <c r="AY358" s="41"/>
    </row>
    <row r="359" spans="1:51">
      <c r="A359" s="41">
        <v>54</v>
      </c>
      <c r="B359" s="41" t="s">
        <v>491</v>
      </c>
      <c r="C359" s="43">
        <v>44411.855185185188</v>
      </c>
      <c r="D359" s="41">
        <v>187</v>
      </c>
      <c r="E359" s="41" t="s">
        <v>125</v>
      </c>
      <c r="F359" s="41">
        <v>0</v>
      </c>
      <c r="G359" s="41">
        <v>6.0069999999999997</v>
      </c>
      <c r="H359" s="42">
        <v>777392</v>
      </c>
      <c r="I359" s="41">
        <v>1.617</v>
      </c>
      <c r="J359" s="41" t="s">
        <v>126</v>
      </c>
      <c r="K359" s="41" t="s">
        <v>126</v>
      </c>
      <c r="L359" s="41" t="s">
        <v>126</v>
      </c>
      <c r="M359" s="41" t="s">
        <v>126</v>
      </c>
      <c r="N359" s="41"/>
      <c r="O359" s="41">
        <v>54</v>
      </c>
      <c r="P359" s="41" t="s">
        <v>491</v>
      </c>
      <c r="Q359" s="43">
        <v>44411.855185185188</v>
      </c>
      <c r="R359" s="41">
        <v>187</v>
      </c>
      <c r="S359" s="41" t="s">
        <v>125</v>
      </c>
      <c r="T359" s="41">
        <v>0</v>
      </c>
      <c r="U359" s="41">
        <v>5.9630000000000001</v>
      </c>
      <c r="V359" s="42">
        <v>6481</v>
      </c>
      <c r="W359" s="41">
        <v>1.855</v>
      </c>
      <c r="X359" s="41" t="s">
        <v>126</v>
      </c>
      <c r="Y359" s="41" t="s">
        <v>126</v>
      </c>
      <c r="Z359" s="41" t="s">
        <v>126</v>
      </c>
      <c r="AA359" s="41" t="s">
        <v>126</v>
      </c>
      <c r="AB359" s="41"/>
      <c r="AC359" s="41">
        <v>54</v>
      </c>
      <c r="AD359" s="41" t="s">
        <v>491</v>
      </c>
      <c r="AE359" s="43">
        <v>44411.855185185188</v>
      </c>
      <c r="AF359" s="41">
        <v>187</v>
      </c>
      <c r="AG359" s="41" t="s">
        <v>125</v>
      </c>
      <c r="AH359" s="41">
        <v>0</v>
      </c>
      <c r="AI359" s="41">
        <v>12.098000000000001</v>
      </c>
      <c r="AJ359" s="42">
        <v>74730</v>
      </c>
      <c r="AK359" s="41">
        <v>14.771000000000001</v>
      </c>
      <c r="AL359" s="41" t="s">
        <v>126</v>
      </c>
      <c r="AM359" s="41" t="s">
        <v>126</v>
      </c>
      <c r="AN359" s="41" t="s">
        <v>126</v>
      </c>
      <c r="AO359" s="41" t="s">
        <v>126</v>
      </c>
      <c r="AP359" s="41"/>
      <c r="AQ359" s="41">
        <v>1</v>
      </c>
      <c r="AR359" s="41"/>
      <c r="AS359" s="41"/>
      <c r="AT359" s="44">
        <f t="shared" si="24"/>
        <v>1790.379881040885</v>
      </c>
      <c r="AU359" s="45">
        <f t="shared" si="25"/>
        <v>13539.228359067001</v>
      </c>
      <c r="AV359" s="41"/>
      <c r="AW359" s="48">
        <f t="shared" si="26"/>
        <v>1946.9853925447301</v>
      </c>
      <c r="AX359" s="49">
        <f t="shared" si="27"/>
        <v>14193.712844645999</v>
      </c>
      <c r="AY359" s="41"/>
    </row>
    <row r="360" spans="1:51">
      <c r="A360" s="41">
        <v>55</v>
      </c>
      <c r="B360" s="41" t="s">
        <v>492</v>
      </c>
      <c r="C360" s="43">
        <v>44411.876435185186</v>
      </c>
      <c r="D360" s="41">
        <v>201</v>
      </c>
      <c r="E360" s="41" t="s">
        <v>125</v>
      </c>
      <c r="F360" s="41">
        <v>0</v>
      </c>
      <c r="G360" s="41">
        <v>6.0090000000000003</v>
      </c>
      <c r="H360" s="42">
        <v>4197698</v>
      </c>
      <c r="I360" s="41">
        <v>8.7880000000000003</v>
      </c>
      <c r="J360" s="41" t="s">
        <v>126</v>
      </c>
      <c r="K360" s="41" t="s">
        <v>126</v>
      </c>
      <c r="L360" s="41" t="s">
        <v>126</v>
      </c>
      <c r="M360" s="41" t="s">
        <v>126</v>
      </c>
      <c r="N360" s="41"/>
      <c r="O360" s="41">
        <v>55</v>
      </c>
      <c r="P360" s="41" t="s">
        <v>492</v>
      </c>
      <c r="Q360" s="43">
        <v>44411.876435185186</v>
      </c>
      <c r="R360" s="41">
        <v>201</v>
      </c>
      <c r="S360" s="41" t="s">
        <v>125</v>
      </c>
      <c r="T360" s="41">
        <v>0</v>
      </c>
      <c r="U360" s="41">
        <v>5.9610000000000003</v>
      </c>
      <c r="V360" s="42">
        <v>30593</v>
      </c>
      <c r="W360" s="41">
        <v>8.3010000000000002</v>
      </c>
      <c r="X360" s="41" t="s">
        <v>126</v>
      </c>
      <c r="Y360" s="41" t="s">
        <v>126</v>
      </c>
      <c r="Z360" s="41" t="s">
        <v>126</v>
      </c>
      <c r="AA360" s="41" t="s">
        <v>126</v>
      </c>
      <c r="AB360" s="41"/>
      <c r="AC360" s="41">
        <v>55</v>
      </c>
      <c r="AD360" s="41" t="s">
        <v>492</v>
      </c>
      <c r="AE360" s="43">
        <v>44411.876435185186</v>
      </c>
      <c r="AF360" s="41">
        <v>201</v>
      </c>
      <c r="AG360" s="41" t="s">
        <v>125</v>
      </c>
      <c r="AH360" s="41">
        <v>0</v>
      </c>
      <c r="AI360" s="41">
        <v>12.076000000000001</v>
      </c>
      <c r="AJ360" s="42">
        <v>107535</v>
      </c>
      <c r="AK360" s="41">
        <v>21.141999999999999</v>
      </c>
      <c r="AL360" s="41" t="s">
        <v>126</v>
      </c>
      <c r="AM360" s="41" t="s">
        <v>126</v>
      </c>
      <c r="AN360" s="41" t="s">
        <v>126</v>
      </c>
      <c r="AO360" s="41" t="s">
        <v>126</v>
      </c>
      <c r="AP360" s="41"/>
      <c r="AQ360" s="41">
        <v>1</v>
      </c>
      <c r="AR360" s="41"/>
      <c r="AS360" s="41"/>
      <c r="AT360" s="44">
        <f t="shared" si="24"/>
        <v>6372.1852354669654</v>
      </c>
      <c r="AU360" s="45">
        <f t="shared" si="25"/>
        <v>19245.960766356755</v>
      </c>
      <c r="AV360" s="41"/>
      <c r="AW360" s="48">
        <f t="shared" si="26"/>
        <v>8111.3610518045707</v>
      </c>
      <c r="AX360" s="49">
        <f t="shared" si="27"/>
        <v>20368.806998581502</v>
      </c>
      <c r="AY360" s="41"/>
    </row>
    <row r="361" spans="1:51">
      <c r="A361" s="41">
        <v>56</v>
      </c>
      <c r="B361" s="41" t="s">
        <v>493</v>
      </c>
      <c r="C361" s="43">
        <v>44411.897673611114</v>
      </c>
      <c r="D361" s="41">
        <v>206</v>
      </c>
      <c r="E361" s="41" t="s">
        <v>125</v>
      </c>
      <c r="F361" s="41">
        <v>0</v>
      </c>
      <c r="G361" s="41">
        <v>6.0069999999999997</v>
      </c>
      <c r="H361" s="42">
        <v>4515540</v>
      </c>
      <c r="I361" s="41">
        <v>9.4580000000000002</v>
      </c>
      <c r="J361" s="41" t="s">
        <v>126</v>
      </c>
      <c r="K361" s="41" t="s">
        <v>126</v>
      </c>
      <c r="L361" s="41" t="s">
        <v>126</v>
      </c>
      <c r="M361" s="41" t="s">
        <v>126</v>
      </c>
      <c r="N361" s="41"/>
      <c r="O361" s="41">
        <v>56</v>
      </c>
      <c r="P361" s="41" t="s">
        <v>493</v>
      </c>
      <c r="Q361" s="43">
        <v>44411.897673611114</v>
      </c>
      <c r="R361" s="41">
        <v>206</v>
      </c>
      <c r="S361" s="41" t="s">
        <v>125</v>
      </c>
      <c r="T361" s="41">
        <v>0</v>
      </c>
      <c r="U361" s="41">
        <v>5.9610000000000003</v>
      </c>
      <c r="V361" s="42">
        <v>34255</v>
      </c>
      <c r="W361" s="41">
        <v>9.2759999999999998</v>
      </c>
      <c r="X361" s="41" t="s">
        <v>126</v>
      </c>
      <c r="Y361" s="41" t="s">
        <v>126</v>
      </c>
      <c r="Z361" s="41" t="s">
        <v>126</v>
      </c>
      <c r="AA361" s="41" t="s">
        <v>126</v>
      </c>
      <c r="AB361" s="41"/>
      <c r="AC361" s="41">
        <v>56</v>
      </c>
      <c r="AD361" s="41" t="s">
        <v>493</v>
      </c>
      <c r="AE361" s="43">
        <v>44411.897673611114</v>
      </c>
      <c r="AF361" s="41">
        <v>206</v>
      </c>
      <c r="AG361" s="41" t="s">
        <v>125</v>
      </c>
      <c r="AH361" s="41">
        <v>0</v>
      </c>
      <c r="AI361" s="41">
        <v>12.071999999999999</v>
      </c>
      <c r="AJ361" s="42">
        <v>120728</v>
      </c>
      <c r="AK361" s="41">
        <v>23.686</v>
      </c>
      <c r="AL361" s="41" t="s">
        <v>126</v>
      </c>
      <c r="AM361" s="41" t="s">
        <v>126</v>
      </c>
      <c r="AN361" s="41" t="s">
        <v>126</v>
      </c>
      <c r="AO361" s="41" t="s">
        <v>126</v>
      </c>
      <c r="AP361" s="41"/>
      <c r="AQ361" s="41">
        <v>1</v>
      </c>
      <c r="AR361" s="41"/>
      <c r="AS361" s="41"/>
      <c r="AT361" s="44">
        <f t="shared" si="24"/>
        <v>7068.3791355071253</v>
      </c>
      <c r="AU361" s="45">
        <f t="shared" si="25"/>
        <v>21502.912758504321</v>
      </c>
      <c r="AV361" s="41"/>
      <c r="AW361" s="48">
        <f t="shared" si="26"/>
        <v>9045.5317611482496</v>
      </c>
      <c r="AX361" s="49">
        <f t="shared" si="27"/>
        <v>22842.342035260161</v>
      </c>
      <c r="AY361" s="41"/>
    </row>
    <row r="362" spans="1:51">
      <c r="A362" s="41">
        <v>57</v>
      </c>
      <c r="B362" s="41" t="s">
        <v>494</v>
      </c>
      <c r="C362" s="43">
        <v>44411.918923611112</v>
      </c>
      <c r="D362" s="41">
        <v>110</v>
      </c>
      <c r="E362" s="41" t="s">
        <v>125</v>
      </c>
      <c r="F362" s="41">
        <v>0</v>
      </c>
      <c r="G362" s="41">
        <v>6.0449999999999999</v>
      </c>
      <c r="H362" s="42">
        <v>3528</v>
      </c>
      <c r="I362" s="41">
        <v>3.0000000000000001E-3</v>
      </c>
      <c r="J362" s="41" t="s">
        <v>126</v>
      </c>
      <c r="K362" s="41" t="s">
        <v>126</v>
      </c>
      <c r="L362" s="41" t="s">
        <v>126</v>
      </c>
      <c r="M362" s="41" t="s">
        <v>126</v>
      </c>
      <c r="N362" s="41"/>
      <c r="O362" s="41">
        <v>57</v>
      </c>
      <c r="P362" s="41" t="s">
        <v>494</v>
      </c>
      <c r="Q362" s="43">
        <v>44411.918923611112</v>
      </c>
      <c r="R362" s="41">
        <v>110</v>
      </c>
      <c r="S362" s="41" t="s">
        <v>125</v>
      </c>
      <c r="T362" s="41">
        <v>0</v>
      </c>
      <c r="U362" s="41" t="s">
        <v>126</v>
      </c>
      <c r="V362" s="42" t="s">
        <v>126</v>
      </c>
      <c r="W362" s="41" t="s">
        <v>126</v>
      </c>
      <c r="X362" s="41" t="s">
        <v>126</v>
      </c>
      <c r="Y362" s="41" t="s">
        <v>126</v>
      </c>
      <c r="Z362" s="41" t="s">
        <v>126</v>
      </c>
      <c r="AA362" s="41" t="s">
        <v>126</v>
      </c>
      <c r="AB362" s="41"/>
      <c r="AC362" s="41">
        <v>57</v>
      </c>
      <c r="AD362" s="41" t="s">
        <v>494</v>
      </c>
      <c r="AE362" s="43">
        <v>44411.918923611112</v>
      </c>
      <c r="AF362" s="41">
        <v>110</v>
      </c>
      <c r="AG362" s="41" t="s">
        <v>125</v>
      </c>
      <c r="AH362" s="41">
        <v>0</v>
      </c>
      <c r="AI362" s="41">
        <v>12.179</v>
      </c>
      <c r="AJ362" s="42">
        <v>6091</v>
      </c>
      <c r="AK362" s="41">
        <v>1.226</v>
      </c>
      <c r="AL362" s="41" t="s">
        <v>126</v>
      </c>
      <c r="AM362" s="41" t="s">
        <v>126</v>
      </c>
      <c r="AN362" s="41" t="s">
        <v>126</v>
      </c>
      <c r="AO362" s="41" t="s">
        <v>126</v>
      </c>
      <c r="AP362" s="41"/>
      <c r="AQ362" s="41">
        <v>1</v>
      </c>
      <c r="AR362" s="41"/>
      <c r="AS362" s="41"/>
      <c r="AT362" s="44">
        <f t="shared" si="24"/>
        <v>5.4367341599999985</v>
      </c>
      <c r="AU362" s="45">
        <f t="shared" si="25"/>
        <v>1161.77261536163</v>
      </c>
      <c r="AV362" s="41"/>
      <c r="AW362" s="48">
        <f t="shared" si="26"/>
        <v>6.0512528672000006</v>
      </c>
      <c r="AX362" s="49">
        <f t="shared" si="27"/>
        <v>1160.1379494309401</v>
      </c>
      <c r="AY362" s="41"/>
    </row>
    <row r="363" spans="1:51">
      <c r="A363" s="41">
        <v>58</v>
      </c>
      <c r="B363" s="41" t="s">
        <v>495</v>
      </c>
      <c r="C363" s="43">
        <v>44411.940150462964</v>
      </c>
      <c r="D363" s="41">
        <v>81</v>
      </c>
      <c r="E363" s="41" t="s">
        <v>125</v>
      </c>
      <c r="F363" s="41">
        <v>0</v>
      </c>
      <c r="G363" s="41">
        <v>6.0220000000000002</v>
      </c>
      <c r="H363" s="42">
        <v>15408</v>
      </c>
      <c r="I363" s="41">
        <v>2.7E-2</v>
      </c>
      <c r="J363" s="41" t="s">
        <v>126</v>
      </c>
      <c r="K363" s="41" t="s">
        <v>126</v>
      </c>
      <c r="L363" s="41" t="s">
        <v>126</v>
      </c>
      <c r="M363" s="41" t="s">
        <v>126</v>
      </c>
      <c r="N363" s="41"/>
      <c r="O363" s="41">
        <v>58</v>
      </c>
      <c r="P363" s="41" t="s">
        <v>495</v>
      </c>
      <c r="Q363" s="43">
        <v>44411.940150462964</v>
      </c>
      <c r="R363" s="41">
        <v>81</v>
      </c>
      <c r="S363" s="41" t="s">
        <v>125</v>
      </c>
      <c r="T363" s="41">
        <v>0</v>
      </c>
      <c r="U363" s="41" t="s">
        <v>126</v>
      </c>
      <c r="V363" s="42" t="s">
        <v>126</v>
      </c>
      <c r="W363" s="41" t="s">
        <v>126</v>
      </c>
      <c r="X363" s="41" t="s">
        <v>126</v>
      </c>
      <c r="Y363" s="41" t="s">
        <v>126</v>
      </c>
      <c r="Z363" s="41" t="s">
        <v>126</v>
      </c>
      <c r="AA363" s="41" t="s">
        <v>126</v>
      </c>
      <c r="AB363" s="41"/>
      <c r="AC363" s="41">
        <v>58</v>
      </c>
      <c r="AD363" s="41" t="s">
        <v>495</v>
      </c>
      <c r="AE363" s="43">
        <v>44411.940150462964</v>
      </c>
      <c r="AF363" s="41">
        <v>81</v>
      </c>
      <c r="AG363" s="41" t="s">
        <v>125</v>
      </c>
      <c r="AH363" s="41">
        <v>0</v>
      </c>
      <c r="AI363" s="41">
        <v>12.122</v>
      </c>
      <c r="AJ363" s="42">
        <v>56965</v>
      </c>
      <c r="AK363" s="41">
        <v>11.294</v>
      </c>
      <c r="AL363" s="41" t="s">
        <v>126</v>
      </c>
      <c r="AM363" s="41" t="s">
        <v>126</v>
      </c>
      <c r="AN363" s="41" t="s">
        <v>126</v>
      </c>
      <c r="AO363" s="41" t="s">
        <v>126</v>
      </c>
      <c r="AP363" s="41"/>
      <c r="AQ363" s="41">
        <v>1</v>
      </c>
      <c r="AR363" s="41"/>
      <c r="AS363" s="41"/>
      <c r="AT363" s="44">
        <f t="shared" si="24"/>
        <v>48.672956844083203</v>
      </c>
      <c r="AU363" s="45">
        <f t="shared" si="25"/>
        <v>10392.451645406749</v>
      </c>
      <c r="AV363" s="41"/>
      <c r="AW363" s="48">
        <f t="shared" si="26"/>
        <v>40.160277558502408</v>
      </c>
      <c r="AX363" s="49">
        <f t="shared" si="27"/>
        <v>10835.0861174815</v>
      </c>
      <c r="AY363" s="41"/>
    </row>
    <row r="364" spans="1:51">
      <c r="A364" s="41">
        <v>59</v>
      </c>
      <c r="B364" s="41" t="s">
        <v>496</v>
      </c>
      <c r="C364" s="43">
        <v>44411.961400462962</v>
      </c>
      <c r="D364" s="41">
        <v>204</v>
      </c>
      <c r="E364" s="41" t="s">
        <v>125</v>
      </c>
      <c r="F364" s="41">
        <v>0</v>
      </c>
      <c r="G364" s="41">
        <v>6.0110000000000001</v>
      </c>
      <c r="H364" s="42">
        <v>4242832</v>
      </c>
      <c r="I364" s="41">
        <v>8.8829999999999991</v>
      </c>
      <c r="J364" s="41" t="s">
        <v>126</v>
      </c>
      <c r="K364" s="41" t="s">
        <v>126</v>
      </c>
      <c r="L364" s="41" t="s">
        <v>126</v>
      </c>
      <c r="M364" s="41" t="s">
        <v>126</v>
      </c>
      <c r="N364" s="41"/>
      <c r="O364" s="41">
        <v>59</v>
      </c>
      <c r="P364" s="41" t="s">
        <v>496</v>
      </c>
      <c r="Q364" s="43">
        <v>44411.961400462962</v>
      </c>
      <c r="R364" s="41">
        <v>204</v>
      </c>
      <c r="S364" s="41" t="s">
        <v>125</v>
      </c>
      <c r="T364" s="41">
        <v>0</v>
      </c>
      <c r="U364" s="41">
        <v>5.9640000000000004</v>
      </c>
      <c r="V364" s="42">
        <v>32350</v>
      </c>
      <c r="W364" s="41">
        <v>8.7690000000000001</v>
      </c>
      <c r="X364" s="41" t="s">
        <v>126</v>
      </c>
      <c r="Y364" s="41" t="s">
        <v>126</v>
      </c>
      <c r="Z364" s="41" t="s">
        <v>126</v>
      </c>
      <c r="AA364" s="41" t="s">
        <v>126</v>
      </c>
      <c r="AB364" s="41"/>
      <c r="AC364" s="41">
        <v>59</v>
      </c>
      <c r="AD364" s="41" t="s">
        <v>496</v>
      </c>
      <c r="AE364" s="43">
        <v>44411.961400462962</v>
      </c>
      <c r="AF364" s="41">
        <v>204</v>
      </c>
      <c r="AG364" s="41" t="s">
        <v>125</v>
      </c>
      <c r="AH364" s="41">
        <v>0</v>
      </c>
      <c r="AI364" s="41">
        <v>12.07</v>
      </c>
      <c r="AJ364" s="42">
        <v>115580</v>
      </c>
      <c r="AK364" s="41">
        <v>22.695</v>
      </c>
      <c r="AL364" s="41" t="s">
        <v>126</v>
      </c>
      <c r="AM364" s="41" t="s">
        <v>126</v>
      </c>
      <c r="AN364" s="41" t="s">
        <v>126</v>
      </c>
      <c r="AO364" s="41" t="s">
        <v>126</v>
      </c>
      <c r="AP364" s="41"/>
      <c r="AQ364" s="41">
        <v>1</v>
      </c>
      <c r="AR364" s="41"/>
      <c r="AS364" s="41"/>
      <c r="AT364" s="44">
        <f t="shared" si="24"/>
        <v>6706.2028264125001</v>
      </c>
      <c r="AU364" s="45">
        <f t="shared" si="25"/>
        <v>20624.834116172005</v>
      </c>
      <c r="AV364" s="41"/>
      <c r="AW364" s="48">
        <f t="shared" si="26"/>
        <v>8559.636293425001</v>
      </c>
      <c r="AX364" s="49">
        <f t="shared" si="27"/>
        <v>21877.824946135999</v>
      </c>
      <c r="AY364" s="41"/>
    </row>
    <row r="365" spans="1:51">
      <c r="A365" s="41">
        <v>39</v>
      </c>
      <c r="B365" s="41" t="s">
        <v>497</v>
      </c>
      <c r="C365" s="43">
        <v>44418.445983796293</v>
      </c>
      <c r="D365" s="41" t="s">
        <v>124</v>
      </c>
      <c r="E365" s="41" t="s">
        <v>125</v>
      </c>
      <c r="F365" s="41">
        <v>0</v>
      </c>
      <c r="G365" s="41">
        <v>6.0679999999999996</v>
      </c>
      <c r="H365" s="42">
        <v>2390</v>
      </c>
      <c r="I365" s="41">
        <v>0</v>
      </c>
      <c r="J365" s="41" t="s">
        <v>126</v>
      </c>
      <c r="K365" s="41" t="s">
        <v>126</v>
      </c>
      <c r="L365" s="41" t="s">
        <v>126</v>
      </c>
      <c r="M365" s="41" t="s">
        <v>126</v>
      </c>
      <c r="N365" s="41"/>
      <c r="O365" s="41">
        <v>39</v>
      </c>
      <c r="P365" s="41" t="s">
        <v>497</v>
      </c>
      <c r="Q365" s="43">
        <v>44418.445983796293</v>
      </c>
      <c r="R365" s="41" t="s">
        <v>124</v>
      </c>
      <c r="S365" s="41" t="s">
        <v>125</v>
      </c>
      <c r="T365" s="41">
        <v>0</v>
      </c>
      <c r="U365" s="41" t="s">
        <v>126</v>
      </c>
      <c r="V365" s="42" t="s">
        <v>126</v>
      </c>
      <c r="W365" s="41" t="s">
        <v>126</v>
      </c>
      <c r="X365" s="41" t="s">
        <v>126</v>
      </c>
      <c r="Y365" s="41" t="s">
        <v>126</v>
      </c>
      <c r="Z365" s="41" t="s">
        <v>126</v>
      </c>
      <c r="AA365" s="41" t="s">
        <v>126</v>
      </c>
      <c r="AB365" s="41"/>
      <c r="AC365" s="41">
        <v>39</v>
      </c>
      <c r="AD365" s="41" t="s">
        <v>497</v>
      </c>
      <c r="AE365" s="43">
        <v>44418.445983796293</v>
      </c>
      <c r="AF365" s="41" t="s">
        <v>124</v>
      </c>
      <c r="AG365" s="41" t="s">
        <v>125</v>
      </c>
      <c r="AH365" s="41">
        <v>0</v>
      </c>
      <c r="AI365" s="41">
        <v>12.198</v>
      </c>
      <c r="AJ365" s="42">
        <v>2343</v>
      </c>
      <c r="AK365" s="41">
        <v>0.47699999999999998</v>
      </c>
      <c r="AL365" s="41" t="s">
        <v>126</v>
      </c>
      <c r="AM365" s="41" t="s">
        <v>126</v>
      </c>
      <c r="AN365" s="41" t="s">
        <v>126</v>
      </c>
      <c r="AO365" s="41" t="s">
        <v>126</v>
      </c>
      <c r="AP365" s="41"/>
      <c r="AQ365" s="41">
        <v>1</v>
      </c>
      <c r="AR365" s="41"/>
      <c r="AS365" s="41"/>
      <c r="AT365" s="44">
        <f t="shared" si="24"/>
        <v>2.2153321249999998</v>
      </c>
      <c r="AU365" s="45">
        <f t="shared" si="25"/>
        <v>468.87761473226999</v>
      </c>
      <c r="AV365" s="41"/>
      <c r="AW365" s="48">
        <f t="shared" si="26"/>
        <v>2.0909538049999998</v>
      </c>
      <c r="AX365" s="49">
        <f t="shared" si="27"/>
        <v>444.03433830725999</v>
      </c>
    </row>
    <row r="366" spans="1:51">
      <c r="A366" s="41">
        <v>40</v>
      </c>
      <c r="B366" s="41" t="s">
        <v>498</v>
      </c>
      <c r="C366" s="43">
        <v>44418.467222222222</v>
      </c>
      <c r="D366" s="41" t="s">
        <v>499</v>
      </c>
      <c r="E366" s="41" t="s">
        <v>125</v>
      </c>
      <c r="F366" s="41">
        <v>0</v>
      </c>
      <c r="G366" s="41">
        <v>6.0030000000000001</v>
      </c>
      <c r="H366" s="42">
        <v>971998</v>
      </c>
      <c r="I366" s="41">
        <v>2.0230000000000001</v>
      </c>
      <c r="J366" s="41" t="s">
        <v>126</v>
      </c>
      <c r="K366" s="41" t="s">
        <v>126</v>
      </c>
      <c r="L366" s="41" t="s">
        <v>126</v>
      </c>
      <c r="M366" s="41" t="s">
        <v>126</v>
      </c>
      <c r="N366" s="41"/>
      <c r="O366" s="41">
        <v>40</v>
      </c>
      <c r="P366" s="41" t="s">
        <v>498</v>
      </c>
      <c r="Q366" s="43">
        <v>44418.467222222222</v>
      </c>
      <c r="R366" s="41" t="s">
        <v>499</v>
      </c>
      <c r="S366" s="41" t="s">
        <v>125</v>
      </c>
      <c r="T366" s="41">
        <v>0</v>
      </c>
      <c r="U366" s="41">
        <v>5.9560000000000004</v>
      </c>
      <c r="V366" s="42">
        <v>7410</v>
      </c>
      <c r="W366" s="41">
        <v>2.1040000000000001</v>
      </c>
      <c r="X366" s="41" t="s">
        <v>126</v>
      </c>
      <c r="Y366" s="41" t="s">
        <v>126</v>
      </c>
      <c r="Z366" s="41" t="s">
        <v>126</v>
      </c>
      <c r="AA366" s="41" t="s">
        <v>126</v>
      </c>
      <c r="AB366" s="41"/>
      <c r="AC366" s="41">
        <v>40</v>
      </c>
      <c r="AD366" s="41" t="s">
        <v>498</v>
      </c>
      <c r="AE366" s="43">
        <v>44418.467222222222</v>
      </c>
      <c r="AF366" s="41" t="s">
        <v>499</v>
      </c>
      <c r="AG366" s="41" t="s">
        <v>125</v>
      </c>
      <c r="AH366" s="41">
        <v>0</v>
      </c>
      <c r="AI366" s="41">
        <v>12.177</v>
      </c>
      <c r="AJ366" s="42">
        <v>9923</v>
      </c>
      <c r="AK366" s="41">
        <v>1.99</v>
      </c>
      <c r="AL366" s="41" t="s">
        <v>126</v>
      </c>
      <c r="AM366" s="41" t="s">
        <v>126</v>
      </c>
      <c r="AN366" s="41" t="s">
        <v>126</v>
      </c>
      <c r="AO366" s="41" t="s">
        <v>126</v>
      </c>
      <c r="AP366" s="41"/>
      <c r="AQ366" s="41">
        <v>1</v>
      </c>
      <c r="AR366" s="41"/>
      <c r="AS366" s="41"/>
      <c r="AT366" s="44">
        <f t="shared" si="24"/>
        <v>1966.8393731085</v>
      </c>
      <c r="AU366" s="45">
        <f t="shared" si="25"/>
        <v>1868.37349363667</v>
      </c>
      <c r="AV366" s="41"/>
      <c r="AW366" s="48">
        <f t="shared" si="26"/>
        <v>2184.9219944330002</v>
      </c>
      <c r="AX366" s="49">
        <f t="shared" si="27"/>
        <v>1891.8185439944602</v>
      </c>
    </row>
    <row r="367" spans="1:51">
      <c r="A367" s="41">
        <v>41</v>
      </c>
      <c r="B367" s="41" t="s">
        <v>500</v>
      </c>
      <c r="C367" s="43">
        <v>44418.488437499997</v>
      </c>
      <c r="D367" s="41">
        <v>102</v>
      </c>
      <c r="E367" s="41" t="s">
        <v>125</v>
      </c>
      <c r="F367" s="41">
        <v>0</v>
      </c>
      <c r="G367" s="41">
        <v>6.0090000000000003</v>
      </c>
      <c r="H367" s="42">
        <v>413512</v>
      </c>
      <c r="I367" s="41">
        <v>0.85699999999999998</v>
      </c>
      <c r="J367" s="41" t="s">
        <v>126</v>
      </c>
      <c r="K367" s="41" t="s">
        <v>126</v>
      </c>
      <c r="L367" s="41" t="s">
        <v>126</v>
      </c>
      <c r="M367" s="41" t="s">
        <v>126</v>
      </c>
      <c r="N367" s="41"/>
      <c r="O367" s="41">
        <v>41</v>
      </c>
      <c r="P367" s="41" t="s">
        <v>500</v>
      </c>
      <c r="Q367" s="43">
        <v>44418.488437499997</v>
      </c>
      <c r="R367" s="41">
        <v>102</v>
      </c>
      <c r="S367" s="41" t="s">
        <v>125</v>
      </c>
      <c r="T367" s="41">
        <v>0</v>
      </c>
      <c r="U367" s="41">
        <v>5.9660000000000002</v>
      </c>
      <c r="V367" s="42">
        <v>3398</v>
      </c>
      <c r="W367" s="41">
        <v>1.0269999999999999</v>
      </c>
      <c r="X367" s="41" t="s">
        <v>126</v>
      </c>
      <c r="Y367" s="41" t="s">
        <v>126</v>
      </c>
      <c r="Z367" s="41" t="s">
        <v>126</v>
      </c>
      <c r="AA367" s="41" t="s">
        <v>126</v>
      </c>
      <c r="AB367" s="41"/>
      <c r="AC367" s="41">
        <v>41</v>
      </c>
      <c r="AD367" s="41" t="s">
        <v>500</v>
      </c>
      <c r="AE367" s="43">
        <v>44418.488437499997</v>
      </c>
      <c r="AF367" s="41">
        <v>102</v>
      </c>
      <c r="AG367" s="41" t="s">
        <v>125</v>
      </c>
      <c r="AH367" s="41">
        <v>0</v>
      </c>
      <c r="AI367" s="41">
        <v>12.114000000000001</v>
      </c>
      <c r="AJ367" s="42">
        <v>52226</v>
      </c>
      <c r="AK367" s="41">
        <v>10.363</v>
      </c>
      <c r="AL367" s="41" t="s">
        <v>126</v>
      </c>
      <c r="AM367" s="41" t="s">
        <v>126</v>
      </c>
      <c r="AN367" s="41" t="s">
        <v>126</v>
      </c>
      <c r="AO367" s="41" t="s">
        <v>126</v>
      </c>
      <c r="AP367" s="41"/>
      <c r="AQ367" s="41">
        <v>1</v>
      </c>
      <c r="AR367" s="41"/>
      <c r="AS367" s="41"/>
      <c r="AT367" s="44">
        <f t="shared" si="24"/>
        <v>1159.7475794636673</v>
      </c>
      <c r="AU367" s="45">
        <f t="shared" si="25"/>
        <v>9546.321767879479</v>
      </c>
      <c r="AV367" s="41"/>
      <c r="AW367" s="48">
        <f t="shared" si="26"/>
        <v>1068.5200661459903</v>
      </c>
      <c r="AX367" s="49">
        <f t="shared" si="27"/>
        <v>9937.4031544642403</v>
      </c>
    </row>
    <row r="368" spans="1:51">
      <c r="A368" s="41">
        <v>42</v>
      </c>
      <c r="B368" s="41" t="s">
        <v>501</v>
      </c>
      <c r="C368" s="43">
        <v>44418.509687500002</v>
      </c>
      <c r="D368" s="41">
        <v>69</v>
      </c>
      <c r="E368" s="41" t="s">
        <v>125</v>
      </c>
      <c r="F368" s="41">
        <v>0</v>
      </c>
      <c r="G368" s="41">
        <v>6.0060000000000002</v>
      </c>
      <c r="H368" s="42">
        <v>1951251</v>
      </c>
      <c r="I368" s="41">
        <v>4.0709999999999997</v>
      </c>
      <c r="J368" s="41" t="s">
        <v>126</v>
      </c>
      <c r="K368" s="41" t="s">
        <v>126</v>
      </c>
      <c r="L368" s="41" t="s">
        <v>126</v>
      </c>
      <c r="M368" s="41" t="s">
        <v>126</v>
      </c>
      <c r="N368" s="41"/>
      <c r="O368" s="41">
        <v>42</v>
      </c>
      <c r="P368" s="41" t="s">
        <v>501</v>
      </c>
      <c r="Q368" s="43">
        <v>44418.509687500002</v>
      </c>
      <c r="R368" s="41">
        <v>69</v>
      </c>
      <c r="S368" s="41" t="s">
        <v>125</v>
      </c>
      <c r="T368" s="41">
        <v>0</v>
      </c>
      <c r="U368" s="41">
        <v>5.9589999999999996</v>
      </c>
      <c r="V368" s="42">
        <v>15697</v>
      </c>
      <c r="W368" s="41">
        <v>4.3239999999999998</v>
      </c>
      <c r="X368" s="41" t="s">
        <v>126</v>
      </c>
      <c r="Y368" s="41" t="s">
        <v>126</v>
      </c>
      <c r="Z368" s="41" t="s">
        <v>126</v>
      </c>
      <c r="AA368" s="41" t="s">
        <v>126</v>
      </c>
      <c r="AB368" s="41"/>
      <c r="AC368" s="41">
        <v>42</v>
      </c>
      <c r="AD368" s="41" t="s">
        <v>501</v>
      </c>
      <c r="AE368" s="43">
        <v>44418.509687500002</v>
      </c>
      <c r="AF368" s="41">
        <v>69</v>
      </c>
      <c r="AG368" s="41" t="s">
        <v>125</v>
      </c>
      <c r="AH368" s="41">
        <v>0</v>
      </c>
      <c r="AI368" s="41">
        <v>12.085000000000001</v>
      </c>
      <c r="AJ368" s="42">
        <v>76710</v>
      </c>
      <c r="AK368" s="41">
        <v>15.157999999999999</v>
      </c>
      <c r="AL368" s="41" t="s">
        <v>126</v>
      </c>
      <c r="AM368" s="41" t="s">
        <v>126</v>
      </c>
      <c r="AN368" s="41" t="s">
        <v>126</v>
      </c>
      <c r="AO368" s="41" t="s">
        <v>126</v>
      </c>
      <c r="AP368" s="41"/>
      <c r="AQ368" s="41">
        <v>1</v>
      </c>
      <c r="AR368" s="41"/>
      <c r="AS368" s="41"/>
      <c r="AT368" s="44">
        <f t="shared" si="24"/>
        <v>3541.1697102325652</v>
      </c>
      <c r="AU368" s="45">
        <f t="shared" si="25"/>
        <v>13887.498699243002</v>
      </c>
      <c r="AV368" s="41"/>
      <c r="AW368" s="48">
        <f t="shared" si="26"/>
        <v>4305.8656361133708</v>
      </c>
      <c r="AX368" s="49">
        <f t="shared" si="27"/>
        <v>14567.413264134</v>
      </c>
      <c r="AY368" s="41"/>
    </row>
    <row r="369" spans="1:51">
      <c r="A369" s="41">
        <v>43</v>
      </c>
      <c r="B369" s="41" t="s">
        <v>502</v>
      </c>
      <c r="C369" s="43">
        <v>44418.5309375</v>
      </c>
      <c r="D369" s="41">
        <v>164</v>
      </c>
      <c r="E369" s="41" t="s">
        <v>125</v>
      </c>
      <c r="F369" s="41">
        <v>0</v>
      </c>
      <c r="G369" s="41">
        <v>5.984</v>
      </c>
      <c r="H369" s="42">
        <v>8603413</v>
      </c>
      <c r="I369" s="41">
        <v>18.114999999999998</v>
      </c>
      <c r="J369" s="41" t="s">
        <v>126</v>
      </c>
      <c r="K369" s="41" t="s">
        <v>126</v>
      </c>
      <c r="L369" s="41" t="s">
        <v>126</v>
      </c>
      <c r="M369" s="41" t="s">
        <v>126</v>
      </c>
      <c r="N369" s="41"/>
      <c r="O369" s="41">
        <v>43</v>
      </c>
      <c r="P369" s="41" t="s">
        <v>502</v>
      </c>
      <c r="Q369" s="43">
        <v>44418.5309375</v>
      </c>
      <c r="R369" s="41">
        <v>164</v>
      </c>
      <c r="S369" s="41" t="s">
        <v>125</v>
      </c>
      <c r="T369" s="41">
        <v>0</v>
      </c>
      <c r="U369" s="41">
        <v>5.9379999999999997</v>
      </c>
      <c r="V369" s="42">
        <v>62912</v>
      </c>
      <c r="W369" s="41">
        <v>16.87</v>
      </c>
      <c r="X369" s="41" t="s">
        <v>126</v>
      </c>
      <c r="Y369" s="41" t="s">
        <v>126</v>
      </c>
      <c r="Z369" s="41" t="s">
        <v>126</v>
      </c>
      <c r="AA369" s="41" t="s">
        <v>126</v>
      </c>
      <c r="AB369" s="41"/>
      <c r="AC369" s="41">
        <v>43</v>
      </c>
      <c r="AD369" s="41" t="s">
        <v>502</v>
      </c>
      <c r="AE369" s="43">
        <v>44418.5309375</v>
      </c>
      <c r="AF369" s="41">
        <v>164</v>
      </c>
      <c r="AG369" s="41" t="s">
        <v>125</v>
      </c>
      <c r="AH369" s="41">
        <v>0</v>
      </c>
      <c r="AI369" s="41">
        <v>12.119</v>
      </c>
      <c r="AJ369" s="42">
        <v>45797</v>
      </c>
      <c r="AK369" s="41">
        <v>9.0980000000000008</v>
      </c>
      <c r="AL369" s="41" t="s">
        <v>126</v>
      </c>
      <c r="AM369" s="41" t="s">
        <v>126</v>
      </c>
      <c r="AN369" s="41" t="s">
        <v>126</v>
      </c>
      <c r="AO369" s="41" t="s">
        <v>126</v>
      </c>
      <c r="AP369" s="41"/>
      <c r="AQ369" s="41">
        <v>1</v>
      </c>
      <c r="AR369" s="41"/>
      <c r="AS369" s="41"/>
      <c r="AT369" s="44">
        <f t="shared" si="24"/>
        <v>12519.490566359042</v>
      </c>
      <c r="AU369" s="45">
        <f t="shared" si="25"/>
        <v>8393.9421858310707</v>
      </c>
      <c r="AV369" s="41"/>
      <c r="AW369" s="48">
        <f t="shared" si="26"/>
        <v>16337.30135073792</v>
      </c>
      <c r="AX369" s="49">
        <f t="shared" si="27"/>
        <v>8718.4252417016614</v>
      </c>
      <c r="AY369" s="41"/>
    </row>
    <row r="370" spans="1:51">
      <c r="A370" s="41">
        <v>44</v>
      </c>
      <c r="B370" s="41" t="s">
        <v>503</v>
      </c>
      <c r="C370" s="43">
        <v>44418.552187499998</v>
      </c>
      <c r="D370" s="41">
        <v>74</v>
      </c>
      <c r="E370" s="41" t="s">
        <v>125</v>
      </c>
      <c r="F370" s="41">
        <v>0</v>
      </c>
      <c r="G370" s="41">
        <v>6.0090000000000003</v>
      </c>
      <c r="H370" s="42">
        <v>37406</v>
      </c>
      <c r="I370" s="41">
        <v>7.2999999999999995E-2</v>
      </c>
      <c r="J370" s="41" t="s">
        <v>126</v>
      </c>
      <c r="K370" s="41" t="s">
        <v>126</v>
      </c>
      <c r="L370" s="41" t="s">
        <v>126</v>
      </c>
      <c r="M370" s="41" t="s">
        <v>126</v>
      </c>
      <c r="N370" s="41"/>
      <c r="O370" s="41">
        <v>44</v>
      </c>
      <c r="P370" s="41" t="s">
        <v>503</v>
      </c>
      <c r="Q370" s="43">
        <v>44418.552187499998</v>
      </c>
      <c r="R370" s="41">
        <v>74</v>
      </c>
      <c r="S370" s="41" t="s">
        <v>125</v>
      </c>
      <c r="T370" s="41">
        <v>0</v>
      </c>
      <c r="U370" s="41" t="s">
        <v>126</v>
      </c>
      <c r="V370" s="42" t="s">
        <v>126</v>
      </c>
      <c r="W370" s="41" t="s">
        <v>126</v>
      </c>
      <c r="X370" s="41" t="s">
        <v>126</v>
      </c>
      <c r="Y370" s="41" t="s">
        <v>126</v>
      </c>
      <c r="Z370" s="41" t="s">
        <v>126</v>
      </c>
      <c r="AA370" s="41" t="s">
        <v>126</v>
      </c>
      <c r="AB370" s="41"/>
      <c r="AC370" s="41">
        <v>44</v>
      </c>
      <c r="AD370" s="41" t="s">
        <v>503</v>
      </c>
      <c r="AE370" s="43">
        <v>44418.552187499998</v>
      </c>
      <c r="AF370" s="41">
        <v>74</v>
      </c>
      <c r="AG370" s="41" t="s">
        <v>125</v>
      </c>
      <c r="AH370" s="41">
        <v>0</v>
      </c>
      <c r="AI370" s="41">
        <v>12.118</v>
      </c>
      <c r="AJ370" s="42">
        <v>49856</v>
      </c>
      <c r="AK370" s="41">
        <v>9.8970000000000002</v>
      </c>
      <c r="AL370" s="41" t="s">
        <v>126</v>
      </c>
      <c r="AM370" s="41" t="s">
        <v>126</v>
      </c>
      <c r="AN370" s="41" t="s">
        <v>126</v>
      </c>
      <c r="AO370" s="41" t="s">
        <v>126</v>
      </c>
      <c r="AP370" s="41"/>
      <c r="AQ370" s="41">
        <v>1</v>
      </c>
      <c r="AR370" s="41"/>
      <c r="AS370" s="41"/>
      <c r="AT370" s="44">
        <f t="shared" si="24"/>
        <v>116.82041174805681</v>
      </c>
      <c r="AU370" s="45">
        <f t="shared" si="25"/>
        <v>9122.1099864012813</v>
      </c>
      <c r="AV370" s="41"/>
      <c r="AW370" s="48">
        <f t="shared" si="26"/>
        <v>97.984545651727601</v>
      </c>
      <c r="AX370" s="49">
        <f t="shared" si="27"/>
        <v>9488.1930068326401</v>
      </c>
      <c r="AY370" s="41"/>
    </row>
    <row r="371" spans="1:51">
      <c r="A371" s="41">
        <v>45</v>
      </c>
      <c r="B371" s="41" t="s">
        <v>504</v>
      </c>
      <c r="C371" s="43">
        <v>44418.573437500003</v>
      </c>
      <c r="D371" s="41">
        <v>133</v>
      </c>
      <c r="E371" s="41" t="s">
        <v>125</v>
      </c>
      <c r="F371" s="41">
        <v>0</v>
      </c>
      <c r="G371" s="41">
        <v>5.9930000000000003</v>
      </c>
      <c r="H371" s="42">
        <v>4764916</v>
      </c>
      <c r="I371" s="41">
        <v>9.9830000000000005</v>
      </c>
      <c r="J371" s="41" t="s">
        <v>126</v>
      </c>
      <c r="K371" s="41" t="s">
        <v>126</v>
      </c>
      <c r="L371" s="41" t="s">
        <v>126</v>
      </c>
      <c r="M371" s="41" t="s">
        <v>126</v>
      </c>
      <c r="N371" s="41"/>
      <c r="O371" s="41">
        <v>45</v>
      </c>
      <c r="P371" s="41" t="s">
        <v>504</v>
      </c>
      <c r="Q371" s="43">
        <v>44418.573437500003</v>
      </c>
      <c r="R371" s="41">
        <v>133</v>
      </c>
      <c r="S371" s="41" t="s">
        <v>125</v>
      </c>
      <c r="T371" s="41">
        <v>0</v>
      </c>
      <c r="U371" s="41">
        <v>5.944</v>
      </c>
      <c r="V371" s="42">
        <v>34820</v>
      </c>
      <c r="W371" s="41">
        <v>9.4269999999999996</v>
      </c>
      <c r="X371" s="41" t="s">
        <v>126</v>
      </c>
      <c r="Y371" s="41" t="s">
        <v>126</v>
      </c>
      <c r="Z371" s="41" t="s">
        <v>126</v>
      </c>
      <c r="AA371" s="41" t="s">
        <v>126</v>
      </c>
      <c r="AB371" s="41"/>
      <c r="AC371" s="41">
        <v>45</v>
      </c>
      <c r="AD371" s="41" t="s">
        <v>504</v>
      </c>
      <c r="AE371" s="43">
        <v>44418.573437500003</v>
      </c>
      <c r="AF371" s="41">
        <v>133</v>
      </c>
      <c r="AG371" s="41" t="s">
        <v>125</v>
      </c>
      <c r="AH371" s="41">
        <v>0</v>
      </c>
      <c r="AI371" s="41">
        <v>12.039</v>
      </c>
      <c r="AJ371" s="42">
        <v>124026</v>
      </c>
      <c r="AK371" s="41">
        <v>24.32</v>
      </c>
      <c r="AL371" s="41" t="s">
        <v>126</v>
      </c>
      <c r="AM371" s="41" t="s">
        <v>126</v>
      </c>
      <c r="AN371" s="41" t="s">
        <v>126</v>
      </c>
      <c r="AO371" s="41" t="s">
        <v>126</v>
      </c>
      <c r="AP371" s="41"/>
      <c r="AQ371" s="41">
        <v>1</v>
      </c>
      <c r="AR371" s="41"/>
      <c r="AS371" s="41"/>
      <c r="AT371" s="44">
        <f t="shared" si="24"/>
        <v>7175.8008404339998</v>
      </c>
      <c r="AU371" s="45">
        <f t="shared" si="25"/>
        <v>22063.694096607484</v>
      </c>
      <c r="AV371" s="41"/>
      <c r="AW371" s="48">
        <f t="shared" si="26"/>
        <v>9189.6144817320001</v>
      </c>
      <c r="AX371" s="49">
        <f t="shared" si="27"/>
        <v>23459.794584528241</v>
      </c>
      <c r="AY371" s="41"/>
    </row>
    <row r="372" spans="1:51">
      <c r="A372" s="41">
        <v>46</v>
      </c>
      <c r="B372" s="41" t="s">
        <v>505</v>
      </c>
      <c r="C372" s="43">
        <v>44418.594675925924</v>
      </c>
      <c r="D372" s="41">
        <v>147</v>
      </c>
      <c r="E372" s="41" t="s">
        <v>125</v>
      </c>
      <c r="F372" s="41">
        <v>0</v>
      </c>
      <c r="G372" s="41">
        <v>6.0129999999999999</v>
      </c>
      <c r="H372" s="42">
        <v>19763</v>
      </c>
      <c r="I372" s="41">
        <v>3.5999999999999997E-2</v>
      </c>
      <c r="J372" s="41" t="s">
        <v>126</v>
      </c>
      <c r="K372" s="41" t="s">
        <v>126</v>
      </c>
      <c r="L372" s="41" t="s">
        <v>126</v>
      </c>
      <c r="M372" s="41" t="s">
        <v>126</v>
      </c>
      <c r="N372" s="41"/>
      <c r="O372" s="41">
        <v>46</v>
      </c>
      <c r="P372" s="41" t="s">
        <v>505</v>
      </c>
      <c r="Q372" s="43">
        <v>44418.594675925924</v>
      </c>
      <c r="R372" s="41">
        <v>147</v>
      </c>
      <c r="S372" s="41" t="s">
        <v>125</v>
      </c>
      <c r="T372" s="41">
        <v>0</v>
      </c>
      <c r="U372" s="41" t="s">
        <v>126</v>
      </c>
      <c r="V372" s="42" t="s">
        <v>126</v>
      </c>
      <c r="W372" s="41" t="s">
        <v>126</v>
      </c>
      <c r="X372" s="41" t="s">
        <v>126</v>
      </c>
      <c r="Y372" s="41" t="s">
        <v>126</v>
      </c>
      <c r="Z372" s="41" t="s">
        <v>126</v>
      </c>
      <c r="AA372" s="41" t="s">
        <v>126</v>
      </c>
      <c r="AB372" s="41"/>
      <c r="AC372" s="41">
        <v>46</v>
      </c>
      <c r="AD372" s="41" t="s">
        <v>505</v>
      </c>
      <c r="AE372" s="43">
        <v>44418.594675925924</v>
      </c>
      <c r="AF372" s="41">
        <v>147</v>
      </c>
      <c r="AG372" s="41" t="s">
        <v>125</v>
      </c>
      <c r="AH372" s="41">
        <v>0</v>
      </c>
      <c r="AI372" s="41">
        <v>12.183999999999999</v>
      </c>
      <c r="AJ372" s="42">
        <v>1884</v>
      </c>
      <c r="AK372" s="41">
        <v>0.38600000000000001</v>
      </c>
      <c r="AL372" s="41" t="s">
        <v>126</v>
      </c>
      <c r="AM372" s="41" t="s">
        <v>126</v>
      </c>
      <c r="AN372" s="41" t="s">
        <v>126</v>
      </c>
      <c r="AO372" s="41" t="s">
        <v>126</v>
      </c>
      <c r="AP372" s="41"/>
      <c r="AQ372" s="41">
        <v>1</v>
      </c>
      <c r="AR372" s="41"/>
      <c r="AS372" s="41"/>
      <c r="AT372" s="44">
        <f t="shared" si="24"/>
        <v>62.226994730862202</v>
      </c>
      <c r="AU372" s="45">
        <f t="shared" si="25"/>
        <v>383.90080064687999</v>
      </c>
      <c r="AV372" s="41"/>
      <c r="AW372" s="48">
        <f t="shared" si="26"/>
        <v>51.617184341167906</v>
      </c>
      <c r="AX372" s="49">
        <f t="shared" si="27"/>
        <v>356.30508584543998</v>
      </c>
      <c r="AY372" s="41"/>
    </row>
    <row r="373" spans="1:51">
      <c r="A373" s="41">
        <v>47</v>
      </c>
      <c r="B373" s="41" t="s">
        <v>506</v>
      </c>
      <c r="C373" s="43">
        <v>44418.615925925929</v>
      </c>
      <c r="D373" s="41">
        <v>154</v>
      </c>
      <c r="E373" s="41" t="s">
        <v>125</v>
      </c>
      <c r="F373" s="41">
        <v>0</v>
      </c>
      <c r="G373" s="41">
        <v>6.0069999999999997</v>
      </c>
      <c r="H373" s="42">
        <v>2827670</v>
      </c>
      <c r="I373" s="41">
        <v>5.9089999999999998</v>
      </c>
      <c r="J373" s="41" t="s">
        <v>126</v>
      </c>
      <c r="K373" s="41" t="s">
        <v>126</v>
      </c>
      <c r="L373" s="41" t="s">
        <v>126</v>
      </c>
      <c r="M373" s="41" t="s">
        <v>126</v>
      </c>
      <c r="N373" s="41"/>
      <c r="O373" s="41">
        <v>47</v>
      </c>
      <c r="P373" s="41" t="s">
        <v>506</v>
      </c>
      <c r="Q373" s="43">
        <v>44418.615925925929</v>
      </c>
      <c r="R373" s="41">
        <v>154</v>
      </c>
      <c r="S373" s="41" t="s">
        <v>125</v>
      </c>
      <c r="T373" s="41">
        <v>0</v>
      </c>
      <c r="U373" s="41">
        <v>5.9569999999999999</v>
      </c>
      <c r="V373" s="42">
        <v>21649</v>
      </c>
      <c r="W373" s="41">
        <v>5.915</v>
      </c>
      <c r="X373" s="41" t="s">
        <v>126</v>
      </c>
      <c r="Y373" s="41" t="s">
        <v>126</v>
      </c>
      <c r="Z373" s="41" t="s">
        <v>126</v>
      </c>
      <c r="AA373" s="41" t="s">
        <v>126</v>
      </c>
      <c r="AB373" s="41"/>
      <c r="AC373" s="41">
        <v>47</v>
      </c>
      <c r="AD373" s="41" t="s">
        <v>506</v>
      </c>
      <c r="AE373" s="43">
        <v>44418.615925925929</v>
      </c>
      <c r="AF373" s="41">
        <v>154</v>
      </c>
      <c r="AG373" s="41" t="s">
        <v>125</v>
      </c>
      <c r="AH373" s="41">
        <v>0</v>
      </c>
      <c r="AI373" s="41">
        <v>12.086</v>
      </c>
      <c r="AJ373" s="42">
        <v>95235</v>
      </c>
      <c r="AK373" s="41">
        <v>18.760999999999999</v>
      </c>
      <c r="AL373" s="41" t="s">
        <v>126</v>
      </c>
      <c r="AM373" s="41" t="s">
        <v>126</v>
      </c>
      <c r="AN373" s="41" t="s">
        <v>126</v>
      </c>
      <c r="AO373" s="41" t="s">
        <v>126</v>
      </c>
      <c r="AP373" s="41"/>
      <c r="AQ373" s="41">
        <v>1</v>
      </c>
      <c r="AR373" s="41"/>
      <c r="AS373" s="41"/>
      <c r="AT373" s="44">
        <f t="shared" si="24"/>
        <v>4672.1847111752859</v>
      </c>
      <c r="AU373" s="45">
        <f t="shared" si="25"/>
        <v>17122.093603026751</v>
      </c>
      <c r="AV373" s="41"/>
      <c r="AW373" s="48">
        <f t="shared" si="26"/>
        <v>5827.4972084359306</v>
      </c>
      <c r="AX373" s="49">
        <f t="shared" si="27"/>
        <v>18057.600593041501</v>
      </c>
      <c r="AY373" s="41"/>
    </row>
    <row r="374" spans="1:51">
      <c r="A374" s="41">
        <v>48</v>
      </c>
      <c r="B374" s="41" t="s">
        <v>507</v>
      </c>
      <c r="C374" s="43">
        <v>44418.637164351851</v>
      </c>
      <c r="D374" s="41">
        <v>118</v>
      </c>
      <c r="E374" s="41" t="s">
        <v>125</v>
      </c>
      <c r="F374" s="41">
        <v>0</v>
      </c>
      <c r="G374" s="41">
        <v>6.0090000000000003</v>
      </c>
      <c r="H374" s="42">
        <v>69941</v>
      </c>
      <c r="I374" s="41">
        <v>0.14099999999999999</v>
      </c>
      <c r="J374" s="41" t="s">
        <v>126</v>
      </c>
      <c r="K374" s="41" t="s">
        <v>126</v>
      </c>
      <c r="L374" s="41" t="s">
        <v>126</v>
      </c>
      <c r="M374" s="41" t="s">
        <v>126</v>
      </c>
      <c r="N374" s="41"/>
      <c r="O374" s="41">
        <v>48</v>
      </c>
      <c r="P374" s="41" t="s">
        <v>507</v>
      </c>
      <c r="Q374" s="43">
        <v>44418.637164351851</v>
      </c>
      <c r="R374" s="41">
        <v>118</v>
      </c>
      <c r="S374" s="41" t="s">
        <v>125</v>
      </c>
      <c r="T374" s="41">
        <v>0</v>
      </c>
      <c r="U374" s="41" t="s">
        <v>126</v>
      </c>
      <c r="V374" s="42" t="s">
        <v>126</v>
      </c>
      <c r="W374" s="41" t="s">
        <v>126</v>
      </c>
      <c r="X374" s="41" t="s">
        <v>126</v>
      </c>
      <c r="Y374" s="41" t="s">
        <v>126</v>
      </c>
      <c r="Z374" s="41" t="s">
        <v>126</v>
      </c>
      <c r="AA374" s="41" t="s">
        <v>126</v>
      </c>
      <c r="AB374" s="41"/>
      <c r="AC374" s="41">
        <v>48</v>
      </c>
      <c r="AD374" s="41" t="s">
        <v>507</v>
      </c>
      <c r="AE374" s="43">
        <v>44418.637164351851</v>
      </c>
      <c r="AF374" s="41">
        <v>118</v>
      </c>
      <c r="AG374" s="41" t="s">
        <v>125</v>
      </c>
      <c r="AH374" s="41">
        <v>0</v>
      </c>
      <c r="AI374" s="41">
        <v>12.164999999999999</v>
      </c>
      <c r="AJ374" s="42">
        <v>8591</v>
      </c>
      <c r="AK374" s="41">
        <v>1.724</v>
      </c>
      <c r="AL374" s="41" t="s">
        <v>126</v>
      </c>
      <c r="AM374" s="41" t="s">
        <v>126</v>
      </c>
      <c r="AN374" s="41" t="s">
        <v>126</v>
      </c>
      <c r="AO374" s="41" t="s">
        <v>126</v>
      </c>
      <c r="AP374" s="41"/>
      <c r="AQ374" s="41">
        <v>1</v>
      </c>
      <c r="AR374" s="41"/>
      <c r="AS374" s="41"/>
      <c r="AT374" s="44">
        <f t="shared" si="24"/>
        <v>216.1622399708078</v>
      </c>
      <c r="AU374" s="45">
        <f t="shared" si="25"/>
        <v>1622.9686425116299</v>
      </c>
      <c r="AV374" s="41"/>
      <c r="AW374" s="48">
        <f t="shared" si="26"/>
        <v>183.29202321314713</v>
      </c>
      <c r="AX374" s="49">
        <f t="shared" si="27"/>
        <v>1637.5411261309403</v>
      </c>
      <c r="AY374" s="41"/>
    </row>
    <row r="375" spans="1:51">
      <c r="A375" s="41">
        <v>49</v>
      </c>
      <c r="B375" s="41" t="s">
        <v>508</v>
      </c>
      <c r="C375" s="43">
        <v>44418.658414351848</v>
      </c>
      <c r="D375" s="41">
        <v>98</v>
      </c>
      <c r="E375" s="41" t="s">
        <v>125</v>
      </c>
      <c r="F375" s="41">
        <v>0</v>
      </c>
      <c r="G375" s="41">
        <v>5.9429999999999996</v>
      </c>
      <c r="H375" s="42">
        <v>28429414</v>
      </c>
      <c r="I375" s="41">
        <v>61.427</v>
      </c>
      <c r="J375" s="41" t="s">
        <v>126</v>
      </c>
      <c r="K375" s="41" t="s">
        <v>126</v>
      </c>
      <c r="L375" s="41" t="s">
        <v>126</v>
      </c>
      <c r="M375" s="41" t="s">
        <v>126</v>
      </c>
      <c r="N375" s="41"/>
      <c r="O375" s="41">
        <v>49</v>
      </c>
      <c r="P375" s="41" t="s">
        <v>508</v>
      </c>
      <c r="Q375" s="43">
        <v>44418.658414351848</v>
      </c>
      <c r="R375" s="41">
        <v>98</v>
      </c>
      <c r="S375" s="41" t="s">
        <v>125</v>
      </c>
      <c r="T375" s="41">
        <v>0</v>
      </c>
      <c r="U375" s="41">
        <v>5.899</v>
      </c>
      <c r="V375" s="42">
        <v>216919</v>
      </c>
      <c r="W375" s="41">
        <v>56.636000000000003</v>
      </c>
      <c r="X375" s="41" t="s">
        <v>126</v>
      </c>
      <c r="Y375" s="41" t="s">
        <v>126</v>
      </c>
      <c r="Z375" s="41" t="s">
        <v>126</v>
      </c>
      <c r="AA375" s="41" t="s">
        <v>126</v>
      </c>
      <c r="AB375" s="41"/>
      <c r="AC375" s="41">
        <v>49</v>
      </c>
      <c r="AD375" s="41" t="s">
        <v>508</v>
      </c>
      <c r="AE375" s="43">
        <v>44418.658414351848</v>
      </c>
      <c r="AF375" s="41">
        <v>98</v>
      </c>
      <c r="AG375" s="41" t="s">
        <v>125</v>
      </c>
      <c r="AH375" s="41">
        <v>0</v>
      </c>
      <c r="AI375" s="41">
        <v>12.071999999999999</v>
      </c>
      <c r="AJ375" s="42">
        <v>93472</v>
      </c>
      <c r="AK375" s="41">
        <v>18.419</v>
      </c>
      <c r="AL375" s="41" t="s">
        <v>126</v>
      </c>
      <c r="AM375" s="41" t="s">
        <v>126</v>
      </c>
      <c r="AN375" s="41" t="s">
        <v>126</v>
      </c>
      <c r="AO375" s="41" t="s">
        <v>126</v>
      </c>
      <c r="AP375" s="41"/>
      <c r="AQ375" s="41">
        <v>1</v>
      </c>
      <c r="AR375" s="41"/>
      <c r="AS375" s="41"/>
      <c r="AT375" s="44">
        <f t="shared" si="24"/>
        <v>41906.99000566289</v>
      </c>
      <c r="AU375" s="45">
        <f t="shared" si="25"/>
        <v>16816.116382008324</v>
      </c>
      <c r="AV375" s="41"/>
      <c r="AW375" s="48">
        <f t="shared" si="26"/>
        <v>54959.760779100732</v>
      </c>
      <c r="AX375" s="49">
        <f t="shared" si="27"/>
        <v>17725.924539612162</v>
      </c>
      <c r="AY375" s="41"/>
    </row>
    <row r="376" spans="1:51">
      <c r="A376" s="41">
        <v>50</v>
      </c>
      <c r="B376" s="41" t="s">
        <v>509</v>
      </c>
      <c r="C376" s="43">
        <v>44418.679652777777</v>
      </c>
      <c r="D376" s="41">
        <v>88</v>
      </c>
      <c r="E376" s="41" t="s">
        <v>125</v>
      </c>
      <c r="F376" s="41">
        <v>0</v>
      </c>
      <c r="G376" s="41">
        <v>6.0119999999999996</v>
      </c>
      <c r="H376" s="42">
        <v>26382</v>
      </c>
      <c r="I376" s="41">
        <v>0.05</v>
      </c>
      <c r="J376" s="41" t="s">
        <v>126</v>
      </c>
      <c r="K376" s="41" t="s">
        <v>126</v>
      </c>
      <c r="L376" s="41" t="s">
        <v>126</v>
      </c>
      <c r="M376" s="41" t="s">
        <v>126</v>
      </c>
      <c r="N376" s="41"/>
      <c r="O376" s="41">
        <v>50</v>
      </c>
      <c r="P376" s="41" t="s">
        <v>509</v>
      </c>
      <c r="Q376" s="43">
        <v>44418.679652777777</v>
      </c>
      <c r="R376" s="41">
        <v>88</v>
      </c>
      <c r="S376" s="41" t="s">
        <v>125</v>
      </c>
      <c r="T376" s="41">
        <v>0</v>
      </c>
      <c r="U376" s="41" t="s">
        <v>126</v>
      </c>
      <c r="V376" s="42" t="s">
        <v>126</v>
      </c>
      <c r="W376" s="41" t="s">
        <v>126</v>
      </c>
      <c r="X376" s="41" t="s">
        <v>126</v>
      </c>
      <c r="Y376" s="41" t="s">
        <v>126</v>
      </c>
      <c r="Z376" s="41" t="s">
        <v>126</v>
      </c>
      <c r="AA376" s="41" t="s">
        <v>126</v>
      </c>
      <c r="AB376" s="41"/>
      <c r="AC376" s="41">
        <v>50</v>
      </c>
      <c r="AD376" s="41" t="s">
        <v>509</v>
      </c>
      <c r="AE376" s="43">
        <v>44418.679652777777</v>
      </c>
      <c r="AF376" s="41">
        <v>88</v>
      </c>
      <c r="AG376" s="41" t="s">
        <v>125</v>
      </c>
      <c r="AH376" s="41">
        <v>0</v>
      </c>
      <c r="AI376" s="41" t="s">
        <v>126</v>
      </c>
      <c r="AJ376" s="42" t="s">
        <v>126</v>
      </c>
      <c r="AK376" s="41" t="s">
        <v>126</v>
      </c>
      <c r="AL376" s="41" t="s">
        <v>126</v>
      </c>
      <c r="AM376" s="41" t="s">
        <v>126</v>
      </c>
      <c r="AN376" s="41" t="s">
        <v>126</v>
      </c>
      <c r="AO376" s="41" t="s">
        <v>126</v>
      </c>
      <c r="AP376" s="41"/>
      <c r="AQ376" s="41">
        <v>1</v>
      </c>
      <c r="AR376" s="41"/>
      <c r="AS376" s="41"/>
      <c r="AT376" s="44">
        <f t="shared" si="24"/>
        <v>82.767978700031207</v>
      </c>
      <c r="AU376" s="45" t="e">
        <f t="shared" si="25"/>
        <v>#VALUE!</v>
      </c>
      <c r="AV376" s="41"/>
      <c r="AW376" s="48">
        <f t="shared" si="26"/>
        <v>69.021322400188396</v>
      </c>
      <c r="AX376" s="49" t="e">
        <f t="shared" si="27"/>
        <v>#VALUE!</v>
      </c>
      <c r="AY376" s="41"/>
    </row>
    <row r="377" spans="1:51">
      <c r="A377" s="41">
        <v>51</v>
      </c>
      <c r="B377" s="41" t="s">
        <v>510</v>
      </c>
      <c r="C377" s="43">
        <v>44418.700902777775</v>
      </c>
      <c r="D377" s="41">
        <v>57</v>
      </c>
      <c r="E377" s="41" t="s">
        <v>125</v>
      </c>
      <c r="F377" s="41">
        <v>0</v>
      </c>
      <c r="G377" s="41">
        <v>6.016</v>
      </c>
      <c r="H377" s="42">
        <v>58562</v>
      </c>
      <c r="I377" s="41">
        <v>0.11700000000000001</v>
      </c>
      <c r="J377" s="41" t="s">
        <v>126</v>
      </c>
      <c r="K377" s="41" t="s">
        <v>126</v>
      </c>
      <c r="L377" s="41" t="s">
        <v>126</v>
      </c>
      <c r="M377" s="41" t="s">
        <v>126</v>
      </c>
      <c r="N377" s="41"/>
      <c r="O377" s="41">
        <v>51</v>
      </c>
      <c r="P377" s="41" t="s">
        <v>510</v>
      </c>
      <c r="Q377" s="43">
        <v>44418.700902777775</v>
      </c>
      <c r="R377" s="41">
        <v>57</v>
      </c>
      <c r="S377" s="41" t="s">
        <v>125</v>
      </c>
      <c r="T377" s="41">
        <v>0</v>
      </c>
      <c r="U377" s="41" t="s">
        <v>126</v>
      </c>
      <c r="V377" s="42" t="s">
        <v>126</v>
      </c>
      <c r="W377" s="41" t="s">
        <v>126</v>
      </c>
      <c r="X377" s="41" t="s">
        <v>126</v>
      </c>
      <c r="Y377" s="41" t="s">
        <v>126</v>
      </c>
      <c r="Z377" s="41" t="s">
        <v>126</v>
      </c>
      <c r="AA377" s="41" t="s">
        <v>126</v>
      </c>
      <c r="AB377" s="41"/>
      <c r="AC377" s="41">
        <v>51</v>
      </c>
      <c r="AD377" s="41" t="s">
        <v>510</v>
      </c>
      <c r="AE377" s="43">
        <v>44418.700902777775</v>
      </c>
      <c r="AF377" s="41">
        <v>57</v>
      </c>
      <c r="AG377" s="41" t="s">
        <v>125</v>
      </c>
      <c r="AH377" s="41">
        <v>0</v>
      </c>
      <c r="AI377" s="41">
        <v>12.169</v>
      </c>
      <c r="AJ377" s="42">
        <v>7390</v>
      </c>
      <c r="AK377" s="41">
        <v>1.4850000000000001</v>
      </c>
      <c r="AL377" s="41" t="s">
        <v>126</v>
      </c>
      <c r="AM377" s="41" t="s">
        <v>126</v>
      </c>
      <c r="AN377" s="41" t="s">
        <v>126</v>
      </c>
      <c r="AO377" s="41" t="s">
        <v>126</v>
      </c>
      <c r="AP377" s="41"/>
      <c r="AQ377" s="41">
        <v>1</v>
      </c>
      <c r="AR377" s="41"/>
      <c r="AS377" s="41"/>
      <c r="AT377" s="44">
        <f t="shared" si="24"/>
        <v>181.6142776977272</v>
      </c>
      <c r="AU377" s="45">
        <f t="shared" si="25"/>
        <v>1401.5079984829999</v>
      </c>
      <c r="AV377" s="41"/>
      <c r="AW377" s="48">
        <f t="shared" si="26"/>
        <v>153.48514250166042</v>
      </c>
      <c r="AX377" s="49">
        <f t="shared" si="27"/>
        <v>1408.2220072540001</v>
      </c>
      <c r="AY377" s="41"/>
    </row>
    <row r="378" spans="1:51">
      <c r="A378" s="41">
        <v>52</v>
      </c>
      <c r="B378" s="41" t="s">
        <v>511</v>
      </c>
      <c r="C378" s="43">
        <v>44418.72215277778</v>
      </c>
      <c r="D378" s="41">
        <v>82</v>
      </c>
      <c r="E378" s="41" t="s">
        <v>125</v>
      </c>
      <c r="F378" s="41">
        <v>0</v>
      </c>
      <c r="G378" s="41">
        <v>6.0110000000000001</v>
      </c>
      <c r="H378" s="42">
        <v>66534</v>
      </c>
      <c r="I378" s="41">
        <v>0.13400000000000001</v>
      </c>
      <c r="J378" s="41" t="s">
        <v>126</v>
      </c>
      <c r="K378" s="41" t="s">
        <v>126</v>
      </c>
      <c r="L378" s="41" t="s">
        <v>126</v>
      </c>
      <c r="M378" s="41" t="s">
        <v>126</v>
      </c>
      <c r="N378" s="41"/>
      <c r="O378" s="41">
        <v>52</v>
      </c>
      <c r="P378" s="41" t="s">
        <v>511</v>
      </c>
      <c r="Q378" s="43">
        <v>44418.72215277778</v>
      </c>
      <c r="R378" s="41">
        <v>82</v>
      </c>
      <c r="S378" s="41" t="s">
        <v>125</v>
      </c>
      <c r="T378" s="41">
        <v>0</v>
      </c>
      <c r="U378" s="41" t="s">
        <v>126</v>
      </c>
      <c r="V378" s="42" t="s">
        <v>126</v>
      </c>
      <c r="W378" s="41" t="s">
        <v>126</v>
      </c>
      <c r="X378" s="41" t="s">
        <v>126</v>
      </c>
      <c r="Y378" s="41" t="s">
        <v>126</v>
      </c>
      <c r="Z378" s="41" t="s">
        <v>126</v>
      </c>
      <c r="AA378" s="41" t="s">
        <v>126</v>
      </c>
      <c r="AB378" s="41"/>
      <c r="AC378" s="41">
        <v>52</v>
      </c>
      <c r="AD378" s="41" t="s">
        <v>511</v>
      </c>
      <c r="AE378" s="43">
        <v>44418.72215277778</v>
      </c>
      <c r="AF378" s="41">
        <v>82</v>
      </c>
      <c r="AG378" s="41" t="s">
        <v>125</v>
      </c>
      <c r="AH378" s="41">
        <v>0</v>
      </c>
      <c r="AI378" s="41">
        <v>12.162000000000001</v>
      </c>
      <c r="AJ378" s="42">
        <v>6739</v>
      </c>
      <c r="AK378" s="41">
        <v>1.355</v>
      </c>
      <c r="AL378" s="41" t="s">
        <v>126</v>
      </c>
      <c r="AM378" s="41" t="s">
        <v>126</v>
      </c>
      <c r="AN378" s="41" t="s">
        <v>126</v>
      </c>
      <c r="AO378" s="41" t="s">
        <v>126</v>
      </c>
      <c r="AP378" s="41"/>
      <c r="AQ378" s="41">
        <v>1</v>
      </c>
      <c r="AR378" s="41"/>
      <c r="AS378" s="41"/>
      <c r="AT378" s="44">
        <f t="shared" si="24"/>
        <v>205.84036175007282</v>
      </c>
      <c r="AU378" s="45">
        <f t="shared" si="25"/>
        <v>1281.38995562483</v>
      </c>
      <c r="AV378" s="41"/>
      <c r="AW378" s="48">
        <f t="shared" si="26"/>
        <v>174.3707931254396</v>
      </c>
      <c r="AX378" s="49">
        <f t="shared" si="27"/>
        <v>1283.9003663925403</v>
      </c>
      <c r="AY378" s="41"/>
    </row>
    <row r="379" spans="1:51">
      <c r="A379" s="41">
        <v>53</v>
      </c>
      <c r="B379" s="41" t="s">
        <v>512</v>
      </c>
      <c r="C379" s="43">
        <v>44418.743414351855</v>
      </c>
      <c r="D379" s="41">
        <v>45</v>
      </c>
      <c r="E379" s="41" t="s">
        <v>125</v>
      </c>
      <c r="F379" s="41">
        <v>0</v>
      </c>
      <c r="G379" s="41">
        <v>5.9960000000000004</v>
      </c>
      <c r="H379" s="42">
        <v>4480109</v>
      </c>
      <c r="I379" s="41">
        <v>9.3829999999999991</v>
      </c>
      <c r="J379" s="41" t="s">
        <v>126</v>
      </c>
      <c r="K379" s="41" t="s">
        <v>126</v>
      </c>
      <c r="L379" s="41" t="s">
        <v>126</v>
      </c>
      <c r="M379" s="41" t="s">
        <v>126</v>
      </c>
      <c r="N379" s="41"/>
      <c r="O379" s="41">
        <v>53</v>
      </c>
      <c r="P379" s="41" t="s">
        <v>512</v>
      </c>
      <c r="Q379" s="43">
        <v>44418.743414351855</v>
      </c>
      <c r="R379" s="41">
        <v>45</v>
      </c>
      <c r="S379" s="41" t="s">
        <v>125</v>
      </c>
      <c r="T379" s="41">
        <v>0</v>
      </c>
      <c r="U379" s="41">
        <v>5.95</v>
      </c>
      <c r="V379" s="42">
        <v>34012</v>
      </c>
      <c r="W379" s="41">
        <v>9.2119999999999997</v>
      </c>
      <c r="X379" s="41" t="s">
        <v>126</v>
      </c>
      <c r="Y379" s="41" t="s">
        <v>126</v>
      </c>
      <c r="Z379" s="41" t="s">
        <v>126</v>
      </c>
      <c r="AA379" s="41" t="s">
        <v>126</v>
      </c>
      <c r="AB379" s="41"/>
      <c r="AC379" s="41">
        <v>53</v>
      </c>
      <c r="AD379" s="41" t="s">
        <v>512</v>
      </c>
      <c r="AE379" s="43">
        <v>44418.743414351855</v>
      </c>
      <c r="AF379" s="41">
        <v>45</v>
      </c>
      <c r="AG379" s="41" t="s">
        <v>125</v>
      </c>
      <c r="AH379" s="41">
        <v>0</v>
      </c>
      <c r="AI379" s="41">
        <v>12.048999999999999</v>
      </c>
      <c r="AJ379" s="42">
        <v>118656</v>
      </c>
      <c r="AK379" s="41">
        <v>23.286999999999999</v>
      </c>
      <c r="AL379" s="41" t="s">
        <v>126</v>
      </c>
      <c r="AM379" s="41" t="s">
        <v>126</v>
      </c>
      <c r="AN379" s="41" t="s">
        <v>126</v>
      </c>
      <c r="AO379" s="41" t="s">
        <v>126</v>
      </c>
      <c r="AP379" s="41"/>
      <c r="AQ379" s="41">
        <v>1</v>
      </c>
      <c r="AR379" s="41"/>
      <c r="AS379" s="41"/>
      <c r="AT379" s="44">
        <f t="shared" si="24"/>
        <v>7022.1789410330402</v>
      </c>
      <c r="AU379" s="45">
        <f t="shared" si="25"/>
        <v>21149.898107489284</v>
      </c>
      <c r="AV379" s="41"/>
      <c r="AW379" s="48">
        <f t="shared" si="26"/>
        <v>8983.5594999899222</v>
      </c>
      <c r="AX379" s="49">
        <f t="shared" si="27"/>
        <v>22454.240654576639</v>
      </c>
      <c r="AY379" s="41"/>
    </row>
    <row r="380" spans="1:51">
      <c r="A380" s="41">
        <v>54</v>
      </c>
      <c r="B380" s="41" t="s">
        <v>513</v>
      </c>
      <c r="C380" s="43">
        <v>44418.764664351853</v>
      </c>
      <c r="D380" s="41">
        <v>203</v>
      </c>
      <c r="E380" s="41" t="s">
        <v>125</v>
      </c>
      <c r="F380" s="41">
        <v>0</v>
      </c>
      <c r="G380" s="41">
        <v>6.0220000000000002</v>
      </c>
      <c r="H380" s="42">
        <v>35894</v>
      </c>
      <c r="I380" s="41">
        <v>7.0000000000000007E-2</v>
      </c>
      <c r="J380" s="41" t="s">
        <v>126</v>
      </c>
      <c r="K380" s="41" t="s">
        <v>126</v>
      </c>
      <c r="L380" s="41" t="s">
        <v>126</v>
      </c>
      <c r="M380" s="41" t="s">
        <v>126</v>
      </c>
      <c r="N380" s="41"/>
      <c r="O380" s="41">
        <v>54</v>
      </c>
      <c r="P380" s="41" t="s">
        <v>513</v>
      </c>
      <c r="Q380" s="43">
        <v>44418.764664351853</v>
      </c>
      <c r="R380" s="41">
        <v>203</v>
      </c>
      <c r="S380" s="41" t="s">
        <v>125</v>
      </c>
      <c r="T380" s="41">
        <v>0</v>
      </c>
      <c r="U380" s="41" t="s">
        <v>126</v>
      </c>
      <c r="V380" s="42" t="s">
        <v>126</v>
      </c>
      <c r="W380" s="41" t="s">
        <v>126</v>
      </c>
      <c r="X380" s="41" t="s">
        <v>126</v>
      </c>
      <c r="Y380" s="41" t="s">
        <v>126</v>
      </c>
      <c r="Z380" s="41" t="s">
        <v>126</v>
      </c>
      <c r="AA380" s="41" t="s">
        <v>126</v>
      </c>
      <c r="AB380" s="41"/>
      <c r="AC380" s="41">
        <v>54</v>
      </c>
      <c r="AD380" s="41" t="s">
        <v>513</v>
      </c>
      <c r="AE380" s="43">
        <v>44418.764664351853</v>
      </c>
      <c r="AF380" s="41">
        <v>203</v>
      </c>
      <c r="AG380" s="41" t="s">
        <v>125</v>
      </c>
      <c r="AH380" s="41">
        <v>0</v>
      </c>
      <c r="AI380" s="41">
        <v>12.135999999999999</v>
      </c>
      <c r="AJ380" s="42">
        <v>53502</v>
      </c>
      <c r="AK380" s="41">
        <v>10.614000000000001</v>
      </c>
      <c r="AL380" s="41" t="s">
        <v>126</v>
      </c>
      <c r="AM380" s="41" t="s">
        <v>126</v>
      </c>
      <c r="AN380" s="41" t="s">
        <v>126</v>
      </c>
      <c r="AO380" s="41" t="s">
        <v>126</v>
      </c>
      <c r="AP380" s="41"/>
      <c r="AQ380" s="41">
        <v>1</v>
      </c>
      <c r="AR380" s="41"/>
      <c r="AS380" s="41"/>
      <c r="AT380" s="44">
        <f t="shared" si="24"/>
        <v>112.16167886757681</v>
      </c>
      <c r="AU380" s="45">
        <f t="shared" si="25"/>
        <v>9774.4239344689195</v>
      </c>
      <c r="AV380" s="41"/>
      <c r="AW380" s="48">
        <f t="shared" si="26"/>
        <v>94.013824950367606</v>
      </c>
      <c r="AX380" s="49">
        <f t="shared" si="27"/>
        <v>10179.180735294962</v>
      </c>
      <c r="AY380" s="41"/>
    </row>
    <row r="381" spans="1:51">
      <c r="A381" s="41">
        <v>55</v>
      </c>
      <c r="B381" s="41" t="s">
        <v>514</v>
      </c>
      <c r="C381" s="43">
        <v>44418.785925925928</v>
      </c>
      <c r="D381" s="41">
        <v>107</v>
      </c>
      <c r="E381" s="41" t="s">
        <v>125</v>
      </c>
      <c r="F381" s="41">
        <v>0</v>
      </c>
      <c r="G381" s="41">
        <v>6.0090000000000003</v>
      </c>
      <c r="H381" s="42">
        <v>2798096</v>
      </c>
      <c r="I381" s="41">
        <v>5.8460000000000001</v>
      </c>
      <c r="J381" s="41" t="s">
        <v>126</v>
      </c>
      <c r="K381" s="41" t="s">
        <v>126</v>
      </c>
      <c r="L381" s="41" t="s">
        <v>126</v>
      </c>
      <c r="M381" s="41" t="s">
        <v>126</v>
      </c>
      <c r="N381" s="41"/>
      <c r="O381" s="41">
        <v>55</v>
      </c>
      <c r="P381" s="41" t="s">
        <v>514</v>
      </c>
      <c r="Q381" s="43">
        <v>44418.785925925928</v>
      </c>
      <c r="R381" s="41">
        <v>107</v>
      </c>
      <c r="S381" s="41" t="s">
        <v>125</v>
      </c>
      <c r="T381" s="41">
        <v>0</v>
      </c>
      <c r="U381" s="41">
        <v>5.9619999999999997</v>
      </c>
      <c r="V381" s="42">
        <v>22731</v>
      </c>
      <c r="W381" s="41">
        <v>6.2050000000000001</v>
      </c>
      <c r="X381" s="41" t="s">
        <v>126</v>
      </c>
      <c r="Y381" s="41" t="s">
        <v>126</v>
      </c>
      <c r="Z381" s="41" t="s">
        <v>126</v>
      </c>
      <c r="AA381" s="41" t="s">
        <v>126</v>
      </c>
      <c r="AB381" s="41"/>
      <c r="AC381" s="41">
        <v>55</v>
      </c>
      <c r="AD381" s="41" t="s">
        <v>514</v>
      </c>
      <c r="AE381" s="43">
        <v>44418.785925925928</v>
      </c>
      <c r="AF381" s="41">
        <v>107</v>
      </c>
      <c r="AG381" s="41" t="s">
        <v>125</v>
      </c>
      <c r="AH381" s="41">
        <v>0</v>
      </c>
      <c r="AI381" s="41">
        <v>12.086</v>
      </c>
      <c r="AJ381" s="42">
        <v>89485</v>
      </c>
      <c r="AK381" s="41">
        <v>17.645</v>
      </c>
      <c r="AL381" s="41" t="s">
        <v>126</v>
      </c>
      <c r="AM381" s="41" t="s">
        <v>126</v>
      </c>
      <c r="AN381" s="41" t="s">
        <v>126</v>
      </c>
      <c r="AO381" s="41" t="s">
        <v>126</v>
      </c>
      <c r="AP381" s="41"/>
      <c r="AQ381" s="41">
        <v>1</v>
      </c>
      <c r="AR381" s="41"/>
      <c r="AS381" s="41"/>
      <c r="AT381" s="44">
        <f t="shared" si="24"/>
        <v>4877.814254115885</v>
      </c>
      <c r="AU381" s="45">
        <f t="shared" si="25"/>
        <v>16122.714130826751</v>
      </c>
      <c r="AV381" s="41"/>
      <c r="AW381" s="48">
        <f t="shared" si="26"/>
        <v>6103.9582638947304</v>
      </c>
      <c r="AX381" s="49">
        <f t="shared" si="27"/>
        <v>16975.470989441499</v>
      </c>
      <c r="AY381" s="41"/>
    </row>
    <row r="382" spans="1:51">
      <c r="A382" s="41">
        <v>56</v>
      </c>
      <c r="B382" s="41" t="s">
        <v>515</v>
      </c>
      <c r="C382" s="43">
        <v>44418.807175925926</v>
      </c>
      <c r="D382" s="41">
        <v>208</v>
      </c>
      <c r="E382" s="41" t="s">
        <v>125</v>
      </c>
      <c r="F382" s="41">
        <v>0</v>
      </c>
      <c r="G382" s="41">
        <v>6.0049999999999999</v>
      </c>
      <c r="H382" s="42">
        <v>4676486</v>
      </c>
      <c r="I382" s="41">
        <v>9.7970000000000006</v>
      </c>
      <c r="J382" s="41" t="s">
        <v>126</v>
      </c>
      <c r="K382" s="41" t="s">
        <v>126</v>
      </c>
      <c r="L382" s="41" t="s">
        <v>126</v>
      </c>
      <c r="M382" s="41" t="s">
        <v>126</v>
      </c>
      <c r="N382" s="41"/>
      <c r="O382" s="41">
        <v>56</v>
      </c>
      <c r="P382" s="41" t="s">
        <v>515</v>
      </c>
      <c r="Q382" s="43">
        <v>44418.807175925926</v>
      </c>
      <c r="R382" s="41">
        <v>208</v>
      </c>
      <c r="S382" s="41" t="s">
        <v>125</v>
      </c>
      <c r="T382" s="41">
        <v>0</v>
      </c>
      <c r="U382" s="41">
        <v>5.9580000000000002</v>
      </c>
      <c r="V382" s="42">
        <v>38992</v>
      </c>
      <c r="W382" s="41">
        <v>10.536</v>
      </c>
      <c r="X382" s="41" t="s">
        <v>126</v>
      </c>
      <c r="Y382" s="41" t="s">
        <v>126</v>
      </c>
      <c r="Z382" s="41" t="s">
        <v>126</v>
      </c>
      <c r="AA382" s="41" t="s">
        <v>126</v>
      </c>
      <c r="AB382" s="41"/>
      <c r="AC382" s="41">
        <v>56</v>
      </c>
      <c r="AD382" s="41" t="s">
        <v>515</v>
      </c>
      <c r="AE382" s="43">
        <v>44418.807175925926</v>
      </c>
      <c r="AF382" s="41">
        <v>208</v>
      </c>
      <c r="AG382" s="41" t="s">
        <v>125</v>
      </c>
      <c r="AH382" s="41">
        <v>0</v>
      </c>
      <c r="AI382" s="41">
        <v>12.061999999999999</v>
      </c>
      <c r="AJ382" s="42">
        <v>116443</v>
      </c>
      <c r="AK382" s="41">
        <v>22.861000000000001</v>
      </c>
      <c r="AL382" s="41" t="s">
        <v>126</v>
      </c>
      <c r="AM382" s="41" t="s">
        <v>126</v>
      </c>
      <c r="AN382" s="41" t="s">
        <v>126</v>
      </c>
      <c r="AO382" s="41" t="s">
        <v>126</v>
      </c>
      <c r="AP382" s="41"/>
      <c r="AQ382" s="41">
        <v>1</v>
      </c>
      <c r="AR382" s="41"/>
      <c r="AS382" s="41"/>
      <c r="AT382" s="44">
        <f t="shared" si="24"/>
        <v>7969.075235370241</v>
      </c>
      <c r="AU382" s="45">
        <f t="shared" si="25"/>
        <v>20772.265511930273</v>
      </c>
      <c r="AV382" s="41"/>
      <c r="AW382" s="48">
        <f t="shared" si="26"/>
        <v>10253.13485239552</v>
      </c>
      <c r="AX382" s="49">
        <f t="shared" si="27"/>
        <v>22039.57471123126</v>
      </c>
      <c r="AY382" s="41"/>
    </row>
    <row r="383" spans="1:51">
      <c r="A383" s="41">
        <v>57</v>
      </c>
      <c r="B383" s="41" t="s">
        <v>516</v>
      </c>
      <c r="C383" s="43">
        <v>44418.8284375</v>
      </c>
      <c r="D383" s="41">
        <v>87</v>
      </c>
      <c r="E383" s="41" t="s">
        <v>125</v>
      </c>
      <c r="F383" s="41">
        <v>0</v>
      </c>
      <c r="G383" s="41">
        <v>6.0110000000000001</v>
      </c>
      <c r="H383" s="42">
        <v>1982471</v>
      </c>
      <c r="I383" s="41">
        <v>4.1369999999999996</v>
      </c>
      <c r="J383" s="41" t="s">
        <v>126</v>
      </c>
      <c r="K383" s="41" t="s">
        <v>126</v>
      </c>
      <c r="L383" s="41" t="s">
        <v>126</v>
      </c>
      <c r="M383" s="41" t="s">
        <v>126</v>
      </c>
      <c r="N383" s="41"/>
      <c r="O383" s="41">
        <v>57</v>
      </c>
      <c r="P383" s="41" t="s">
        <v>516</v>
      </c>
      <c r="Q383" s="43">
        <v>44418.8284375</v>
      </c>
      <c r="R383" s="41">
        <v>87</v>
      </c>
      <c r="S383" s="41" t="s">
        <v>125</v>
      </c>
      <c r="T383" s="41">
        <v>0</v>
      </c>
      <c r="U383" s="41">
        <v>5.9640000000000004</v>
      </c>
      <c r="V383" s="42">
        <v>15737</v>
      </c>
      <c r="W383" s="41">
        <v>4.335</v>
      </c>
      <c r="X383" s="41" t="s">
        <v>126</v>
      </c>
      <c r="Y383" s="41" t="s">
        <v>126</v>
      </c>
      <c r="Z383" s="41" t="s">
        <v>126</v>
      </c>
      <c r="AA383" s="41" t="s">
        <v>126</v>
      </c>
      <c r="AB383" s="41"/>
      <c r="AC383" s="41">
        <v>57</v>
      </c>
      <c r="AD383" s="41" t="s">
        <v>516</v>
      </c>
      <c r="AE383" s="43">
        <v>44418.8284375</v>
      </c>
      <c r="AF383" s="41">
        <v>87</v>
      </c>
      <c r="AG383" s="41" t="s">
        <v>125</v>
      </c>
      <c r="AH383" s="41">
        <v>0</v>
      </c>
      <c r="AI383" s="41">
        <v>12.099</v>
      </c>
      <c r="AJ383" s="42">
        <v>78222</v>
      </c>
      <c r="AK383" s="41">
        <v>15.452999999999999</v>
      </c>
      <c r="AL383" s="41" t="s">
        <v>126</v>
      </c>
      <c r="AM383" s="41" t="s">
        <v>126</v>
      </c>
      <c r="AN383" s="41" t="s">
        <v>126</v>
      </c>
      <c r="AO383" s="41" t="s">
        <v>126</v>
      </c>
      <c r="AP383" s="41"/>
      <c r="AQ383" s="41">
        <v>1</v>
      </c>
      <c r="AR383" s="41"/>
      <c r="AS383" s="41"/>
      <c r="AT383" s="44">
        <f t="shared" si="24"/>
        <v>3548.7698406601653</v>
      </c>
      <c r="AU383" s="45">
        <f t="shared" si="25"/>
        <v>14153.11917580332</v>
      </c>
      <c r="AV383" s="41"/>
      <c r="AW383" s="48">
        <f t="shared" si="26"/>
        <v>4316.09640089817</v>
      </c>
      <c r="AX383" s="49">
        <f t="shared" si="27"/>
        <v>14852.698642322161</v>
      </c>
      <c r="AY383" s="41"/>
    </row>
    <row r="384" spans="1:51">
      <c r="A384" s="41">
        <v>58</v>
      </c>
      <c r="B384" s="41" t="s">
        <v>517</v>
      </c>
      <c r="C384" s="43">
        <v>44418.849722222221</v>
      </c>
      <c r="D384" s="41">
        <v>96</v>
      </c>
      <c r="E384" s="41" t="s">
        <v>125</v>
      </c>
      <c r="F384" s="41">
        <v>0</v>
      </c>
      <c r="G384" s="41">
        <v>6.0039999999999996</v>
      </c>
      <c r="H384" s="42">
        <v>4174336</v>
      </c>
      <c r="I384" s="41">
        <v>8.7390000000000008</v>
      </c>
      <c r="J384" s="41" t="s">
        <v>126</v>
      </c>
      <c r="K384" s="41" t="s">
        <v>126</v>
      </c>
      <c r="L384" s="41" t="s">
        <v>126</v>
      </c>
      <c r="M384" s="41" t="s">
        <v>126</v>
      </c>
      <c r="N384" s="41"/>
      <c r="O384" s="41">
        <v>58</v>
      </c>
      <c r="P384" s="41" t="s">
        <v>517</v>
      </c>
      <c r="Q384" s="43">
        <v>44418.849722222221</v>
      </c>
      <c r="R384" s="41">
        <v>96</v>
      </c>
      <c r="S384" s="41" t="s">
        <v>125</v>
      </c>
      <c r="T384" s="41">
        <v>0</v>
      </c>
      <c r="U384" s="41">
        <v>5.9569999999999999</v>
      </c>
      <c r="V384" s="42">
        <v>31746</v>
      </c>
      <c r="W384" s="41">
        <v>8.6080000000000005</v>
      </c>
      <c r="X384" s="41" t="s">
        <v>126</v>
      </c>
      <c r="Y384" s="41" t="s">
        <v>126</v>
      </c>
      <c r="Z384" s="41" t="s">
        <v>126</v>
      </c>
      <c r="AA384" s="41" t="s">
        <v>126</v>
      </c>
      <c r="AB384" s="41"/>
      <c r="AC384" s="41">
        <v>58</v>
      </c>
      <c r="AD384" s="41" t="s">
        <v>517</v>
      </c>
      <c r="AE384" s="43">
        <v>44418.849722222221</v>
      </c>
      <c r="AF384" s="41">
        <v>96</v>
      </c>
      <c r="AG384" s="41" t="s">
        <v>125</v>
      </c>
      <c r="AH384" s="41">
        <v>0</v>
      </c>
      <c r="AI384" s="41">
        <v>12.065</v>
      </c>
      <c r="AJ384" s="42">
        <v>110819</v>
      </c>
      <c r="AK384" s="41">
        <v>21.776</v>
      </c>
      <c r="AL384" s="41" t="s">
        <v>126</v>
      </c>
      <c r="AM384" s="41" t="s">
        <v>126</v>
      </c>
      <c r="AN384" s="41" t="s">
        <v>126</v>
      </c>
      <c r="AO384" s="41" t="s">
        <v>126</v>
      </c>
      <c r="AP384" s="41"/>
      <c r="AQ384" s="41">
        <v>1</v>
      </c>
      <c r="AR384" s="41"/>
      <c r="AS384" s="41"/>
      <c r="AT384" s="44">
        <f t="shared" si="24"/>
        <v>6591.37605097506</v>
      </c>
      <c r="AU384" s="45">
        <f t="shared" si="25"/>
        <v>19809.803597732032</v>
      </c>
      <c r="AV384" s="41"/>
      <c r="AW384" s="48">
        <f t="shared" si="26"/>
        <v>8405.5476830838816</v>
      </c>
      <c r="AX384" s="49">
        <f t="shared" si="27"/>
        <v>20985.04816662614</v>
      </c>
      <c r="AY384" s="41"/>
    </row>
    <row r="385" spans="1:51">
      <c r="A385" s="41">
        <v>59</v>
      </c>
      <c r="B385" s="41" t="s">
        <v>518</v>
      </c>
      <c r="C385" s="43">
        <v>44418.870995370373</v>
      </c>
      <c r="D385" s="41">
        <v>42</v>
      </c>
      <c r="E385" s="41" t="s">
        <v>125</v>
      </c>
      <c r="F385" s="41">
        <v>0</v>
      </c>
      <c r="G385" s="41">
        <v>6.0179999999999998</v>
      </c>
      <c r="H385" s="42">
        <v>65629</v>
      </c>
      <c r="I385" s="41">
        <v>0.13200000000000001</v>
      </c>
      <c r="J385" s="41" t="s">
        <v>126</v>
      </c>
      <c r="K385" s="41" t="s">
        <v>126</v>
      </c>
      <c r="L385" s="41" t="s">
        <v>126</v>
      </c>
      <c r="M385" s="41" t="s">
        <v>126</v>
      </c>
      <c r="N385" s="41"/>
      <c r="O385" s="41">
        <v>59</v>
      </c>
      <c r="P385" s="41" t="s">
        <v>518</v>
      </c>
      <c r="Q385" s="43">
        <v>44418.870995370373</v>
      </c>
      <c r="R385" s="41">
        <v>42</v>
      </c>
      <c r="S385" s="41" t="s">
        <v>125</v>
      </c>
      <c r="T385" s="41">
        <v>0</v>
      </c>
      <c r="U385" s="41" t="s">
        <v>126</v>
      </c>
      <c r="V385" s="42" t="s">
        <v>126</v>
      </c>
      <c r="W385" s="41" t="s">
        <v>126</v>
      </c>
      <c r="X385" s="41" t="s">
        <v>126</v>
      </c>
      <c r="Y385" s="41" t="s">
        <v>126</v>
      </c>
      <c r="Z385" s="41" t="s">
        <v>126</v>
      </c>
      <c r="AA385" s="41" t="s">
        <v>126</v>
      </c>
      <c r="AB385" s="41"/>
      <c r="AC385" s="41">
        <v>59</v>
      </c>
      <c r="AD385" s="41" t="s">
        <v>518</v>
      </c>
      <c r="AE385" s="43">
        <v>44418.870995370373</v>
      </c>
      <c r="AF385" s="41">
        <v>42</v>
      </c>
      <c r="AG385" s="41" t="s">
        <v>125</v>
      </c>
      <c r="AH385" s="41">
        <v>0</v>
      </c>
      <c r="AI385" s="41">
        <v>12.172000000000001</v>
      </c>
      <c r="AJ385" s="42">
        <v>6474</v>
      </c>
      <c r="AK385" s="41">
        <v>1.302</v>
      </c>
      <c r="AL385" s="41" t="s">
        <v>126</v>
      </c>
      <c r="AM385" s="41" t="s">
        <v>126</v>
      </c>
      <c r="AN385" s="41" t="s">
        <v>126</v>
      </c>
      <c r="AO385" s="41" t="s">
        <v>126</v>
      </c>
      <c r="AP385" s="41"/>
      <c r="AQ385" s="41">
        <v>1</v>
      </c>
      <c r="AR385" s="41"/>
      <c r="AS385" s="41"/>
      <c r="AT385" s="44">
        <f t="shared" si="24"/>
        <v>203.09538040381582</v>
      </c>
      <c r="AU385" s="45">
        <f t="shared" si="25"/>
        <v>1232.4787413274801</v>
      </c>
      <c r="AV385" s="41"/>
      <c r="AW385" s="48">
        <f t="shared" si="26"/>
        <v>172.00057867400312</v>
      </c>
      <c r="AX385" s="49">
        <f t="shared" si="27"/>
        <v>1233.2892998882401</v>
      </c>
      <c r="AY385" s="41"/>
    </row>
    <row r="386" spans="1:51">
      <c r="A386" s="41">
        <v>60</v>
      </c>
      <c r="B386" s="41" t="s">
        <v>519</v>
      </c>
      <c r="C386" s="43">
        <v>44418.892245370371</v>
      </c>
      <c r="D386" s="41">
        <v>188</v>
      </c>
      <c r="E386" s="41" t="s">
        <v>125</v>
      </c>
      <c r="F386" s="41">
        <v>0</v>
      </c>
      <c r="G386" s="41">
        <v>5.99</v>
      </c>
      <c r="H386" s="42">
        <v>11328752</v>
      </c>
      <c r="I386" s="41">
        <v>23.937000000000001</v>
      </c>
      <c r="J386" s="41" t="s">
        <v>126</v>
      </c>
      <c r="K386" s="41" t="s">
        <v>126</v>
      </c>
      <c r="L386" s="41" t="s">
        <v>126</v>
      </c>
      <c r="M386" s="41" t="s">
        <v>126</v>
      </c>
      <c r="N386" s="41"/>
      <c r="O386" s="41">
        <v>60</v>
      </c>
      <c r="P386" s="41" t="s">
        <v>519</v>
      </c>
      <c r="Q386" s="43">
        <v>44418.892245370371</v>
      </c>
      <c r="R386" s="41">
        <v>188</v>
      </c>
      <c r="S386" s="41" t="s">
        <v>125</v>
      </c>
      <c r="T386" s="41">
        <v>0</v>
      </c>
      <c r="U386" s="41">
        <v>5.9429999999999996</v>
      </c>
      <c r="V386" s="42">
        <v>84569</v>
      </c>
      <c r="W386" s="41">
        <v>22.567</v>
      </c>
      <c r="X386" s="41" t="s">
        <v>126</v>
      </c>
      <c r="Y386" s="41" t="s">
        <v>126</v>
      </c>
      <c r="Z386" s="41" t="s">
        <v>126</v>
      </c>
      <c r="AA386" s="41" t="s">
        <v>126</v>
      </c>
      <c r="AB386" s="41"/>
      <c r="AC386" s="41">
        <v>60</v>
      </c>
      <c r="AD386" s="41" t="s">
        <v>519</v>
      </c>
      <c r="AE386" s="43">
        <v>44418.892245370371</v>
      </c>
      <c r="AF386" s="41">
        <v>188</v>
      </c>
      <c r="AG386" s="41" t="s">
        <v>125</v>
      </c>
      <c r="AH386" s="41">
        <v>0</v>
      </c>
      <c r="AI386" s="41">
        <v>12.122</v>
      </c>
      <c r="AJ386" s="42">
        <v>57414</v>
      </c>
      <c r="AK386" s="41">
        <v>11.382</v>
      </c>
      <c r="AL386" s="41" t="s">
        <v>126</v>
      </c>
      <c r="AM386" s="41" t="s">
        <v>126</v>
      </c>
      <c r="AN386" s="41" t="s">
        <v>126</v>
      </c>
      <c r="AO386" s="41" t="s">
        <v>126</v>
      </c>
      <c r="AP386" s="41"/>
      <c r="AQ386" s="41">
        <v>1</v>
      </c>
      <c r="AR386" s="41"/>
      <c r="AS386" s="41"/>
      <c r="AT386" s="44">
        <f t="shared" si="24"/>
        <v>16642.647143274888</v>
      </c>
      <c r="AU386" s="45">
        <f t="shared" si="25"/>
        <v>10472.47261855308</v>
      </c>
      <c r="AV386" s="41"/>
      <c r="AW386" s="48">
        <f t="shared" si="26"/>
        <v>21826.052650676731</v>
      </c>
      <c r="AX386" s="49">
        <f t="shared" si="27"/>
        <v>10920.099866141039</v>
      </c>
      <c r="AY386" s="41"/>
    </row>
    <row r="387" spans="1:51">
      <c r="A387" s="41">
        <v>61</v>
      </c>
      <c r="B387" s="41" t="s">
        <v>520</v>
      </c>
      <c r="C387" s="43">
        <v>44418.913495370369</v>
      </c>
      <c r="D387" s="41">
        <v>169</v>
      </c>
      <c r="E387" s="41" t="s">
        <v>125</v>
      </c>
      <c r="F387" s="41">
        <v>0</v>
      </c>
      <c r="G387" s="41">
        <v>6.0220000000000002</v>
      </c>
      <c r="H387" s="42">
        <v>22751</v>
      </c>
      <c r="I387" s="41">
        <v>4.2999999999999997E-2</v>
      </c>
      <c r="J387" s="41" t="s">
        <v>126</v>
      </c>
      <c r="K387" s="41" t="s">
        <v>126</v>
      </c>
      <c r="L387" s="41" t="s">
        <v>126</v>
      </c>
      <c r="M387" s="41" t="s">
        <v>126</v>
      </c>
      <c r="N387" s="41"/>
      <c r="O387" s="41">
        <v>61</v>
      </c>
      <c r="P387" s="41" t="s">
        <v>520</v>
      </c>
      <c r="Q387" s="43">
        <v>44418.913495370369</v>
      </c>
      <c r="R387" s="41">
        <v>169</v>
      </c>
      <c r="S387" s="41" t="s">
        <v>125</v>
      </c>
      <c r="T387" s="41">
        <v>0</v>
      </c>
      <c r="U387" s="41" t="s">
        <v>126</v>
      </c>
      <c r="V387" s="42" t="s">
        <v>126</v>
      </c>
      <c r="W387" s="41" t="s">
        <v>126</v>
      </c>
      <c r="X387" s="41" t="s">
        <v>126</v>
      </c>
      <c r="Y387" s="41" t="s">
        <v>126</v>
      </c>
      <c r="Z387" s="41" t="s">
        <v>126</v>
      </c>
      <c r="AA387" s="41" t="s">
        <v>126</v>
      </c>
      <c r="AB387" s="41"/>
      <c r="AC387" s="41">
        <v>61</v>
      </c>
      <c r="AD387" s="41" t="s">
        <v>520</v>
      </c>
      <c r="AE387" s="43">
        <v>44418.913495370369</v>
      </c>
      <c r="AF387" s="41">
        <v>169</v>
      </c>
      <c r="AG387" s="41" t="s">
        <v>125</v>
      </c>
      <c r="AH387" s="41">
        <v>0</v>
      </c>
      <c r="AI387" s="41">
        <v>12.192</v>
      </c>
      <c r="AJ387" s="42">
        <v>2258</v>
      </c>
      <c r="AK387" s="41">
        <v>0.46</v>
      </c>
      <c r="AL387" s="41" t="s">
        <v>126</v>
      </c>
      <c r="AM387" s="41" t="s">
        <v>126</v>
      </c>
      <c r="AN387" s="41" t="s">
        <v>126</v>
      </c>
      <c r="AO387" s="41" t="s">
        <v>126</v>
      </c>
      <c r="AP387" s="41"/>
      <c r="AQ387" s="41">
        <v>1</v>
      </c>
      <c r="AR387" s="41"/>
      <c r="AS387" s="41"/>
      <c r="AT387" s="44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5">
        <f t="shared" ref="AU387:AU450" si="29">((-0.00000006277*AJ387^2)+(0.1854*AJ387)+(34.83))</f>
        <v>453.14316313772002</v>
      </c>
      <c r="AV387" s="41"/>
      <c r="AW387" s="48">
        <f t="shared" si="26"/>
        <v>59.47520619267911</v>
      </c>
      <c r="AX387" s="49">
        <f t="shared" si="27"/>
        <v>427.78869734936001</v>
      </c>
      <c r="AY387" s="41"/>
    </row>
    <row r="388" spans="1:51">
      <c r="A388" s="41">
        <v>62</v>
      </c>
      <c r="B388" s="41" t="s">
        <v>521</v>
      </c>
      <c r="C388" s="43">
        <v>44418.934733796297</v>
      </c>
      <c r="D388" s="41">
        <v>216</v>
      </c>
      <c r="E388" s="41" t="s">
        <v>125</v>
      </c>
      <c r="F388" s="41">
        <v>0</v>
      </c>
      <c r="G388" s="41">
        <v>6.02</v>
      </c>
      <c r="H388" s="42">
        <v>38525</v>
      </c>
      <c r="I388" s="41">
        <v>7.4999999999999997E-2</v>
      </c>
      <c r="J388" s="41" t="s">
        <v>126</v>
      </c>
      <c r="K388" s="41" t="s">
        <v>126</v>
      </c>
      <c r="L388" s="41" t="s">
        <v>126</v>
      </c>
      <c r="M388" s="41" t="s">
        <v>126</v>
      </c>
      <c r="N388" s="41"/>
      <c r="O388" s="41">
        <v>62</v>
      </c>
      <c r="P388" s="41" t="s">
        <v>521</v>
      </c>
      <c r="Q388" s="43">
        <v>44418.934733796297</v>
      </c>
      <c r="R388" s="41">
        <v>216</v>
      </c>
      <c r="S388" s="41" t="s">
        <v>125</v>
      </c>
      <c r="T388" s="41">
        <v>0</v>
      </c>
      <c r="U388" s="41" t="s">
        <v>126</v>
      </c>
      <c r="V388" s="42" t="s">
        <v>126</v>
      </c>
      <c r="W388" s="41" t="s">
        <v>126</v>
      </c>
      <c r="X388" s="41" t="s">
        <v>126</v>
      </c>
      <c r="Y388" s="41" t="s">
        <v>126</v>
      </c>
      <c r="Z388" s="41" t="s">
        <v>126</v>
      </c>
      <c r="AA388" s="41" t="s">
        <v>126</v>
      </c>
      <c r="AB388" s="41"/>
      <c r="AC388" s="41">
        <v>62</v>
      </c>
      <c r="AD388" s="41" t="s">
        <v>521</v>
      </c>
      <c r="AE388" s="43">
        <v>44418.934733796297</v>
      </c>
      <c r="AF388" s="41">
        <v>216</v>
      </c>
      <c r="AG388" s="41" t="s">
        <v>125</v>
      </c>
      <c r="AH388" s="41">
        <v>0</v>
      </c>
      <c r="AI388" s="41" t="s">
        <v>126</v>
      </c>
      <c r="AJ388" s="42" t="s">
        <v>126</v>
      </c>
      <c r="AK388" s="41" t="s">
        <v>126</v>
      </c>
      <c r="AL388" s="41" t="s">
        <v>126</v>
      </c>
      <c r="AM388" s="41" t="s">
        <v>126</v>
      </c>
      <c r="AN388" s="41" t="s">
        <v>126</v>
      </c>
      <c r="AO388" s="41" t="s">
        <v>126</v>
      </c>
      <c r="AP388" s="41"/>
      <c r="AQ388" s="41">
        <v>1</v>
      </c>
      <c r="AR388" s="41"/>
      <c r="AS388" s="41"/>
      <c r="AT388" s="44">
        <f t="shared" si="28"/>
        <v>120.26584085487501</v>
      </c>
      <c r="AU388" s="45" t="e">
        <f t="shared" si="29"/>
        <v>#VALUE!</v>
      </c>
      <c r="AV388" s="41"/>
      <c r="AW388" s="48">
        <f t="shared" si="26"/>
        <v>100.92283816693751</v>
      </c>
      <c r="AX388" s="49" t="e">
        <f t="shared" si="27"/>
        <v>#VALUE!</v>
      </c>
      <c r="AY388" s="41"/>
    </row>
    <row r="389" spans="1:51">
      <c r="A389" s="41">
        <v>63</v>
      </c>
      <c r="B389" s="41" t="s">
        <v>522</v>
      </c>
      <c r="C389" s="43">
        <v>44418.955995370372</v>
      </c>
      <c r="D389" s="41">
        <v>94</v>
      </c>
      <c r="E389" s="41" t="s">
        <v>125</v>
      </c>
      <c r="F389" s="41">
        <v>0</v>
      </c>
      <c r="G389" s="41">
        <v>5.9349999999999996</v>
      </c>
      <c r="H389" s="42">
        <v>30916182</v>
      </c>
      <c r="I389" s="41">
        <v>67.025000000000006</v>
      </c>
      <c r="J389" s="41" t="s">
        <v>126</v>
      </c>
      <c r="K389" s="41" t="s">
        <v>126</v>
      </c>
      <c r="L389" s="41" t="s">
        <v>126</v>
      </c>
      <c r="M389" s="41" t="s">
        <v>126</v>
      </c>
      <c r="N389" s="41"/>
      <c r="O389" s="41">
        <v>63</v>
      </c>
      <c r="P389" s="41" t="s">
        <v>522</v>
      </c>
      <c r="Q389" s="43">
        <v>44418.955995370372</v>
      </c>
      <c r="R389" s="41">
        <v>94</v>
      </c>
      <c r="S389" s="41" t="s">
        <v>125</v>
      </c>
      <c r="T389" s="41">
        <v>0</v>
      </c>
      <c r="U389" s="41">
        <v>5.8920000000000003</v>
      </c>
      <c r="V389" s="42">
        <v>247144</v>
      </c>
      <c r="W389" s="41">
        <v>64.245999999999995</v>
      </c>
      <c r="X389" s="41" t="s">
        <v>126</v>
      </c>
      <c r="Y389" s="41" t="s">
        <v>126</v>
      </c>
      <c r="Z389" s="41" t="s">
        <v>126</v>
      </c>
      <c r="AA389" s="41" t="s">
        <v>126</v>
      </c>
      <c r="AB389" s="41"/>
      <c r="AC389" s="41">
        <v>63</v>
      </c>
      <c r="AD389" s="41" t="s">
        <v>522</v>
      </c>
      <c r="AE389" s="43">
        <v>44418.955995370372</v>
      </c>
      <c r="AF389" s="41">
        <v>94</v>
      </c>
      <c r="AG389" s="41" t="s">
        <v>125</v>
      </c>
      <c r="AH389" s="41">
        <v>0</v>
      </c>
      <c r="AI389" s="41">
        <v>12.085000000000001</v>
      </c>
      <c r="AJ389" s="42">
        <v>84539</v>
      </c>
      <c r="AK389" s="41">
        <v>16.683</v>
      </c>
      <c r="AL389" s="41" t="s">
        <v>126</v>
      </c>
      <c r="AM389" s="41" t="s">
        <v>126</v>
      </c>
      <c r="AN389" s="41" t="s">
        <v>126</v>
      </c>
      <c r="AO389" s="41" t="s">
        <v>126</v>
      </c>
      <c r="AP389" s="41"/>
      <c r="AQ389" s="41">
        <v>1</v>
      </c>
      <c r="AR389" s="41"/>
      <c r="AS389" s="41"/>
      <c r="AT389" s="44">
        <f t="shared" si="28"/>
        <v>47692.793914877766</v>
      </c>
      <c r="AU389" s="45">
        <f t="shared" si="29"/>
        <v>15259.75329495683</v>
      </c>
      <c r="AV389" s="41"/>
      <c r="AW389" s="48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49">
        <f t="shared" ref="AX389:AX452" si="31">(-0.00000001626*AJ389^2)+(0.1912*AJ389)+(-3.858)</f>
        <v>16043.79114060854</v>
      </c>
      <c r="AY389" s="41"/>
    </row>
    <row r="390" spans="1:51">
      <c r="A390" s="41">
        <v>64</v>
      </c>
      <c r="B390" s="41" t="s">
        <v>523</v>
      </c>
      <c r="C390" s="43">
        <v>44418.97724537037</v>
      </c>
      <c r="D390" s="41">
        <v>130</v>
      </c>
      <c r="E390" s="41" t="s">
        <v>125</v>
      </c>
      <c r="F390" s="41">
        <v>0</v>
      </c>
      <c r="G390" s="41">
        <v>6.0179999999999998</v>
      </c>
      <c r="H390" s="42">
        <v>292911</v>
      </c>
      <c r="I390" s="41">
        <v>0.60599999999999998</v>
      </c>
      <c r="J390" s="41" t="s">
        <v>126</v>
      </c>
      <c r="K390" s="41" t="s">
        <v>126</v>
      </c>
      <c r="L390" s="41" t="s">
        <v>126</v>
      </c>
      <c r="M390" s="41" t="s">
        <v>126</v>
      </c>
      <c r="N390" s="41"/>
      <c r="O390" s="41">
        <v>64</v>
      </c>
      <c r="P390" s="41" t="s">
        <v>523</v>
      </c>
      <c r="Q390" s="43">
        <v>44418.97724537037</v>
      </c>
      <c r="R390" s="41">
        <v>130</v>
      </c>
      <c r="S390" s="41" t="s">
        <v>125</v>
      </c>
      <c r="T390" s="41">
        <v>0</v>
      </c>
      <c r="U390" s="41">
        <v>5.98</v>
      </c>
      <c r="V390" s="42">
        <v>2293</v>
      </c>
      <c r="W390" s="41">
        <v>0.73</v>
      </c>
      <c r="X390" s="41" t="s">
        <v>126</v>
      </c>
      <c r="Y390" s="41" t="s">
        <v>126</v>
      </c>
      <c r="Z390" s="41" t="s">
        <v>126</v>
      </c>
      <c r="AA390" s="41" t="s">
        <v>126</v>
      </c>
      <c r="AB390" s="41"/>
      <c r="AC390" s="41">
        <v>64</v>
      </c>
      <c r="AD390" s="41" t="s">
        <v>523</v>
      </c>
      <c r="AE390" s="43">
        <v>44418.97724537037</v>
      </c>
      <c r="AF390" s="41">
        <v>130</v>
      </c>
      <c r="AG390" s="41" t="s">
        <v>125</v>
      </c>
      <c r="AH390" s="41">
        <v>0</v>
      </c>
      <c r="AI390" s="41">
        <v>12.125999999999999</v>
      </c>
      <c r="AJ390" s="42">
        <v>53777</v>
      </c>
      <c r="AK390" s="41">
        <v>10.667999999999999</v>
      </c>
      <c r="AL390" s="41" t="s">
        <v>126</v>
      </c>
      <c r="AM390" s="41" t="s">
        <v>126</v>
      </c>
      <c r="AN390" s="41" t="s">
        <v>126</v>
      </c>
      <c r="AO390" s="41" t="s">
        <v>126</v>
      </c>
      <c r="AP390" s="41"/>
      <c r="AQ390" s="41">
        <v>1</v>
      </c>
      <c r="AR390" s="41"/>
      <c r="AS390" s="41"/>
      <c r="AT390" s="44">
        <f t="shared" si="28"/>
        <v>850.47625882967975</v>
      </c>
      <c r="AU390" s="45">
        <f t="shared" si="29"/>
        <v>9823.5571111906702</v>
      </c>
      <c r="AV390" s="41"/>
      <c r="AW390" s="48">
        <f t="shared" si="30"/>
        <v>761.0365453609511</v>
      </c>
      <c r="AX390" s="49">
        <f t="shared" si="31"/>
        <v>10231.281037246461</v>
      </c>
      <c r="AY390" s="41"/>
    </row>
    <row r="391" spans="1:51">
      <c r="A391" s="41">
        <v>65</v>
      </c>
      <c r="B391" s="41" t="s">
        <v>524</v>
      </c>
      <c r="C391" s="43">
        <v>44425.484016203707</v>
      </c>
      <c r="D391" s="41" t="s">
        <v>124</v>
      </c>
      <c r="E391" s="41" t="s">
        <v>125</v>
      </c>
      <c r="F391" s="41">
        <v>0</v>
      </c>
      <c r="G391" s="41">
        <v>6.0609999999999999</v>
      </c>
      <c r="H391" s="42">
        <v>1958</v>
      </c>
      <c r="I391" s="41">
        <v>-1E-3</v>
      </c>
      <c r="J391" s="41" t="s">
        <v>126</v>
      </c>
      <c r="K391" s="41" t="s">
        <v>126</v>
      </c>
      <c r="L391" s="41" t="s">
        <v>126</v>
      </c>
      <c r="M391" s="41" t="s">
        <v>126</v>
      </c>
      <c r="N391" s="41"/>
      <c r="O391" s="41">
        <v>65</v>
      </c>
      <c r="P391" s="41" t="s">
        <v>524</v>
      </c>
      <c r="Q391" s="43">
        <v>44425.484016203707</v>
      </c>
      <c r="R391" s="41" t="s">
        <v>124</v>
      </c>
      <c r="S391" s="41" t="s">
        <v>125</v>
      </c>
      <c r="T391" s="41">
        <v>0</v>
      </c>
      <c r="U391" s="41" t="s">
        <v>126</v>
      </c>
      <c r="V391" s="42" t="s">
        <v>126</v>
      </c>
      <c r="W391" s="41" t="s">
        <v>126</v>
      </c>
      <c r="X391" s="41" t="s">
        <v>126</v>
      </c>
      <c r="Y391" s="41" t="s">
        <v>126</v>
      </c>
      <c r="Z391" s="41" t="s">
        <v>126</v>
      </c>
      <c r="AA391" s="41" t="s">
        <v>126</v>
      </c>
      <c r="AB391" s="41"/>
      <c r="AC391" s="41">
        <v>65</v>
      </c>
      <c r="AD391" s="41" t="s">
        <v>524</v>
      </c>
      <c r="AE391" s="43">
        <v>44425.484016203707</v>
      </c>
      <c r="AF391" s="41" t="s">
        <v>124</v>
      </c>
      <c r="AG391" s="41" t="s">
        <v>125</v>
      </c>
      <c r="AH391" s="41">
        <v>0</v>
      </c>
      <c r="AI391" s="41">
        <v>12.205</v>
      </c>
      <c r="AJ391" s="42">
        <v>2365</v>
      </c>
      <c r="AK391" s="41">
        <v>0.48199999999999998</v>
      </c>
      <c r="AL391" s="41" t="s">
        <v>126</v>
      </c>
      <c r="AM391" s="41" t="s">
        <v>126</v>
      </c>
      <c r="AN391" s="41" t="s">
        <v>126</v>
      </c>
      <c r="AO391" s="41" t="s">
        <v>126</v>
      </c>
      <c r="AP391" s="41"/>
      <c r="AQ391" s="41">
        <v>1</v>
      </c>
      <c r="AR391" s="41"/>
      <c r="AS391" s="41"/>
      <c r="AT391" s="44">
        <f t="shared" si="28"/>
        <v>1.0068574849999994</v>
      </c>
      <c r="AU391" s="45">
        <f t="shared" si="29"/>
        <v>472.94991326675</v>
      </c>
      <c r="AV391" s="41"/>
      <c r="AW391" s="48">
        <f t="shared" si="30"/>
        <v>0.5482673762000001</v>
      </c>
      <c r="AX391" s="49">
        <f t="shared" si="31"/>
        <v>448.23905416150006</v>
      </c>
    </row>
    <row r="392" spans="1:51">
      <c r="A392" s="41">
        <v>66</v>
      </c>
      <c r="B392" s="41" t="s">
        <v>525</v>
      </c>
      <c r="C392" s="43">
        <v>44425.505254629628</v>
      </c>
      <c r="D392" s="41" t="s">
        <v>128</v>
      </c>
      <c r="E392" s="41" t="s">
        <v>125</v>
      </c>
      <c r="F392" s="41">
        <v>0</v>
      </c>
      <c r="G392" s="41">
        <v>6.008</v>
      </c>
      <c r="H392" s="42">
        <v>896206</v>
      </c>
      <c r="I392" s="41">
        <v>1.865</v>
      </c>
      <c r="J392" s="41" t="s">
        <v>126</v>
      </c>
      <c r="K392" s="41" t="s">
        <v>126</v>
      </c>
      <c r="L392" s="41" t="s">
        <v>126</v>
      </c>
      <c r="M392" s="41" t="s">
        <v>126</v>
      </c>
      <c r="N392" s="41"/>
      <c r="O392" s="41">
        <v>66</v>
      </c>
      <c r="P392" s="41" t="s">
        <v>525</v>
      </c>
      <c r="Q392" s="43">
        <v>44425.505254629628</v>
      </c>
      <c r="R392" s="41" t="s">
        <v>128</v>
      </c>
      <c r="S392" s="41" t="s">
        <v>125</v>
      </c>
      <c r="T392" s="41">
        <v>0</v>
      </c>
      <c r="U392" s="41">
        <v>5.9509999999999996</v>
      </c>
      <c r="V392" s="42">
        <v>6847</v>
      </c>
      <c r="W392" s="41">
        <v>1.9530000000000001</v>
      </c>
      <c r="X392" s="41" t="s">
        <v>126</v>
      </c>
      <c r="Y392" s="41" t="s">
        <v>126</v>
      </c>
      <c r="Z392" s="41" t="s">
        <v>126</v>
      </c>
      <c r="AA392" s="41" t="s">
        <v>126</v>
      </c>
      <c r="AB392" s="41"/>
      <c r="AC392" s="41">
        <v>66</v>
      </c>
      <c r="AD392" s="41" t="s">
        <v>525</v>
      </c>
      <c r="AE392" s="43">
        <v>44425.505254629628</v>
      </c>
      <c r="AF392" s="41" t="s">
        <v>128</v>
      </c>
      <c r="AG392" s="41" t="s">
        <v>125</v>
      </c>
      <c r="AH392" s="41">
        <v>0</v>
      </c>
      <c r="AI392" s="41">
        <v>12.172000000000001</v>
      </c>
      <c r="AJ392" s="42">
        <v>9652</v>
      </c>
      <c r="AK392" s="41">
        <v>1.9359999999999999</v>
      </c>
      <c r="AL392" s="41" t="s">
        <v>126</v>
      </c>
      <c r="AM392" s="41" t="s">
        <v>126</v>
      </c>
      <c r="AN392" s="41" t="s">
        <v>126</v>
      </c>
      <c r="AO392" s="41" t="s">
        <v>126</v>
      </c>
      <c r="AP392" s="41"/>
      <c r="AQ392" s="41">
        <v>1</v>
      </c>
      <c r="AR392" s="41"/>
      <c r="AS392" s="41"/>
      <c r="AT392" s="44">
        <f t="shared" si="28"/>
        <v>1859.899305428565</v>
      </c>
      <c r="AU392" s="45">
        <f t="shared" si="29"/>
        <v>1818.46307750192</v>
      </c>
      <c r="AV392" s="41"/>
      <c r="AW392" s="48">
        <f t="shared" si="30"/>
        <v>2040.7298901213703</v>
      </c>
      <c r="AX392" s="49">
        <f t="shared" si="31"/>
        <v>1840.0896004489603</v>
      </c>
    </row>
    <row r="393" spans="1:51">
      <c r="A393" s="41">
        <v>67</v>
      </c>
      <c r="B393" s="41" t="s">
        <v>526</v>
      </c>
      <c r="C393" s="43">
        <v>44425.52648148148</v>
      </c>
      <c r="D393" s="41">
        <v>147</v>
      </c>
      <c r="E393" s="41" t="s">
        <v>125</v>
      </c>
      <c r="F393" s="41">
        <v>0</v>
      </c>
      <c r="G393" s="41">
        <v>6.0350000000000001</v>
      </c>
      <c r="H393" s="42">
        <v>4043</v>
      </c>
      <c r="I393" s="41">
        <v>4.0000000000000001E-3</v>
      </c>
      <c r="J393" s="41" t="s">
        <v>126</v>
      </c>
      <c r="K393" s="41" t="s">
        <v>126</v>
      </c>
      <c r="L393" s="41" t="s">
        <v>126</v>
      </c>
      <c r="M393" s="41" t="s">
        <v>126</v>
      </c>
      <c r="N393" s="41"/>
      <c r="O393" s="41">
        <v>67</v>
      </c>
      <c r="P393" s="41" t="s">
        <v>526</v>
      </c>
      <c r="Q393" s="43">
        <v>44425.52648148148</v>
      </c>
      <c r="R393" s="41">
        <v>147</v>
      </c>
      <c r="S393" s="41" t="s">
        <v>125</v>
      </c>
      <c r="T393" s="41">
        <v>0</v>
      </c>
      <c r="U393" s="41" t="s">
        <v>126</v>
      </c>
      <c r="V393" s="42" t="s">
        <v>126</v>
      </c>
      <c r="W393" s="41" t="s">
        <v>126</v>
      </c>
      <c r="X393" s="41" t="s">
        <v>126</v>
      </c>
      <c r="Y393" s="41" t="s">
        <v>126</v>
      </c>
      <c r="Z393" s="41" t="s">
        <v>126</v>
      </c>
      <c r="AA393" s="41" t="s">
        <v>126</v>
      </c>
      <c r="AB393" s="41"/>
      <c r="AC393" s="41">
        <v>67</v>
      </c>
      <c r="AD393" s="41" t="s">
        <v>526</v>
      </c>
      <c r="AE393" s="43">
        <v>44425.52648148148</v>
      </c>
      <c r="AF393" s="41">
        <v>147</v>
      </c>
      <c r="AG393" s="41" t="s">
        <v>125</v>
      </c>
      <c r="AH393" s="41">
        <v>0</v>
      </c>
      <c r="AI393" s="41">
        <v>12.15</v>
      </c>
      <c r="AJ393" s="42">
        <v>5744</v>
      </c>
      <c r="AK393" s="41">
        <v>1.1559999999999999</v>
      </c>
      <c r="AL393" s="41" t="s">
        <v>126</v>
      </c>
      <c r="AM393" s="41" t="s">
        <v>126</v>
      </c>
      <c r="AN393" s="41" t="s">
        <v>126</v>
      </c>
      <c r="AO393" s="41" t="s">
        <v>126</v>
      </c>
      <c r="AP393" s="41"/>
      <c r="AQ393" s="41">
        <v>1</v>
      </c>
      <c r="AR393" s="41"/>
      <c r="AS393" s="41"/>
      <c r="AT393" s="44">
        <f t="shared" si="28"/>
        <v>6.9126642912499996</v>
      </c>
      <c r="AU393" s="45">
        <f t="shared" si="29"/>
        <v>1097.6965957452799</v>
      </c>
      <c r="AV393" s="41"/>
      <c r="AW393" s="48">
        <f t="shared" si="30"/>
        <v>7.7941470504500003</v>
      </c>
      <c r="AX393" s="49">
        <f t="shared" si="31"/>
        <v>1093.85832510464</v>
      </c>
    </row>
    <row r="394" spans="1:51">
      <c r="A394" s="41">
        <v>68</v>
      </c>
      <c r="B394" s="41" t="s">
        <v>527</v>
      </c>
      <c r="C394" s="43">
        <v>44425.547731481478</v>
      </c>
      <c r="D394" s="41">
        <v>97</v>
      </c>
      <c r="E394" s="41" t="s">
        <v>125</v>
      </c>
      <c r="F394" s="41">
        <v>0</v>
      </c>
      <c r="G394" s="41">
        <v>6.0019999999999998</v>
      </c>
      <c r="H394" s="42">
        <v>2892428</v>
      </c>
      <c r="I394" s="41">
        <v>6.0439999999999996</v>
      </c>
      <c r="J394" s="41" t="s">
        <v>126</v>
      </c>
      <c r="K394" s="41" t="s">
        <v>126</v>
      </c>
      <c r="L394" s="41" t="s">
        <v>126</v>
      </c>
      <c r="M394" s="41" t="s">
        <v>126</v>
      </c>
      <c r="N394" s="41"/>
      <c r="O394" s="41">
        <v>68</v>
      </c>
      <c r="P394" s="41" t="s">
        <v>527</v>
      </c>
      <c r="Q394" s="43">
        <v>44425.547731481478</v>
      </c>
      <c r="R394" s="41">
        <v>97</v>
      </c>
      <c r="S394" s="41" t="s">
        <v>125</v>
      </c>
      <c r="T394" s="41">
        <v>0</v>
      </c>
      <c r="U394" s="41">
        <v>5.9550000000000001</v>
      </c>
      <c r="V394" s="42">
        <v>24138</v>
      </c>
      <c r="W394" s="41">
        <v>6.58</v>
      </c>
      <c r="X394" s="41" t="s">
        <v>126</v>
      </c>
      <c r="Y394" s="41" t="s">
        <v>126</v>
      </c>
      <c r="Z394" s="41" t="s">
        <v>126</v>
      </c>
      <c r="AA394" s="41" t="s">
        <v>126</v>
      </c>
      <c r="AB394" s="41"/>
      <c r="AC394" s="41">
        <v>68</v>
      </c>
      <c r="AD394" s="41" t="s">
        <v>527</v>
      </c>
      <c r="AE394" s="43">
        <v>44425.547731481478</v>
      </c>
      <c r="AF394" s="41">
        <v>97</v>
      </c>
      <c r="AG394" s="41" t="s">
        <v>125</v>
      </c>
      <c r="AH394" s="41">
        <v>0</v>
      </c>
      <c r="AI394" s="41">
        <v>12.066000000000001</v>
      </c>
      <c r="AJ394" s="42">
        <v>96638</v>
      </c>
      <c r="AK394" s="41">
        <v>19.033000000000001</v>
      </c>
      <c r="AL394" s="41" t="s">
        <v>126</v>
      </c>
      <c r="AM394" s="41" t="s">
        <v>126</v>
      </c>
      <c r="AN394" s="41" t="s">
        <v>126</v>
      </c>
      <c r="AO394" s="41" t="s">
        <v>126</v>
      </c>
      <c r="AP394" s="41"/>
      <c r="AQ394" s="41">
        <v>1</v>
      </c>
      <c r="AR394" s="41"/>
      <c r="AS394" s="41"/>
      <c r="AT394" s="44">
        <f t="shared" si="28"/>
        <v>5145.2201823995401</v>
      </c>
      <c r="AU394" s="45">
        <f t="shared" si="29"/>
        <v>17365.312255928122</v>
      </c>
      <c r="AV394" s="41"/>
      <c r="AW394" s="48">
        <f t="shared" si="30"/>
        <v>6463.3895541069205</v>
      </c>
      <c r="AX394" s="49">
        <f t="shared" si="31"/>
        <v>18321.477036504559</v>
      </c>
      <c r="AY394" s="41"/>
    </row>
    <row r="395" spans="1:51">
      <c r="A395" s="41">
        <v>69</v>
      </c>
      <c r="B395" s="41" t="s">
        <v>528</v>
      </c>
      <c r="C395" s="43">
        <v>44425.568958333337</v>
      </c>
      <c r="D395" s="41">
        <v>51</v>
      </c>
      <c r="E395" s="41" t="s">
        <v>125</v>
      </c>
      <c r="F395" s="41">
        <v>0</v>
      </c>
      <c r="G395" s="41">
        <v>6.0090000000000003</v>
      </c>
      <c r="H395" s="42">
        <v>24312</v>
      </c>
      <c r="I395" s="41">
        <v>4.5999999999999999E-2</v>
      </c>
      <c r="J395" s="41" t="s">
        <v>126</v>
      </c>
      <c r="K395" s="41" t="s">
        <v>126</v>
      </c>
      <c r="L395" s="41" t="s">
        <v>126</v>
      </c>
      <c r="M395" s="41" t="s">
        <v>126</v>
      </c>
      <c r="N395" s="41"/>
      <c r="O395" s="41">
        <v>69</v>
      </c>
      <c r="P395" s="41" t="s">
        <v>528</v>
      </c>
      <c r="Q395" s="43">
        <v>44425.568958333337</v>
      </c>
      <c r="R395" s="41">
        <v>51</v>
      </c>
      <c r="S395" s="41" t="s">
        <v>125</v>
      </c>
      <c r="T395" s="41">
        <v>0</v>
      </c>
      <c r="U395" s="41" t="s">
        <v>126</v>
      </c>
      <c r="V395" s="42" t="s">
        <v>126</v>
      </c>
      <c r="W395" s="41" t="s">
        <v>126</v>
      </c>
      <c r="X395" s="41" t="s">
        <v>126</v>
      </c>
      <c r="Y395" s="41" t="s">
        <v>126</v>
      </c>
      <c r="Z395" s="41" t="s">
        <v>126</v>
      </c>
      <c r="AA395" s="41" t="s">
        <v>126</v>
      </c>
      <c r="AB395" s="41"/>
      <c r="AC395" s="41">
        <v>69</v>
      </c>
      <c r="AD395" s="41" t="s">
        <v>528</v>
      </c>
      <c r="AE395" s="43">
        <v>44425.568958333337</v>
      </c>
      <c r="AF395" s="41">
        <v>51</v>
      </c>
      <c r="AG395" s="41" t="s">
        <v>125</v>
      </c>
      <c r="AH395" s="41">
        <v>0</v>
      </c>
      <c r="AI395" s="41">
        <v>12.161</v>
      </c>
      <c r="AJ395" s="42">
        <v>5332</v>
      </c>
      <c r="AK395" s="41">
        <v>1.0740000000000001</v>
      </c>
      <c r="AL395" s="41" t="s">
        <v>126</v>
      </c>
      <c r="AM395" s="41" t="s">
        <v>126</v>
      </c>
      <c r="AN395" s="41" t="s">
        <v>126</v>
      </c>
      <c r="AO395" s="41" t="s">
        <v>126</v>
      </c>
      <c r="AP395" s="41"/>
      <c r="AQ395" s="41">
        <v>1</v>
      </c>
      <c r="AR395" s="41"/>
      <c r="AS395" s="41"/>
      <c r="AT395" s="44">
        <f t="shared" si="28"/>
        <v>76.351757936627195</v>
      </c>
      <c r="AU395" s="45">
        <f t="shared" si="29"/>
        <v>1021.59823483952</v>
      </c>
      <c r="AV395" s="41"/>
      <c r="AW395" s="48">
        <f t="shared" si="30"/>
        <v>63.579559232710409</v>
      </c>
      <c r="AX395" s="49">
        <f t="shared" si="31"/>
        <v>1015.1581245577602</v>
      </c>
      <c r="AY395" s="41"/>
    </row>
    <row r="396" spans="1:51">
      <c r="A396" s="41">
        <v>70</v>
      </c>
      <c r="B396" s="41" t="s">
        <v>529</v>
      </c>
      <c r="C396" s="43">
        <v>44425.590219907404</v>
      </c>
      <c r="D396" s="41">
        <v>28</v>
      </c>
      <c r="E396" s="41" t="s">
        <v>125</v>
      </c>
      <c r="F396" s="41">
        <v>0</v>
      </c>
      <c r="G396" s="41">
        <v>6.0149999999999997</v>
      </c>
      <c r="H396" s="42">
        <v>30314</v>
      </c>
      <c r="I396" s="41">
        <v>5.8000000000000003E-2</v>
      </c>
      <c r="J396" s="41" t="s">
        <v>126</v>
      </c>
      <c r="K396" s="41" t="s">
        <v>126</v>
      </c>
      <c r="L396" s="41" t="s">
        <v>126</v>
      </c>
      <c r="M396" s="41" t="s">
        <v>126</v>
      </c>
      <c r="N396" s="41"/>
      <c r="O396" s="41">
        <v>70</v>
      </c>
      <c r="P396" s="41" t="s">
        <v>529</v>
      </c>
      <c r="Q396" s="43">
        <v>44425.590219907404</v>
      </c>
      <c r="R396" s="41">
        <v>28</v>
      </c>
      <c r="S396" s="41" t="s">
        <v>125</v>
      </c>
      <c r="T396" s="41">
        <v>0</v>
      </c>
      <c r="U396" s="41" t="s">
        <v>126</v>
      </c>
      <c r="V396" s="42" t="s">
        <v>126</v>
      </c>
      <c r="W396" s="41" t="s">
        <v>126</v>
      </c>
      <c r="X396" s="41" t="s">
        <v>126</v>
      </c>
      <c r="Y396" s="41" t="s">
        <v>126</v>
      </c>
      <c r="Z396" s="41" t="s">
        <v>126</v>
      </c>
      <c r="AA396" s="41" t="s">
        <v>126</v>
      </c>
      <c r="AB396" s="41"/>
      <c r="AC396" s="41">
        <v>70</v>
      </c>
      <c r="AD396" s="41" t="s">
        <v>529</v>
      </c>
      <c r="AE396" s="43">
        <v>44425.590219907404</v>
      </c>
      <c r="AF396" s="41">
        <v>28</v>
      </c>
      <c r="AG396" s="41" t="s">
        <v>125</v>
      </c>
      <c r="AH396" s="41">
        <v>0</v>
      </c>
      <c r="AI396" s="41">
        <v>12.167999999999999</v>
      </c>
      <c r="AJ396" s="42">
        <v>5958</v>
      </c>
      <c r="AK396" s="41">
        <v>1.1990000000000001</v>
      </c>
      <c r="AL396" s="41" t="s">
        <v>126</v>
      </c>
      <c r="AM396" s="41" t="s">
        <v>126</v>
      </c>
      <c r="AN396" s="41" t="s">
        <v>126</v>
      </c>
      <c r="AO396" s="41" t="s">
        <v>126</v>
      </c>
      <c r="AP396" s="41"/>
      <c r="AQ396" s="41">
        <v>1</v>
      </c>
      <c r="AR396" s="41"/>
      <c r="AS396" s="41"/>
      <c r="AT396" s="44">
        <f t="shared" si="28"/>
        <v>94.936436317944811</v>
      </c>
      <c r="AU396" s="45">
        <f t="shared" si="29"/>
        <v>1137.21500535372</v>
      </c>
      <c r="AV396" s="41"/>
      <c r="AW396" s="48">
        <f t="shared" si="30"/>
        <v>79.355190323743599</v>
      </c>
      <c r="AX396" s="49">
        <f t="shared" si="31"/>
        <v>1134.7344063573601</v>
      </c>
      <c r="AY396" s="41"/>
    </row>
    <row r="397" spans="1:51">
      <c r="A397" s="41">
        <v>71</v>
      </c>
      <c r="B397" s="41" t="s">
        <v>530</v>
      </c>
      <c r="C397" s="43">
        <v>44425.611458333333</v>
      </c>
      <c r="D397" s="41">
        <v>166</v>
      </c>
      <c r="E397" s="41" t="s">
        <v>125</v>
      </c>
      <c r="F397" s="41">
        <v>0</v>
      </c>
      <c r="G397" s="41">
        <v>6.0010000000000003</v>
      </c>
      <c r="H397" s="42">
        <v>4095726</v>
      </c>
      <c r="I397" s="41">
        <v>8.5739999999999998</v>
      </c>
      <c r="J397" s="41" t="s">
        <v>126</v>
      </c>
      <c r="K397" s="41" t="s">
        <v>126</v>
      </c>
      <c r="L397" s="41" t="s">
        <v>126</v>
      </c>
      <c r="M397" s="41" t="s">
        <v>126</v>
      </c>
      <c r="N397" s="41"/>
      <c r="O397" s="41">
        <v>71</v>
      </c>
      <c r="P397" s="41" t="s">
        <v>530</v>
      </c>
      <c r="Q397" s="43">
        <v>44425.611458333333</v>
      </c>
      <c r="R397" s="41">
        <v>166</v>
      </c>
      <c r="S397" s="41" t="s">
        <v>125</v>
      </c>
      <c r="T397" s="41">
        <v>0</v>
      </c>
      <c r="U397" s="41">
        <v>5.9539999999999997</v>
      </c>
      <c r="V397" s="42">
        <v>31512</v>
      </c>
      <c r="W397" s="41">
        <v>8.5459999999999994</v>
      </c>
      <c r="X397" s="41" t="s">
        <v>126</v>
      </c>
      <c r="Y397" s="41" t="s">
        <v>126</v>
      </c>
      <c r="Z397" s="41" t="s">
        <v>126</v>
      </c>
      <c r="AA397" s="41" t="s">
        <v>126</v>
      </c>
      <c r="AB397" s="41"/>
      <c r="AC397" s="41">
        <v>71</v>
      </c>
      <c r="AD397" s="41" t="s">
        <v>530</v>
      </c>
      <c r="AE397" s="43">
        <v>44425.611458333333</v>
      </c>
      <c r="AF397" s="41">
        <v>166</v>
      </c>
      <c r="AG397" s="41" t="s">
        <v>125</v>
      </c>
      <c r="AH397" s="41">
        <v>0</v>
      </c>
      <c r="AI397" s="41">
        <v>12.05</v>
      </c>
      <c r="AJ397" s="42">
        <v>120412</v>
      </c>
      <c r="AK397" s="41">
        <v>23.625</v>
      </c>
      <c r="AL397" s="41" t="s">
        <v>126</v>
      </c>
      <c r="AM397" s="41" t="s">
        <v>126</v>
      </c>
      <c r="AN397" s="41" t="s">
        <v>126</v>
      </c>
      <c r="AO397" s="41" t="s">
        <v>126</v>
      </c>
      <c r="AP397" s="41"/>
      <c r="AQ397" s="41">
        <v>1</v>
      </c>
      <c r="AR397" s="41"/>
      <c r="AS397" s="41"/>
      <c r="AT397" s="44">
        <f t="shared" si="28"/>
        <v>6546.8908251830408</v>
      </c>
      <c r="AU397" s="45">
        <f t="shared" si="29"/>
        <v>21449.109447569121</v>
      </c>
      <c r="AV397" s="41"/>
      <c r="AW397" s="48">
        <f t="shared" si="30"/>
        <v>8345.8471666899204</v>
      </c>
      <c r="AX397" s="49">
        <f t="shared" si="31"/>
        <v>22783.16185116256</v>
      </c>
      <c r="AY397" s="41"/>
    </row>
    <row r="398" spans="1:51">
      <c r="A398" s="41">
        <v>72</v>
      </c>
      <c r="B398" s="41" t="s">
        <v>531</v>
      </c>
      <c r="C398" s="43">
        <v>44425.632731481484</v>
      </c>
      <c r="D398" s="41">
        <v>153</v>
      </c>
      <c r="E398" s="41" t="s">
        <v>125</v>
      </c>
      <c r="F398" s="41">
        <v>0</v>
      </c>
      <c r="G398" s="41">
        <v>6.0039999999999996</v>
      </c>
      <c r="H398" s="42">
        <v>951460</v>
      </c>
      <c r="I398" s="41">
        <v>1.98</v>
      </c>
      <c r="J398" s="41" t="s">
        <v>126</v>
      </c>
      <c r="K398" s="41" t="s">
        <v>126</v>
      </c>
      <c r="L398" s="41" t="s">
        <v>126</v>
      </c>
      <c r="M398" s="41" t="s">
        <v>126</v>
      </c>
      <c r="N398" s="41"/>
      <c r="O398" s="41">
        <v>72</v>
      </c>
      <c r="P398" s="41" t="s">
        <v>531</v>
      </c>
      <c r="Q398" s="43">
        <v>44425.632731481484</v>
      </c>
      <c r="R398" s="41">
        <v>153</v>
      </c>
      <c r="S398" s="41" t="s">
        <v>125</v>
      </c>
      <c r="T398" s="41">
        <v>0</v>
      </c>
      <c r="U398" s="41">
        <v>5.952</v>
      </c>
      <c r="V398" s="42">
        <v>7617</v>
      </c>
      <c r="W398" s="41">
        <v>2.1589999999999998</v>
      </c>
      <c r="X398" s="41" t="s">
        <v>126</v>
      </c>
      <c r="Y398" s="41" t="s">
        <v>126</v>
      </c>
      <c r="Z398" s="41" t="s">
        <v>126</v>
      </c>
      <c r="AA398" s="41" t="s">
        <v>126</v>
      </c>
      <c r="AB398" s="41"/>
      <c r="AC398" s="41">
        <v>72</v>
      </c>
      <c r="AD398" s="41" t="s">
        <v>531</v>
      </c>
      <c r="AE398" s="43">
        <v>44425.632731481484</v>
      </c>
      <c r="AF398" s="41">
        <v>153</v>
      </c>
      <c r="AG398" s="41" t="s">
        <v>125</v>
      </c>
      <c r="AH398" s="41">
        <v>0</v>
      </c>
      <c r="AI398" s="41">
        <v>12.119</v>
      </c>
      <c r="AJ398" s="42">
        <v>42812</v>
      </c>
      <c r="AK398" s="41">
        <v>8.5090000000000003</v>
      </c>
      <c r="AL398" s="41" t="s">
        <v>126</v>
      </c>
      <c r="AM398" s="41" t="s">
        <v>126</v>
      </c>
      <c r="AN398" s="41" t="s">
        <v>126</v>
      </c>
      <c r="AO398" s="41" t="s">
        <v>126</v>
      </c>
      <c r="AP398" s="41"/>
      <c r="AQ398" s="41">
        <v>1</v>
      </c>
      <c r="AR398" s="41"/>
      <c r="AS398" s="41"/>
      <c r="AT398" s="44">
        <f t="shared" si="28"/>
        <v>2006.1588913933649</v>
      </c>
      <c r="AU398" s="45">
        <f t="shared" si="29"/>
        <v>7857.1257168171205</v>
      </c>
      <c r="AV398" s="41"/>
      <c r="AW398" s="48">
        <f t="shared" si="30"/>
        <v>2237.93436491177</v>
      </c>
      <c r="AX398" s="49">
        <f t="shared" si="31"/>
        <v>8151.9939769865605</v>
      </c>
      <c r="AY398" s="41"/>
    </row>
    <row r="399" spans="1:51">
      <c r="A399" s="41">
        <v>73</v>
      </c>
      <c r="B399" s="41" t="s">
        <v>532</v>
      </c>
      <c r="C399" s="43">
        <v>44425.653981481482</v>
      </c>
      <c r="D399" s="41">
        <v>14</v>
      </c>
      <c r="E399" s="41" t="s">
        <v>125</v>
      </c>
      <c r="F399" s="41">
        <v>0</v>
      </c>
      <c r="G399" s="41">
        <v>6.0049999999999999</v>
      </c>
      <c r="H399" s="42">
        <v>2434935</v>
      </c>
      <c r="I399" s="41">
        <v>5.085</v>
      </c>
      <c r="J399" s="41" t="s">
        <v>126</v>
      </c>
      <c r="K399" s="41" t="s">
        <v>126</v>
      </c>
      <c r="L399" s="41" t="s">
        <v>126</v>
      </c>
      <c r="M399" s="41" t="s">
        <v>126</v>
      </c>
      <c r="N399" s="41"/>
      <c r="O399" s="41">
        <v>73</v>
      </c>
      <c r="P399" s="41" t="s">
        <v>532</v>
      </c>
      <c r="Q399" s="43">
        <v>44425.653981481482</v>
      </c>
      <c r="R399" s="41">
        <v>14</v>
      </c>
      <c r="S399" s="41" t="s">
        <v>125</v>
      </c>
      <c r="T399" s="41">
        <v>0</v>
      </c>
      <c r="U399" s="41">
        <v>5.9580000000000002</v>
      </c>
      <c r="V399" s="42">
        <v>18671</v>
      </c>
      <c r="W399" s="41">
        <v>5.12</v>
      </c>
      <c r="X399" s="41" t="s">
        <v>126</v>
      </c>
      <c r="Y399" s="41" t="s">
        <v>126</v>
      </c>
      <c r="Z399" s="41" t="s">
        <v>126</v>
      </c>
      <c r="AA399" s="41" t="s">
        <v>126</v>
      </c>
      <c r="AB399" s="41"/>
      <c r="AC399" s="41">
        <v>73</v>
      </c>
      <c r="AD399" s="41" t="s">
        <v>532</v>
      </c>
      <c r="AE399" s="43">
        <v>44425.653981481482</v>
      </c>
      <c r="AF399" s="41">
        <v>14</v>
      </c>
      <c r="AG399" s="41" t="s">
        <v>125</v>
      </c>
      <c r="AH399" s="41">
        <v>0</v>
      </c>
      <c r="AI399" s="41">
        <v>12.079000000000001</v>
      </c>
      <c r="AJ399" s="42">
        <v>89279</v>
      </c>
      <c r="AK399" s="41">
        <v>17.605</v>
      </c>
      <c r="AL399" s="41" t="s">
        <v>126</v>
      </c>
      <c r="AM399" s="41" t="s">
        <v>126</v>
      </c>
      <c r="AN399" s="41" t="s">
        <v>126</v>
      </c>
      <c r="AO399" s="41" t="s">
        <v>126</v>
      </c>
      <c r="AP399" s="41"/>
      <c r="AQ399" s="41">
        <v>1</v>
      </c>
      <c r="AR399" s="41"/>
      <c r="AS399" s="41"/>
      <c r="AT399" s="44">
        <f t="shared" si="28"/>
        <v>4106.268071501685</v>
      </c>
      <c r="AU399" s="45">
        <f t="shared" si="29"/>
        <v>16086.83326018043</v>
      </c>
      <c r="AV399" s="41"/>
      <c r="AW399" s="48">
        <f t="shared" si="30"/>
        <v>5066.3478727431311</v>
      </c>
      <c r="AX399" s="49">
        <f t="shared" si="31"/>
        <v>16936.682570185341</v>
      </c>
      <c r="AY399" s="41"/>
    </row>
    <row r="400" spans="1:51">
      <c r="A400" s="41">
        <v>74</v>
      </c>
      <c r="B400" s="41" t="s">
        <v>533</v>
      </c>
      <c r="C400" s="43">
        <v>44425.675219907411</v>
      </c>
      <c r="D400" s="41">
        <v>10</v>
      </c>
      <c r="E400" s="41" t="s">
        <v>125</v>
      </c>
      <c r="F400" s="41">
        <v>0</v>
      </c>
      <c r="G400" s="41">
        <v>5.9980000000000002</v>
      </c>
      <c r="H400" s="42">
        <v>3081862</v>
      </c>
      <c r="I400" s="41">
        <v>6.4420000000000002</v>
      </c>
      <c r="J400" s="41" t="s">
        <v>126</v>
      </c>
      <c r="K400" s="41" t="s">
        <v>126</v>
      </c>
      <c r="L400" s="41" t="s">
        <v>126</v>
      </c>
      <c r="M400" s="41" t="s">
        <v>126</v>
      </c>
      <c r="N400" s="41"/>
      <c r="O400" s="41">
        <v>74</v>
      </c>
      <c r="P400" s="41" t="s">
        <v>533</v>
      </c>
      <c r="Q400" s="43">
        <v>44425.675219907411</v>
      </c>
      <c r="R400" s="41">
        <v>10</v>
      </c>
      <c r="S400" s="41" t="s">
        <v>125</v>
      </c>
      <c r="T400" s="41">
        <v>0</v>
      </c>
      <c r="U400" s="41">
        <v>5.9489999999999998</v>
      </c>
      <c r="V400" s="42">
        <v>22369</v>
      </c>
      <c r="W400" s="41">
        <v>6.1079999999999997</v>
      </c>
      <c r="X400" s="41" t="s">
        <v>126</v>
      </c>
      <c r="Y400" s="41" t="s">
        <v>126</v>
      </c>
      <c r="Z400" s="41" t="s">
        <v>126</v>
      </c>
      <c r="AA400" s="41" t="s">
        <v>126</v>
      </c>
      <c r="AB400" s="41"/>
      <c r="AC400" s="41">
        <v>74</v>
      </c>
      <c r="AD400" s="41" t="s">
        <v>533</v>
      </c>
      <c r="AE400" s="43">
        <v>44425.675219907411</v>
      </c>
      <c r="AF400" s="41">
        <v>10</v>
      </c>
      <c r="AG400" s="41" t="s">
        <v>125</v>
      </c>
      <c r="AH400" s="41">
        <v>0</v>
      </c>
      <c r="AI400" s="41">
        <v>12.061999999999999</v>
      </c>
      <c r="AJ400" s="42">
        <v>99081</v>
      </c>
      <c r="AK400" s="41">
        <v>19.506</v>
      </c>
      <c r="AL400" s="41" t="s">
        <v>126</v>
      </c>
      <c r="AM400" s="41" t="s">
        <v>126</v>
      </c>
      <c r="AN400" s="41" t="s">
        <v>126</v>
      </c>
      <c r="AO400" s="41" t="s">
        <v>126</v>
      </c>
      <c r="AP400" s="41"/>
      <c r="AQ400" s="41">
        <v>1</v>
      </c>
      <c r="AR400" s="41"/>
      <c r="AS400" s="41"/>
      <c r="AT400" s="44">
        <f t="shared" si="28"/>
        <v>4809.016822548886</v>
      </c>
      <c r="AU400" s="45">
        <f t="shared" si="29"/>
        <v>17788.23151290603</v>
      </c>
      <c r="AV400" s="41"/>
      <c r="AW400" s="48">
        <f t="shared" si="30"/>
        <v>6011.4691307287303</v>
      </c>
      <c r="AX400" s="49">
        <f t="shared" si="31"/>
        <v>18780.80405543814</v>
      </c>
      <c r="AY400" s="41"/>
    </row>
    <row r="401" spans="1:51">
      <c r="A401" s="41">
        <v>75</v>
      </c>
      <c r="B401" s="41" t="s">
        <v>534</v>
      </c>
      <c r="C401" s="43">
        <v>44425.696458333332</v>
      </c>
      <c r="D401" s="41">
        <v>24</v>
      </c>
      <c r="E401" s="41" t="s">
        <v>125</v>
      </c>
      <c r="F401" s="41">
        <v>0</v>
      </c>
      <c r="G401" s="41">
        <v>5.9939999999999998</v>
      </c>
      <c r="H401" s="42">
        <v>4219461</v>
      </c>
      <c r="I401" s="41">
        <v>8.8339999999999996</v>
      </c>
      <c r="J401" s="41" t="s">
        <v>126</v>
      </c>
      <c r="K401" s="41" t="s">
        <v>126</v>
      </c>
      <c r="L401" s="41" t="s">
        <v>126</v>
      </c>
      <c r="M401" s="41" t="s">
        <v>126</v>
      </c>
      <c r="N401" s="41"/>
      <c r="O401" s="41">
        <v>75</v>
      </c>
      <c r="P401" s="41" t="s">
        <v>534</v>
      </c>
      <c r="Q401" s="43">
        <v>44425.696458333332</v>
      </c>
      <c r="R401" s="41">
        <v>24</v>
      </c>
      <c r="S401" s="41" t="s">
        <v>125</v>
      </c>
      <c r="T401" s="41">
        <v>0</v>
      </c>
      <c r="U401" s="41">
        <v>5.9470000000000001</v>
      </c>
      <c r="V401" s="42">
        <v>31267</v>
      </c>
      <c r="W401" s="41">
        <v>8.4809999999999999</v>
      </c>
      <c r="X401" s="41" t="s">
        <v>126</v>
      </c>
      <c r="Y401" s="41" t="s">
        <v>126</v>
      </c>
      <c r="Z401" s="41" t="s">
        <v>126</v>
      </c>
      <c r="AA401" s="41" t="s">
        <v>126</v>
      </c>
      <c r="AB401" s="41"/>
      <c r="AC401" s="41">
        <v>75</v>
      </c>
      <c r="AD401" s="41" t="s">
        <v>534</v>
      </c>
      <c r="AE401" s="43">
        <v>44425.696458333332</v>
      </c>
      <c r="AF401" s="41">
        <v>24</v>
      </c>
      <c r="AG401" s="41" t="s">
        <v>125</v>
      </c>
      <c r="AH401" s="41">
        <v>0</v>
      </c>
      <c r="AI401" s="41">
        <v>12.04</v>
      </c>
      <c r="AJ401" s="42">
        <v>125388</v>
      </c>
      <c r="AK401" s="41">
        <v>24.582000000000001</v>
      </c>
      <c r="AL401" s="41" t="s">
        <v>126</v>
      </c>
      <c r="AM401" s="41" t="s">
        <v>126</v>
      </c>
      <c r="AN401" s="41" t="s">
        <v>126</v>
      </c>
      <c r="AO401" s="41" t="s">
        <v>126</v>
      </c>
      <c r="AP401" s="41"/>
      <c r="AQ401" s="41">
        <v>1</v>
      </c>
      <c r="AR401" s="41"/>
      <c r="AS401" s="41"/>
      <c r="AT401" s="44">
        <f t="shared" si="28"/>
        <v>6500.3147990743655</v>
      </c>
      <c r="AU401" s="45">
        <f t="shared" si="29"/>
        <v>22294.88581035312</v>
      </c>
      <c r="AV401" s="41"/>
      <c r="AW401" s="48">
        <f t="shared" si="30"/>
        <v>8283.3378604497702</v>
      </c>
      <c r="AX401" s="49">
        <f t="shared" si="31"/>
        <v>23714.685432154562</v>
      </c>
      <c r="AY401" s="41"/>
    </row>
    <row r="402" spans="1:51">
      <c r="A402" s="41">
        <v>76</v>
      </c>
      <c r="B402" s="41" t="s">
        <v>535</v>
      </c>
      <c r="C402" s="43">
        <v>44425.71769675926</v>
      </c>
      <c r="D402" s="41">
        <v>181</v>
      </c>
      <c r="E402" s="41" t="s">
        <v>125</v>
      </c>
      <c r="F402" s="41">
        <v>0</v>
      </c>
      <c r="G402" s="41">
        <v>6.0389999999999997</v>
      </c>
      <c r="H402" s="42">
        <v>3066</v>
      </c>
      <c r="I402" s="41">
        <v>2E-3</v>
      </c>
      <c r="J402" s="41" t="s">
        <v>126</v>
      </c>
      <c r="K402" s="41" t="s">
        <v>126</v>
      </c>
      <c r="L402" s="41" t="s">
        <v>126</v>
      </c>
      <c r="M402" s="41" t="s">
        <v>126</v>
      </c>
      <c r="N402" s="41"/>
      <c r="O402" s="41">
        <v>76</v>
      </c>
      <c r="P402" s="41" t="s">
        <v>535</v>
      </c>
      <c r="Q402" s="43">
        <v>44425.71769675926</v>
      </c>
      <c r="R402" s="41">
        <v>181</v>
      </c>
      <c r="S402" s="41" t="s">
        <v>125</v>
      </c>
      <c r="T402" s="41">
        <v>0</v>
      </c>
      <c r="U402" s="41" t="s">
        <v>126</v>
      </c>
      <c r="V402" s="42" t="s">
        <v>126</v>
      </c>
      <c r="W402" s="41" t="s">
        <v>126</v>
      </c>
      <c r="X402" s="41" t="s">
        <v>126</v>
      </c>
      <c r="Y402" s="41" t="s">
        <v>126</v>
      </c>
      <c r="Z402" s="41" t="s">
        <v>126</v>
      </c>
      <c r="AA402" s="41" t="s">
        <v>126</v>
      </c>
      <c r="AB402" s="41"/>
      <c r="AC402" s="41">
        <v>76</v>
      </c>
      <c r="AD402" s="41" t="s">
        <v>535</v>
      </c>
      <c r="AE402" s="43">
        <v>44425.71769675926</v>
      </c>
      <c r="AF402" s="41">
        <v>181</v>
      </c>
      <c r="AG402" s="41" t="s">
        <v>125</v>
      </c>
      <c r="AH402" s="41">
        <v>0</v>
      </c>
      <c r="AI402" s="41">
        <v>12.173</v>
      </c>
      <c r="AJ402" s="42">
        <v>6150</v>
      </c>
      <c r="AK402" s="41">
        <v>1.2370000000000001</v>
      </c>
      <c r="AL402" s="41" t="s">
        <v>126</v>
      </c>
      <c r="AM402" s="41" t="s">
        <v>126</v>
      </c>
      <c r="AN402" s="41" t="s">
        <v>126</v>
      </c>
      <c r="AO402" s="41" t="s">
        <v>126</v>
      </c>
      <c r="AP402" s="41"/>
      <c r="AQ402" s="41">
        <v>1</v>
      </c>
      <c r="AR402" s="41"/>
      <c r="AS402" s="41"/>
      <c r="AT402" s="44">
        <f t="shared" si="28"/>
        <v>4.1222875650000006</v>
      </c>
      <c r="AU402" s="45">
        <f t="shared" si="29"/>
        <v>1172.665881675</v>
      </c>
      <c r="AV402" s="41"/>
      <c r="AW402" s="48">
        <f t="shared" si="30"/>
        <v>4.4615673698000009</v>
      </c>
      <c r="AX402" s="49">
        <f t="shared" si="31"/>
        <v>1171.4070061500001</v>
      </c>
      <c r="AY402" s="41"/>
    </row>
    <row r="403" spans="1:51">
      <c r="A403" s="41">
        <v>77</v>
      </c>
      <c r="B403" s="41" t="s">
        <v>536</v>
      </c>
      <c r="C403" s="43">
        <v>44425.738935185182</v>
      </c>
      <c r="D403" s="41">
        <v>143</v>
      </c>
      <c r="E403" s="41" t="s">
        <v>125</v>
      </c>
      <c r="F403" s="41">
        <v>0</v>
      </c>
      <c r="G403" s="41">
        <v>6.0179999999999998</v>
      </c>
      <c r="H403" s="42">
        <v>22270</v>
      </c>
      <c r="I403" s="41">
        <v>4.2000000000000003E-2</v>
      </c>
      <c r="J403" s="41" t="s">
        <v>126</v>
      </c>
      <c r="K403" s="41" t="s">
        <v>126</v>
      </c>
      <c r="L403" s="41" t="s">
        <v>126</v>
      </c>
      <c r="M403" s="41" t="s">
        <v>126</v>
      </c>
      <c r="N403" s="41"/>
      <c r="O403" s="41">
        <v>77</v>
      </c>
      <c r="P403" s="41" t="s">
        <v>536</v>
      </c>
      <c r="Q403" s="43">
        <v>44425.738935185182</v>
      </c>
      <c r="R403" s="41">
        <v>143</v>
      </c>
      <c r="S403" s="41" t="s">
        <v>125</v>
      </c>
      <c r="T403" s="41">
        <v>0</v>
      </c>
      <c r="U403" s="41" t="s">
        <v>126</v>
      </c>
      <c r="V403" s="41" t="s">
        <v>126</v>
      </c>
      <c r="W403" s="41" t="s">
        <v>126</v>
      </c>
      <c r="X403" s="41" t="s">
        <v>126</v>
      </c>
      <c r="Y403" s="41" t="s">
        <v>126</v>
      </c>
      <c r="Z403" s="41" t="s">
        <v>126</v>
      </c>
      <c r="AA403" s="41" t="s">
        <v>126</v>
      </c>
      <c r="AB403" s="41"/>
      <c r="AC403" s="41">
        <v>77</v>
      </c>
      <c r="AD403" s="41" t="s">
        <v>536</v>
      </c>
      <c r="AE403" s="43">
        <v>44425.738935185182</v>
      </c>
      <c r="AF403" s="41">
        <v>143</v>
      </c>
      <c r="AG403" s="41" t="s">
        <v>125</v>
      </c>
      <c r="AH403" s="41">
        <v>0</v>
      </c>
      <c r="AI403" s="41">
        <v>12.132</v>
      </c>
      <c r="AJ403" s="42">
        <v>40132</v>
      </c>
      <c r="AK403" s="41">
        <v>7.9809999999999999</v>
      </c>
      <c r="AL403" s="41" t="s">
        <v>126</v>
      </c>
      <c r="AM403" s="41" t="s">
        <v>126</v>
      </c>
      <c r="AN403" s="41" t="s">
        <v>126</v>
      </c>
      <c r="AO403" s="41" t="s">
        <v>126</v>
      </c>
      <c r="AP403" s="41"/>
      <c r="AQ403" s="41">
        <v>1</v>
      </c>
      <c r="AR403" s="41"/>
      <c r="AS403" s="41"/>
      <c r="AT403" s="44">
        <f t="shared" si="28"/>
        <v>70.015473243019997</v>
      </c>
      <c r="AU403" s="45">
        <f t="shared" si="29"/>
        <v>7374.20685509552</v>
      </c>
      <c r="AV403" s="41"/>
      <c r="AW403" s="48">
        <f t="shared" si="30"/>
        <v>58.210389294390005</v>
      </c>
      <c r="AX403" s="49">
        <f t="shared" si="31"/>
        <v>7643.1924110857599</v>
      </c>
      <c r="AY403" s="41"/>
    </row>
    <row r="404" spans="1:51">
      <c r="A404" s="41">
        <v>78</v>
      </c>
      <c r="B404" s="41" t="s">
        <v>537</v>
      </c>
      <c r="C404" s="43">
        <v>44425.760150462964</v>
      </c>
      <c r="D404" s="41">
        <v>169</v>
      </c>
      <c r="E404" s="41" t="s">
        <v>125</v>
      </c>
      <c r="F404" s="41">
        <v>0</v>
      </c>
      <c r="G404" s="41">
        <v>6.0179999999999998</v>
      </c>
      <c r="H404" s="42">
        <v>34997</v>
      </c>
      <c r="I404" s="41">
        <v>6.8000000000000005E-2</v>
      </c>
      <c r="J404" s="41" t="s">
        <v>126</v>
      </c>
      <c r="K404" s="41" t="s">
        <v>126</v>
      </c>
      <c r="L404" s="41" t="s">
        <v>126</v>
      </c>
      <c r="M404" s="41" t="s">
        <v>126</v>
      </c>
      <c r="N404" s="41"/>
      <c r="O404" s="41">
        <v>78</v>
      </c>
      <c r="P404" s="41" t="s">
        <v>537</v>
      </c>
      <c r="Q404" s="43">
        <v>44425.760150462964</v>
      </c>
      <c r="R404" s="41">
        <v>169</v>
      </c>
      <c r="S404" s="41" t="s">
        <v>125</v>
      </c>
      <c r="T404" s="41">
        <v>0</v>
      </c>
      <c r="U404" s="41" t="s">
        <v>126</v>
      </c>
      <c r="V404" s="41" t="s">
        <v>126</v>
      </c>
      <c r="W404" s="41" t="s">
        <v>126</v>
      </c>
      <c r="X404" s="41" t="s">
        <v>126</v>
      </c>
      <c r="Y404" s="41" t="s">
        <v>126</v>
      </c>
      <c r="Z404" s="41" t="s">
        <v>126</v>
      </c>
      <c r="AA404" s="41" t="s">
        <v>126</v>
      </c>
      <c r="AB404" s="41"/>
      <c r="AC404" s="41">
        <v>78</v>
      </c>
      <c r="AD404" s="41" t="s">
        <v>537</v>
      </c>
      <c r="AE404" s="43">
        <v>44425.760150462964</v>
      </c>
      <c r="AF404" s="41">
        <v>169</v>
      </c>
      <c r="AG404" s="41" t="s">
        <v>125</v>
      </c>
      <c r="AH404" s="41">
        <v>0</v>
      </c>
      <c r="AI404" s="41">
        <v>12.177</v>
      </c>
      <c r="AJ404" s="42">
        <v>5955</v>
      </c>
      <c r="AK404" s="41">
        <v>1.198</v>
      </c>
      <c r="AL404" s="41" t="s">
        <v>126</v>
      </c>
      <c r="AM404" s="41" t="s">
        <v>126</v>
      </c>
      <c r="AN404" s="41" t="s">
        <v>126</v>
      </c>
      <c r="AO404" s="41" t="s">
        <v>126</v>
      </c>
      <c r="AP404" s="41"/>
      <c r="AQ404" s="41">
        <v>1</v>
      </c>
      <c r="AR404" s="41"/>
      <c r="AS404" s="41"/>
      <c r="AT404" s="44">
        <f t="shared" si="28"/>
        <v>109.3961033946542</v>
      </c>
      <c r="AU404" s="45">
        <f t="shared" si="29"/>
        <v>1136.66104869075</v>
      </c>
      <c r="AV404" s="41"/>
      <c r="AW404" s="48">
        <f t="shared" si="30"/>
        <v>91.657917887911893</v>
      </c>
      <c r="AX404" s="49">
        <f t="shared" si="31"/>
        <v>1134.1613874735001</v>
      </c>
      <c r="AY404" s="41"/>
    </row>
    <row r="405" spans="1:51">
      <c r="A405" s="41">
        <v>79</v>
      </c>
      <c r="B405" s="41" t="s">
        <v>538</v>
      </c>
      <c r="C405" s="43">
        <v>44425.781377314815</v>
      </c>
      <c r="D405" s="41">
        <v>108</v>
      </c>
      <c r="E405" s="41" t="s">
        <v>125</v>
      </c>
      <c r="F405" s="41">
        <v>0</v>
      </c>
      <c r="G405" s="41">
        <v>6.0179999999999998</v>
      </c>
      <c r="H405" s="42">
        <v>22985</v>
      </c>
      <c r="I405" s="41">
        <v>4.2999999999999997E-2</v>
      </c>
      <c r="J405" s="41" t="s">
        <v>126</v>
      </c>
      <c r="K405" s="41" t="s">
        <v>126</v>
      </c>
      <c r="L405" s="41" t="s">
        <v>126</v>
      </c>
      <c r="M405" s="41" t="s">
        <v>126</v>
      </c>
      <c r="N405" s="41"/>
      <c r="O405" s="41">
        <v>79</v>
      </c>
      <c r="P405" s="41" t="s">
        <v>538</v>
      </c>
      <c r="Q405" s="43">
        <v>44425.781377314815</v>
      </c>
      <c r="R405" s="41">
        <v>108</v>
      </c>
      <c r="S405" s="41" t="s">
        <v>125</v>
      </c>
      <c r="T405" s="41">
        <v>0</v>
      </c>
      <c r="U405" s="41" t="s">
        <v>126</v>
      </c>
      <c r="V405" s="41" t="s">
        <v>126</v>
      </c>
      <c r="W405" s="41" t="s">
        <v>126</v>
      </c>
      <c r="X405" s="41" t="s">
        <v>126</v>
      </c>
      <c r="Y405" s="41" t="s">
        <v>126</v>
      </c>
      <c r="Z405" s="41" t="s">
        <v>126</v>
      </c>
      <c r="AA405" s="41" t="s">
        <v>126</v>
      </c>
      <c r="AB405" s="41"/>
      <c r="AC405" s="41">
        <v>79</v>
      </c>
      <c r="AD405" s="41" t="s">
        <v>538</v>
      </c>
      <c r="AE405" s="43">
        <v>44425.781377314815</v>
      </c>
      <c r="AF405" s="41">
        <v>108</v>
      </c>
      <c r="AG405" s="41" t="s">
        <v>125</v>
      </c>
      <c r="AH405" s="41">
        <v>0</v>
      </c>
      <c r="AI405" s="41">
        <v>12.132999999999999</v>
      </c>
      <c r="AJ405" s="42">
        <v>42192</v>
      </c>
      <c r="AK405" s="41">
        <v>8.3870000000000005</v>
      </c>
      <c r="AL405" s="41" t="s">
        <v>126</v>
      </c>
      <c r="AM405" s="41" t="s">
        <v>126</v>
      </c>
      <c r="AN405" s="41" t="s">
        <v>126</v>
      </c>
      <c r="AO405" s="41" t="s">
        <v>126</v>
      </c>
      <c r="AP405" s="41"/>
      <c r="AQ405" s="41">
        <v>1</v>
      </c>
      <c r="AR405" s="41"/>
      <c r="AS405" s="41"/>
      <c r="AT405" s="44">
        <f t="shared" si="28"/>
        <v>72.234878194355005</v>
      </c>
      <c r="AU405" s="45">
        <f t="shared" si="29"/>
        <v>7745.4858514867201</v>
      </c>
      <c r="AV405" s="41"/>
      <c r="AW405" s="48">
        <f t="shared" si="30"/>
        <v>60.090502293797506</v>
      </c>
      <c r="AX405" s="49">
        <f t="shared" si="31"/>
        <v>8034.3069193113606</v>
      </c>
      <c r="AY405" s="41"/>
    </row>
    <row r="406" spans="1:51">
      <c r="A406" s="41">
        <v>80</v>
      </c>
      <c r="B406" s="41" t="s">
        <v>539</v>
      </c>
      <c r="C406" s="43">
        <v>44425.802627314813</v>
      </c>
      <c r="D406" s="41">
        <v>111</v>
      </c>
      <c r="E406" s="41" t="s">
        <v>125</v>
      </c>
      <c r="F406" s="41">
        <v>0</v>
      </c>
      <c r="G406" s="41">
        <v>6</v>
      </c>
      <c r="H406" s="42">
        <v>2340616</v>
      </c>
      <c r="I406" s="41">
        <v>4.8869999999999996</v>
      </c>
      <c r="J406" s="41" t="s">
        <v>126</v>
      </c>
      <c r="K406" s="41" t="s">
        <v>126</v>
      </c>
      <c r="L406" s="41" t="s">
        <v>126</v>
      </c>
      <c r="M406" s="41" t="s">
        <v>126</v>
      </c>
      <c r="N406" s="41"/>
      <c r="O406" s="41">
        <v>80</v>
      </c>
      <c r="P406" s="41" t="s">
        <v>539</v>
      </c>
      <c r="Q406" s="43">
        <v>44425.802627314813</v>
      </c>
      <c r="R406" s="41">
        <v>111</v>
      </c>
      <c r="S406" s="41" t="s">
        <v>125</v>
      </c>
      <c r="T406" s="41">
        <v>0</v>
      </c>
      <c r="U406" s="41">
        <v>5.9530000000000003</v>
      </c>
      <c r="V406" s="42">
        <v>18029</v>
      </c>
      <c r="W406" s="41">
        <v>4.9480000000000004</v>
      </c>
      <c r="X406" s="41" t="s">
        <v>126</v>
      </c>
      <c r="Y406" s="41" t="s">
        <v>126</v>
      </c>
      <c r="Z406" s="41" t="s">
        <v>126</v>
      </c>
      <c r="AA406" s="41" t="s">
        <v>126</v>
      </c>
      <c r="AB406" s="41"/>
      <c r="AC406" s="41">
        <v>80</v>
      </c>
      <c r="AD406" s="41" t="s">
        <v>539</v>
      </c>
      <c r="AE406" s="43">
        <v>44425.802627314813</v>
      </c>
      <c r="AF406" s="41">
        <v>111</v>
      </c>
      <c r="AG406" s="41" t="s">
        <v>125</v>
      </c>
      <c r="AH406" s="41">
        <v>0</v>
      </c>
      <c r="AI406" s="41">
        <v>12.077</v>
      </c>
      <c r="AJ406" s="42">
        <v>84891</v>
      </c>
      <c r="AK406" s="41">
        <v>16.751999999999999</v>
      </c>
      <c r="AL406" s="41" t="s">
        <v>126</v>
      </c>
      <c r="AM406" s="41" t="s">
        <v>126</v>
      </c>
      <c r="AN406" s="41" t="s">
        <v>126</v>
      </c>
      <c r="AO406" s="41" t="s">
        <v>126</v>
      </c>
      <c r="AP406" s="41"/>
      <c r="AQ406" s="41">
        <v>1</v>
      </c>
      <c r="AR406" s="41"/>
      <c r="AS406" s="41"/>
      <c r="AT406" s="44">
        <f t="shared" si="28"/>
        <v>3984.2748723026853</v>
      </c>
      <c r="AU406" s="45">
        <f t="shared" si="29"/>
        <v>15321.27053232963</v>
      </c>
      <c r="AV406" s="41"/>
      <c r="AW406" s="48">
        <f t="shared" si="30"/>
        <v>4902.2119500411309</v>
      </c>
      <c r="AX406" s="49">
        <f t="shared" si="31"/>
        <v>16110.123804614939</v>
      </c>
      <c r="AY406" s="41"/>
    </row>
    <row r="407" spans="1:51">
      <c r="A407" s="41">
        <v>81</v>
      </c>
      <c r="B407" s="41" t="s">
        <v>540</v>
      </c>
      <c r="C407" s="43">
        <v>44425.823865740742</v>
      </c>
      <c r="D407" s="41">
        <v>131</v>
      </c>
      <c r="E407" s="41" t="s">
        <v>125</v>
      </c>
      <c r="F407" s="41">
        <v>0</v>
      </c>
      <c r="G407" s="41">
        <v>6.0119999999999996</v>
      </c>
      <c r="H407" s="42">
        <v>901131</v>
      </c>
      <c r="I407" s="41">
        <v>1.875</v>
      </c>
      <c r="J407" s="41" t="s">
        <v>126</v>
      </c>
      <c r="K407" s="41" t="s">
        <v>126</v>
      </c>
      <c r="L407" s="41" t="s">
        <v>126</v>
      </c>
      <c r="M407" s="41" t="s">
        <v>126</v>
      </c>
      <c r="N407" s="41"/>
      <c r="O407" s="41">
        <v>81</v>
      </c>
      <c r="P407" s="41" t="s">
        <v>540</v>
      </c>
      <c r="Q407" s="43">
        <v>44425.823865740742</v>
      </c>
      <c r="R407" s="41">
        <v>131</v>
      </c>
      <c r="S407" s="41" t="s">
        <v>125</v>
      </c>
      <c r="T407" s="41">
        <v>0</v>
      </c>
      <c r="U407" s="41">
        <v>5.9610000000000003</v>
      </c>
      <c r="V407" s="42">
        <v>7307</v>
      </c>
      <c r="W407" s="41">
        <v>2.0760000000000001</v>
      </c>
      <c r="X407" s="41" t="s">
        <v>126</v>
      </c>
      <c r="Y407" s="41" t="s">
        <v>126</v>
      </c>
      <c r="Z407" s="41" t="s">
        <v>126</v>
      </c>
      <c r="AA407" s="41" t="s">
        <v>126</v>
      </c>
      <c r="AB407" s="41"/>
      <c r="AC407" s="41">
        <v>81</v>
      </c>
      <c r="AD407" s="41" t="s">
        <v>540</v>
      </c>
      <c r="AE407" s="43">
        <v>44425.823865740742</v>
      </c>
      <c r="AF407" s="41">
        <v>131</v>
      </c>
      <c r="AG407" s="41" t="s">
        <v>125</v>
      </c>
      <c r="AH407" s="41">
        <v>0</v>
      </c>
      <c r="AI407" s="41">
        <v>12.101000000000001</v>
      </c>
      <c r="AJ407" s="42">
        <v>70809</v>
      </c>
      <c r="AK407" s="41">
        <v>14.005000000000001</v>
      </c>
      <c r="AL407" s="41" t="s">
        <v>126</v>
      </c>
      <c r="AM407" s="41" t="s">
        <v>126</v>
      </c>
      <c r="AN407" s="41" t="s">
        <v>126</v>
      </c>
      <c r="AO407" s="41" t="s">
        <v>126</v>
      </c>
      <c r="AP407" s="41"/>
      <c r="AQ407" s="41">
        <v>1</v>
      </c>
      <c r="AR407" s="41"/>
      <c r="AS407" s="41"/>
      <c r="AT407" s="44">
        <f t="shared" si="28"/>
        <v>1947.274693537965</v>
      </c>
      <c r="AU407" s="45">
        <f t="shared" si="29"/>
        <v>12848.09518802763</v>
      </c>
      <c r="AV407" s="41"/>
      <c r="AW407" s="48">
        <f t="shared" si="30"/>
        <v>2158.5432175625701</v>
      </c>
      <c r="AX407" s="49">
        <f t="shared" si="31"/>
        <v>13453.29655053894</v>
      </c>
      <c r="AY407" s="41"/>
    </row>
    <row r="408" spans="1:51">
      <c r="A408" s="41">
        <v>82</v>
      </c>
      <c r="B408" s="41" t="s">
        <v>541</v>
      </c>
      <c r="C408" s="43">
        <v>44425.845081018517</v>
      </c>
      <c r="D408" s="41">
        <v>194</v>
      </c>
      <c r="E408" s="41" t="s">
        <v>125</v>
      </c>
      <c r="F408" s="41">
        <v>0</v>
      </c>
      <c r="G408" s="41">
        <v>6.0190000000000001</v>
      </c>
      <c r="H408" s="42">
        <v>27721</v>
      </c>
      <c r="I408" s="41">
        <v>5.2999999999999999E-2</v>
      </c>
      <c r="J408" s="41" t="s">
        <v>126</v>
      </c>
      <c r="K408" s="41" t="s">
        <v>126</v>
      </c>
      <c r="L408" s="41" t="s">
        <v>126</v>
      </c>
      <c r="M408" s="41" t="s">
        <v>126</v>
      </c>
      <c r="N408" s="41"/>
      <c r="O408" s="41">
        <v>82</v>
      </c>
      <c r="P408" s="41" t="s">
        <v>541</v>
      </c>
      <c r="Q408" s="43">
        <v>44425.845081018517</v>
      </c>
      <c r="R408" s="41">
        <v>194</v>
      </c>
      <c r="S408" s="41" t="s">
        <v>125</v>
      </c>
      <c r="T408" s="41">
        <v>0</v>
      </c>
      <c r="U408" s="41" t="s">
        <v>126</v>
      </c>
      <c r="V408" s="41" t="s">
        <v>126</v>
      </c>
      <c r="W408" s="41" t="s">
        <v>126</v>
      </c>
      <c r="X408" s="41" t="s">
        <v>126</v>
      </c>
      <c r="Y408" s="41" t="s">
        <v>126</v>
      </c>
      <c r="Z408" s="41" t="s">
        <v>126</v>
      </c>
      <c r="AA408" s="41" t="s">
        <v>126</v>
      </c>
      <c r="AB408" s="41"/>
      <c r="AC408" s="41">
        <v>82</v>
      </c>
      <c r="AD408" s="41" t="s">
        <v>541</v>
      </c>
      <c r="AE408" s="43">
        <v>44425.845081018517</v>
      </c>
      <c r="AF408" s="41">
        <v>194</v>
      </c>
      <c r="AG408" s="41" t="s">
        <v>125</v>
      </c>
      <c r="AH408" s="41">
        <v>0</v>
      </c>
      <c r="AI408" s="41">
        <v>12.164</v>
      </c>
      <c r="AJ408" s="42">
        <v>4951</v>
      </c>
      <c r="AK408" s="41">
        <v>0.998</v>
      </c>
      <c r="AL408" s="41" t="s">
        <v>126</v>
      </c>
      <c r="AM408" s="41" t="s">
        <v>126</v>
      </c>
      <c r="AN408" s="41" t="s">
        <v>126</v>
      </c>
      <c r="AO408" s="41" t="s">
        <v>126</v>
      </c>
      <c r="AP408" s="41"/>
      <c r="AQ408" s="41">
        <v>1</v>
      </c>
      <c r="AR408" s="41"/>
      <c r="AS408" s="41"/>
      <c r="AT408" s="44">
        <f t="shared" si="28"/>
        <v>86.914648974975805</v>
      </c>
      <c r="AU408" s="45">
        <f t="shared" si="29"/>
        <v>951.20675658923017</v>
      </c>
      <c r="AV408" s="41"/>
      <c r="AW408" s="48">
        <f t="shared" si="30"/>
        <v>72.540828930623107</v>
      </c>
      <c r="AX408" s="49">
        <f t="shared" si="31"/>
        <v>942.37462835974009</v>
      </c>
      <c r="AY408" s="41"/>
    </row>
    <row r="409" spans="1:51">
      <c r="A409" s="41">
        <v>83</v>
      </c>
      <c r="B409" s="41" t="s">
        <v>542</v>
      </c>
      <c r="C409" s="43">
        <v>44425.866342592592</v>
      </c>
      <c r="D409" s="41">
        <v>177</v>
      </c>
      <c r="E409" s="41" t="s">
        <v>125</v>
      </c>
      <c r="F409" s="41">
        <v>0</v>
      </c>
      <c r="G409" s="41">
        <v>6.0110000000000001</v>
      </c>
      <c r="H409" s="42">
        <v>919617</v>
      </c>
      <c r="I409" s="41">
        <v>1.9139999999999999</v>
      </c>
      <c r="J409" s="41" t="s">
        <v>126</v>
      </c>
      <c r="K409" s="41" t="s">
        <v>126</v>
      </c>
      <c r="L409" s="41" t="s">
        <v>126</v>
      </c>
      <c r="M409" s="41" t="s">
        <v>126</v>
      </c>
      <c r="N409" s="41"/>
      <c r="O409" s="41">
        <v>83</v>
      </c>
      <c r="P409" s="41" t="s">
        <v>542</v>
      </c>
      <c r="Q409" s="43">
        <v>44425.866342592592</v>
      </c>
      <c r="R409" s="41">
        <v>177</v>
      </c>
      <c r="S409" s="41" t="s">
        <v>125</v>
      </c>
      <c r="T409" s="41">
        <v>0</v>
      </c>
      <c r="U409" s="41">
        <v>5.96</v>
      </c>
      <c r="V409" s="42">
        <v>7100</v>
      </c>
      <c r="W409" s="41">
        <v>2.0209999999999999</v>
      </c>
      <c r="X409" s="41" t="s">
        <v>126</v>
      </c>
      <c r="Y409" s="41" t="s">
        <v>126</v>
      </c>
      <c r="Z409" s="41" t="s">
        <v>126</v>
      </c>
      <c r="AA409" s="41" t="s">
        <v>126</v>
      </c>
      <c r="AB409" s="41"/>
      <c r="AC409" s="41">
        <v>83</v>
      </c>
      <c r="AD409" s="41" t="s">
        <v>542</v>
      </c>
      <c r="AE409" s="43">
        <v>44425.866342592592</v>
      </c>
      <c r="AF409" s="41">
        <v>177</v>
      </c>
      <c r="AG409" s="41" t="s">
        <v>125</v>
      </c>
      <c r="AH409" s="41">
        <v>0</v>
      </c>
      <c r="AI409" s="41">
        <v>12.125999999999999</v>
      </c>
      <c r="AJ409" s="42">
        <v>46947</v>
      </c>
      <c r="AK409" s="41">
        <v>9.3239999999999998</v>
      </c>
      <c r="AL409" s="41" t="s">
        <v>126</v>
      </c>
      <c r="AM409" s="41" t="s">
        <v>126</v>
      </c>
      <c r="AN409" s="41" t="s">
        <v>126</v>
      </c>
      <c r="AO409" s="41" t="s">
        <v>126</v>
      </c>
      <c r="AP409" s="41"/>
      <c r="AQ409" s="41">
        <v>1</v>
      </c>
      <c r="AR409" s="41"/>
      <c r="AS409" s="41"/>
      <c r="AT409" s="44">
        <f t="shared" si="28"/>
        <v>1907.9555968500001</v>
      </c>
      <c r="AU409" s="45">
        <f t="shared" si="29"/>
        <v>8600.4574138190692</v>
      </c>
      <c r="AV409" s="41"/>
      <c r="AW409" s="48">
        <f t="shared" si="30"/>
        <v>2105.5282713000001</v>
      </c>
      <c r="AX409" s="49">
        <f t="shared" si="31"/>
        <v>8936.5710216456609</v>
      </c>
      <c r="AY409" s="41"/>
    </row>
    <row r="410" spans="1:51">
      <c r="A410" s="41">
        <v>84</v>
      </c>
      <c r="B410" s="41" t="s">
        <v>543</v>
      </c>
      <c r="C410" s="43">
        <v>44425.887569444443</v>
      </c>
      <c r="D410" s="41">
        <v>129</v>
      </c>
      <c r="E410" s="41" t="s">
        <v>125</v>
      </c>
      <c r="F410" s="41">
        <v>0</v>
      </c>
      <c r="G410" s="41">
        <v>6.0129999999999999</v>
      </c>
      <c r="H410" s="42">
        <v>854827</v>
      </c>
      <c r="I410" s="41">
        <v>1.7789999999999999</v>
      </c>
      <c r="J410" s="41" t="s">
        <v>126</v>
      </c>
      <c r="K410" s="41" t="s">
        <v>126</v>
      </c>
      <c r="L410" s="41" t="s">
        <v>126</v>
      </c>
      <c r="M410" s="41" t="s">
        <v>126</v>
      </c>
      <c r="N410" s="41"/>
      <c r="O410" s="41">
        <v>84</v>
      </c>
      <c r="P410" s="41" t="s">
        <v>543</v>
      </c>
      <c r="Q410" s="43">
        <v>44425.887569444443</v>
      </c>
      <c r="R410" s="41">
        <v>129</v>
      </c>
      <c r="S410" s="41" t="s">
        <v>125</v>
      </c>
      <c r="T410" s="41">
        <v>0</v>
      </c>
      <c r="U410" s="41">
        <v>5.9660000000000002</v>
      </c>
      <c r="V410" s="42">
        <v>7325</v>
      </c>
      <c r="W410" s="41">
        <v>2.081</v>
      </c>
      <c r="X410" s="41" t="s">
        <v>126</v>
      </c>
      <c r="Y410" s="41" t="s">
        <v>126</v>
      </c>
      <c r="Z410" s="41" t="s">
        <v>126</v>
      </c>
      <c r="AA410" s="41" t="s">
        <v>126</v>
      </c>
      <c r="AB410" s="41"/>
      <c r="AC410" s="41">
        <v>84</v>
      </c>
      <c r="AD410" s="41" t="s">
        <v>543</v>
      </c>
      <c r="AE410" s="43">
        <v>44425.887569444443</v>
      </c>
      <c r="AF410" s="41">
        <v>129</v>
      </c>
      <c r="AG410" s="41" t="s">
        <v>125</v>
      </c>
      <c r="AH410" s="41">
        <v>0</v>
      </c>
      <c r="AI410" s="41">
        <v>12.099</v>
      </c>
      <c r="AJ410" s="42">
        <v>74757</v>
      </c>
      <c r="AK410" s="41">
        <v>14.776</v>
      </c>
      <c r="AL410" s="41" t="s">
        <v>126</v>
      </c>
      <c r="AM410" s="41" t="s">
        <v>126</v>
      </c>
      <c r="AN410" s="41" t="s">
        <v>126</v>
      </c>
      <c r="AO410" s="41" t="s">
        <v>126</v>
      </c>
      <c r="AP410" s="41"/>
      <c r="AQ410" s="41">
        <v>1</v>
      </c>
      <c r="AR410" s="41"/>
      <c r="AS410" s="41"/>
      <c r="AT410" s="44">
        <f t="shared" si="28"/>
        <v>1950.6937587281252</v>
      </c>
      <c r="AU410" s="45">
        <f t="shared" si="29"/>
        <v>13543.980809994269</v>
      </c>
      <c r="AV410" s="41"/>
      <c r="AW410" s="48">
        <f t="shared" si="30"/>
        <v>2163.1531316062501</v>
      </c>
      <c r="AX410" s="49">
        <f t="shared" si="31"/>
        <v>14198.809616863262</v>
      </c>
      <c r="AY410" s="41"/>
    </row>
    <row r="411" spans="1:51">
      <c r="A411" s="41">
        <v>39</v>
      </c>
      <c r="B411" s="41" t="s">
        <v>544</v>
      </c>
      <c r="C411" s="43">
        <v>44440.508067129631</v>
      </c>
      <c r="D411" s="41" t="s">
        <v>124</v>
      </c>
      <c r="E411" s="41" t="s">
        <v>125</v>
      </c>
      <c r="F411" s="41">
        <v>0</v>
      </c>
      <c r="G411" s="41">
        <v>6.0629999999999997</v>
      </c>
      <c r="H411" s="42">
        <v>2537</v>
      </c>
      <c r="I411" s="41">
        <v>0</v>
      </c>
      <c r="J411" s="41" t="s">
        <v>126</v>
      </c>
      <c r="K411" s="41" t="s">
        <v>126</v>
      </c>
      <c r="L411" s="41" t="s">
        <v>126</v>
      </c>
      <c r="M411" s="41" t="s">
        <v>126</v>
      </c>
      <c r="N411" s="41"/>
      <c r="O411" s="41">
        <v>39</v>
      </c>
      <c r="P411" s="41" t="s">
        <v>544</v>
      </c>
      <c r="Q411" s="43">
        <v>44440.508067129631</v>
      </c>
      <c r="R411" s="41" t="s">
        <v>124</v>
      </c>
      <c r="S411" s="41" t="s">
        <v>125</v>
      </c>
      <c r="T411" s="41">
        <v>0</v>
      </c>
      <c r="U411" s="41" t="s">
        <v>126</v>
      </c>
      <c r="V411" s="42" t="s">
        <v>126</v>
      </c>
      <c r="W411" s="41" t="s">
        <v>126</v>
      </c>
      <c r="X411" s="41" t="s">
        <v>126</v>
      </c>
      <c r="Y411" s="41" t="s">
        <v>126</v>
      </c>
      <c r="Z411" s="41" t="s">
        <v>126</v>
      </c>
      <c r="AA411" s="41" t="s">
        <v>126</v>
      </c>
      <c r="AB411" s="41"/>
      <c r="AC411" s="41">
        <v>39</v>
      </c>
      <c r="AD411" s="41" t="s">
        <v>544</v>
      </c>
      <c r="AE411" s="43">
        <v>44440.508067129631</v>
      </c>
      <c r="AF411" s="41" t="s">
        <v>124</v>
      </c>
      <c r="AG411" s="41" t="s">
        <v>125</v>
      </c>
      <c r="AH411" s="41">
        <v>0</v>
      </c>
      <c r="AI411" s="41">
        <v>12.218</v>
      </c>
      <c r="AJ411" s="42">
        <v>3832</v>
      </c>
      <c r="AK411" s="41">
        <v>0.77500000000000002</v>
      </c>
      <c r="AL411" s="41" t="s">
        <v>126</v>
      </c>
      <c r="AM411" s="41" t="s">
        <v>126</v>
      </c>
      <c r="AN411" s="41" t="s">
        <v>126</v>
      </c>
      <c r="AO411" s="41" t="s">
        <v>126</v>
      </c>
      <c r="AP411" s="41"/>
      <c r="AQ411" s="41">
        <v>1</v>
      </c>
      <c r="AR411" s="41"/>
      <c r="AS411" s="41"/>
      <c r="AT411" s="44">
        <f t="shared" si="28"/>
        <v>2.6283578412499997</v>
      </c>
      <c r="AU411" s="45">
        <f t="shared" si="29"/>
        <v>744.36107125952003</v>
      </c>
      <c r="AV411" s="41"/>
      <c r="AW411" s="48">
        <f t="shared" si="30"/>
        <v>2.6109634164499997</v>
      </c>
      <c r="AX411" s="49">
        <f t="shared" si="31"/>
        <v>728.58163451776011</v>
      </c>
    </row>
    <row r="412" spans="1:51">
      <c r="A412" s="41">
        <v>40</v>
      </c>
      <c r="B412" s="41" t="s">
        <v>545</v>
      </c>
      <c r="C412" s="43">
        <v>44440.529305555552</v>
      </c>
      <c r="D412" s="41" t="s">
        <v>128</v>
      </c>
      <c r="E412" s="41" t="s">
        <v>125</v>
      </c>
      <c r="F412" s="41">
        <v>0</v>
      </c>
      <c r="G412" s="41">
        <v>6.0019999999999998</v>
      </c>
      <c r="H412" s="42">
        <v>853086</v>
      </c>
      <c r="I412" s="41">
        <v>1.7749999999999999</v>
      </c>
      <c r="J412" s="41" t="s">
        <v>126</v>
      </c>
      <c r="K412" s="41" t="s">
        <v>126</v>
      </c>
      <c r="L412" s="41" t="s">
        <v>126</v>
      </c>
      <c r="M412" s="41" t="s">
        <v>126</v>
      </c>
      <c r="N412" s="41"/>
      <c r="O412" s="41">
        <v>40</v>
      </c>
      <c r="P412" s="41" t="s">
        <v>545</v>
      </c>
      <c r="Q412" s="43">
        <v>44440.529305555552</v>
      </c>
      <c r="R412" s="41" t="s">
        <v>128</v>
      </c>
      <c r="S412" s="41" t="s">
        <v>125</v>
      </c>
      <c r="T412" s="41">
        <v>0</v>
      </c>
      <c r="U412" s="41">
        <v>5.9489999999999998</v>
      </c>
      <c r="V412" s="42">
        <v>6253</v>
      </c>
      <c r="W412" s="41">
        <v>1.794</v>
      </c>
      <c r="X412" s="41" t="s">
        <v>126</v>
      </c>
      <c r="Y412" s="41" t="s">
        <v>126</v>
      </c>
      <c r="Z412" s="41" t="s">
        <v>126</v>
      </c>
      <c r="AA412" s="41" t="s">
        <v>126</v>
      </c>
      <c r="AB412" s="41"/>
      <c r="AC412" s="41">
        <v>40</v>
      </c>
      <c r="AD412" s="41" t="s">
        <v>545</v>
      </c>
      <c r="AE412" s="43">
        <v>44440.529305555552</v>
      </c>
      <c r="AF412" s="41" t="s">
        <v>128</v>
      </c>
      <c r="AG412" s="41" t="s">
        <v>125</v>
      </c>
      <c r="AH412" s="41">
        <v>0</v>
      </c>
      <c r="AI412" s="41">
        <v>12.167999999999999</v>
      </c>
      <c r="AJ412" s="42">
        <v>9519</v>
      </c>
      <c r="AK412" s="41">
        <v>1.909</v>
      </c>
      <c r="AL412" s="41" t="s">
        <v>126</v>
      </c>
      <c r="AM412" s="41" t="s">
        <v>126</v>
      </c>
      <c r="AN412" s="41" t="s">
        <v>126</v>
      </c>
      <c r="AO412" s="41" t="s">
        <v>126</v>
      </c>
      <c r="AP412" s="41"/>
      <c r="AQ412" s="41">
        <v>1</v>
      </c>
      <c r="AR412" s="41"/>
      <c r="AS412" s="41"/>
      <c r="AT412" s="44">
        <f t="shared" si="28"/>
        <v>1747.073143529565</v>
      </c>
      <c r="AU412" s="45">
        <f t="shared" si="29"/>
        <v>1793.96492487003</v>
      </c>
      <c r="AV412" s="41"/>
      <c r="AW412" s="48">
        <f t="shared" si="30"/>
        <v>1888.5844628193704</v>
      </c>
      <c r="AX412" s="49">
        <f t="shared" si="31"/>
        <v>1814.7014592701403</v>
      </c>
    </row>
    <row r="413" spans="1:51">
      <c r="A413" s="41">
        <v>41</v>
      </c>
      <c r="B413" s="41" t="s">
        <v>546</v>
      </c>
      <c r="C413" s="43">
        <v>44440.550520833334</v>
      </c>
      <c r="D413" s="41">
        <v>96</v>
      </c>
      <c r="E413" s="41" t="s">
        <v>125</v>
      </c>
      <c r="F413" s="41">
        <v>0</v>
      </c>
      <c r="G413" s="41">
        <v>6.0069999999999997</v>
      </c>
      <c r="H413" s="42">
        <v>39221</v>
      </c>
      <c r="I413" s="41">
        <v>7.6999999999999999E-2</v>
      </c>
      <c r="J413" s="41" t="s">
        <v>126</v>
      </c>
      <c r="K413" s="41" t="s">
        <v>126</v>
      </c>
      <c r="L413" s="41" t="s">
        <v>126</v>
      </c>
      <c r="M413" s="41" t="s">
        <v>126</v>
      </c>
      <c r="N413" s="41"/>
      <c r="O413" s="41">
        <v>41</v>
      </c>
      <c r="P413" s="41" t="s">
        <v>546</v>
      </c>
      <c r="Q413" s="43">
        <v>44440.550520833334</v>
      </c>
      <c r="R413" s="41">
        <v>96</v>
      </c>
      <c r="S413" s="41" t="s">
        <v>125</v>
      </c>
      <c r="T413" s="41">
        <v>0</v>
      </c>
      <c r="U413" s="41" t="s">
        <v>126</v>
      </c>
      <c r="V413" s="42" t="s">
        <v>126</v>
      </c>
      <c r="W413" s="41" t="s">
        <v>126</v>
      </c>
      <c r="X413" s="41" t="s">
        <v>126</v>
      </c>
      <c r="Y413" s="41" t="s">
        <v>126</v>
      </c>
      <c r="Z413" s="41" t="s">
        <v>126</v>
      </c>
      <c r="AA413" s="41" t="s">
        <v>126</v>
      </c>
      <c r="AB413" s="41"/>
      <c r="AC413" s="41">
        <v>41</v>
      </c>
      <c r="AD413" s="41" t="s">
        <v>546</v>
      </c>
      <c r="AE413" s="43">
        <v>44440.550520833334</v>
      </c>
      <c r="AF413" s="41">
        <v>96</v>
      </c>
      <c r="AG413" s="41" t="s">
        <v>125</v>
      </c>
      <c r="AH413" s="41">
        <v>0</v>
      </c>
      <c r="AI413" s="41">
        <v>12.169</v>
      </c>
      <c r="AJ413" s="42">
        <v>4997</v>
      </c>
      <c r="AK413" s="41">
        <v>1.0069999999999999</v>
      </c>
      <c r="AL413" s="41" t="s">
        <v>126</v>
      </c>
      <c r="AM413" s="41" t="s">
        <v>126</v>
      </c>
      <c r="AN413" s="41" t="s">
        <v>126</v>
      </c>
      <c r="AO413" s="41" t="s">
        <v>126</v>
      </c>
      <c r="AP413" s="41"/>
      <c r="AQ413" s="41">
        <v>1</v>
      </c>
      <c r="AR413" s="41"/>
      <c r="AS413" s="41"/>
      <c r="AT413" s="44">
        <f t="shared" si="28"/>
        <v>122.40781128037581</v>
      </c>
      <c r="AU413" s="45">
        <f t="shared" si="29"/>
        <v>959.70643253507001</v>
      </c>
      <c r="AV413" s="41"/>
      <c r="AW413" s="48">
        <f t="shared" si="30"/>
        <v>102.7502561209231</v>
      </c>
      <c r="AX413" s="49">
        <f t="shared" si="31"/>
        <v>951.16238765366006</v>
      </c>
    </row>
    <row r="414" spans="1:51">
      <c r="A414" s="41">
        <v>42</v>
      </c>
      <c r="B414" s="41" t="s">
        <v>547</v>
      </c>
      <c r="C414" s="43">
        <v>44440.571770833332</v>
      </c>
      <c r="D414" s="41">
        <v>81</v>
      </c>
      <c r="E414" s="41" t="s">
        <v>125</v>
      </c>
      <c r="F414" s="41">
        <v>0</v>
      </c>
      <c r="G414" s="41">
        <v>6.0069999999999997</v>
      </c>
      <c r="H414" s="42">
        <v>44192</v>
      </c>
      <c r="I414" s="41">
        <v>8.6999999999999994E-2</v>
      </c>
      <c r="J414" s="41" t="s">
        <v>126</v>
      </c>
      <c r="K414" s="41" t="s">
        <v>126</v>
      </c>
      <c r="L414" s="41" t="s">
        <v>126</v>
      </c>
      <c r="M414" s="41" t="s">
        <v>126</v>
      </c>
      <c r="N414" s="41"/>
      <c r="O414" s="41">
        <v>42</v>
      </c>
      <c r="P414" s="41" t="s">
        <v>547</v>
      </c>
      <c r="Q414" s="43">
        <v>44440.571770833332</v>
      </c>
      <c r="R414" s="41">
        <v>81</v>
      </c>
      <c r="S414" s="41" t="s">
        <v>125</v>
      </c>
      <c r="T414" s="41">
        <v>0</v>
      </c>
      <c r="U414" s="41" t="s">
        <v>126</v>
      </c>
      <c r="V414" s="42" t="s">
        <v>126</v>
      </c>
      <c r="W414" s="41" t="s">
        <v>126</v>
      </c>
      <c r="X414" s="41" t="s">
        <v>126</v>
      </c>
      <c r="Y414" s="41" t="s">
        <v>126</v>
      </c>
      <c r="Z414" s="41" t="s">
        <v>126</v>
      </c>
      <c r="AA414" s="41" t="s">
        <v>126</v>
      </c>
      <c r="AB414" s="41"/>
      <c r="AC414" s="41">
        <v>42</v>
      </c>
      <c r="AD414" s="41" t="s">
        <v>547</v>
      </c>
      <c r="AE414" s="43">
        <v>44440.571770833332</v>
      </c>
      <c r="AF414" s="41">
        <v>81</v>
      </c>
      <c r="AG414" s="41" t="s">
        <v>125</v>
      </c>
      <c r="AH414" s="41">
        <v>0</v>
      </c>
      <c r="AI414" s="41">
        <v>12.157</v>
      </c>
      <c r="AJ414" s="42">
        <v>5843</v>
      </c>
      <c r="AK414" s="41">
        <v>1.1759999999999999</v>
      </c>
      <c r="AL414" s="41" t="s">
        <v>126</v>
      </c>
      <c r="AM414" s="41" t="s">
        <v>126</v>
      </c>
      <c r="AN414" s="41" t="s">
        <v>126</v>
      </c>
      <c r="AO414" s="41" t="s">
        <v>126</v>
      </c>
      <c r="AP414" s="41"/>
      <c r="AQ414" s="41">
        <v>1</v>
      </c>
      <c r="AR414" s="41"/>
      <c r="AS414" s="41"/>
      <c r="AT414" s="44">
        <f t="shared" si="28"/>
        <v>137.6832881964032</v>
      </c>
      <c r="AU414" s="45">
        <f t="shared" si="29"/>
        <v>1115.9791914622699</v>
      </c>
      <c r="AV414" s="41"/>
      <c r="AW414" s="48">
        <f t="shared" si="30"/>
        <v>115.79871041674241</v>
      </c>
      <c r="AX414" s="49">
        <f t="shared" si="31"/>
        <v>1112.7684730472602</v>
      </c>
      <c r="AY414" s="41"/>
    </row>
    <row r="415" spans="1:51">
      <c r="A415" s="41">
        <v>43</v>
      </c>
      <c r="B415" s="41" t="s">
        <v>548</v>
      </c>
      <c r="C415" s="43">
        <v>44440.593009259261</v>
      </c>
      <c r="D415" s="41">
        <v>175</v>
      </c>
      <c r="E415" s="41" t="s">
        <v>125</v>
      </c>
      <c r="F415" s="41">
        <v>0</v>
      </c>
      <c r="G415" s="41">
        <v>6.0119999999999996</v>
      </c>
      <c r="H415" s="42">
        <v>16681</v>
      </c>
      <c r="I415" s="41">
        <v>0.03</v>
      </c>
      <c r="J415" s="41" t="s">
        <v>126</v>
      </c>
      <c r="K415" s="41" t="s">
        <v>126</v>
      </c>
      <c r="L415" s="41" t="s">
        <v>126</v>
      </c>
      <c r="M415" s="41" t="s">
        <v>126</v>
      </c>
      <c r="N415" s="41"/>
      <c r="O415" s="41">
        <v>43</v>
      </c>
      <c r="P415" s="41" t="s">
        <v>548</v>
      </c>
      <c r="Q415" s="43">
        <v>44440.593009259261</v>
      </c>
      <c r="R415" s="41">
        <v>175</v>
      </c>
      <c r="S415" s="41" t="s">
        <v>125</v>
      </c>
      <c r="T415" s="41">
        <v>0</v>
      </c>
      <c r="U415" s="41" t="s">
        <v>126</v>
      </c>
      <c r="V415" s="42" t="s">
        <v>126</v>
      </c>
      <c r="W415" s="41" t="s">
        <v>126</v>
      </c>
      <c r="X415" s="41" t="s">
        <v>126</v>
      </c>
      <c r="Y415" s="41" t="s">
        <v>126</v>
      </c>
      <c r="Z415" s="41" t="s">
        <v>126</v>
      </c>
      <c r="AA415" s="41" t="s">
        <v>126</v>
      </c>
      <c r="AB415" s="41"/>
      <c r="AC415" s="41">
        <v>43</v>
      </c>
      <c r="AD415" s="41" t="s">
        <v>548</v>
      </c>
      <c r="AE415" s="43">
        <v>44440.593009259261</v>
      </c>
      <c r="AF415" s="41">
        <v>175</v>
      </c>
      <c r="AG415" s="41" t="s">
        <v>125</v>
      </c>
      <c r="AH415" s="41">
        <v>0</v>
      </c>
      <c r="AI415" s="41">
        <v>12.151999999999999</v>
      </c>
      <c r="AJ415" s="42">
        <v>14284</v>
      </c>
      <c r="AK415" s="41">
        <v>2.8580000000000001</v>
      </c>
      <c r="AL415" s="41" t="s">
        <v>126</v>
      </c>
      <c r="AM415" s="41" t="s">
        <v>126</v>
      </c>
      <c r="AN415" s="41" t="s">
        <v>126</v>
      </c>
      <c r="AO415" s="41" t="s">
        <v>126</v>
      </c>
      <c r="AP415" s="41"/>
      <c r="AQ415" s="41">
        <v>1</v>
      </c>
      <c r="AR415" s="41"/>
      <c r="AS415" s="41"/>
      <c r="AT415" s="44">
        <f t="shared" si="28"/>
        <v>52.638108647871796</v>
      </c>
      <c r="AU415" s="45">
        <f t="shared" si="29"/>
        <v>2670.2764701828801</v>
      </c>
      <c r="AV415" s="41"/>
      <c r="AW415" s="48">
        <f t="shared" si="30"/>
        <v>43.509693878495106</v>
      </c>
      <c r="AX415" s="49">
        <f t="shared" si="31"/>
        <v>2723.92522901344</v>
      </c>
      <c r="AY415" s="41"/>
    </row>
    <row r="416" spans="1:51">
      <c r="A416" s="41">
        <v>44</v>
      </c>
      <c r="B416" s="41" t="s">
        <v>549</v>
      </c>
      <c r="C416" s="43">
        <v>44440.614259259259</v>
      </c>
      <c r="D416" s="41">
        <v>140</v>
      </c>
      <c r="E416" s="41" t="s">
        <v>125</v>
      </c>
      <c r="F416" s="41">
        <v>0</v>
      </c>
      <c r="G416" s="41">
        <v>6.0019999999999998</v>
      </c>
      <c r="H416" s="42">
        <v>874858</v>
      </c>
      <c r="I416" s="41">
        <v>1.82</v>
      </c>
      <c r="J416" s="41" t="s">
        <v>126</v>
      </c>
      <c r="K416" s="41" t="s">
        <v>126</v>
      </c>
      <c r="L416" s="41" t="s">
        <v>126</v>
      </c>
      <c r="M416" s="41" t="s">
        <v>126</v>
      </c>
      <c r="N416" s="41"/>
      <c r="O416" s="41">
        <v>44</v>
      </c>
      <c r="P416" s="41" t="s">
        <v>549</v>
      </c>
      <c r="Q416" s="43">
        <v>44440.614259259259</v>
      </c>
      <c r="R416" s="41">
        <v>140</v>
      </c>
      <c r="S416" s="41" t="s">
        <v>125</v>
      </c>
      <c r="T416" s="41">
        <v>0</v>
      </c>
      <c r="U416" s="41">
        <v>5.9470000000000001</v>
      </c>
      <c r="V416" s="42">
        <v>7284</v>
      </c>
      <c r="W416" s="41">
        <v>2.0699999999999998</v>
      </c>
      <c r="X416" s="41" t="s">
        <v>126</v>
      </c>
      <c r="Y416" s="41" t="s">
        <v>126</v>
      </c>
      <c r="Z416" s="41" t="s">
        <v>126</v>
      </c>
      <c r="AA416" s="41" t="s">
        <v>126</v>
      </c>
      <c r="AB416" s="41"/>
      <c r="AC416" s="41">
        <v>44</v>
      </c>
      <c r="AD416" s="41" t="s">
        <v>549</v>
      </c>
      <c r="AE416" s="43">
        <v>44440.614259259259</v>
      </c>
      <c r="AF416" s="41">
        <v>140</v>
      </c>
      <c r="AG416" s="41" t="s">
        <v>125</v>
      </c>
      <c r="AH416" s="41">
        <v>0</v>
      </c>
      <c r="AI416" s="41">
        <v>12.082000000000001</v>
      </c>
      <c r="AJ416" s="42">
        <v>78259</v>
      </c>
      <c r="AK416" s="41">
        <v>15.46</v>
      </c>
      <c r="AL416" s="41" t="s">
        <v>126</v>
      </c>
      <c r="AM416" s="41" t="s">
        <v>126</v>
      </c>
      <c r="AN416" s="41" t="s">
        <v>126</v>
      </c>
      <c r="AO416" s="41" t="s">
        <v>126</v>
      </c>
      <c r="AP416" s="41"/>
      <c r="AQ416" s="41">
        <v>1</v>
      </c>
      <c r="AR416" s="41"/>
      <c r="AS416" s="41"/>
      <c r="AT416" s="44">
        <f t="shared" si="28"/>
        <v>1942.90589111496</v>
      </c>
      <c r="AU416" s="45">
        <f t="shared" si="29"/>
        <v>14159.615550245629</v>
      </c>
      <c r="AV416" s="41"/>
      <c r="AW416" s="48">
        <f t="shared" si="30"/>
        <v>2152.6527529140799</v>
      </c>
      <c r="AX416" s="49">
        <f t="shared" si="31"/>
        <v>14859.67890022294</v>
      </c>
      <c r="AY416" s="41"/>
    </row>
    <row r="417" spans="1:51">
      <c r="A417" s="41">
        <v>45</v>
      </c>
      <c r="B417" s="41" t="s">
        <v>550</v>
      </c>
      <c r="C417" s="43">
        <v>44440.635520833333</v>
      </c>
      <c r="D417" s="41">
        <v>215</v>
      </c>
      <c r="E417" s="41" t="s">
        <v>125</v>
      </c>
      <c r="F417" s="41">
        <v>0</v>
      </c>
      <c r="G417" s="41">
        <v>6.0049999999999999</v>
      </c>
      <c r="H417" s="42">
        <v>215396</v>
      </c>
      <c r="I417" s="41">
        <v>0.44400000000000001</v>
      </c>
      <c r="J417" s="41" t="s">
        <v>126</v>
      </c>
      <c r="K417" s="41" t="s">
        <v>126</v>
      </c>
      <c r="L417" s="41" t="s">
        <v>126</v>
      </c>
      <c r="M417" s="41" t="s">
        <v>126</v>
      </c>
      <c r="N417" s="41"/>
      <c r="O417" s="41">
        <v>45</v>
      </c>
      <c r="P417" s="41" t="s">
        <v>550</v>
      </c>
      <c r="Q417" s="43">
        <v>44440.635520833333</v>
      </c>
      <c r="R417" s="41">
        <v>215</v>
      </c>
      <c r="S417" s="41" t="s">
        <v>125</v>
      </c>
      <c r="T417" s="41">
        <v>0</v>
      </c>
      <c r="U417" s="41">
        <v>5.9429999999999996</v>
      </c>
      <c r="V417" s="42">
        <v>1337</v>
      </c>
      <c r="W417" s="41">
        <v>0.47399999999999998</v>
      </c>
      <c r="X417" s="41" t="s">
        <v>126</v>
      </c>
      <c r="Y417" s="41" t="s">
        <v>126</v>
      </c>
      <c r="Z417" s="41" t="s">
        <v>126</v>
      </c>
      <c r="AA417" s="41" t="s">
        <v>126</v>
      </c>
      <c r="AB417" s="41"/>
      <c r="AC417" s="41">
        <v>45</v>
      </c>
      <c r="AD417" s="41" t="s">
        <v>550</v>
      </c>
      <c r="AE417" s="43">
        <v>44440.635520833333</v>
      </c>
      <c r="AF417" s="41">
        <v>215</v>
      </c>
      <c r="AG417" s="41" t="s">
        <v>125</v>
      </c>
      <c r="AH417" s="41">
        <v>0</v>
      </c>
      <c r="AI417" s="41">
        <v>12.016</v>
      </c>
      <c r="AJ417" s="42">
        <v>155243</v>
      </c>
      <c r="AK417" s="41">
        <v>30.294</v>
      </c>
      <c r="AL417" s="41" t="s">
        <v>126</v>
      </c>
      <c r="AM417" s="41" t="s">
        <v>126</v>
      </c>
      <c r="AN417" s="41" t="s">
        <v>126</v>
      </c>
      <c r="AO417" s="41" t="s">
        <v>126</v>
      </c>
      <c r="AP417" s="41"/>
      <c r="AQ417" s="41">
        <v>1</v>
      </c>
      <c r="AR417" s="41"/>
      <c r="AS417" s="41"/>
      <c r="AT417" s="44">
        <f t="shared" si="28"/>
        <v>639.1610804707808</v>
      </c>
      <c r="AU417" s="45">
        <f t="shared" si="29"/>
        <v>27304.100779394274</v>
      </c>
      <c r="AV417" s="41"/>
      <c r="AW417" s="48">
        <f t="shared" si="30"/>
        <v>561.54815168894561</v>
      </c>
      <c r="AX417" s="49">
        <f t="shared" si="31"/>
        <v>29286.731274063262</v>
      </c>
      <c r="AY417" s="41"/>
    </row>
    <row r="418" spans="1:51">
      <c r="A418" s="41">
        <v>46</v>
      </c>
      <c r="B418" s="41" t="s">
        <v>551</v>
      </c>
      <c r="C418" s="43">
        <v>44440.656770833331</v>
      </c>
      <c r="D418" s="41">
        <v>179</v>
      </c>
      <c r="E418" s="41" t="s">
        <v>125</v>
      </c>
      <c r="F418" s="41">
        <v>0</v>
      </c>
      <c r="G418" s="41">
        <v>6.02</v>
      </c>
      <c r="H418" s="42">
        <v>13898</v>
      </c>
      <c r="I418" s="41">
        <v>2.4E-2</v>
      </c>
      <c r="J418" s="41" t="s">
        <v>126</v>
      </c>
      <c r="K418" s="41" t="s">
        <v>126</v>
      </c>
      <c r="L418" s="41" t="s">
        <v>126</v>
      </c>
      <c r="M418" s="41" t="s">
        <v>126</v>
      </c>
      <c r="N418" s="41"/>
      <c r="O418" s="41">
        <v>46</v>
      </c>
      <c r="P418" s="41" t="s">
        <v>551</v>
      </c>
      <c r="Q418" s="43">
        <v>44440.656770833331</v>
      </c>
      <c r="R418" s="41">
        <v>179</v>
      </c>
      <c r="S418" s="41" t="s">
        <v>125</v>
      </c>
      <c r="T418" s="41">
        <v>0</v>
      </c>
      <c r="U418" s="41" t="s">
        <v>126</v>
      </c>
      <c r="V418" s="42" t="s">
        <v>126</v>
      </c>
      <c r="W418" s="41" t="s">
        <v>126</v>
      </c>
      <c r="X418" s="41" t="s">
        <v>126</v>
      </c>
      <c r="Y418" s="41" t="s">
        <v>126</v>
      </c>
      <c r="Z418" s="41" t="s">
        <v>126</v>
      </c>
      <c r="AA418" s="41" t="s">
        <v>126</v>
      </c>
      <c r="AB418" s="41"/>
      <c r="AC418" s="41">
        <v>46</v>
      </c>
      <c r="AD418" s="41" t="s">
        <v>551</v>
      </c>
      <c r="AE418" s="43">
        <v>44440.656770833331</v>
      </c>
      <c r="AF418" s="41">
        <v>179</v>
      </c>
      <c r="AG418" s="41" t="s">
        <v>125</v>
      </c>
      <c r="AH418" s="41">
        <v>0</v>
      </c>
      <c r="AI418" s="41">
        <v>12.14</v>
      </c>
      <c r="AJ418" s="42">
        <v>32140</v>
      </c>
      <c r="AK418" s="41">
        <v>6.4009999999999998</v>
      </c>
      <c r="AL418" s="41" t="s">
        <v>126</v>
      </c>
      <c r="AM418" s="41" t="s">
        <v>126</v>
      </c>
      <c r="AN418" s="41" t="s">
        <v>126</v>
      </c>
      <c r="AO418" s="41" t="s">
        <v>126</v>
      </c>
      <c r="AP418" s="41"/>
      <c r="AQ418" s="41">
        <v>1</v>
      </c>
      <c r="AR418" s="41"/>
      <c r="AS418" s="41"/>
      <c r="AT418" s="44">
        <f t="shared" si="28"/>
        <v>37.327621084999997</v>
      </c>
      <c r="AU418" s="45">
        <f t="shared" si="29"/>
        <v>5928.7458705079998</v>
      </c>
      <c r="AV418" s="41"/>
      <c r="AW418" s="48">
        <f t="shared" si="30"/>
        <v>36.186777632556407</v>
      </c>
      <c r="AX418" s="49">
        <f t="shared" si="31"/>
        <v>6124.5137517040002</v>
      </c>
      <c r="AY418" s="41"/>
    </row>
    <row r="419" spans="1:51">
      <c r="A419" s="41">
        <v>47</v>
      </c>
      <c r="B419" s="41" t="s">
        <v>552</v>
      </c>
      <c r="C419" s="43">
        <v>44440.678020833337</v>
      </c>
      <c r="D419" s="41">
        <v>71</v>
      </c>
      <c r="E419" s="41" t="s">
        <v>125</v>
      </c>
      <c r="F419" s="41">
        <v>0</v>
      </c>
      <c r="G419" s="41">
        <v>6.0549999999999997</v>
      </c>
      <c r="H419" s="42">
        <v>3208</v>
      </c>
      <c r="I419" s="41">
        <v>2E-3</v>
      </c>
      <c r="J419" s="41" t="s">
        <v>126</v>
      </c>
      <c r="K419" s="41" t="s">
        <v>126</v>
      </c>
      <c r="L419" s="41" t="s">
        <v>126</v>
      </c>
      <c r="M419" s="41" t="s">
        <v>126</v>
      </c>
      <c r="N419" s="41"/>
      <c r="O419" s="41">
        <v>47</v>
      </c>
      <c r="P419" s="41" t="s">
        <v>552</v>
      </c>
      <c r="Q419" s="43">
        <v>44440.678020833337</v>
      </c>
      <c r="R419" s="41">
        <v>71</v>
      </c>
      <c r="S419" s="41" t="s">
        <v>125</v>
      </c>
      <c r="T419" s="41">
        <v>0</v>
      </c>
      <c r="U419" s="41" t="s">
        <v>126</v>
      </c>
      <c r="V419" s="42" t="s">
        <v>126</v>
      </c>
      <c r="W419" s="41" t="s">
        <v>126</v>
      </c>
      <c r="X419" s="41" t="s">
        <v>126</v>
      </c>
      <c r="Y419" s="41" t="s">
        <v>126</v>
      </c>
      <c r="Z419" s="41" t="s">
        <v>126</v>
      </c>
      <c r="AA419" s="41" t="s">
        <v>126</v>
      </c>
      <c r="AB419" s="41"/>
      <c r="AC419" s="41">
        <v>47</v>
      </c>
      <c r="AD419" s="41" t="s">
        <v>552</v>
      </c>
      <c r="AE419" s="43">
        <v>44440.678020833337</v>
      </c>
      <c r="AF419" s="41">
        <v>71</v>
      </c>
      <c r="AG419" s="41" t="s">
        <v>125</v>
      </c>
      <c r="AH419" s="41">
        <v>0</v>
      </c>
      <c r="AI419" s="41">
        <v>12.169</v>
      </c>
      <c r="AJ419" s="42">
        <v>7389</v>
      </c>
      <c r="AK419" s="41">
        <v>1.484</v>
      </c>
      <c r="AL419" s="41" t="s">
        <v>126</v>
      </c>
      <c r="AM419" s="41" t="s">
        <v>126</v>
      </c>
      <c r="AN419" s="41" t="s">
        <v>126</v>
      </c>
      <c r="AO419" s="41" t="s">
        <v>126</v>
      </c>
      <c r="AP419" s="41"/>
      <c r="AQ419" s="41">
        <v>1</v>
      </c>
      <c r="AR419" s="41"/>
      <c r="AS419" s="41"/>
      <c r="AT419" s="44">
        <f t="shared" si="28"/>
        <v>4.5253293600000006</v>
      </c>
      <c r="AU419" s="45">
        <f t="shared" si="29"/>
        <v>1401.3235261608302</v>
      </c>
      <c r="AV419" s="41"/>
      <c r="AW419" s="48">
        <f t="shared" si="30"/>
        <v>4.9528052512000009</v>
      </c>
      <c r="AX419" s="49">
        <f t="shared" si="31"/>
        <v>1408.0310475605402</v>
      </c>
      <c r="AY419" s="41"/>
    </row>
    <row r="420" spans="1:51">
      <c r="A420" s="41">
        <v>48</v>
      </c>
      <c r="B420" s="41" t="s">
        <v>553</v>
      </c>
      <c r="C420" s="43">
        <v>44440.699270833335</v>
      </c>
      <c r="D420" s="41">
        <v>196</v>
      </c>
      <c r="E420" s="41" t="s">
        <v>125</v>
      </c>
      <c r="F420" s="41">
        <v>0</v>
      </c>
      <c r="G420" s="41">
        <v>6.0149999999999997</v>
      </c>
      <c r="H420" s="42">
        <v>162262</v>
      </c>
      <c r="I420" s="41">
        <v>0.33300000000000002</v>
      </c>
      <c r="J420" s="41" t="s">
        <v>126</v>
      </c>
      <c r="K420" s="41" t="s">
        <v>126</v>
      </c>
      <c r="L420" s="41" t="s">
        <v>126</v>
      </c>
      <c r="M420" s="41" t="s">
        <v>126</v>
      </c>
      <c r="N420" s="41"/>
      <c r="O420" s="41">
        <v>48</v>
      </c>
      <c r="P420" s="41" t="s">
        <v>553</v>
      </c>
      <c r="Q420" s="43">
        <v>44440.699270833335</v>
      </c>
      <c r="R420" s="41">
        <v>196</v>
      </c>
      <c r="S420" s="41" t="s">
        <v>125</v>
      </c>
      <c r="T420" s="41">
        <v>0</v>
      </c>
      <c r="U420" s="41">
        <v>5.9269999999999996</v>
      </c>
      <c r="V420" s="42">
        <v>781</v>
      </c>
      <c r="W420" s="41">
        <v>0.32400000000000001</v>
      </c>
      <c r="X420" s="41" t="s">
        <v>126</v>
      </c>
      <c r="Y420" s="41" t="s">
        <v>126</v>
      </c>
      <c r="Z420" s="41" t="s">
        <v>126</v>
      </c>
      <c r="AA420" s="41" t="s">
        <v>126</v>
      </c>
      <c r="AB420" s="41"/>
      <c r="AC420" s="41">
        <v>48</v>
      </c>
      <c r="AD420" s="41" t="s">
        <v>553</v>
      </c>
      <c r="AE420" s="43">
        <v>44440.699270833335</v>
      </c>
      <c r="AF420" s="41">
        <v>196</v>
      </c>
      <c r="AG420" s="41" t="s">
        <v>125</v>
      </c>
      <c r="AH420" s="41">
        <v>0</v>
      </c>
      <c r="AI420" s="41">
        <v>12.032999999999999</v>
      </c>
      <c r="AJ420" s="42">
        <v>150867</v>
      </c>
      <c r="AK420" s="41">
        <v>29.46</v>
      </c>
      <c r="AL420" s="41" t="s">
        <v>126</v>
      </c>
      <c r="AM420" s="41" t="s">
        <v>126</v>
      </c>
      <c r="AN420" s="41" t="s">
        <v>126</v>
      </c>
      <c r="AO420" s="41" t="s">
        <v>126</v>
      </c>
      <c r="AP420" s="41"/>
      <c r="AQ420" s="41">
        <v>1</v>
      </c>
      <c r="AR420" s="41"/>
      <c r="AS420" s="41"/>
      <c r="AT420" s="44">
        <f t="shared" si="28"/>
        <v>488.64544758716715</v>
      </c>
      <c r="AU420" s="45">
        <f t="shared" si="29"/>
        <v>26576.873139481471</v>
      </c>
      <c r="AV420" s="41"/>
      <c r="AW420" s="48">
        <f t="shared" si="30"/>
        <v>423.96609914174047</v>
      </c>
      <c r="AX420" s="49">
        <f t="shared" si="31"/>
        <v>28471.820951536862</v>
      </c>
      <c r="AY420" s="41"/>
    </row>
    <row r="421" spans="1:51">
      <c r="A421" s="41">
        <v>49</v>
      </c>
      <c r="B421" s="41" t="s">
        <v>554</v>
      </c>
      <c r="C421" s="43">
        <v>44440.720532407409</v>
      </c>
      <c r="D421" s="41">
        <v>115</v>
      </c>
      <c r="E421" s="41" t="s">
        <v>125</v>
      </c>
      <c r="F421" s="41">
        <v>0</v>
      </c>
      <c r="G421" s="41">
        <v>6.0129999999999999</v>
      </c>
      <c r="H421" s="42">
        <v>14871</v>
      </c>
      <c r="I421" s="41">
        <v>2.5999999999999999E-2</v>
      </c>
      <c r="J421" s="41" t="s">
        <v>126</v>
      </c>
      <c r="K421" s="41" t="s">
        <v>126</v>
      </c>
      <c r="L421" s="41" t="s">
        <v>126</v>
      </c>
      <c r="M421" s="41" t="s">
        <v>126</v>
      </c>
      <c r="N421" s="41"/>
      <c r="O421" s="41">
        <v>49</v>
      </c>
      <c r="P421" s="41" t="s">
        <v>554</v>
      </c>
      <c r="Q421" s="43">
        <v>44440.720532407409</v>
      </c>
      <c r="R421" s="41">
        <v>115</v>
      </c>
      <c r="S421" s="41" t="s">
        <v>125</v>
      </c>
      <c r="T421" s="41">
        <v>0</v>
      </c>
      <c r="U421" s="41" t="s">
        <v>126</v>
      </c>
      <c r="V421" s="42" t="s">
        <v>126</v>
      </c>
      <c r="W421" s="41" t="s">
        <v>126</v>
      </c>
      <c r="X421" s="41" t="s">
        <v>126</v>
      </c>
      <c r="Y421" s="41" t="s">
        <v>126</v>
      </c>
      <c r="Z421" s="41" t="s">
        <v>126</v>
      </c>
      <c r="AA421" s="41" t="s">
        <v>126</v>
      </c>
      <c r="AB421" s="41"/>
      <c r="AC421" s="41">
        <v>49</v>
      </c>
      <c r="AD421" s="41" t="s">
        <v>554</v>
      </c>
      <c r="AE421" s="43">
        <v>44440.720532407409</v>
      </c>
      <c r="AF421" s="41">
        <v>115</v>
      </c>
      <c r="AG421" s="41" t="s">
        <v>125</v>
      </c>
      <c r="AH421" s="41">
        <v>0</v>
      </c>
      <c r="AI421" s="41">
        <v>12.129</v>
      </c>
      <c r="AJ421" s="42">
        <v>32662</v>
      </c>
      <c r="AK421" s="41">
        <v>6.5049999999999999</v>
      </c>
      <c r="AL421" s="41" t="s">
        <v>126</v>
      </c>
      <c r="AM421" s="41" t="s">
        <v>126</v>
      </c>
      <c r="AN421" s="41" t="s">
        <v>126</v>
      </c>
      <c r="AO421" s="41" t="s">
        <v>126</v>
      </c>
      <c r="AP421" s="41"/>
      <c r="AQ421" s="41">
        <v>1</v>
      </c>
      <c r="AR421" s="41"/>
      <c r="AS421" s="41"/>
      <c r="AT421" s="44">
        <f t="shared" si="28"/>
        <v>40.554421121250002</v>
      </c>
      <c r="AU421" s="45">
        <f t="shared" si="29"/>
        <v>6023.4013720641206</v>
      </c>
      <c r="AV421" s="41"/>
      <c r="AW421" s="48">
        <f t="shared" si="30"/>
        <v>38.747248371103105</v>
      </c>
      <c r="AX421" s="49">
        <f t="shared" si="31"/>
        <v>6223.7701304725597</v>
      </c>
      <c r="AY421" s="41"/>
    </row>
    <row r="422" spans="1:51">
      <c r="A422" s="41">
        <v>50</v>
      </c>
      <c r="B422" s="41" t="s">
        <v>555</v>
      </c>
      <c r="C422" s="43">
        <v>44440.741736111115</v>
      </c>
      <c r="D422" s="41">
        <v>27</v>
      </c>
      <c r="E422" s="41" t="s">
        <v>125</v>
      </c>
      <c r="F422" s="41">
        <v>0</v>
      </c>
      <c r="G422" s="41">
        <v>6.0469999999999997</v>
      </c>
      <c r="H422" s="42">
        <v>3156</v>
      </c>
      <c r="I422" s="41">
        <v>2E-3</v>
      </c>
      <c r="J422" s="41" t="s">
        <v>126</v>
      </c>
      <c r="K422" s="41" t="s">
        <v>126</v>
      </c>
      <c r="L422" s="41" t="s">
        <v>126</v>
      </c>
      <c r="M422" s="41" t="s">
        <v>126</v>
      </c>
      <c r="N422" s="41"/>
      <c r="O422" s="41">
        <v>50</v>
      </c>
      <c r="P422" s="41" t="s">
        <v>555</v>
      </c>
      <c r="Q422" s="43">
        <v>44440.741736111115</v>
      </c>
      <c r="R422" s="41">
        <v>27</v>
      </c>
      <c r="S422" s="41" t="s">
        <v>125</v>
      </c>
      <c r="T422" s="41">
        <v>0</v>
      </c>
      <c r="U422" s="41" t="s">
        <v>126</v>
      </c>
      <c r="V422" s="42" t="s">
        <v>126</v>
      </c>
      <c r="W422" s="41" t="s">
        <v>126</v>
      </c>
      <c r="X422" s="41" t="s">
        <v>126</v>
      </c>
      <c r="Y422" s="41" t="s">
        <v>126</v>
      </c>
      <c r="Z422" s="41" t="s">
        <v>126</v>
      </c>
      <c r="AA422" s="41" t="s">
        <v>126</v>
      </c>
      <c r="AB422" s="41"/>
      <c r="AC422" s="41">
        <v>50</v>
      </c>
      <c r="AD422" s="41" t="s">
        <v>555</v>
      </c>
      <c r="AE422" s="43">
        <v>44440.741736111115</v>
      </c>
      <c r="AF422" s="41">
        <v>27</v>
      </c>
      <c r="AG422" s="41" t="s">
        <v>125</v>
      </c>
      <c r="AH422" s="41">
        <v>0</v>
      </c>
      <c r="AI422" s="41">
        <v>12.176</v>
      </c>
      <c r="AJ422" s="42">
        <v>7937</v>
      </c>
      <c r="AK422" s="41">
        <v>1.5940000000000001</v>
      </c>
      <c r="AL422" s="41" t="s">
        <v>126</v>
      </c>
      <c r="AM422" s="41" t="s">
        <v>126</v>
      </c>
      <c r="AN422" s="41" t="s">
        <v>126</v>
      </c>
      <c r="AO422" s="41" t="s">
        <v>126</v>
      </c>
      <c r="AP422" s="41"/>
      <c r="AQ422" s="41">
        <v>1</v>
      </c>
      <c r="AR422" s="41"/>
      <c r="AS422" s="41"/>
      <c r="AT422" s="44">
        <f t="shared" si="28"/>
        <v>4.3776371399999991</v>
      </c>
      <c r="AU422" s="45">
        <f t="shared" si="29"/>
        <v>1502.39554302587</v>
      </c>
      <c r="AV422" s="41"/>
      <c r="AW422" s="48">
        <f t="shared" si="30"/>
        <v>4.7731865288000002</v>
      </c>
      <c r="AX422" s="49">
        <f t="shared" si="31"/>
        <v>1512.6720855440601</v>
      </c>
      <c r="AY422" s="41"/>
    </row>
    <row r="423" spans="1:51">
      <c r="A423" s="41">
        <v>51</v>
      </c>
      <c r="B423" s="41" t="s">
        <v>556</v>
      </c>
      <c r="C423" s="43">
        <v>44440.762962962966</v>
      </c>
      <c r="D423" s="41">
        <v>136</v>
      </c>
      <c r="E423" s="41" t="s">
        <v>125</v>
      </c>
      <c r="F423" s="41">
        <v>0</v>
      </c>
      <c r="G423" s="41">
        <v>6.0090000000000003</v>
      </c>
      <c r="H423" s="42">
        <v>40990</v>
      </c>
      <c r="I423" s="41">
        <v>8.1000000000000003E-2</v>
      </c>
      <c r="J423" s="41" t="s">
        <v>126</v>
      </c>
      <c r="K423" s="41" t="s">
        <v>126</v>
      </c>
      <c r="L423" s="41" t="s">
        <v>126</v>
      </c>
      <c r="M423" s="41" t="s">
        <v>126</v>
      </c>
      <c r="N423" s="41"/>
      <c r="O423" s="41">
        <v>51</v>
      </c>
      <c r="P423" s="41" t="s">
        <v>556</v>
      </c>
      <c r="Q423" s="43">
        <v>44440.762962962966</v>
      </c>
      <c r="R423" s="41">
        <v>136</v>
      </c>
      <c r="S423" s="41" t="s">
        <v>125</v>
      </c>
      <c r="T423" s="41">
        <v>0</v>
      </c>
      <c r="U423" s="41" t="s">
        <v>126</v>
      </c>
      <c r="V423" s="42" t="s">
        <v>126</v>
      </c>
      <c r="W423" s="41" t="s">
        <v>126</v>
      </c>
      <c r="X423" s="41" t="s">
        <v>126</v>
      </c>
      <c r="Y423" s="41" t="s">
        <v>126</v>
      </c>
      <c r="Z423" s="41" t="s">
        <v>126</v>
      </c>
      <c r="AA423" s="41" t="s">
        <v>126</v>
      </c>
      <c r="AB423" s="41"/>
      <c r="AC423" s="41">
        <v>51</v>
      </c>
      <c r="AD423" s="41" t="s">
        <v>556</v>
      </c>
      <c r="AE423" s="43">
        <v>44440.762962962966</v>
      </c>
      <c r="AF423" s="41">
        <v>136</v>
      </c>
      <c r="AG423" s="41" t="s">
        <v>125</v>
      </c>
      <c r="AH423" s="41">
        <v>0</v>
      </c>
      <c r="AI423" s="41">
        <v>12.076000000000001</v>
      </c>
      <c r="AJ423" s="42">
        <v>87341</v>
      </c>
      <c r="AK423" s="41">
        <v>17.228000000000002</v>
      </c>
      <c r="AL423" s="41" t="s">
        <v>126</v>
      </c>
      <c r="AM423" s="41" t="s">
        <v>126</v>
      </c>
      <c r="AN423" s="41" t="s">
        <v>126</v>
      </c>
      <c r="AO423" s="41" t="s">
        <v>126</v>
      </c>
      <c r="AP423" s="41"/>
      <c r="AQ423" s="41">
        <v>1</v>
      </c>
      <c r="AR423" s="41"/>
      <c r="AS423" s="41"/>
      <c r="AT423" s="44">
        <f t="shared" si="28"/>
        <v>127.84842700238002</v>
      </c>
      <c r="AU423" s="45">
        <f t="shared" si="29"/>
        <v>15749.013575861631</v>
      </c>
      <c r="AV423" s="41"/>
      <c r="AW423" s="48">
        <f t="shared" si="30"/>
        <v>107.39441622590999</v>
      </c>
      <c r="AX423" s="49">
        <f t="shared" si="31"/>
        <v>16571.70259843094</v>
      </c>
      <c r="AY423" s="41"/>
    </row>
    <row r="424" spans="1:51">
      <c r="A424" s="41">
        <v>52</v>
      </c>
      <c r="B424" s="41" t="s">
        <v>557</v>
      </c>
      <c r="C424" s="43">
        <v>44440.784189814818</v>
      </c>
      <c r="D424" s="41">
        <v>22</v>
      </c>
      <c r="E424" s="41" t="s">
        <v>125</v>
      </c>
      <c r="F424" s="41">
        <v>0</v>
      </c>
      <c r="G424" s="41">
        <v>6.0030000000000001</v>
      </c>
      <c r="H424" s="42">
        <v>796332</v>
      </c>
      <c r="I424" s="41">
        <v>1.6559999999999999</v>
      </c>
      <c r="J424" s="41" t="s">
        <v>126</v>
      </c>
      <c r="K424" s="41" t="s">
        <v>126</v>
      </c>
      <c r="L424" s="41" t="s">
        <v>126</v>
      </c>
      <c r="M424" s="41" t="s">
        <v>126</v>
      </c>
      <c r="N424" s="41"/>
      <c r="O424" s="41">
        <v>52</v>
      </c>
      <c r="P424" s="41" t="s">
        <v>557</v>
      </c>
      <c r="Q424" s="43">
        <v>44440.784189814818</v>
      </c>
      <c r="R424" s="41">
        <v>22</v>
      </c>
      <c r="S424" s="41" t="s">
        <v>125</v>
      </c>
      <c r="T424" s="41">
        <v>0</v>
      </c>
      <c r="U424" s="41">
        <v>5.9560000000000004</v>
      </c>
      <c r="V424" s="42">
        <v>5695</v>
      </c>
      <c r="W424" s="41">
        <v>1.6439999999999999</v>
      </c>
      <c r="X424" s="41" t="s">
        <v>126</v>
      </c>
      <c r="Y424" s="41" t="s">
        <v>126</v>
      </c>
      <c r="Z424" s="41" t="s">
        <v>126</v>
      </c>
      <c r="AA424" s="41" t="s">
        <v>126</v>
      </c>
      <c r="AB424" s="41"/>
      <c r="AC424" s="41">
        <v>52</v>
      </c>
      <c r="AD424" s="41" t="s">
        <v>557</v>
      </c>
      <c r="AE424" s="43">
        <v>44440.784189814818</v>
      </c>
      <c r="AF424" s="41">
        <v>22</v>
      </c>
      <c r="AG424" s="41" t="s">
        <v>125</v>
      </c>
      <c r="AH424" s="41">
        <v>0</v>
      </c>
      <c r="AI424" s="41">
        <v>12.087</v>
      </c>
      <c r="AJ424" s="42">
        <v>76995</v>
      </c>
      <c r="AK424" s="41">
        <v>15.212999999999999</v>
      </c>
      <c r="AL424" s="41" t="s">
        <v>126</v>
      </c>
      <c r="AM424" s="41" t="s">
        <v>126</v>
      </c>
      <c r="AN424" s="41" t="s">
        <v>126</v>
      </c>
      <c r="AO424" s="41" t="s">
        <v>126</v>
      </c>
      <c r="AP424" s="41"/>
      <c r="AQ424" s="41">
        <v>1</v>
      </c>
      <c r="AR424" s="41"/>
      <c r="AS424" s="41"/>
      <c r="AT424" s="44">
        <f t="shared" si="28"/>
        <v>1641.087042487125</v>
      </c>
      <c r="AU424" s="45">
        <f t="shared" si="29"/>
        <v>13937.588001330751</v>
      </c>
      <c r="AV424" s="41"/>
      <c r="AW424" s="48">
        <f t="shared" si="30"/>
        <v>1745.64706918825</v>
      </c>
      <c r="AX424" s="49">
        <f t="shared" si="31"/>
        <v>14621.192979793501</v>
      </c>
      <c r="AY424" s="41"/>
    </row>
    <row r="425" spans="1:51">
      <c r="A425" s="41">
        <v>53</v>
      </c>
      <c r="B425" s="41" t="s">
        <v>558</v>
      </c>
      <c r="C425" s="43">
        <v>44440.80541666667</v>
      </c>
      <c r="D425" s="41">
        <v>206</v>
      </c>
      <c r="E425" s="41" t="s">
        <v>125</v>
      </c>
      <c r="F425" s="41">
        <v>0</v>
      </c>
      <c r="G425" s="41">
        <v>6.0149999999999997</v>
      </c>
      <c r="H425" s="42">
        <v>14227</v>
      </c>
      <c r="I425" s="41">
        <v>2.5000000000000001E-2</v>
      </c>
      <c r="J425" s="41" t="s">
        <v>126</v>
      </c>
      <c r="K425" s="41" t="s">
        <v>126</v>
      </c>
      <c r="L425" s="41" t="s">
        <v>126</v>
      </c>
      <c r="M425" s="41" t="s">
        <v>126</v>
      </c>
      <c r="N425" s="41"/>
      <c r="O425" s="41">
        <v>53</v>
      </c>
      <c r="P425" s="41" t="s">
        <v>558</v>
      </c>
      <c r="Q425" s="43">
        <v>44440.80541666667</v>
      </c>
      <c r="R425" s="41">
        <v>206</v>
      </c>
      <c r="S425" s="41" t="s">
        <v>125</v>
      </c>
      <c r="T425" s="41">
        <v>0</v>
      </c>
      <c r="U425" s="41" t="s">
        <v>126</v>
      </c>
      <c r="V425" s="42" t="s">
        <v>126</v>
      </c>
      <c r="W425" s="41" t="s">
        <v>126</v>
      </c>
      <c r="X425" s="41" t="s">
        <v>126</v>
      </c>
      <c r="Y425" s="41" t="s">
        <v>126</v>
      </c>
      <c r="Z425" s="41" t="s">
        <v>126</v>
      </c>
      <c r="AA425" s="41" t="s">
        <v>126</v>
      </c>
      <c r="AB425" s="41"/>
      <c r="AC425" s="41">
        <v>53</v>
      </c>
      <c r="AD425" s="41" t="s">
        <v>558</v>
      </c>
      <c r="AE425" s="43">
        <v>44440.80541666667</v>
      </c>
      <c r="AF425" s="41">
        <v>206</v>
      </c>
      <c r="AG425" s="41" t="s">
        <v>125</v>
      </c>
      <c r="AH425" s="41">
        <v>0</v>
      </c>
      <c r="AI425" s="41">
        <v>12.156000000000001</v>
      </c>
      <c r="AJ425" s="42">
        <v>14421</v>
      </c>
      <c r="AK425" s="41">
        <v>2.8860000000000001</v>
      </c>
      <c r="AL425" s="41" t="s">
        <v>126</v>
      </c>
      <c r="AM425" s="41" t="s">
        <v>126</v>
      </c>
      <c r="AN425" s="41" t="s">
        <v>126</v>
      </c>
      <c r="AO425" s="41" t="s">
        <v>126</v>
      </c>
      <c r="AP425" s="41"/>
      <c r="AQ425" s="41">
        <v>1</v>
      </c>
      <c r="AR425" s="41"/>
      <c r="AS425" s="41"/>
      <c r="AT425" s="44">
        <f t="shared" si="28"/>
        <v>38.414194991249992</v>
      </c>
      <c r="AU425" s="45">
        <f t="shared" si="29"/>
        <v>2695.42942182243</v>
      </c>
      <c r="AV425" s="41"/>
      <c r="AW425" s="48">
        <f t="shared" si="30"/>
        <v>37.052573929743907</v>
      </c>
      <c r="AX425" s="49">
        <f t="shared" si="31"/>
        <v>2750.0556851813399</v>
      </c>
      <c r="AY425" s="41"/>
    </row>
    <row r="426" spans="1:51">
      <c r="A426" s="41">
        <v>54</v>
      </c>
      <c r="B426" s="41" t="s">
        <v>559</v>
      </c>
      <c r="C426" s="43">
        <v>44440.826666666668</v>
      </c>
      <c r="D426" s="41">
        <v>15</v>
      </c>
      <c r="E426" s="41" t="s">
        <v>125</v>
      </c>
      <c r="F426" s="41">
        <v>0</v>
      </c>
      <c r="G426" s="41">
        <v>6.0090000000000003</v>
      </c>
      <c r="H426" s="42">
        <v>45628</v>
      </c>
      <c r="I426" s="41">
        <v>0.09</v>
      </c>
      <c r="J426" s="41" t="s">
        <v>126</v>
      </c>
      <c r="K426" s="41" t="s">
        <v>126</v>
      </c>
      <c r="L426" s="41" t="s">
        <v>126</v>
      </c>
      <c r="M426" s="41" t="s">
        <v>126</v>
      </c>
      <c r="N426" s="41"/>
      <c r="O426" s="41">
        <v>54</v>
      </c>
      <c r="P426" s="41" t="s">
        <v>559</v>
      </c>
      <c r="Q426" s="43">
        <v>44440.826666666668</v>
      </c>
      <c r="R426" s="41">
        <v>15</v>
      </c>
      <c r="S426" s="41" t="s">
        <v>125</v>
      </c>
      <c r="T426" s="41">
        <v>0</v>
      </c>
      <c r="U426" s="41" t="s">
        <v>126</v>
      </c>
      <c r="V426" s="42" t="s">
        <v>126</v>
      </c>
      <c r="W426" s="41" t="s">
        <v>126</v>
      </c>
      <c r="X426" s="41" t="s">
        <v>126</v>
      </c>
      <c r="Y426" s="41" t="s">
        <v>126</v>
      </c>
      <c r="Z426" s="41" t="s">
        <v>126</v>
      </c>
      <c r="AA426" s="41" t="s">
        <v>126</v>
      </c>
      <c r="AB426" s="41"/>
      <c r="AC426" s="41">
        <v>54</v>
      </c>
      <c r="AD426" s="41" t="s">
        <v>559</v>
      </c>
      <c r="AE426" s="43">
        <v>44440.826666666668</v>
      </c>
      <c r="AF426" s="41">
        <v>15</v>
      </c>
      <c r="AG426" s="41" t="s">
        <v>125</v>
      </c>
      <c r="AH426" s="41">
        <v>0</v>
      </c>
      <c r="AI426" s="41">
        <v>12.074</v>
      </c>
      <c r="AJ426" s="42">
        <v>90609</v>
      </c>
      <c r="AK426" s="41">
        <v>17.863</v>
      </c>
      <c r="AL426" s="41" t="s">
        <v>126</v>
      </c>
      <c r="AM426" s="41" t="s">
        <v>126</v>
      </c>
      <c r="AN426" s="41" t="s">
        <v>126</v>
      </c>
      <c r="AO426" s="41" t="s">
        <v>126</v>
      </c>
      <c r="AP426" s="41"/>
      <c r="AQ426" s="41">
        <v>1</v>
      </c>
      <c r="AR426" s="41"/>
      <c r="AS426" s="41"/>
      <c r="AT426" s="44">
        <f t="shared" si="28"/>
        <v>142.08848947977921</v>
      </c>
      <c r="AU426" s="45">
        <f t="shared" si="29"/>
        <v>16318.397472399633</v>
      </c>
      <c r="AV426" s="41"/>
      <c r="AW426" s="48">
        <f t="shared" si="30"/>
        <v>119.5669765509744</v>
      </c>
      <c r="AX426" s="49">
        <f t="shared" si="31"/>
        <v>17187.088348274941</v>
      </c>
      <c r="AY426" s="41"/>
    </row>
    <row r="427" spans="1:51">
      <c r="A427" s="41">
        <v>55</v>
      </c>
      <c r="B427" s="41" t="s">
        <v>560</v>
      </c>
      <c r="C427" s="43">
        <v>44440.847881944443</v>
      </c>
      <c r="D427" s="41">
        <v>45</v>
      </c>
      <c r="E427" s="41" t="s">
        <v>125</v>
      </c>
      <c r="F427" s="41">
        <v>0</v>
      </c>
      <c r="G427" s="41">
        <v>6.01</v>
      </c>
      <c r="H427" s="42">
        <v>52720</v>
      </c>
      <c r="I427" s="41">
        <v>0.105</v>
      </c>
      <c r="J427" s="41" t="s">
        <v>126</v>
      </c>
      <c r="K427" s="41" t="s">
        <v>126</v>
      </c>
      <c r="L427" s="41" t="s">
        <v>126</v>
      </c>
      <c r="M427" s="41" t="s">
        <v>126</v>
      </c>
      <c r="N427" s="41"/>
      <c r="O427" s="41">
        <v>55</v>
      </c>
      <c r="P427" s="41" t="s">
        <v>560</v>
      </c>
      <c r="Q427" s="43">
        <v>44440.847881944443</v>
      </c>
      <c r="R427" s="41">
        <v>45</v>
      </c>
      <c r="S427" s="41" t="s">
        <v>125</v>
      </c>
      <c r="T427" s="41">
        <v>0</v>
      </c>
      <c r="U427" s="41" t="s">
        <v>126</v>
      </c>
      <c r="V427" s="42" t="s">
        <v>126</v>
      </c>
      <c r="W427" s="41" t="s">
        <v>126</v>
      </c>
      <c r="X427" s="41" t="s">
        <v>126</v>
      </c>
      <c r="Y427" s="41" t="s">
        <v>126</v>
      </c>
      <c r="Z427" s="41" t="s">
        <v>126</v>
      </c>
      <c r="AA427" s="41" t="s">
        <v>126</v>
      </c>
      <c r="AB427" s="41"/>
      <c r="AC427" s="41">
        <v>55</v>
      </c>
      <c r="AD427" s="41" t="s">
        <v>560</v>
      </c>
      <c r="AE427" s="43">
        <v>44440.847881944443</v>
      </c>
      <c r="AF427" s="41">
        <v>45</v>
      </c>
      <c r="AG427" s="41" t="s">
        <v>125</v>
      </c>
      <c r="AH427" s="41">
        <v>0</v>
      </c>
      <c r="AI427" s="41">
        <v>12.164</v>
      </c>
      <c r="AJ427" s="42">
        <v>7547</v>
      </c>
      <c r="AK427" s="41">
        <v>1.516</v>
      </c>
      <c r="AL427" s="41" t="s">
        <v>126</v>
      </c>
      <c r="AM427" s="41" t="s">
        <v>126</v>
      </c>
      <c r="AN427" s="41" t="s">
        <v>126</v>
      </c>
      <c r="AO427" s="41" t="s">
        <v>126</v>
      </c>
      <c r="AP427" s="41"/>
      <c r="AQ427" s="41">
        <v>1</v>
      </c>
      <c r="AR427" s="41"/>
      <c r="AS427" s="41"/>
      <c r="AT427" s="44">
        <f t="shared" si="28"/>
        <v>163.79517502592003</v>
      </c>
      <c r="AU427" s="45">
        <f t="shared" si="29"/>
        <v>1430.4685959910698</v>
      </c>
      <c r="AV427" s="41"/>
      <c r="AW427" s="48">
        <f t="shared" si="30"/>
        <v>138.17007073344001</v>
      </c>
      <c r="AX427" s="49">
        <f t="shared" si="31"/>
        <v>1438.2022757816601</v>
      </c>
      <c r="AY427" s="41"/>
    </row>
    <row r="428" spans="1:51">
      <c r="A428" s="41">
        <v>56</v>
      </c>
      <c r="B428" s="41" t="s">
        <v>561</v>
      </c>
      <c r="C428" s="43">
        <v>44440.869097222225</v>
      </c>
      <c r="D428" s="41">
        <v>186</v>
      </c>
      <c r="E428" s="41" t="s">
        <v>125</v>
      </c>
      <c r="F428" s="41">
        <v>0</v>
      </c>
      <c r="G428" s="41">
        <v>6.0090000000000003</v>
      </c>
      <c r="H428" s="42">
        <v>56308</v>
      </c>
      <c r="I428" s="41">
        <v>0.113</v>
      </c>
      <c r="J428" s="41" t="s">
        <v>126</v>
      </c>
      <c r="K428" s="41" t="s">
        <v>126</v>
      </c>
      <c r="L428" s="41" t="s">
        <v>126</v>
      </c>
      <c r="M428" s="41" t="s">
        <v>126</v>
      </c>
      <c r="N428" s="41"/>
      <c r="O428" s="41">
        <v>56</v>
      </c>
      <c r="P428" s="41" t="s">
        <v>561</v>
      </c>
      <c r="Q428" s="43">
        <v>44440.869097222225</v>
      </c>
      <c r="R428" s="41">
        <v>186</v>
      </c>
      <c r="S428" s="41" t="s">
        <v>125</v>
      </c>
      <c r="T428" s="41">
        <v>0</v>
      </c>
      <c r="U428" s="41" t="s">
        <v>126</v>
      </c>
      <c r="V428" s="42" t="s">
        <v>126</v>
      </c>
      <c r="W428" s="41" t="s">
        <v>126</v>
      </c>
      <c r="X428" s="41" t="s">
        <v>126</v>
      </c>
      <c r="Y428" s="41" t="s">
        <v>126</v>
      </c>
      <c r="Z428" s="41" t="s">
        <v>126</v>
      </c>
      <c r="AA428" s="41" t="s">
        <v>126</v>
      </c>
      <c r="AB428" s="41"/>
      <c r="AC428" s="41">
        <v>56</v>
      </c>
      <c r="AD428" s="41" t="s">
        <v>561</v>
      </c>
      <c r="AE428" s="43">
        <v>44440.869097222225</v>
      </c>
      <c r="AF428" s="41">
        <v>186</v>
      </c>
      <c r="AG428" s="41" t="s">
        <v>125</v>
      </c>
      <c r="AH428" s="41">
        <v>0</v>
      </c>
      <c r="AI428" s="41">
        <v>12.164999999999999</v>
      </c>
      <c r="AJ428" s="42">
        <v>7084</v>
      </c>
      <c r="AK428" s="41">
        <v>1.4239999999999999</v>
      </c>
      <c r="AL428" s="41" t="s">
        <v>126</v>
      </c>
      <c r="AM428" s="41" t="s">
        <v>126</v>
      </c>
      <c r="AN428" s="41" t="s">
        <v>126</v>
      </c>
      <c r="AO428" s="41" t="s">
        <v>126</v>
      </c>
      <c r="AP428" s="41"/>
      <c r="AQ428" s="41">
        <v>1</v>
      </c>
      <c r="AR428" s="41"/>
      <c r="AS428" s="41"/>
      <c r="AT428" s="44">
        <f t="shared" si="28"/>
        <v>174.7457917368032</v>
      </c>
      <c r="AU428" s="45">
        <f t="shared" si="29"/>
        <v>1345.0536095748801</v>
      </c>
      <c r="AV428" s="41"/>
      <c r="AW428" s="48">
        <f t="shared" si="30"/>
        <v>147.57715556454241</v>
      </c>
      <c r="AX428" s="49">
        <f t="shared" si="31"/>
        <v>1349.7868235094402</v>
      </c>
      <c r="AY428" s="41"/>
    </row>
    <row r="429" spans="1:51">
      <c r="A429" s="41">
        <v>57</v>
      </c>
      <c r="B429" s="41" t="s">
        <v>562</v>
      </c>
      <c r="C429" s="43">
        <v>44440.890335648146</v>
      </c>
      <c r="D429" s="41">
        <v>68</v>
      </c>
      <c r="E429" s="41" t="s">
        <v>125</v>
      </c>
      <c r="F429" s="41">
        <v>0</v>
      </c>
      <c r="G429" s="41">
        <v>6.016</v>
      </c>
      <c r="H429" s="42">
        <v>73517</v>
      </c>
      <c r="I429" s="41">
        <v>0.14799999999999999</v>
      </c>
      <c r="J429" s="41" t="s">
        <v>126</v>
      </c>
      <c r="K429" s="41" t="s">
        <v>126</v>
      </c>
      <c r="L429" s="41" t="s">
        <v>126</v>
      </c>
      <c r="M429" s="41" t="s">
        <v>126</v>
      </c>
      <c r="N429" s="41"/>
      <c r="O429" s="41">
        <v>57</v>
      </c>
      <c r="P429" s="41" t="s">
        <v>562</v>
      </c>
      <c r="Q429" s="43">
        <v>44440.890335648146</v>
      </c>
      <c r="R429" s="41">
        <v>68</v>
      </c>
      <c r="S429" s="41" t="s">
        <v>125</v>
      </c>
      <c r="T429" s="41">
        <v>0</v>
      </c>
      <c r="U429" s="41" t="s">
        <v>126</v>
      </c>
      <c r="V429" s="42" t="s">
        <v>126</v>
      </c>
      <c r="W429" s="41" t="s">
        <v>126</v>
      </c>
      <c r="X429" s="41" t="s">
        <v>126</v>
      </c>
      <c r="Y429" s="41" t="s">
        <v>126</v>
      </c>
      <c r="Z429" s="41" t="s">
        <v>126</v>
      </c>
      <c r="AA429" s="41" t="s">
        <v>126</v>
      </c>
      <c r="AB429" s="41"/>
      <c r="AC429" s="41">
        <v>57</v>
      </c>
      <c r="AD429" s="41" t="s">
        <v>562</v>
      </c>
      <c r="AE429" s="43">
        <v>44440.890335648146</v>
      </c>
      <c r="AF429" s="41">
        <v>68</v>
      </c>
      <c r="AG429" s="41" t="s">
        <v>125</v>
      </c>
      <c r="AH429" s="41">
        <v>0</v>
      </c>
      <c r="AI429" s="41">
        <v>12.035</v>
      </c>
      <c r="AJ429" s="42">
        <v>150301</v>
      </c>
      <c r="AK429" s="41">
        <v>29.352</v>
      </c>
      <c r="AL429" s="41" t="s">
        <v>126</v>
      </c>
      <c r="AM429" s="41" t="s">
        <v>126</v>
      </c>
      <c r="AN429" s="41" t="s">
        <v>126</v>
      </c>
      <c r="AO429" s="41" t="s">
        <v>126</v>
      </c>
      <c r="AP429" s="41"/>
      <c r="AQ429" s="41">
        <v>1</v>
      </c>
      <c r="AR429" s="41"/>
      <c r="AS429" s="41"/>
      <c r="AT429" s="44">
        <f t="shared" si="28"/>
        <v>226.9757406303182</v>
      </c>
      <c r="AU429" s="45">
        <f t="shared" si="29"/>
        <v>26482.636581975232</v>
      </c>
      <c r="AV429" s="41"/>
      <c r="AW429" s="48">
        <f t="shared" si="30"/>
        <v>192.6527608109599</v>
      </c>
      <c r="AX429" s="49">
        <f t="shared" si="31"/>
        <v>28366.373448827741</v>
      </c>
      <c r="AY429" s="41"/>
    </row>
    <row r="430" spans="1:51">
      <c r="A430" s="41">
        <v>58</v>
      </c>
      <c r="B430" s="41" t="s">
        <v>563</v>
      </c>
      <c r="C430" s="43">
        <v>44440.911574074074</v>
      </c>
      <c r="D430" s="41">
        <v>88</v>
      </c>
      <c r="E430" s="41" t="s">
        <v>125</v>
      </c>
      <c r="F430" s="41">
        <v>0</v>
      </c>
      <c r="G430" s="41">
        <v>6.0060000000000002</v>
      </c>
      <c r="H430" s="42">
        <v>127032</v>
      </c>
      <c r="I430" s="41">
        <v>0.26</v>
      </c>
      <c r="J430" s="41" t="s">
        <v>126</v>
      </c>
      <c r="K430" s="41" t="s">
        <v>126</v>
      </c>
      <c r="L430" s="41" t="s">
        <v>126</v>
      </c>
      <c r="M430" s="41" t="s">
        <v>126</v>
      </c>
      <c r="N430" s="41"/>
      <c r="O430" s="41">
        <v>58</v>
      </c>
      <c r="P430" s="41" t="s">
        <v>563</v>
      </c>
      <c r="Q430" s="43">
        <v>44440.911574074074</v>
      </c>
      <c r="R430" s="41">
        <v>88</v>
      </c>
      <c r="S430" s="41" t="s">
        <v>125</v>
      </c>
      <c r="T430" s="41">
        <v>0</v>
      </c>
      <c r="U430" s="41" t="s">
        <v>126</v>
      </c>
      <c r="V430" s="42" t="s">
        <v>126</v>
      </c>
      <c r="W430" s="41" t="s">
        <v>126</v>
      </c>
      <c r="X430" s="41" t="s">
        <v>126</v>
      </c>
      <c r="Y430" s="41" t="s">
        <v>126</v>
      </c>
      <c r="Z430" s="41" t="s">
        <v>126</v>
      </c>
      <c r="AA430" s="41" t="s">
        <v>126</v>
      </c>
      <c r="AB430" s="41"/>
      <c r="AC430" s="41">
        <v>58</v>
      </c>
      <c r="AD430" s="41" t="s">
        <v>563</v>
      </c>
      <c r="AE430" s="43">
        <v>44440.911574074074</v>
      </c>
      <c r="AF430" s="41">
        <v>88</v>
      </c>
      <c r="AG430" s="41" t="s">
        <v>125</v>
      </c>
      <c r="AH430" s="41">
        <v>0</v>
      </c>
      <c r="AI430" s="41">
        <v>12.02</v>
      </c>
      <c r="AJ430" s="42">
        <v>150944</v>
      </c>
      <c r="AK430" s="41">
        <v>29.475000000000001</v>
      </c>
      <c r="AL430" s="41" t="s">
        <v>126</v>
      </c>
      <c r="AM430" s="41" t="s">
        <v>126</v>
      </c>
      <c r="AN430" s="41" t="s">
        <v>126</v>
      </c>
      <c r="AO430" s="41" t="s">
        <v>126</v>
      </c>
      <c r="AP430" s="41"/>
      <c r="AQ430" s="41">
        <v>1</v>
      </c>
      <c r="AR430" s="41"/>
      <c r="AS430" s="41"/>
      <c r="AT430" s="44">
        <f t="shared" si="28"/>
        <v>386.30658729061122</v>
      </c>
      <c r="AU430" s="45">
        <f t="shared" si="29"/>
        <v>26589.690199393284</v>
      </c>
      <c r="AV430" s="41"/>
      <c r="AW430" s="48">
        <f t="shared" si="30"/>
        <v>332.36724110099846</v>
      </c>
      <c r="AX430" s="49">
        <f t="shared" si="31"/>
        <v>28486.165478128642</v>
      </c>
      <c r="AY430" s="41"/>
    </row>
    <row r="431" spans="1:51">
      <c r="A431" s="41">
        <v>59</v>
      </c>
      <c r="B431" s="41" t="s">
        <v>564</v>
      </c>
      <c r="C431" s="43">
        <v>44440.932800925926</v>
      </c>
      <c r="D431" s="41">
        <v>42</v>
      </c>
      <c r="E431" s="41" t="s">
        <v>125</v>
      </c>
      <c r="F431" s="41">
        <v>0</v>
      </c>
      <c r="G431" s="41">
        <v>6.0119999999999996</v>
      </c>
      <c r="H431" s="42">
        <v>138910</v>
      </c>
      <c r="I431" s="41">
        <v>0.28499999999999998</v>
      </c>
      <c r="J431" s="41" t="s">
        <v>126</v>
      </c>
      <c r="K431" s="41" t="s">
        <v>126</v>
      </c>
      <c r="L431" s="41" t="s">
        <v>126</v>
      </c>
      <c r="M431" s="41" t="s">
        <v>126</v>
      </c>
      <c r="N431" s="41"/>
      <c r="O431" s="41">
        <v>59</v>
      </c>
      <c r="P431" s="41" t="s">
        <v>564</v>
      </c>
      <c r="Q431" s="43">
        <v>44440.932800925926</v>
      </c>
      <c r="R431" s="41">
        <v>42</v>
      </c>
      <c r="S431" s="41" t="s">
        <v>125</v>
      </c>
      <c r="T431" s="41">
        <v>0</v>
      </c>
      <c r="U431" s="41" t="s">
        <v>126</v>
      </c>
      <c r="V431" s="42" t="s">
        <v>126</v>
      </c>
      <c r="W431" s="41" t="s">
        <v>126</v>
      </c>
      <c r="X431" s="41" t="s">
        <v>126</v>
      </c>
      <c r="Y431" s="41" t="s">
        <v>126</v>
      </c>
      <c r="Z431" s="41" t="s">
        <v>126</v>
      </c>
      <c r="AA431" s="41" t="s">
        <v>126</v>
      </c>
      <c r="AB431" s="41"/>
      <c r="AC431" s="41">
        <v>59</v>
      </c>
      <c r="AD431" s="41" t="s">
        <v>564</v>
      </c>
      <c r="AE431" s="43">
        <v>44440.932800925926</v>
      </c>
      <c r="AF431" s="41">
        <v>42</v>
      </c>
      <c r="AG431" s="41" t="s">
        <v>125</v>
      </c>
      <c r="AH431" s="41">
        <v>0</v>
      </c>
      <c r="AI431" s="41">
        <v>12.026999999999999</v>
      </c>
      <c r="AJ431" s="42">
        <v>155131</v>
      </c>
      <c r="AK431" s="41">
        <v>30.273</v>
      </c>
      <c r="AL431" s="41" t="s">
        <v>126</v>
      </c>
      <c r="AM431" s="41" t="s">
        <v>126</v>
      </c>
      <c r="AN431" s="41" t="s">
        <v>126</v>
      </c>
      <c r="AO431" s="41" t="s">
        <v>126</v>
      </c>
      <c r="AP431" s="41"/>
      <c r="AQ431" s="41">
        <v>1</v>
      </c>
      <c r="AR431" s="41"/>
      <c r="AS431" s="41"/>
      <c r="AT431" s="44">
        <f t="shared" si="28"/>
        <v>421.03712451278</v>
      </c>
      <c r="AU431" s="45">
        <f t="shared" si="29"/>
        <v>27285.517983104033</v>
      </c>
      <c r="AV431" s="41"/>
      <c r="AW431" s="48">
        <f t="shared" si="30"/>
        <v>363.28386503871002</v>
      </c>
      <c r="AX431" s="49">
        <f t="shared" si="31"/>
        <v>29265.882102362142</v>
      </c>
      <c r="AY431" s="41"/>
    </row>
    <row r="432" spans="1:51">
      <c r="A432" s="41">
        <v>60</v>
      </c>
      <c r="B432" s="41" t="s">
        <v>565</v>
      </c>
      <c r="C432" s="43">
        <v>44440.954004629632</v>
      </c>
      <c r="D432" s="41">
        <v>145</v>
      </c>
      <c r="E432" s="41" t="s">
        <v>125</v>
      </c>
      <c r="F432" s="41">
        <v>0</v>
      </c>
      <c r="G432" s="41">
        <v>6.0090000000000003</v>
      </c>
      <c r="H432" s="42">
        <v>50837</v>
      </c>
      <c r="I432" s="41">
        <v>0.10100000000000001</v>
      </c>
      <c r="J432" s="41" t="s">
        <v>126</v>
      </c>
      <c r="K432" s="41" t="s">
        <v>126</v>
      </c>
      <c r="L432" s="41" t="s">
        <v>126</v>
      </c>
      <c r="M432" s="41" t="s">
        <v>126</v>
      </c>
      <c r="N432" s="41"/>
      <c r="O432" s="41">
        <v>60</v>
      </c>
      <c r="P432" s="41" t="s">
        <v>565</v>
      </c>
      <c r="Q432" s="43">
        <v>44440.954004629632</v>
      </c>
      <c r="R432" s="41">
        <v>145</v>
      </c>
      <c r="S432" s="41" t="s">
        <v>125</v>
      </c>
      <c r="T432" s="41">
        <v>0</v>
      </c>
      <c r="U432" s="41" t="s">
        <v>126</v>
      </c>
      <c r="V432" s="42" t="s">
        <v>126</v>
      </c>
      <c r="W432" s="41" t="s">
        <v>126</v>
      </c>
      <c r="X432" s="41" t="s">
        <v>126</v>
      </c>
      <c r="Y432" s="41" t="s">
        <v>126</v>
      </c>
      <c r="Z432" s="41" t="s">
        <v>126</v>
      </c>
      <c r="AA432" s="41" t="s">
        <v>126</v>
      </c>
      <c r="AB432" s="41"/>
      <c r="AC432" s="41">
        <v>60</v>
      </c>
      <c r="AD432" s="41" t="s">
        <v>565</v>
      </c>
      <c r="AE432" s="43">
        <v>44440.954004629632</v>
      </c>
      <c r="AF432" s="41">
        <v>145</v>
      </c>
      <c r="AG432" s="41" t="s">
        <v>125</v>
      </c>
      <c r="AH432" s="41">
        <v>0</v>
      </c>
      <c r="AI432" s="41">
        <v>12.015000000000001</v>
      </c>
      <c r="AJ432" s="42">
        <v>156161</v>
      </c>
      <c r="AK432" s="41">
        <v>30.469000000000001</v>
      </c>
      <c r="AL432" s="41" t="s">
        <v>126</v>
      </c>
      <c r="AM432" s="41" t="s">
        <v>126</v>
      </c>
      <c r="AN432" s="41" t="s">
        <v>126</v>
      </c>
      <c r="AO432" s="41" t="s">
        <v>126</v>
      </c>
      <c r="AP432" s="41"/>
      <c r="AQ432" s="41">
        <v>1</v>
      </c>
      <c r="AR432" s="41"/>
      <c r="AS432" s="41"/>
      <c r="AT432" s="44">
        <f t="shared" si="28"/>
        <v>158.03982925558222</v>
      </c>
      <c r="AU432" s="45">
        <f t="shared" si="29"/>
        <v>27456.353990298834</v>
      </c>
      <c r="AV432" s="41"/>
      <c r="AW432" s="48">
        <f t="shared" si="30"/>
        <v>133.23194097120791</v>
      </c>
      <c r="AX432" s="49">
        <f t="shared" si="31"/>
        <v>29457.604646204541</v>
      </c>
      <c r="AY432" s="41"/>
    </row>
    <row r="433" spans="1:51">
      <c r="A433" s="41">
        <v>39</v>
      </c>
      <c r="B433" s="41" t="s">
        <v>566</v>
      </c>
      <c r="C433" s="43">
        <v>44446.524814814817</v>
      </c>
      <c r="D433" s="41" t="s">
        <v>124</v>
      </c>
      <c r="E433" s="41" t="s">
        <v>125</v>
      </c>
      <c r="F433" s="41">
        <v>0</v>
      </c>
      <c r="G433" s="41">
        <v>6.0709999999999997</v>
      </c>
      <c r="H433" s="42">
        <v>2728</v>
      </c>
      <c r="I433" s="41">
        <v>1E-3</v>
      </c>
      <c r="J433" s="41" t="s">
        <v>126</v>
      </c>
      <c r="K433" s="41" t="s">
        <v>126</v>
      </c>
      <c r="L433" s="41" t="s">
        <v>126</v>
      </c>
      <c r="M433" s="41" t="s">
        <v>126</v>
      </c>
      <c r="N433" s="41"/>
      <c r="O433" s="41">
        <v>39</v>
      </c>
      <c r="P433" s="41" t="s">
        <v>566</v>
      </c>
      <c r="Q433" s="43">
        <v>44446.524814814817</v>
      </c>
      <c r="R433" s="41" t="s">
        <v>124</v>
      </c>
      <c r="S433" s="41" t="s">
        <v>125</v>
      </c>
      <c r="T433" s="41">
        <v>0</v>
      </c>
      <c r="U433" s="41" t="s">
        <v>126</v>
      </c>
      <c r="V433" s="42" t="s">
        <v>126</v>
      </c>
      <c r="W433" s="41" t="s">
        <v>126</v>
      </c>
      <c r="X433" s="41" t="s">
        <v>126</v>
      </c>
      <c r="Y433" s="41" t="s">
        <v>126</v>
      </c>
      <c r="Z433" s="41" t="s">
        <v>126</v>
      </c>
      <c r="AA433" s="41" t="s">
        <v>126</v>
      </c>
      <c r="AB433" s="41"/>
      <c r="AC433" s="41">
        <v>39</v>
      </c>
      <c r="AD433" s="41" t="s">
        <v>566</v>
      </c>
      <c r="AE433" s="43">
        <v>44446.524814814817</v>
      </c>
      <c r="AF433" s="41" t="s">
        <v>124</v>
      </c>
      <c r="AG433" s="41" t="s">
        <v>125</v>
      </c>
      <c r="AH433" s="41">
        <v>0</v>
      </c>
      <c r="AI433" s="41">
        <v>12.22</v>
      </c>
      <c r="AJ433" s="42">
        <v>2662</v>
      </c>
      <c r="AK433" s="41">
        <v>0.54100000000000004</v>
      </c>
      <c r="AL433" s="41" t="s">
        <v>126</v>
      </c>
      <c r="AM433" s="41" t="s">
        <v>126</v>
      </c>
      <c r="AN433" s="41" t="s">
        <v>126</v>
      </c>
      <c r="AO433" s="41" t="s">
        <v>126</v>
      </c>
      <c r="AP433" s="41"/>
      <c r="AQ433" s="41">
        <v>1</v>
      </c>
      <c r="AR433" s="41"/>
      <c r="AS433" s="41"/>
      <c r="AT433" s="44">
        <f t="shared" si="28"/>
        <v>3.1663821599999995</v>
      </c>
      <c r="AU433" s="45">
        <f t="shared" si="29"/>
        <v>527.91999646412</v>
      </c>
      <c r="AV433" s="41"/>
      <c r="AW433" s="48">
        <f t="shared" si="30"/>
        <v>3.2828810272000002</v>
      </c>
      <c r="AX433" s="49">
        <f t="shared" si="31"/>
        <v>505.00117767256</v>
      </c>
    </row>
    <row r="434" spans="1:51">
      <c r="A434" s="41">
        <v>40</v>
      </c>
      <c r="B434" s="41" t="s">
        <v>567</v>
      </c>
      <c r="C434" s="43">
        <v>44446.546006944445</v>
      </c>
      <c r="D434" s="41" t="s">
        <v>128</v>
      </c>
      <c r="E434" s="41" t="s">
        <v>125</v>
      </c>
      <c r="F434" s="41">
        <v>0</v>
      </c>
      <c r="G434" s="41">
        <v>6.0049999999999999</v>
      </c>
      <c r="H434" s="42">
        <v>948267</v>
      </c>
      <c r="I434" s="41">
        <v>1.974</v>
      </c>
      <c r="J434" s="41" t="s">
        <v>126</v>
      </c>
      <c r="K434" s="41" t="s">
        <v>126</v>
      </c>
      <c r="L434" s="41" t="s">
        <v>126</v>
      </c>
      <c r="M434" s="41" t="s">
        <v>126</v>
      </c>
      <c r="N434" s="41"/>
      <c r="O434" s="41">
        <v>40</v>
      </c>
      <c r="P434" s="41" t="s">
        <v>567</v>
      </c>
      <c r="Q434" s="43">
        <v>44446.546006944445</v>
      </c>
      <c r="R434" s="41" t="s">
        <v>128</v>
      </c>
      <c r="S434" s="41" t="s">
        <v>125</v>
      </c>
      <c r="T434" s="41">
        <v>0</v>
      </c>
      <c r="U434" s="41">
        <v>5.9569999999999999</v>
      </c>
      <c r="V434" s="42">
        <v>8130</v>
      </c>
      <c r="W434" s="41">
        <v>2.2970000000000002</v>
      </c>
      <c r="X434" s="41" t="s">
        <v>126</v>
      </c>
      <c r="Y434" s="41" t="s">
        <v>126</v>
      </c>
      <c r="Z434" s="41" t="s">
        <v>126</v>
      </c>
      <c r="AA434" s="41" t="s">
        <v>126</v>
      </c>
      <c r="AB434" s="41"/>
      <c r="AC434" s="41">
        <v>40</v>
      </c>
      <c r="AD434" s="41" t="s">
        <v>567</v>
      </c>
      <c r="AE434" s="43">
        <v>44446.546006944445</v>
      </c>
      <c r="AF434" s="41" t="s">
        <v>128</v>
      </c>
      <c r="AG434" s="41" t="s">
        <v>125</v>
      </c>
      <c r="AH434" s="41">
        <v>0</v>
      </c>
      <c r="AI434" s="41">
        <v>12.167</v>
      </c>
      <c r="AJ434" s="42">
        <v>10229</v>
      </c>
      <c r="AK434" s="41">
        <v>2.0510000000000002</v>
      </c>
      <c r="AL434" s="41" t="s">
        <v>126</v>
      </c>
      <c r="AM434" s="41" t="s">
        <v>126</v>
      </c>
      <c r="AN434" s="41" t="s">
        <v>126</v>
      </c>
      <c r="AO434" s="41" t="s">
        <v>126</v>
      </c>
      <c r="AP434" s="41"/>
      <c r="AQ434" s="41">
        <v>1</v>
      </c>
      <c r="AR434" s="41"/>
      <c r="AS434" s="41"/>
      <c r="AT434" s="44">
        <f t="shared" si="28"/>
        <v>2103.6041283165005</v>
      </c>
      <c r="AU434" s="45">
        <f t="shared" si="29"/>
        <v>1924.7188216784302</v>
      </c>
      <c r="AV434" s="41"/>
      <c r="AW434" s="48">
        <f t="shared" si="30"/>
        <v>2369.3054352170002</v>
      </c>
      <c r="AX434" s="49">
        <f t="shared" si="31"/>
        <v>1950.2254765093403</v>
      </c>
    </row>
    <row r="435" spans="1:51">
      <c r="A435" s="41">
        <v>41</v>
      </c>
      <c r="B435" s="41" t="s">
        <v>568</v>
      </c>
      <c r="C435" s="43">
        <v>44446.56722222222</v>
      </c>
      <c r="D435" s="41">
        <v>182</v>
      </c>
      <c r="E435" s="41" t="s">
        <v>125</v>
      </c>
      <c r="F435" s="41">
        <v>0</v>
      </c>
      <c r="G435" s="41">
        <v>6.0069999999999997</v>
      </c>
      <c r="H435" s="42">
        <v>34643</v>
      </c>
      <c r="I435" s="41">
        <v>6.7000000000000004E-2</v>
      </c>
      <c r="J435" s="41" t="s">
        <v>126</v>
      </c>
      <c r="K435" s="41" t="s">
        <v>126</v>
      </c>
      <c r="L435" s="41" t="s">
        <v>126</v>
      </c>
      <c r="M435" s="41" t="s">
        <v>126</v>
      </c>
      <c r="N435" s="41"/>
      <c r="O435" s="41">
        <v>41</v>
      </c>
      <c r="P435" s="41" t="s">
        <v>568</v>
      </c>
      <c r="Q435" s="43">
        <v>44446.56722222222</v>
      </c>
      <c r="R435" s="41">
        <v>182</v>
      </c>
      <c r="S435" s="41" t="s">
        <v>125</v>
      </c>
      <c r="T435" s="41">
        <v>0</v>
      </c>
      <c r="U435" s="41" t="s">
        <v>126</v>
      </c>
      <c r="V435" s="42" t="s">
        <v>126</v>
      </c>
      <c r="W435" s="41" t="s">
        <v>126</v>
      </c>
      <c r="X435" s="41" t="s">
        <v>126</v>
      </c>
      <c r="Y435" s="41" t="s">
        <v>126</v>
      </c>
      <c r="Z435" s="41" t="s">
        <v>126</v>
      </c>
      <c r="AA435" s="41" t="s">
        <v>126</v>
      </c>
      <c r="AB435" s="41"/>
      <c r="AC435" s="41">
        <v>41</v>
      </c>
      <c r="AD435" s="41" t="s">
        <v>568</v>
      </c>
      <c r="AE435" s="43">
        <v>44446.56722222222</v>
      </c>
      <c r="AF435" s="41">
        <v>182</v>
      </c>
      <c r="AG435" s="41" t="s">
        <v>125</v>
      </c>
      <c r="AH435" s="41">
        <v>0</v>
      </c>
      <c r="AI435" s="41">
        <v>12.127000000000001</v>
      </c>
      <c r="AJ435" s="42">
        <v>30521</v>
      </c>
      <c r="AK435" s="41">
        <v>6.0810000000000004</v>
      </c>
      <c r="AL435" s="41" t="s">
        <v>126</v>
      </c>
      <c r="AM435" s="41" t="s">
        <v>126</v>
      </c>
      <c r="AN435" s="41" t="s">
        <v>126</v>
      </c>
      <c r="AO435" s="41" t="s">
        <v>126</v>
      </c>
      <c r="AP435" s="41"/>
      <c r="AQ435" s="41">
        <v>1</v>
      </c>
      <c r="AR435" s="41"/>
      <c r="AS435" s="41"/>
      <c r="AT435" s="44">
        <f t="shared" si="28"/>
        <v>108.30431081412621</v>
      </c>
      <c r="AU435" s="45">
        <f t="shared" si="29"/>
        <v>5634.9511714484306</v>
      </c>
      <c r="AV435" s="41"/>
      <c r="AW435" s="48">
        <f t="shared" si="30"/>
        <v>90.728108382415897</v>
      </c>
      <c r="AX435" s="49">
        <f t="shared" si="31"/>
        <v>5816.6104987693398</v>
      </c>
    </row>
    <row r="436" spans="1:51">
      <c r="A436" s="41">
        <v>42</v>
      </c>
      <c r="B436" s="41" t="s">
        <v>569</v>
      </c>
      <c r="C436" s="43">
        <v>44446.588449074072</v>
      </c>
      <c r="D436" s="41">
        <v>129</v>
      </c>
      <c r="E436" s="41" t="s">
        <v>125</v>
      </c>
      <c r="F436" s="41">
        <v>0</v>
      </c>
      <c r="G436" s="41">
        <v>6.0030000000000001</v>
      </c>
      <c r="H436" s="42">
        <v>780660</v>
      </c>
      <c r="I436" s="41">
        <v>1.6240000000000001</v>
      </c>
      <c r="J436" s="41" t="s">
        <v>126</v>
      </c>
      <c r="K436" s="41" t="s">
        <v>126</v>
      </c>
      <c r="L436" s="41" t="s">
        <v>126</v>
      </c>
      <c r="M436" s="41" t="s">
        <v>126</v>
      </c>
      <c r="N436" s="41"/>
      <c r="O436" s="41">
        <v>42</v>
      </c>
      <c r="P436" s="41" t="s">
        <v>569</v>
      </c>
      <c r="Q436" s="43">
        <v>44446.588449074072</v>
      </c>
      <c r="R436" s="41">
        <v>129</v>
      </c>
      <c r="S436" s="41" t="s">
        <v>125</v>
      </c>
      <c r="T436" s="41">
        <v>0</v>
      </c>
      <c r="U436" s="41">
        <v>5.9530000000000003</v>
      </c>
      <c r="V436" s="42">
        <v>6692</v>
      </c>
      <c r="W436" s="41">
        <v>1.911</v>
      </c>
      <c r="X436" s="41" t="s">
        <v>126</v>
      </c>
      <c r="Y436" s="41" t="s">
        <v>126</v>
      </c>
      <c r="Z436" s="41" t="s">
        <v>126</v>
      </c>
      <c r="AA436" s="41" t="s">
        <v>126</v>
      </c>
      <c r="AB436" s="41"/>
      <c r="AC436" s="41">
        <v>42</v>
      </c>
      <c r="AD436" s="41" t="s">
        <v>569</v>
      </c>
      <c r="AE436" s="43">
        <v>44446.588449074072</v>
      </c>
      <c r="AF436" s="41">
        <v>129</v>
      </c>
      <c r="AG436" s="41" t="s">
        <v>125</v>
      </c>
      <c r="AH436" s="41">
        <v>0</v>
      </c>
      <c r="AI436" s="41">
        <v>12.15</v>
      </c>
      <c r="AJ436" s="42">
        <v>8181</v>
      </c>
      <c r="AK436" s="41">
        <v>1.6419999999999999</v>
      </c>
      <c r="AL436" s="41" t="s">
        <v>126</v>
      </c>
      <c r="AM436" s="41" t="s">
        <v>126</v>
      </c>
      <c r="AN436" s="41" t="s">
        <v>126</v>
      </c>
      <c r="AO436" s="41" t="s">
        <v>126</v>
      </c>
      <c r="AP436" s="41"/>
      <c r="AQ436" s="41">
        <v>1</v>
      </c>
      <c r="AR436" s="41"/>
      <c r="AS436" s="41"/>
      <c r="AT436" s="44">
        <f t="shared" si="28"/>
        <v>1830.4579117082401</v>
      </c>
      <c r="AU436" s="45">
        <f t="shared" si="29"/>
        <v>1547.38628167203</v>
      </c>
      <c r="AV436" s="41"/>
      <c r="AW436" s="48">
        <f t="shared" si="30"/>
        <v>2001.0300079195199</v>
      </c>
      <c r="AX436" s="49">
        <f t="shared" si="31"/>
        <v>1559.2609383461402</v>
      </c>
      <c r="AY436" s="41"/>
    </row>
    <row r="437" spans="1:51">
      <c r="A437" s="41">
        <v>43</v>
      </c>
      <c r="B437" s="41" t="s">
        <v>570</v>
      </c>
      <c r="C437" s="43">
        <v>44446.609652777777</v>
      </c>
      <c r="D437" s="41">
        <v>108</v>
      </c>
      <c r="E437" s="41" t="s">
        <v>125</v>
      </c>
      <c r="F437" s="41">
        <v>0</v>
      </c>
      <c r="G437" s="41">
        <v>5.8630000000000004</v>
      </c>
      <c r="H437" s="42">
        <v>50019602</v>
      </c>
      <c r="I437" s="41">
        <v>111.41800000000001</v>
      </c>
      <c r="J437" s="41" t="s">
        <v>126</v>
      </c>
      <c r="K437" s="41" t="s">
        <v>126</v>
      </c>
      <c r="L437" s="41" t="s">
        <v>126</v>
      </c>
      <c r="M437" s="41" t="s">
        <v>126</v>
      </c>
      <c r="N437" s="41"/>
      <c r="O437" s="41">
        <v>43</v>
      </c>
      <c r="P437" s="41" t="s">
        <v>570</v>
      </c>
      <c r="Q437" s="43">
        <v>44446.609652777777</v>
      </c>
      <c r="R437" s="41">
        <v>108</v>
      </c>
      <c r="S437" s="41" t="s">
        <v>125</v>
      </c>
      <c r="T437" s="41">
        <v>0</v>
      </c>
      <c r="U437" s="41">
        <v>5.8280000000000003</v>
      </c>
      <c r="V437" s="42">
        <v>433150</v>
      </c>
      <c r="W437" s="41">
        <v>109.8</v>
      </c>
      <c r="X437" s="41" t="s">
        <v>126</v>
      </c>
      <c r="Y437" s="41" t="s">
        <v>126</v>
      </c>
      <c r="Z437" s="41" t="s">
        <v>126</v>
      </c>
      <c r="AA437" s="41" t="s">
        <v>126</v>
      </c>
      <c r="AB437" s="41"/>
      <c r="AC437" s="41">
        <v>43</v>
      </c>
      <c r="AD437" s="41" t="s">
        <v>570</v>
      </c>
      <c r="AE437" s="43">
        <v>44446.609652777777</v>
      </c>
      <c r="AF437" s="41">
        <v>108</v>
      </c>
      <c r="AG437" s="41" t="s">
        <v>125</v>
      </c>
      <c r="AH437" s="41">
        <v>0</v>
      </c>
      <c r="AI437" s="41">
        <v>12.045999999999999</v>
      </c>
      <c r="AJ437" s="42">
        <v>106970</v>
      </c>
      <c r="AK437" s="41">
        <v>21.033000000000001</v>
      </c>
      <c r="AL437" s="41" t="s">
        <v>126</v>
      </c>
      <c r="AM437" s="41" t="s">
        <v>126</v>
      </c>
      <c r="AN437" s="41" t="s">
        <v>126</v>
      </c>
      <c r="AO437" s="41" t="s">
        <v>126</v>
      </c>
      <c r="AP437" s="41"/>
      <c r="AQ437" s="41">
        <v>1</v>
      </c>
      <c r="AR437" s="41"/>
      <c r="AS437" s="41"/>
      <c r="AT437" s="44">
        <f t="shared" si="28"/>
        <v>83431.013160412505</v>
      </c>
      <c r="AU437" s="45">
        <f t="shared" si="29"/>
        <v>19148.817196907003</v>
      </c>
      <c r="AV437" s="41"/>
      <c r="AW437" s="48">
        <f t="shared" si="30"/>
        <v>107580.24822542501</v>
      </c>
      <c r="AX437" s="49">
        <f t="shared" si="31"/>
        <v>20262.749634566</v>
      </c>
      <c r="AY437" s="41"/>
    </row>
    <row r="438" spans="1:51">
      <c r="A438" s="41">
        <v>44</v>
      </c>
      <c r="B438" s="41" t="s">
        <v>571</v>
      </c>
      <c r="C438" s="43">
        <v>44446.630856481483</v>
      </c>
      <c r="D438" s="41">
        <v>51</v>
      </c>
      <c r="E438" s="41" t="s">
        <v>125</v>
      </c>
      <c r="F438" s="41">
        <v>0</v>
      </c>
      <c r="G438" s="41">
        <v>6.0049999999999999</v>
      </c>
      <c r="H438" s="42">
        <v>175474</v>
      </c>
      <c r="I438" s="41">
        <v>0.36099999999999999</v>
      </c>
      <c r="J438" s="41" t="s">
        <v>126</v>
      </c>
      <c r="K438" s="41" t="s">
        <v>126</v>
      </c>
      <c r="L438" s="41" t="s">
        <v>126</v>
      </c>
      <c r="M438" s="41" t="s">
        <v>126</v>
      </c>
      <c r="N438" s="41"/>
      <c r="O438" s="41">
        <v>44</v>
      </c>
      <c r="P438" s="41" t="s">
        <v>571</v>
      </c>
      <c r="Q438" s="43">
        <v>44446.630856481483</v>
      </c>
      <c r="R438" s="41">
        <v>51</v>
      </c>
      <c r="S438" s="41" t="s">
        <v>125</v>
      </c>
      <c r="T438" s="41">
        <v>0</v>
      </c>
      <c r="U438" s="41">
        <v>5.95</v>
      </c>
      <c r="V438" s="42">
        <v>1420</v>
      </c>
      <c r="W438" s="41">
        <v>0.496</v>
      </c>
      <c r="X438" s="41" t="s">
        <v>126</v>
      </c>
      <c r="Y438" s="41" t="s">
        <v>126</v>
      </c>
      <c r="Z438" s="41" t="s">
        <v>126</v>
      </c>
      <c r="AA438" s="41" t="s">
        <v>126</v>
      </c>
      <c r="AB438" s="41"/>
      <c r="AC438" s="41">
        <v>44</v>
      </c>
      <c r="AD438" s="41" t="s">
        <v>571</v>
      </c>
      <c r="AE438" s="43">
        <v>44446.630856481483</v>
      </c>
      <c r="AF438" s="41">
        <v>51</v>
      </c>
      <c r="AG438" s="41" t="s">
        <v>125</v>
      </c>
      <c r="AH438" s="41">
        <v>0</v>
      </c>
      <c r="AI438" s="41">
        <v>12.048999999999999</v>
      </c>
      <c r="AJ438" s="42">
        <v>111344</v>
      </c>
      <c r="AK438" s="41">
        <v>21.878</v>
      </c>
      <c r="AL438" s="41" t="s">
        <v>126</v>
      </c>
      <c r="AM438" s="41" t="s">
        <v>126</v>
      </c>
      <c r="AN438" s="41" t="s">
        <v>126</v>
      </c>
      <c r="AO438" s="41" t="s">
        <v>126</v>
      </c>
      <c r="AP438" s="41"/>
      <c r="AQ438" s="41">
        <v>1</v>
      </c>
      <c r="AR438" s="41"/>
      <c r="AS438" s="41"/>
      <c r="AT438" s="44">
        <f t="shared" si="28"/>
        <v>526.50231803944882</v>
      </c>
      <c r="AU438" s="45">
        <f t="shared" si="29"/>
        <v>19899.817382689285</v>
      </c>
      <c r="AV438" s="41"/>
      <c r="AW438" s="48">
        <f t="shared" si="30"/>
        <v>458.24024302667169</v>
      </c>
      <c r="AX438" s="49">
        <f t="shared" si="31"/>
        <v>21083.531672176639</v>
      </c>
      <c r="AY438" s="41"/>
    </row>
    <row r="439" spans="1:51">
      <c r="A439" s="41">
        <v>45</v>
      </c>
      <c r="B439" s="41" t="s">
        <v>572</v>
      </c>
      <c r="C439" s="43">
        <v>44446.652083333334</v>
      </c>
      <c r="D439" s="41">
        <v>134</v>
      </c>
      <c r="E439" s="41" t="s">
        <v>125</v>
      </c>
      <c r="F439" s="41">
        <v>0</v>
      </c>
      <c r="G439" s="41">
        <v>6.01</v>
      </c>
      <c r="H439" s="42">
        <v>377725</v>
      </c>
      <c r="I439" s="41">
        <v>0.78300000000000003</v>
      </c>
      <c r="J439" s="41" t="s">
        <v>126</v>
      </c>
      <c r="K439" s="41" t="s">
        <v>126</v>
      </c>
      <c r="L439" s="41" t="s">
        <v>126</v>
      </c>
      <c r="M439" s="41" t="s">
        <v>126</v>
      </c>
      <c r="N439" s="41"/>
      <c r="O439" s="41">
        <v>45</v>
      </c>
      <c r="P439" s="41" t="s">
        <v>572</v>
      </c>
      <c r="Q439" s="43">
        <v>44446.652083333334</v>
      </c>
      <c r="R439" s="41">
        <v>134</v>
      </c>
      <c r="S439" s="41" t="s">
        <v>125</v>
      </c>
      <c r="T439" s="41">
        <v>0</v>
      </c>
      <c r="U439" s="41">
        <v>5.97</v>
      </c>
      <c r="V439" s="42">
        <v>3015</v>
      </c>
      <c r="W439" s="41">
        <v>0.92400000000000004</v>
      </c>
      <c r="X439" s="41" t="s">
        <v>126</v>
      </c>
      <c r="Y439" s="41" t="s">
        <v>126</v>
      </c>
      <c r="Z439" s="41" t="s">
        <v>126</v>
      </c>
      <c r="AA439" s="41" t="s">
        <v>126</v>
      </c>
      <c r="AB439" s="41"/>
      <c r="AC439" s="41">
        <v>45</v>
      </c>
      <c r="AD439" s="41" t="s">
        <v>572</v>
      </c>
      <c r="AE439" s="43">
        <v>44446.652083333334</v>
      </c>
      <c r="AF439" s="41">
        <v>134</v>
      </c>
      <c r="AG439" s="41" t="s">
        <v>125</v>
      </c>
      <c r="AH439" s="41">
        <v>0</v>
      </c>
      <c r="AI439" s="41">
        <v>12.061999999999999</v>
      </c>
      <c r="AJ439" s="42">
        <v>88321</v>
      </c>
      <c r="AK439" s="41">
        <v>17.419</v>
      </c>
      <c r="AL439" s="41" t="s">
        <v>126</v>
      </c>
      <c r="AM439" s="41" t="s">
        <v>126</v>
      </c>
      <c r="AN439" s="41" t="s">
        <v>126</v>
      </c>
      <c r="AO439" s="41" t="s">
        <v>126</v>
      </c>
      <c r="AP439" s="41"/>
      <c r="AQ439" s="41">
        <v>1</v>
      </c>
      <c r="AR439" s="41"/>
      <c r="AS439" s="41"/>
      <c r="AT439" s="44">
        <f t="shared" si="28"/>
        <v>1070.452130454875</v>
      </c>
      <c r="AU439" s="45">
        <f t="shared" si="29"/>
        <v>15919.899798196431</v>
      </c>
      <c r="AV439" s="41"/>
      <c r="AW439" s="48">
        <f t="shared" si="30"/>
        <v>977.64472536693745</v>
      </c>
      <c r="AX439" s="49">
        <f t="shared" si="31"/>
        <v>16756.279459593341</v>
      </c>
      <c r="AY439" s="41"/>
    </row>
    <row r="440" spans="1:51">
      <c r="A440" s="41">
        <v>46</v>
      </c>
      <c r="B440" s="41" t="s">
        <v>573</v>
      </c>
      <c r="C440" s="43">
        <v>44446.67328703704</v>
      </c>
      <c r="D440" s="41">
        <v>59</v>
      </c>
      <c r="E440" s="41" t="s">
        <v>125</v>
      </c>
      <c r="F440" s="41">
        <v>0</v>
      </c>
      <c r="G440" s="41">
        <v>6.0119999999999996</v>
      </c>
      <c r="H440" s="42">
        <v>25347</v>
      </c>
      <c r="I440" s="41">
        <v>4.8000000000000001E-2</v>
      </c>
      <c r="J440" s="41" t="s">
        <v>126</v>
      </c>
      <c r="K440" s="41" t="s">
        <v>126</v>
      </c>
      <c r="L440" s="41" t="s">
        <v>126</v>
      </c>
      <c r="M440" s="41" t="s">
        <v>126</v>
      </c>
      <c r="N440" s="41"/>
      <c r="O440" s="41">
        <v>46</v>
      </c>
      <c r="P440" s="41" t="s">
        <v>573</v>
      </c>
      <c r="Q440" s="43">
        <v>44446.67328703704</v>
      </c>
      <c r="R440" s="41">
        <v>59</v>
      </c>
      <c r="S440" s="41" t="s">
        <v>125</v>
      </c>
      <c r="T440" s="41">
        <v>0</v>
      </c>
      <c r="U440" s="41" t="s">
        <v>126</v>
      </c>
      <c r="V440" s="42" t="s">
        <v>126</v>
      </c>
      <c r="W440" s="41" t="s">
        <v>126</v>
      </c>
      <c r="X440" s="41" t="s">
        <v>126</v>
      </c>
      <c r="Y440" s="41" t="s">
        <v>126</v>
      </c>
      <c r="Z440" s="41" t="s">
        <v>126</v>
      </c>
      <c r="AA440" s="41" t="s">
        <v>126</v>
      </c>
      <c r="AB440" s="41"/>
      <c r="AC440" s="41">
        <v>46</v>
      </c>
      <c r="AD440" s="41" t="s">
        <v>573</v>
      </c>
      <c r="AE440" s="43">
        <v>44446.67328703704</v>
      </c>
      <c r="AF440" s="41">
        <v>59</v>
      </c>
      <c r="AG440" s="41" t="s">
        <v>125</v>
      </c>
      <c r="AH440" s="41">
        <v>0</v>
      </c>
      <c r="AI440" s="41">
        <v>12.179</v>
      </c>
      <c r="AJ440" s="42">
        <v>1712</v>
      </c>
      <c r="AK440" s="41">
        <v>0.35099999999999998</v>
      </c>
      <c r="AL440" s="41" t="s">
        <v>126</v>
      </c>
      <c r="AM440" s="41" t="s">
        <v>126</v>
      </c>
      <c r="AN440" s="41" t="s">
        <v>126</v>
      </c>
      <c r="AO440" s="41" t="s">
        <v>126</v>
      </c>
      <c r="AP440" s="41"/>
      <c r="AQ440" s="41">
        <v>1</v>
      </c>
      <c r="AR440" s="41"/>
      <c r="AS440" s="41"/>
      <c r="AT440" s="44">
        <f t="shared" si="28"/>
        <v>79.560742652174213</v>
      </c>
      <c r="AU440" s="45">
        <f t="shared" si="29"/>
        <v>352.05082464512003</v>
      </c>
      <c r="AV440" s="41"/>
      <c r="AW440" s="48">
        <f t="shared" si="30"/>
        <v>66.30057032755191</v>
      </c>
      <c r="AX440" s="49">
        <f t="shared" si="31"/>
        <v>323.42874285056001</v>
      </c>
      <c r="AY440" s="41"/>
    </row>
    <row r="441" spans="1:51">
      <c r="A441" s="41">
        <v>47</v>
      </c>
      <c r="B441" s="41" t="s">
        <v>574</v>
      </c>
      <c r="C441" s="43">
        <v>44446.694525462961</v>
      </c>
      <c r="D441" s="41">
        <v>73</v>
      </c>
      <c r="E441" s="41" t="s">
        <v>125</v>
      </c>
      <c r="F441" s="41">
        <v>0</v>
      </c>
      <c r="G441" s="41">
        <v>6.008</v>
      </c>
      <c r="H441" s="42">
        <v>183048</v>
      </c>
      <c r="I441" s="41">
        <v>0.377</v>
      </c>
      <c r="J441" s="41" t="s">
        <v>126</v>
      </c>
      <c r="K441" s="41" t="s">
        <v>126</v>
      </c>
      <c r="L441" s="41" t="s">
        <v>126</v>
      </c>
      <c r="M441" s="41" t="s">
        <v>126</v>
      </c>
      <c r="N441" s="41"/>
      <c r="O441" s="41">
        <v>47</v>
      </c>
      <c r="P441" s="41" t="s">
        <v>574</v>
      </c>
      <c r="Q441" s="43">
        <v>44446.694525462961</v>
      </c>
      <c r="R441" s="41">
        <v>73</v>
      </c>
      <c r="S441" s="41" t="s">
        <v>125</v>
      </c>
      <c r="T441" s="41">
        <v>0</v>
      </c>
      <c r="U441" s="41">
        <v>5.9720000000000004</v>
      </c>
      <c r="V441" s="42">
        <v>1489</v>
      </c>
      <c r="W441" s="41">
        <v>0.51400000000000001</v>
      </c>
      <c r="X441" s="41" t="s">
        <v>126</v>
      </c>
      <c r="Y441" s="41" t="s">
        <v>126</v>
      </c>
      <c r="Z441" s="41" t="s">
        <v>126</v>
      </c>
      <c r="AA441" s="41" t="s">
        <v>126</v>
      </c>
      <c r="AB441" s="41"/>
      <c r="AC441" s="41">
        <v>47</v>
      </c>
      <c r="AD441" s="41" t="s">
        <v>574</v>
      </c>
      <c r="AE441" s="43">
        <v>44446.694525462961</v>
      </c>
      <c r="AF441" s="41">
        <v>73</v>
      </c>
      <c r="AG441" s="41" t="s">
        <v>125</v>
      </c>
      <c r="AH441" s="41">
        <v>0</v>
      </c>
      <c r="AI441" s="41">
        <v>12.071999999999999</v>
      </c>
      <c r="AJ441" s="42">
        <v>103860</v>
      </c>
      <c r="AK441" s="41">
        <v>20.431999999999999</v>
      </c>
      <c r="AL441" s="41" t="s">
        <v>126</v>
      </c>
      <c r="AM441" s="41" t="s">
        <v>126</v>
      </c>
      <c r="AN441" s="41" t="s">
        <v>126</v>
      </c>
      <c r="AO441" s="41" t="s">
        <v>126</v>
      </c>
      <c r="AP441" s="41"/>
      <c r="AQ441" s="41">
        <v>1</v>
      </c>
      <c r="AR441" s="41"/>
      <c r="AS441" s="41"/>
      <c r="AT441" s="44">
        <f t="shared" si="28"/>
        <v>548.07590531787514</v>
      </c>
      <c r="AU441" s="45">
        <f t="shared" si="29"/>
        <v>18613.380312108002</v>
      </c>
      <c r="AV441" s="41"/>
      <c r="AW441" s="48">
        <f t="shared" si="30"/>
        <v>477.86943565024649</v>
      </c>
      <c r="AX441" s="49">
        <f t="shared" si="31"/>
        <v>19678.779012503997</v>
      </c>
      <c r="AY441" s="41"/>
    </row>
    <row r="442" spans="1:51">
      <c r="A442" s="41">
        <v>48</v>
      </c>
      <c r="B442" s="41" t="s">
        <v>575</v>
      </c>
      <c r="C442" s="43">
        <v>44446.715717592589</v>
      </c>
      <c r="D442" s="41">
        <v>194</v>
      </c>
      <c r="E442" s="41" t="s">
        <v>125</v>
      </c>
      <c r="F442" s="41">
        <v>0</v>
      </c>
      <c r="G442" s="41">
        <v>6.0119999999999996</v>
      </c>
      <c r="H442" s="42">
        <v>34259</v>
      </c>
      <c r="I442" s="41">
        <v>6.7000000000000004E-2</v>
      </c>
      <c r="J442" s="41" t="s">
        <v>126</v>
      </c>
      <c r="K442" s="41" t="s">
        <v>126</v>
      </c>
      <c r="L442" s="41" t="s">
        <v>126</v>
      </c>
      <c r="M442" s="41" t="s">
        <v>126</v>
      </c>
      <c r="N442" s="41"/>
      <c r="O442" s="41">
        <v>48</v>
      </c>
      <c r="P442" s="41" t="s">
        <v>575</v>
      </c>
      <c r="Q442" s="43">
        <v>44446.715717592589</v>
      </c>
      <c r="R442" s="41">
        <v>194</v>
      </c>
      <c r="S442" s="41" t="s">
        <v>125</v>
      </c>
      <c r="T442" s="41">
        <v>0</v>
      </c>
      <c r="U442" s="41" t="s">
        <v>126</v>
      </c>
      <c r="V442" s="42" t="s">
        <v>126</v>
      </c>
      <c r="W442" s="41" t="s">
        <v>126</v>
      </c>
      <c r="X442" s="41" t="s">
        <v>126</v>
      </c>
      <c r="Y442" s="41" t="s">
        <v>126</v>
      </c>
      <c r="Z442" s="41" t="s">
        <v>126</v>
      </c>
      <c r="AA442" s="41" t="s">
        <v>126</v>
      </c>
      <c r="AB442" s="41"/>
      <c r="AC442" s="41">
        <v>48</v>
      </c>
      <c r="AD442" s="41" t="s">
        <v>575</v>
      </c>
      <c r="AE442" s="43">
        <v>44446.715717592589</v>
      </c>
      <c r="AF442" s="41">
        <v>194</v>
      </c>
      <c r="AG442" s="41" t="s">
        <v>125</v>
      </c>
      <c r="AH442" s="41">
        <v>0</v>
      </c>
      <c r="AI442" s="41">
        <v>12.16</v>
      </c>
      <c r="AJ442" s="42">
        <v>5343</v>
      </c>
      <c r="AK442" s="41">
        <v>1.0760000000000001</v>
      </c>
      <c r="AL442" s="41" t="s">
        <v>126</v>
      </c>
      <c r="AM442" s="41" t="s">
        <v>126</v>
      </c>
      <c r="AN442" s="41" t="s">
        <v>126</v>
      </c>
      <c r="AO442" s="41" t="s">
        <v>126</v>
      </c>
      <c r="AP442" s="41"/>
      <c r="AQ442" s="41">
        <v>1</v>
      </c>
      <c r="AR442" s="41"/>
      <c r="AS442" s="41"/>
      <c r="AT442" s="44">
        <f t="shared" si="28"/>
        <v>107.11976213408782</v>
      </c>
      <c r="AU442" s="45">
        <f t="shared" si="29"/>
        <v>1023.6302640722701</v>
      </c>
      <c r="AV442" s="41"/>
      <c r="AW442" s="48">
        <f t="shared" si="30"/>
        <v>89.7194671991071</v>
      </c>
      <c r="AX442" s="49">
        <f t="shared" si="31"/>
        <v>1017.2594152272601</v>
      </c>
      <c r="AY442" s="41"/>
    </row>
    <row r="443" spans="1:51">
      <c r="A443" s="41">
        <v>49</v>
      </c>
      <c r="B443" s="41" t="s">
        <v>576</v>
      </c>
      <c r="C443" s="43">
        <v>44446.736944444441</v>
      </c>
      <c r="D443" s="41">
        <v>78</v>
      </c>
      <c r="E443" s="41" t="s">
        <v>125</v>
      </c>
      <c r="F443" s="41">
        <v>0</v>
      </c>
      <c r="G443" s="41">
        <v>6.008</v>
      </c>
      <c r="H443" s="42">
        <v>2265593</v>
      </c>
      <c r="I443" s="41">
        <v>4.7300000000000004</v>
      </c>
      <c r="J443" s="41" t="s">
        <v>126</v>
      </c>
      <c r="K443" s="41" t="s">
        <v>126</v>
      </c>
      <c r="L443" s="41" t="s">
        <v>126</v>
      </c>
      <c r="M443" s="41" t="s">
        <v>126</v>
      </c>
      <c r="N443" s="41"/>
      <c r="O443" s="41">
        <v>49</v>
      </c>
      <c r="P443" s="41" t="s">
        <v>576</v>
      </c>
      <c r="Q443" s="43">
        <v>44446.736944444441</v>
      </c>
      <c r="R443" s="41">
        <v>78</v>
      </c>
      <c r="S443" s="41" t="s">
        <v>125</v>
      </c>
      <c r="T443" s="41">
        <v>0</v>
      </c>
      <c r="U443" s="41">
        <v>5.9610000000000003</v>
      </c>
      <c r="V443" s="42">
        <v>18546</v>
      </c>
      <c r="W443" s="41">
        <v>5.0860000000000003</v>
      </c>
      <c r="X443" s="41" t="s">
        <v>126</v>
      </c>
      <c r="Y443" s="41" t="s">
        <v>126</v>
      </c>
      <c r="Z443" s="41" t="s">
        <v>126</v>
      </c>
      <c r="AA443" s="41" t="s">
        <v>126</v>
      </c>
      <c r="AB443" s="41"/>
      <c r="AC443" s="41">
        <v>49</v>
      </c>
      <c r="AD443" s="41" t="s">
        <v>576</v>
      </c>
      <c r="AE443" s="43">
        <v>44446.736944444441</v>
      </c>
      <c r="AF443" s="41">
        <v>78</v>
      </c>
      <c r="AG443" s="41" t="s">
        <v>125</v>
      </c>
      <c r="AH443" s="41">
        <v>0</v>
      </c>
      <c r="AI443" s="41">
        <v>12.128</v>
      </c>
      <c r="AJ443" s="42">
        <v>49011</v>
      </c>
      <c r="AK443" s="41">
        <v>9.73</v>
      </c>
      <c r="AL443" s="41" t="s">
        <v>126</v>
      </c>
      <c r="AM443" s="41" t="s">
        <v>126</v>
      </c>
      <c r="AN443" s="41" t="s">
        <v>126</v>
      </c>
      <c r="AO443" s="41" t="s">
        <v>126</v>
      </c>
      <c r="AP443" s="41"/>
      <c r="AQ443" s="41">
        <v>1</v>
      </c>
      <c r="AR443" s="41"/>
      <c r="AS443" s="41"/>
      <c r="AT443" s="44">
        <f t="shared" si="28"/>
        <v>4082.5152892710603</v>
      </c>
      <c r="AU443" s="45">
        <f t="shared" si="29"/>
        <v>8970.6909563448298</v>
      </c>
      <c r="AV443" s="41"/>
      <c r="AW443" s="48">
        <f t="shared" si="30"/>
        <v>5034.3912408918804</v>
      </c>
      <c r="AX443" s="49">
        <f t="shared" si="31"/>
        <v>9327.9874097525408</v>
      </c>
      <c r="AY443" s="41"/>
    </row>
    <row r="444" spans="1:51">
      <c r="A444" s="41">
        <v>50</v>
      </c>
      <c r="B444" s="41" t="s">
        <v>577</v>
      </c>
      <c r="C444" s="43">
        <v>44446.758171296293</v>
      </c>
      <c r="D444" s="41">
        <v>97</v>
      </c>
      <c r="E444" s="41" t="s">
        <v>125</v>
      </c>
      <c r="F444" s="41">
        <v>0</v>
      </c>
      <c r="G444" s="41">
        <v>6.0039999999999996</v>
      </c>
      <c r="H444" s="42">
        <v>1006598</v>
      </c>
      <c r="I444" s="41">
        <v>2.0960000000000001</v>
      </c>
      <c r="J444" s="41" t="s">
        <v>126</v>
      </c>
      <c r="K444" s="41" t="s">
        <v>126</v>
      </c>
      <c r="L444" s="41" t="s">
        <v>126</v>
      </c>
      <c r="M444" s="41" t="s">
        <v>126</v>
      </c>
      <c r="N444" s="41"/>
      <c r="O444" s="41">
        <v>50</v>
      </c>
      <c r="P444" s="41" t="s">
        <v>577</v>
      </c>
      <c r="Q444" s="43">
        <v>44446.758171296293</v>
      </c>
      <c r="R444" s="41">
        <v>97</v>
      </c>
      <c r="S444" s="41" t="s">
        <v>125</v>
      </c>
      <c r="T444" s="41">
        <v>0</v>
      </c>
      <c r="U444" s="41">
        <v>5.96</v>
      </c>
      <c r="V444" s="42">
        <v>8510</v>
      </c>
      <c r="W444" s="41">
        <v>2.399</v>
      </c>
      <c r="X444" s="41" t="s">
        <v>126</v>
      </c>
      <c r="Y444" s="41" t="s">
        <v>126</v>
      </c>
      <c r="Z444" s="41" t="s">
        <v>126</v>
      </c>
      <c r="AA444" s="41" t="s">
        <v>126</v>
      </c>
      <c r="AB444" s="41"/>
      <c r="AC444" s="41">
        <v>50</v>
      </c>
      <c r="AD444" s="41" t="s">
        <v>577</v>
      </c>
      <c r="AE444" s="43">
        <v>44446.758171296293</v>
      </c>
      <c r="AF444" s="41">
        <v>97</v>
      </c>
      <c r="AG444" s="41" t="s">
        <v>125</v>
      </c>
      <c r="AH444" s="41">
        <v>0</v>
      </c>
      <c r="AI444" s="41">
        <v>12.166</v>
      </c>
      <c r="AJ444" s="42">
        <v>6739</v>
      </c>
      <c r="AK444" s="41">
        <v>1.355</v>
      </c>
      <c r="AL444" s="41" t="s">
        <v>126</v>
      </c>
      <c r="AM444" s="41" t="s">
        <v>126</v>
      </c>
      <c r="AN444" s="41" t="s">
        <v>126</v>
      </c>
      <c r="AO444" s="41" t="s">
        <v>126</v>
      </c>
      <c r="AP444" s="41"/>
      <c r="AQ444" s="41">
        <v>1</v>
      </c>
      <c r="AR444" s="41"/>
      <c r="AS444" s="41"/>
      <c r="AT444" s="44">
        <f t="shared" si="28"/>
        <v>2175.7869000285</v>
      </c>
      <c r="AU444" s="45">
        <f t="shared" si="29"/>
        <v>1281.38995562483</v>
      </c>
      <c r="AV444" s="41"/>
      <c r="AW444" s="48">
        <f t="shared" si="30"/>
        <v>2466.6105285929998</v>
      </c>
      <c r="AX444" s="49">
        <f t="shared" si="31"/>
        <v>1283.9003663925403</v>
      </c>
      <c r="AY444" s="41"/>
    </row>
    <row r="445" spans="1:51">
      <c r="A445" s="41">
        <v>51</v>
      </c>
      <c r="B445" s="41" t="s">
        <v>578</v>
      </c>
      <c r="C445" s="43">
        <v>44446.779363425929</v>
      </c>
      <c r="D445" s="41">
        <v>135</v>
      </c>
      <c r="E445" s="41" t="s">
        <v>125</v>
      </c>
      <c r="F445" s="41">
        <v>0</v>
      </c>
      <c r="G445" s="41">
        <v>5.89</v>
      </c>
      <c r="H445" s="42">
        <v>41860069</v>
      </c>
      <c r="I445" s="41">
        <v>92.144999999999996</v>
      </c>
      <c r="J445" s="41" t="s">
        <v>126</v>
      </c>
      <c r="K445" s="41" t="s">
        <v>126</v>
      </c>
      <c r="L445" s="41" t="s">
        <v>126</v>
      </c>
      <c r="M445" s="41" t="s">
        <v>126</v>
      </c>
      <c r="N445" s="41"/>
      <c r="O445" s="41">
        <v>51</v>
      </c>
      <c r="P445" s="41" t="s">
        <v>578</v>
      </c>
      <c r="Q445" s="43">
        <v>44446.779363425929</v>
      </c>
      <c r="R445" s="41">
        <v>135</v>
      </c>
      <c r="S445" s="41" t="s">
        <v>125</v>
      </c>
      <c r="T445" s="41">
        <v>0</v>
      </c>
      <c r="U445" s="41">
        <v>5.8520000000000003</v>
      </c>
      <c r="V445" s="42">
        <v>350797</v>
      </c>
      <c r="W445" s="41">
        <v>89.893000000000001</v>
      </c>
      <c r="X445" s="41" t="s">
        <v>126</v>
      </c>
      <c r="Y445" s="41" t="s">
        <v>126</v>
      </c>
      <c r="Z445" s="41" t="s">
        <v>126</v>
      </c>
      <c r="AA445" s="41" t="s">
        <v>126</v>
      </c>
      <c r="AB445" s="41"/>
      <c r="AC445" s="41">
        <v>51</v>
      </c>
      <c r="AD445" s="41" t="s">
        <v>578</v>
      </c>
      <c r="AE445" s="43">
        <v>44446.779363425929</v>
      </c>
      <c r="AF445" s="41">
        <v>135</v>
      </c>
      <c r="AG445" s="41" t="s">
        <v>125</v>
      </c>
      <c r="AH445" s="41">
        <v>0</v>
      </c>
      <c r="AI445" s="41">
        <v>12.041</v>
      </c>
      <c r="AJ445" s="42">
        <v>124029</v>
      </c>
      <c r="AK445" s="41">
        <v>24.321000000000002</v>
      </c>
      <c r="AL445" s="41" t="s">
        <v>126</v>
      </c>
      <c r="AM445" s="41" t="s">
        <v>126</v>
      </c>
      <c r="AN445" s="41" t="s">
        <v>126</v>
      </c>
      <c r="AO445" s="41" t="s">
        <v>126</v>
      </c>
      <c r="AP445" s="41"/>
      <c r="AQ445" s="41">
        <v>1</v>
      </c>
      <c r="AR445" s="41"/>
      <c r="AS445" s="41"/>
      <c r="AT445" s="44">
        <f t="shared" si="28"/>
        <v>67580.097588161574</v>
      </c>
      <c r="AU445" s="45">
        <f t="shared" si="29"/>
        <v>22064.203585370433</v>
      </c>
      <c r="AV445" s="41"/>
      <c r="AW445" s="48">
        <f t="shared" si="30"/>
        <v>87760.665998355369</v>
      </c>
      <c r="AX445" s="49">
        <f t="shared" si="31"/>
        <v>23460.356084405343</v>
      </c>
      <c r="AY445" s="41"/>
    </row>
    <row r="446" spans="1:51">
      <c r="A446" s="41">
        <v>52</v>
      </c>
      <c r="B446" s="41" t="s">
        <v>579</v>
      </c>
      <c r="C446" s="43">
        <v>44446.80059027778</v>
      </c>
      <c r="D446" s="41">
        <v>111</v>
      </c>
      <c r="E446" s="41" t="s">
        <v>125</v>
      </c>
      <c r="F446" s="41">
        <v>0</v>
      </c>
      <c r="G446" s="41">
        <v>6.0110000000000001</v>
      </c>
      <c r="H446" s="42">
        <v>38274</v>
      </c>
      <c r="I446" s="41">
        <v>7.4999999999999997E-2</v>
      </c>
      <c r="J446" s="41" t="s">
        <v>126</v>
      </c>
      <c r="K446" s="41" t="s">
        <v>126</v>
      </c>
      <c r="L446" s="41" t="s">
        <v>126</v>
      </c>
      <c r="M446" s="41" t="s">
        <v>126</v>
      </c>
      <c r="N446" s="41"/>
      <c r="O446" s="41">
        <v>52</v>
      </c>
      <c r="P446" s="41" t="s">
        <v>579</v>
      </c>
      <c r="Q446" s="43">
        <v>44446.80059027778</v>
      </c>
      <c r="R446" s="41">
        <v>111</v>
      </c>
      <c r="S446" s="41" t="s">
        <v>125</v>
      </c>
      <c r="T446" s="41">
        <v>0</v>
      </c>
      <c r="U446" s="41" t="s">
        <v>126</v>
      </c>
      <c r="V446" s="42" t="s">
        <v>126</v>
      </c>
      <c r="W446" s="41" t="s">
        <v>126</v>
      </c>
      <c r="X446" s="41" t="s">
        <v>126</v>
      </c>
      <c r="Y446" s="41" t="s">
        <v>126</v>
      </c>
      <c r="Z446" s="41" t="s">
        <v>126</v>
      </c>
      <c r="AA446" s="41" t="s">
        <v>126</v>
      </c>
      <c r="AB446" s="41"/>
      <c r="AC446" s="41">
        <v>52</v>
      </c>
      <c r="AD446" s="41" t="s">
        <v>579</v>
      </c>
      <c r="AE446" s="43">
        <v>44446.80059027778</v>
      </c>
      <c r="AF446" s="41">
        <v>111</v>
      </c>
      <c r="AG446" s="41" t="s">
        <v>125</v>
      </c>
      <c r="AH446" s="41">
        <v>0</v>
      </c>
      <c r="AI446" s="41">
        <v>12.16</v>
      </c>
      <c r="AJ446" s="42">
        <v>4424</v>
      </c>
      <c r="AK446" s="41">
        <v>0.89300000000000002</v>
      </c>
      <c r="AL446" s="41" t="s">
        <v>126</v>
      </c>
      <c r="AM446" s="41" t="s">
        <v>126</v>
      </c>
      <c r="AN446" s="41" t="s">
        <v>126</v>
      </c>
      <c r="AO446" s="41" t="s">
        <v>126</v>
      </c>
      <c r="AP446" s="41"/>
      <c r="AQ446" s="41">
        <v>1</v>
      </c>
      <c r="AR446" s="41"/>
      <c r="AS446" s="41"/>
      <c r="AT446" s="44">
        <f t="shared" si="28"/>
        <v>119.49318337416881</v>
      </c>
      <c r="AU446" s="45">
        <f t="shared" si="29"/>
        <v>853.81107962048009</v>
      </c>
      <c r="AV446" s="41"/>
      <c r="AW446" s="48">
        <f t="shared" si="30"/>
        <v>100.2637837017116</v>
      </c>
      <c r="AX446" s="49">
        <f t="shared" si="31"/>
        <v>841.69256292224009</v>
      </c>
      <c r="AY446" s="41"/>
    </row>
    <row r="447" spans="1:51">
      <c r="A447" s="41">
        <v>53</v>
      </c>
      <c r="B447" s="41" t="s">
        <v>580</v>
      </c>
      <c r="C447" s="43">
        <v>44446.821828703702</v>
      </c>
      <c r="D447" s="41">
        <v>99</v>
      </c>
      <c r="E447" s="41" t="s">
        <v>125</v>
      </c>
      <c r="F447" s="41">
        <v>0</v>
      </c>
      <c r="G447" s="41">
        <v>6.0049999999999999</v>
      </c>
      <c r="H447" s="42">
        <v>272995</v>
      </c>
      <c r="I447" s="41">
        <v>0.56399999999999995</v>
      </c>
      <c r="J447" s="41" t="s">
        <v>126</v>
      </c>
      <c r="K447" s="41" t="s">
        <v>126</v>
      </c>
      <c r="L447" s="41" t="s">
        <v>126</v>
      </c>
      <c r="M447" s="41" t="s">
        <v>126</v>
      </c>
      <c r="N447" s="41"/>
      <c r="O447" s="41">
        <v>53</v>
      </c>
      <c r="P447" s="41" t="s">
        <v>580</v>
      </c>
      <c r="Q447" s="43">
        <v>44446.821828703702</v>
      </c>
      <c r="R447" s="41">
        <v>99</v>
      </c>
      <c r="S447" s="41" t="s">
        <v>125</v>
      </c>
      <c r="T447" s="41">
        <v>0</v>
      </c>
      <c r="U447" s="41">
        <v>5.952</v>
      </c>
      <c r="V447" s="42">
        <v>1933</v>
      </c>
      <c r="W447" s="41">
        <v>0.63300000000000001</v>
      </c>
      <c r="X447" s="41" t="s">
        <v>126</v>
      </c>
      <c r="Y447" s="41" t="s">
        <v>126</v>
      </c>
      <c r="Z447" s="41" t="s">
        <v>126</v>
      </c>
      <c r="AA447" s="41" t="s">
        <v>126</v>
      </c>
      <c r="AB447" s="41"/>
      <c r="AC447" s="41">
        <v>53</v>
      </c>
      <c r="AD447" s="41" t="s">
        <v>580</v>
      </c>
      <c r="AE447" s="43">
        <v>44446.821828703702</v>
      </c>
      <c r="AF447" s="41">
        <v>99</v>
      </c>
      <c r="AG447" s="41" t="s">
        <v>125</v>
      </c>
      <c r="AH447" s="41">
        <v>0</v>
      </c>
      <c r="AI447" s="41">
        <v>12.000999999999999</v>
      </c>
      <c r="AJ447" s="42">
        <v>169007</v>
      </c>
      <c r="AK447" s="41">
        <v>32.909999999999997</v>
      </c>
      <c r="AL447" s="41" t="s">
        <v>126</v>
      </c>
      <c r="AM447" s="41" t="s">
        <v>126</v>
      </c>
      <c r="AN447" s="41" t="s">
        <v>126</v>
      </c>
      <c r="AO447" s="41" t="s">
        <v>126</v>
      </c>
      <c r="AP447" s="41"/>
      <c r="AQ447" s="41">
        <v>1</v>
      </c>
      <c r="AR447" s="41"/>
      <c r="AS447" s="41"/>
      <c r="AT447" s="44">
        <f t="shared" si="28"/>
        <v>797.11915340559494</v>
      </c>
      <c r="AU447" s="45">
        <f t="shared" si="29"/>
        <v>29575.805313104276</v>
      </c>
      <c r="AV447" s="41"/>
      <c r="AW447" s="48">
        <f t="shared" si="30"/>
        <v>709.92049895397759</v>
      </c>
      <c r="AX447" s="49">
        <f t="shared" si="31"/>
        <v>31845.840068043261</v>
      </c>
      <c r="AY447" s="41"/>
    </row>
    <row r="448" spans="1:51">
      <c r="A448" s="41">
        <v>54</v>
      </c>
      <c r="B448" s="41" t="s">
        <v>581</v>
      </c>
      <c r="C448" s="43">
        <v>44446.843043981484</v>
      </c>
      <c r="D448" s="41">
        <v>82</v>
      </c>
      <c r="E448" s="41" t="s">
        <v>125</v>
      </c>
      <c r="F448" s="41">
        <v>0</v>
      </c>
      <c r="G448" s="41">
        <v>6.0149999999999997</v>
      </c>
      <c r="H448" s="42">
        <v>19321</v>
      </c>
      <c r="I448" s="41">
        <v>3.5000000000000003E-2</v>
      </c>
      <c r="J448" s="41" t="s">
        <v>126</v>
      </c>
      <c r="K448" s="41" t="s">
        <v>126</v>
      </c>
      <c r="L448" s="41" t="s">
        <v>126</v>
      </c>
      <c r="M448" s="41" t="s">
        <v>126</v>
      </c>
      <c r="N448" s="41"/>
      <c r="O448" s="41">
        <v>54</v>
      </c>
      <c r="P448" s="41" t="s">
        <v>581</v>
      </c>
      <c r="Q448" s="43">
        <v>44446.843043981484</v>
      </c>
      <c r="R448" s="41">
        <v>82</v>
      </c>
      <c r="S448" s="41" t="s">
        <v>125</v>
      </c>
      <c r="T448" s="41">
        <v>0</v>
      </c>
      <c r="U448" s="41" t="s">
        <v>126</v>
      </c>
      <c r="V448" s="42" t="s">
        <v>126</v>
      </c>
      <c r="W448" s="41" t="s">
        <v>126</v>
      </c>
      <c r="X448" s="41" t="s">
        <v>126</v>
      </c>
      <c r="Y448" s="41" t="s">
        <v>126</v>
      </c>
      <c r="Z448" s="41" t="s">
        <v>126</v>
      </c>
      <c r="AA448" s="41" t="s">
        <v>126</v>
      </c>
      <c r="AB448" s="41"/>
      <c r="AC448" s="41">
        <v>54</v>
      </c>
      <c r="AD448" s="41" t="s">
        <v>581</v>
      </c>
      <c r="AE448" s="43">
        <v>44446.843043981484</v>
      </c>
      <c r="AF448" s="41">
        <v>82</v>
      </c>
      <c r="AG448" s="41" t="s">
        <v>125</v>
      </c>
      <c r="AH448" s="41">
        <v>0</v>
      </c>
      <c r="AI448" s="41">
        <v>12.116</v>
      </c>
      <c r="AJ448" s="42">
        <v>48388</v>
      </c>
      <c r="AK448" s="41">
        <v>9.6080000000000005</v>
      </c>
      <c r="AL448" s="41" t="s">
        <v>126</v>
      </c>
      <c r="AM448" s="41" t="s">
        <v>126</v>
      </c>
      <c r="AN448" s="41" t="s">
        <v>126</v>
      </c>
      <c r="AO448" s="41" t="s">
        <v>126</v>
      </c>
      <c r="AP448" s="41"/>
      <c r="AQ448" s="41">
        <v>1</v>
      </c>
      <c r="AR448" s="41"/>
      <c r="AS448" s="41"/>
      <c r="AT448" s="44">
        <f t="shared" si="28"/>
        <v>60.852772690335797</v>
      </c>
      <c r="AU448" s="45">
        <f t="shared" si="29"/>
        <v>8858.9956133931209</v>
      </c>
      <c r="AV448" s="41"/>
      <c r="AW448" s="48">
        <f t="shared" si="30"/>
        <v>50.454602904143108</v>
      </c>
      <c r="AX448" s="49">
        <f t="shared" si="31"/>
        <v>9209.85645967456</v>
      </c>
      <c r="AY448" s="41"/>
    </row>
    <row r="449" spans="1:51">
      <c r="A449" s="41">
        <v>55</v>
      </c>
      <c r="B449" s="41" t="s">
        <v>582</v>
      </c>
      <c r="C449" s="43">
        <v>44446.864270833335</v>
      </c>
      <c r="D449" s="41">
        <v>169</v>
      </c>
      <c r="E449" s="41" t="s">
        <v>125</v>
      </c>
      <c r="F449" s="41">
        <v>0</v>
      </c>
      <c r="G449" s="41">
        <v>6.0010000000000003</v>
      </c>
      <c r="H449" s="42">
        <v>2137804</v>
      </c>
      <c r="I449" s="41">
        <v>4.4619999999999997</v>
      </c>
      <c r="J449" s="41" t="s">
        <v>126</v>
      </c>
      <c r="K449" s="41" t="s">
        <v>126</v>
      </c>
      <c r="L449" s="41" t="s">
        <v>126</v>
      </c>
      <c r="M449" s="41" t="s">
        <v>126</v>
      </c>
      <c r="N449" s="41"/>
      <c r="O449" s="41">
        <v>55</v>
      </c>
      <c r="P449" s="41" t="s">
        <v>582</v>
      </c>
      <c r="Q449" s="43">
        <v>44446.864270833335</v>
      </c>
      <c r="R449" s="41">
        <v>169</v>
      </c>
      <c r="S449" s="41" t="s">
        <v>125</v>
      </c>
      <c r="T449" s="41">
        <v>0</v>
      </c>
      <c r="U449" s="41">
        <v>5.952</v>
      </c>
      <c r="V449" s="42">
        <v>16376</v>
      </c>
      <c r="W449" s="41">
        <v>4.5060000000000002</v>
      </c>
      <c r="X449" s="41" t="s">
        <v>126</v>
      </c>
      <c r="Y449" s="41" t="s">
        <v>126</v>
      </c>
      <c r="Z449" s="41" t="s">
        <v>126</v>
      </c>
      <c r="AA449" s="41" t="s">
        <v>126</v>
      </c>
      <c r="AB449" s="41"/>
      <c r="AC449" s="41">
        <v>55</v>
      </c>
      <c r="AD449" s="41" t="s">
        <v>582</v>
      </c>
      <c r="AE449" s="43">
        <v>44446.864270833335</v>
      </c>
      <c r="AF449" s="41">
        <v>169</v>
      </c>
      <c r="AG449" s="41" t="s">
        <v>125</v>
      </c>
      <c r="AH449" s="41">
        <v>0</v>
      </c>
      <c r="AI449" s="41">
        <v>12.109</v>
      </c>
      <c r="AJ449" s="42">
        <v>49966</v>
      </c>
      <c r="AK449" s="41">
        <v>9.9179999999999993</v>
      </c>
      <c r="AL449" s="41" t="s">
        <v>126</v>
      </c>
      <c r="AM449" s="41" t="s">
        <v>126</v>
      </c>
      <c r="AN449" s="41" t="s">
        <v>126</v>
      </c>
      <c r="AO449" s="41" t="s">
        <v>126</v>
      </c>
      <c r="AP449" s="41"/>
      <c r="AQ449" s="41">
        <v>1</v>
      </c>
      <c r="AR449" s="41"/>
      <c r="AS449" s="41"/>
      <c r="AT449" s="44">
        <f t="shared" si="28"/>
        <v>3670.1833495401602</v>
      </c>
      <c r="AU449" s="45">
        <f t="shared" si="29"/>
        <v>9141.8147454378814</v>
      </c>
      <c r="AV449" s="41"/>
      <c r="AW449" s="48">
        <f t="shared" si="30"/>
        <v>4479.5241603436807</v>
      </c>
      <c r="AX449" s="49">
        <f t="shared" si="31"/>
        <v>9509.0464652034407</v>
      </c>
      <c r="AY449" s="41"/>
    </row>
    <row r="450" spans="1:51">
      <c r="A450" s="41">
        <v>56</v>
      </c>
      <c r="B450" s="41" t="s">
        <v>583</v>
      </c>
      <c r="C450" s="43">
        <v>44446.885497685187</v>
      </c>
      <c r="D450" s="41">
        <v>170</v>
      </c>
      <c r="E450" s="41" t="s">
        <v>125</v>
      </c>
      <c r="F450" s="41">
        <v>0</v>
      </c>
      <c r="G450" s="41">
        <v>6.0069999999999997</v>
      </c>
      <c r="H450" s="42">
        <v>197235</v>
      </c>
      <c r="I450" s="41">
        <v>0.40600000000000003</v>
      </c>
      <c r="J450" s="41" t="s">
        <v>126</v>
      </c>
      <c r="K450" s="41" t="s">
        <v>126</v>
      </c>
      <c r="L450" s="41" t="s">
        <v>126</v>
      </c>
      <c r="M450" s="41" t="s">
        <v>126</v>
      </c>
      <c r="N450" s="41"/>
      <c r="O450" s="41">
        <v>56</v>
      </c>
      <c r="P450" s="41" t="s">
        <v>583</v>
      </c>
      <c r="Q450" s="43">
        <v>44446.885497685187</v>
      </c>
      <c r="R450" s="41">
        <v>170</v>
      </c>
      <c r="S450" s="41" t="s">
        <v>125</v>
      </c>
      <c r="T450" s="41">
        <v>0</v>
      </c>
      <c r="U450" s="41">
        <v>5.9560000000000004</v>
      </c>
      <c r="V450" s="42">
        <v>2815</v>
      </c>
      <c r="W450" s="41">
        <v>0.87</v>
      </c>
      <c r="X450" s="41" t="s">
        <v>126</v>
      </c>
      <c r="Y450" s="41" t="s">
        <v>126</v>
      </c>
      <c r="Z450" s="41" t="s">
        <v>126</v>
      </c>
      <c r="AA450" s="41" t="s">
        <v>126</v>
      </c>
      <c r="AB450" s="41"/>
      <c r="AC450" s="41">
        <v>56</v>
      </c>
      <c r="AD450" s="41" t="s">
        <v>583</v>
      </c>
      <c r="AE450" s="43">
        <v>44446.885497685187</v>
      </c>
      <c r="AF450" s="41">
        <v>170</v>
      </c>
      <c r="AG450" s="41" t="s">
        <v>125</v>
      </c>
      <c r="AH450" s="41">
        <v>0</v>
      </c>
      <c r="AI450" s="41">
        <v>12.064</v>
      </c>
      <c r="AJ450" s="42">
        <v>95502</v>
      </c>
      <c r="AK450" s="41">
        <v>18.812999999999999</v>
      </c>
      <c r="AL450" s="41" t="s">
        <v>126</v>
      </c>
      <c r="AM450" s="41" t="s">
        <v>126</v>
      </c>
      <c r="AN450" s="41" t="s">
        <v>126</v>
      </c>
      <c r="AO450" s="41" t="s">
        <v>126</v>
      </c>
      <c r="AP450" s="41"/>
      <c r="AQ450" s="41">
        <v>1</v>
      </c>
      <c r="AR450" s="41"/>
      <c r="AS450" s="41"/>
      <c r="AT450" s="44">
        <f t="shared" si="28"/>
        <v>588.23381216735493</v>
      </c>
      <c r="AU450" s="45">
        <f t="shared" si="29"/>
        <v>17168.398729108922</v>
      </c>
      <c r="AV450" s="41"/>
      <c r="AW450" s="48">
        <f t="shared" si="30"/>
        <v>514.59991609229758</v>
      </c>
      <c r="AX450" s="49">
        <f t="shared" si="31"/>
        <v>18107.82292361496</v>
      </c>
      <c r="AY450" s="41"/>
    </row>
    <row r="451" spans="1:51">
      <c r="A451" s="41">
        <v>57</v>
      </c>
      <c r="B451" s="41" t="s">
        <v>584</v>
      </c>
      <c r="C451" s="43">
        <v>44446.906724537039</v>
      </c>
      <c r="D451" s="41">
        <v>166</v>
      </c>
      <c r="E451" s="41" t="s">
        <v>125</v>
      </c>
      <c r="F451" s="41">
        <v>0</v>
      </c>
      <c r="G451" s="41">
        <v>6.0170000000000003</v>
      </c>
      <c r="H451" s="42">
        <v>38988</v>
      </c>
      <c r="I451" s="41">
        <v>7.5999999999999998E-2</v>
      </c>
      <c r="J451" s="41" t="s">
        <v>126</v>
      </c>
      <c r="K451" s="41" t="s">
        <v>126</v>
      </c>
      <c r="L451" s="41" t="s">
        <v>126</v>
      </c>
      <c r="M451" s="41" t="s">
        <v>126</v>
      </c>
      <c r="N451" s="41"/>
      <c r="O451" s="41">
        <v>57</v>
      </c>
      <c r="P451" s="41" t="s">
        <v>584</v>
      </c>
      <c r="Q451" s="43">
        <v>44446.906724537039</v>
      </c>
      <c r="R451" s="41">
        <v>166</v>
      </c>
      <c r="S451" s="41" t="s">
        <v>125</v>
      </c>
      <c r="T451" s="41">
        <v>0</v>
      </c>
      <c r="U451" s="41" t="s">
        <v>126</v>
      </c>
      <c r="V451" s="42" t="s">
        <v>126</v>
      </c>
      <c r="W451" s="41" t="s">
        <v>126</v>
      </c>
      <c r="X451" s="41" t="s">
        <v>126</v>
      </c>
      <c r="Y451" s="41" t="s">
        <v>126</v>
      </c>
      <c r="Z451" s="41" t="s">
        <v>126</v>
      </c>
      <c r="AA451" s="41" t="s">
        <v>126</v>
      </c>
      <c r="AB451" s="41"/>
      <c r="AC451" s="41">
        <v>57</v>
      </c>
      <c r="AD451" s="41" t="s">
        <v>584</v>
      </c>
      <c r="AE451" s="43">
        <v>44446.906724537039</v>
      </c>
      <c r="AF451" s="41">
        <v>166</v>
      </c>
      <c r="AG451" s="41" t="s">
        <v>125</v>
      </c>
      <c r="AH451" s="41">
        <v>0</v>
      </c>
      <c r="AI451" s="41">
        <v>12.162000000000001</v>
      </c>
      <c r="AJ451" s="42">
        <v>4869</v>
      </c>
      <c r="AK451" s="41">
        <v>0.98199999999999998</v>
      </c>
      <c r="AL451" s="41" t="s">
        <v>126</v>
      </c>
      <c r="AM451" s="41" t="s">
        <v>126</v>
      </c>
      <c r="AN451" s="41" t="s">
        <v>126</v>
      </c>
      <c r="AO451" s="41" t="s">
        <v>126</v>
      </c>
      <c r="AP451" s="41"/>
      <c r="AQ451" s="41">
        <v>1</v>
      </c>
      <c r="AR451" s="41"/>
      <c r="AS451" s="41"/>
      <c r="AT451" s="44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5">
        <f t="shared" ref="AU451:AU514" si="33">((-0.00000006277*AJ451^2)+(0.1854*AJ451)+(34.83))</f>
        <v>936.0545015040301</v>
      </c>
      <c r="AV451" s="41"/>
      <c r="AW451" s="48">
        <f t="shared" si="30"/>
        <v>102.1385042449904</v>
      </c>
      <c r="AX451" s="49">
        <f t="shared" si="31"/>
        <v>926.70932156214008</v>
      </c>
      <c r="AY451" s="41"/>
    </row>
    <row r="452" spans="1:51">
      <c r="A452" s="41">
        <v>58</v>
      </c>
      <c r="B452" s="41" t="s">
        <v>585</v>
      </c>
      <c r="C452" s="43">
        <v>44446.92796296296</v>
      </c>
      <c r="D452" s="41">
        <v>104</v>
      </c>
      <c r="E452" s="41" t="s">
        <v>125</v>
      </c>
      <c r="F452" s="41">
        <v>0</v>
      </c>
      <c r="G452" s="41">
        <v>6.0110000000000001</v>
      </c>
      <c r="H452" s="42">
        <v>28730</v>
      </c>
      <c r="I452" s="41">
        <v>5.5E-2</v>
      </c>
      <c r="J452" s="41" t="s">
        <v>126</v>
      </c>
      <c r="K452" s="41" t="s">
        <v>126</v>
      </c>
      <c r="L452" s="41" t="s">
        <v>126</v>
      </c>
      <c r="M452" s="41" t="s">
        <v>126</v>
      </c>
      <c r="N452" s="41"/>
      <c r="O452" s="41">
        <v>58</v>
      </c>
      <c r="P452" s="41" t="s">
        <v>585</v>
      </c>
      <c r="Q452" s="43">
        <v>44446.92796296296</v>
      </c>
      <c r="R452" s="41">
        <v>104</v>
      </c>
      <c r="S452" s="41" t="s">
        <v>125</v>
      </c>
      <c r="T452" s="41">
        <v>0</v>
      </c>
      <c r="U452" s="41" t="s">
        <v>126</v>
      </c>
      <c r="V452" s="42" t="s">
        <v>126</v>
      </c>
      <c r="W452" s="41" t="s">
        <v>126</v>
      </c>
      <c r="X452" s="41" t="s">
        <v>126</v>
      </c>
      <c r="Y452" s="41" t="s">
        <v>126</v>
      </c>
      <c r="Z452" s="41" t="s">
        <v>126</v>
      </c>
      <c r="AA452" s="41" t="s">
        <v>126</v>
      </c>
      <c r="AB452" s="41"/>
      <c r="AC452" s="41">
        <v>58</v>
      </c>
      <c r="AD452" s="41" t="s">
        <v>585</v>
      </c>
      <c r="AE452" s="43">
        <v>44446.92796296296</v>
      </c>
      <c r="AF452" s="41">
        <v>104</v>
      </c>
      <c r="AG452" s="41" t="s">
        <v>125</v>
      </c>
      <c r="AH452" s="41">
        <v>0</v>
      </c>
      <c r="AI452" s="41">
        <v>12.17</v>
      </c>
      <c r="AJ452" s="42">
        <v>1278</v>
      </c>
      <c r="AK452" s="41">
        <v>0.26400000000000001</v>
      </c>
      <c r="AL452" s="41" t="s">
        <v>126</v>
      </c>
      <c r="AM452" s="41" t="s">
        <v>126</v>
      </c>
      <c r="AN452" s="41" t="s">
        <v>126</v>
      </c>
      <c r="AO452" s="41" t="s">
        <v>126</v>
      </c>
      <c r="AP452" s="41"/>
      <c r="AQ452" s="41">
        <v>1</v>
      </c>
      <c r="AR452" s="41"/>
      <c r="AS452" s="41"/>
      <c r="AT452" s="44">
        <f t="shared" si="32"/>
        <v>90.03742799102001</v>
      </c>
      <c r="AU452" s="45">
        <f t="shared" si="33"/>
        <v>271.66867876332003</v>
      </c>
      <c r="AV452" s="41"/>
      <c r="AW452" s="48">
        <f t="shared" si="30"/>
        <v>75.192657580390005</v>
      </c>
      <c r="AX452" s="49">
        <f t="shared" si="31"/>
        <v>240.46904280216</v>
      </c>
      <c r="AY452" s="41"/>
    </row>
    <row r="453" spans="1:51">
      <c r="A453" s="41">
        <v>59</v>
      </c>
      <c r="B453" s="41" t="s">
        <v>586</v>
      </c>
      <c r="C453" s="43">
        <v>44446.949189814812</v>
      </c>
      <c r="D453" s="41">
        <v>28</v>
      </c>
      <c r="E453" s="41" t="s">
        <v>125</v>
      </c>
      <c r="F453" s="41">
        <v>0</v>
      </c>
      <c r="G453" s="41">
        <v>5.8460000000000001</v>
      </c>
      <c r="H453" s="42">
        <v>55688818</v>
      </c>
      <c r="I453" s="41">
        <v>125.105</v>
      </c>
      <c r="J453" s="41" t="s">
        <v>126</v>
      </c>
      <c r="K453" s="41" t="s">
        <v>126</v>
      </c>
      <c r="L453" s="41" t="s">
        <v>126</v>
      </c>
      <c r="M453" s="41" t="s">
        <v>126</v>
      </c>
      <c r="N453" s="41"/>
      <c r="O453" s="41">
        <v>59</v>
      </c>
      <c r="P453" s="41" t="s">
        <v>586</v>
      </c>
      <c r="Q453" s="43">
        <v>44446.949189814812</v>
      </c>
      <c r="R453" s="41">
        <v>28</v>
      </c>
      <c r="S453" s="41" t="s">
        <v>125</v>
      </c>
      <c r="T453" s="41">
        <v>0</v>
      </c>
      <c r="U453" s="41">
        <v>5.8109999999999999</v>
      </c>
      <c r="V453" s="42">
        <v>508762</v>
      </c>
      <c r="W453" s="41">
        <v>127.73399999999999</v>
      </c>
      <c r="X453" s="41" t="s">
        <v>126</v>
      </c>
      <c r="Y453" s="41" t="s">
        <v>126</v>
      </c>
      <c r="Z453" s="41" t="s">
        <v>126</v>
      </c>
      <c r="AA453" s="41" t="s">
        <v>126</v>
      </c>
      <c r="AB453" s="41"/>
      <c r="AC453" s="41">
        <v>59</v>
      </c>
      <c r="AD453" s="41" t="s">
        <v>586</v>
      </c>
      <c r="AE453" s="43">
        <v>44446.949189814812</v>
      </c>
      <c r="AF453" s="41">
        <v>28</v>
      </c>
      <c r="AG453" s="41" t="s">
        <v>125</v>
      </c>
      <c r="AH453" s="41">
        <v>0</v>
      </c>
      <c r="AI453" s="41">
        <v>12.018000000000001</v>
      </c>
      <c r="AJ453" s="42">
        <v>143463</v>
      </c>
      <c r="AK453" s="41">
        <v>28.045999999999999</v>
      </c>
      <c r="AL453" s="41" t="s">
        <v>126</v>
      </c>
      <c r="AM453" s="41" t="s">
        <v>126</v>
      </c>
      <c r="AN453" s="41" t="s">
        <v>126</v>
      </c>
      <c r="AO453" s="41" t="s">
        <v>126</v>
      </c>
      <c r="AP453" s="41"/>
      <c r="AQ453" s="41">
        <v>1</v>
      </c>
      <c r="AR453" s="41"/>
      <c r="AS453" s="41"/>
      <c r="AT453" s="44">
        <f t="shared" si="32"/>
        <v>98023.689168135534</v>
      </c>
      <c r="AU453" s="45">
        <f t="shared" si="33"/>
        <v>25340.961136197875</v>
      </c>
      <c r="AV453" s="41"/>
      <c r="AW453" s="48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49">
        <f t="shared" ref="AX453:AX516" si="35">(-0.00000001626*AJ453^2)+(0.1912*AJ453)+(-3.858)</f>
        <v>27091.610257680062</v>
      </c>
      <c r="AY453" s="41"/>
    </row>
    <row r="454" spans="1:51">
      <c r="A454" s="41">
        <v>60</v>
      </c>
      <c r="B454" s="41" t="s">
        <v>587</v>
      </c>
      <c r="C454" s="43">
        <v>44446.970416666663</v>
      </c>
      <c r="D454" s="41">
        <v>147</v>
      </c>
      <c r="E454" s="41" t="s">
        <v>125</v>
      </c>
      <c r="F454" s="41">
        <v>0</v>
      </c>
      <c r="G454" s="41">
        <v>6.02</v>
      </c>
      <c r="H454" s="42">
        <v>18620</v>
      </c>
      <c r="I454" s="41">
        <v>3.4000000000000002E-2</v>
      </c>
      <c r="J454" s="41" t="s">
        <v>126</v>
      </c>
      <c r="K454" s="41" t="s">
        <v>126</v>
      </c>
      <c r="L454" s="41" t="s">
        <v>126</v>
      </c>
      <c r="M454" s="41" t="s">
        <v>126</v>
      </c>
      <c r="N454" s="41"/>
      <c r="O454" s="41">
        <v>60</v>
      </c>
      <c r="P454" s="41" t="s">
        <v>587</v>
      </c>
      <c r="Q454" s="43">
        <v>44446.970416666663</v>
      </c>
      <c r="R454" s="41">
        <v>147</v>
      </c>
      <c r="S454" s="41" t="s">
        <v>125</v>
      </c>
      <c r="T454" s="41">
        <v>0</v>
      </c>
      <c r="U454" s="41" t="s">
        <v>126</v>
      </c>
      <c r="V454" s="42" t="s">
        <v>126</v>
      </c>
      <c r="W454" s="41" t="s">
        <v>126</v>
      </c>
      <c r="X454" s="41" t="s">
        <v>126</v>
      </c>
      <c r="Y454" s="41" t="s">
        <v>126</v>
      </c>
      <c r="Z454" s="41" t="s">
        <v>126</v>
      </c>
      <c r="AA454" s="41" t="s">
        <v>126</v>
      </c>
      <c r="AB454" s="41"/>
      <c r="AC454" s="41">
        <v>60</v>
      </c>
      <c r="AD454" s="41" t="s">
        <v>587</v>
      </c>
      <c r="AE454" s="43">
        <v>44446.970416666663</v>
      </c>
      <c r="AF454" s="41">
        <v>147</v>
      </c>
      <c r="AG454" s="41" t="s">
        <v>125</v>
      </c>
      <c r="AH454" s="41">
        <v>0</v>
      </c>
      <c r="AI454" s="41">
        <v>12.125</v>
      </c>
      <c r="AJ454" s="42">
        <v>42057</v>
      </c>
      <c r="AK454" s="41">
        <v>8.3610000000000007</v>
      </c>
      <c r="AL454" s="41" t="s">
        <v>126</v>
      </c>
      <c r="AM454" s="41" t="s">
        <v>126</v>
      </c>
      <c r="AN454" s="41" t="s">
        <v>126</v>
      </c>
      <c r="AO454" s="41" t="s">
        <v>126</v>
      </c>
      <c r="AP454" s="41"/>
      <c r="AQ454" s="41">
        <v>1</v>
      </c>
      <c r="AR454" s="41"/>
      <c r="AS454" s="41"/>
      <c r="AT454" s="44">
        <f t="shared" si="32"/>
        <v>58.672639868720005</v>
      </c>
      <c r="AU454" s="45">
        <f t="shared" si="33"/>
        <v>7721.1707733002695</v>
      </c>
      <c r="AV454" s="41"/>
      <c r="AW454" s="48">
        <f t="shared" si="34"/>
        <v>48.610683438040006</v>
      </c>
      <c r="AX454" s="49">
        <f t="shared" si="35"/>
        <v>8008.6798542912602</v>
      </c>
      <c r="AY454" s="41"/>
    </row>
    <row r="455" spans="1:51">
      <c r="A455" s="41">
        <v>61</v>
      </c>
      <c r="B455" s="41" t="s">
        <v>588</v>
      </c>
      <c r="C455" s="43">
        <v>44446.991597222222</v>
      </c>
      <c r="D455" s="41">
        <v>164</v>
      </c>
      <c r="E455" s="41" t="s">
        <v>125</v>
      </c>
      <c r="F455" s="41">
        <v>0</v>
      </c>
      <c r="G455" s="41">
        <v>6.0149999999999997</v>
      </c>
      <c r="H455" s="42">
        <v>16737</v>
      </c>
      <c r="I455" s="41">
        <v>0.03</v>
      </c>
      <c r="J455" s="41" t="s">
        <v>126</v>
      </c>
      <c r="K455" s="41" t="s">
        <v>126</v>
      </c>
      <c r="L455" s="41" t="s">
        <v>126</v>
      </c>
      <c r="M455" s="41" t="s">
        <v>126</v>
      </c>
      <c r="N455" s="41"/>
      <c r="O455" s="41">
        <v>61</v>
      </c>
      <c r="P455" s="41" t="s">
        <v>588</v>
      </c>
      <c r="Q455" s="43">
        <v>44446.991597222222</v>
      </c>
      <c r="R455" s="41">
        <v>164</v>
      </c>
      <c r="S455" s="41" t="s">
        <v>125</v>
      </c>
      <c r="T455" s="41">
        <v>0</v>
      </c>
      <c r="U455" s="41" t="s">
        <v>126</v>
      </c>
      <c r="V455" s="41" t="s">
        <v>126</v>
      </c>
      <c r="W455" s="41" t="s">
        <v>126</v>
      </c>
      <c r="X455" s="41" t="s">
        <v>126</v>
      </c>
      <c r="Y455" s="41" t="s">
        <v>126</v>
      </c>
      <c r="Z455" s="41" t="s">
        <v>126</v>
      </c>
      <c r="AA455" s="41" t="s">
        <v>126</v>
      </c>
      <c r="AB455" s="41"/>
      <c r="AC455" s="41">
        <v>61</v>
      </c>
      <c r="AD455" s="41" t="s">
        <v>588</v>
      </c>
      <c r="AE455" s="43">
        <v>44446.991597222222</v>
      </c>
      <c r="AF455" s="41">
        <v>164</v>
      </c>
      <c r="AG455" s="41" t="s">
        <v>125</v>
      </c>
      <c r="AH455" s="41">
        <v>0</v>
      </c>
      <c r="AI455" s="41">
        <v>12.119</v>
      </c>
      <c r="AJ455" s="42">
        <v>42303</v>
      </c>
      <c r="AK455" s="41">
        <v>8.4090000000000007</v>
      </c>
      <c r="AL455" s="41" t="s">
        <v>126</v>
      </c>
      <c r="AM455" s="41" t="s">
        <v>126</v>
      </c>
      <c r="AN455" s="41" t="s">
        <v>126</v>
      </c>
      <c r="AO455" s="41" t="s">
        <v>126</v>
      </c>
      <c r="AP455" s="41"/>
      <c r="AQ455" s="41">
        <v>1</v>
      </c>
      <c r="AR455" s="41"/>
      <c r="AS455" s="41"/>
      <c r="AT455" s="44">
        <f t="shared" si="32"/>
        <v>52.812477204662201</v>
      </c>
      <c r="AU455" s="45">
        <f t="shared" si="33"/>
        <v>7765.47653510907</v>
      </c>
      <c r="AV455" s="41"/>
      <c r="AW455" s="48">
        <f t="shared" si="34"/>
        <v>43.657027625267908</v>
      </c>
      <c r="AX455" s="49">
        <f t="shared" si="35"/>
        <v>8055.3776176656602</v>
      </c>
      <c r="AY455" s="41"/>
    </row>
    <row r="456" spans="1:51">
      <c r="A456" s="41">
        <v>62</v>
      </c>
      <c r="B456" s="41" t="s">
        <v>589</v>
      </c>
      <c r="C456" s="43">
        <v>44447.012824074074</v>
      </c>
      <c r="D456" s="41">
        <v>197</v>
      </c>
      <c r="E456" s="41" t="s">
        <v>125</v>
      </c>
      <c r="F456" s="41">
        <v>0</v>
      </c>
      <c r="G456" s="41">
        <v>5.8810000000000002</v>
      </c>
      <c r="H456" s="42">
        <v>44228929</v>
      </c>
      <c r="I456" s="41">
        <v>97.69</v>
      </c>
      <c r="J456" s="41" t="s">
        <v>126</v>
      </c>
      <c r="K456" s="41" t="s">
        <v>126</v>
      </c>
      <c r="L456" s="41" t="s">
        <v>126</v>
      </c>
      <c r="M456" s="41" t="s">
        <v>126</v>
      </c>
      <c r="N456" s="41"/>
      <c r="O456" s="41">
        <v>62</v>
      </c>
      <c r="P456" s="41" t="s">
        <v>589</v>
      </c>
      <c r="Q456" s="43">
        <v>44447.012824074074</v>
      </c>
      <c r="R456" s="41">
        <v>197</v>
      </c>
      <c r="S456" s="41" t="s">
        <v>125</v>
      </c>
      <c r="T456" s="41">
        <v>0</v>
      </c>
      <c r="U456" s="41">
        <v>5.8440000000000003</v>
      </c>
      <c r="V456" s="42">
        <v>385823</v>
      </c>
      <c r="W456" s="41">
        <v>98.408000000000001</v>
      </c>
      <c r="X456" s="41" t="s">
        <v>126</v>
      </c>
      <c r="Y456" s="41" t="s">
        <v>126</v>
      </c>
      <c r="Z456" s="41" t="s">
        <v>126</v>
      </c>
      <c r="AA456" s="41" t="s">
        <v>126</v>
      </c>
      <c r="AB456" s="41"/>
      <c r="AC456" s="41">
        <v>62</v>
      </c>
      <c r="AD456" s="41" t="s">
        <v>589</v>
      </c>
      <c r="AE456" s="43">
        <v>44447.012824074074</v>
      </c>
      <c r="AF456" s="41">
        <v>197</v>
      </c>
      <c r="AG456" s="41" t="s">
        <v>125</v>
      </c>
      <c r="AH456" s="41">
        <v>0</v>
      </c>
      <c r="AI456" s="41">
        <v>12.028</v>
      </c>
      <c r="AJ456" s="42">
        <v>131576</v>
      </c>
      <c r="AK456" s="41">
        <v>25.77</v>
      </c>
      <c r="AL456" s="41" t="s">
        <v>126</v>
      </c>
      <c r="AM456" s="41" t="s">
        <v>126</v>
      </c>
      <c r="AN456" s="41" t="s">
        <v>126</v>
      </c>
      <c r="AO456" s="41" t="s">
        <v>126</v>
      </c>
      <c r="AP456" s="41"/>
      <c r="AQ456" s="41">
        <v>1</v>
      </c>
      <c r="AR456" s="41"/>
      <c r="AS456" s="41"/>
      <c r="AT456" s="44">
        <f t="shared" si="32"/>
        <v>74316.290787375765</v>
      </c>
      <c r="AU456" s="45">
        <f t="shared" si="33"/>
        <v>23342.330858180481</v>
      </c>
      <c r="AV456" s="41"/>
      <c r="AW456" s="48">
        <f t="shared" si="34"/>
        <v>96223.509296306976</v>
      </c>
      <c r="AX456" s="49">
        <f t="shared" si="35"/>
        <v>24871.976116202241</v>
      </c>
      <c r="AY456" s="41"/>
    </row>
    <row r="457" spans="1:51">
      <c r="A457" s="41">
        <v>63</v>
      </c>
      <c r="B457" s="41" t="s">
        <v>590</v>
      </c>
      <c r="C457" s="43">
        <v>44447.034050925926</v>
      </c>
      <c r="D457" s="41">
        <v>213</v>
      </c>
      <c r="E457" s="41" t="s">
        <v>125</v>
      </c>
      <c r="F457" s="41">
        <v>0</v>
      </c>
      <c r="G457" s="41">
        <v>6.0060000000000002</v>
      </c>
      <c r="H457" s="42">
        <v>325716</v>
      </c>
      <c r="I457" s="41">
        <v>0.67400000000000004</v>
      </c>
      <c r="J457" s="41" t="s">
        <v>126</v>
      </c>
      <c r="K457" s="41" t="s">
        <v>126</v>
      </c>
      <c r="L457" s="41" t="s">
        <v>126</v>
      </c>
      <c r="M457" s="41" t="s">
        <v>126</v>
      </c>
      <c r="N457" s="41"/>
      <c r="O457" s="41">
        <v>63</v>
      </c>
      <c r="P457" s="41" t="s">
        <v>590</v>
      </c>
      <c r="Q457" s="43">
        <v>44447.034050925926</v>
      </c>
      <c r="R457" s="41">
        <v>213</v>
      </c>
      <c r="S457" s="41" t="s">
        <v>125</v>
      </c>
      <c r="T457" s="41">
        <v>0</v>
      </c>
      <c r="U457" s="41">
        <v>5.9429999999999996</v>
      </c>
      <c r="V457" s="42">
        <v>2410</v>
      </c>
      <c r="W457" s="41">
        <v>0.76200000000000001</v>
      </c>
      <c r="X457" s="41" t="s">
        <v>126</v>
      </c>
      <c r="Y457" s="41" t="s">
        <v>126</v>
      </c>
      <c r="Z457" s="41" t="s">
        <v>126</v>
      </c>
      <c r="AA457" s="41" t="s">
        <v>126</v>
      </c>
      <c r="AB457" s="41"/>
      <c r="AC457" s="41">
        <v>63</v>
      </c>
      <c r="AD457" s="41" t="s">
        <v>590</v>
      </c>
      <c r="AE457" s="43">
        <v>44447.034050925926</v>
      </c>
      <c r="AF457" s="41">
        <v>213</v>
      </c>
      <c r="AG457" s="41" t="s">
        <v>125</v>
      </c>
      <c r="AH457" s="41">
        <v>0</v>
      </c>
      <c r="AI457" s="41">
        <v>12.071999999999999</v>
      </c>
      <c r="AJ457" s="42">
        <v>84340</v>
      </c>
      <c r="AK457" s="41">
        <v>16.643999999999998</v>
      </c>
      <c r="AL457" s="41" t="s">
        <v>126</v>
      </c>
      <c r="AM457" s="41" t="s">
        <v>126</v>
      </c>
      <c r="AN457" s="41" t="s">
        <v>126</v>
      </c>
      <c r="AO457" s="41" t="s">
        <v>126</v>
      </c>
      <c r="AP457" s="41"/>
      <c r="AQ457" s="41">
        <v>1</v>
      </c>
      <c r="AR457" s="41"/>
      <c r="AS457" s="41"/>
      <c r="AT457" s="44">
        <f t="shared" si="32"/>
        <v>936.95275309017279</v>
      </c>
      <c r="AU457" s="45">
        <f t="shared" si="33"/>
        <v>15224.968201388001</v>
      </c>
      <c r="AV457" s="41"/>
      <c r="AW457" s="48">
        <f t="shared" si="34"/>
        <v>845.0241686598896</v>
      </c>
      <c r="AX457" s="49">
        <f t="shared" si="35"/>
        <v>16006.288789144</v>
      </c>
      <c r="AY457" s="41"/>
    </row>
    <row r="458" spans="1:51">
      <c r="A458" s="41">
        <v>64</v>
      </c>
      <c r="B458" s="41" t="s">
        <v>591</v>
      </c>
      <c r="C458" s="43">
        <v>44447.055277777778</v>
      </c>
      <c r="D458" s="41">
        <v>130</v>
      </c>
      <c r="E458" s="41" t="s">
        <v>125</v>
      </c>
      <c r="F458" s="41">
        <v>0</v>
      </c>
      <c r="G458" s="41">
        <v>6.02</v>
      </c>
      <c r="H458" s="42">
        <v>28438</v>
      </c>
      <c r="I458" s="41">
        <v>5.3999999999999999E-2</v>
      </c>
      <c r="J458" s="41" t="s">
        <v>126</v>
      </c>
      <c r="K458" s="41" t="s">
        <v>126</v>
      </c>
      <c r="L458" s="41" t="s">
        <v>126</v>
      </c>
      <c r="M458" s="41" t="s">
        <v>126</v>
      </c>
      <c r="N458" s="41"/>
      <c r="O458" s="41">
        <v>64</v>
      </c>
      <c r="P458" s="41" t="s">
        <v>591</v>
      </c>
      <c r="Q458" s="43">
        <v>44447.055277777778</v>
      </c>
      <c r="R458" s="41">
        <v>130</v>
      </c>
      <c r="S458" s="41" t="s">
        <v>125</v>
      </c>
      <c r="T458" s="41">
        <v>0</v>
      </c>
      <c r="U458" s="41" t="s">
        <v>126</v>
      </c>
      <c r="V458" s="41" t="s">
        <v>126</v>
      </c>
      <c r="W458" s="41" t="s">
        <v>126</v>
      </c>
      <c r="X458" s="41" t="s">
        <v>126</v>
      </c>
      <c r="Y458" s="41" t="s">
        <v>126</v>
      </c>
      <c r="Z458" s="41" t="s">
        <v>126</v>
      </c>
      <c r="AA458" s="41" t="s">
        <v>126</v>
      </c>
      <c r="AB458" s="41"/>
      <c r="AC458" s="41">
        <v>64</v>
      </c>
      <c r="AD458" s="41" t="s">
        <v>591</v>
      </c>
      <c r="AE458" s="43">
        <v>44447.055277777778</v>
      </c>
      <c r="AF458" s="41">
        <v>130</v>
      </c>
      <c r="AG458" s="41" t="s">
        <v>125</v>
      </c>
      <c r="AH458" s="41">
        <v>0</v>
      </c>
      <c r="AI458" s="41">
        <v>12.183999999999999</v>
      </c>
      <c r="AJ458" s="42">
        <v>1858</v>
      </c>
      <c r="AK458" s="41">
        <v>0.38</v>
      </c>
      <c r="AL458" s="41" t="s">
        <v>126</v>
      </c>
      <c r="AM458" s="41" t="s">
        <v>126</v>
      </c>
      <c r="AN458" s="41" t="s">
        <v>126</v>
      </c>
      <c r="AO458" s="41" t="s">
        <v>126</v>
      </c>
      <c r="AP458" s="41"/>
      <c r="AQ458" s="41">
        <v>1</v>
      </c>
      <c r="AR458" s="41"/>
      <c r="AS458" s="41"/>
      <c r="AT458" s="44">
        <f t="shared" si="32"/>
        <v>89.133880863327207</v>
      </c>
      <c r="AU458" s="45">
        <f t="shared" si="33"/>
        <v>379.08650766571998</v>
      </c>
      <c r="AV458" s="41"/>
      <c r="AW458" s="48">
        <f t="shared" si="34"/>
        <v>74.425255770860403</v>
      </c>
      <c r="AX458" s="49">
        <f t="shared" si="35"/>
        <v>351.33546781336003</v>
      </c>
      <c r="AY458" s="41"/>
    </row>
    <row r="459" spans="1:51">
      <c r="A459" s="41">
        <v>65</v>
      </c>
      <c r="B459" s="41" t="s">
        <v>592</v>
      </c>
      <c r="C459" s="43">
        <v>44447.076504629629</v>
      </c>
      <c r="D459" s="41">
        <v>181</v>
      </c>
      <c r="E459" s="41" t="s">
        <v>125</v>
      </c>
      <c r="F459" s="41">
        <v>0</v>
      </c>
      <c r="G459" s="41">
        <v>6.0060000000000002</v>
      </c>
      <c r="H459" s="42">
        <v>140572</v>
      </c>
      <c r="I459" s="41">
        <v>0.28799999999999998</v>
      </c>
      <c r="J459" s="41" t="s">
        <v>126</v>
      </c>
      <c r="K459" s="41" t="s">
        <v>126</v>
      </c>
      <c r="L459" s="41" t="s">
        <v>126</v>
      </c>
      <c r="M459" s="41" t="s">
        <v>126</v>
      </c>
      <c r="N459" s="41"/>
      <c r="O459" s="41">
        <v>65</v>
      </c>
      <c r="P459" s="41" t="s">
        <v>592</v>
      </c>
      <c r="Q459" s="43">
        <v>44447.076504629629</v>
      </c>
      <c r="R459" s="41">
        <v>181</v>
      </c>
      <c r="S459" s="41" t="s">
        <v>125</v>
      </c>
      <c r="T459" s="41">
        <v>0</v>
      </c>
      <c r="U459" s="41">
        <v>5.9580000000000002</v>
      </c>
      <c r="V459" s="42">
        <v>1682</v>
      </c>
      <c r="W459" s="41">
        <v>0.56599999999999995</v>
      </c>
      <c r="X459" s="41" t="s">
        <v>126</v>
      </c>
      <c r="Y459" s="41" t="s">
        <v>126</v>
      </c>
      <c r="Z459" s="41" t="s">
        <v>126</v>
      </c>
      <c r="AA459" s="41" t="s">
        <v>126</v>
      </c>
      <c r="AB459" s="41"/>
      <c r="AC459" s="41">
        <v>65</v>
      </c>
      <c r="AD459" s="41" t="s">
        <v>592</v>
      </c>
      <c r="AE459" s="43">
        <v>44447.076504629629</v>
      </c>
      <c r="AF459" s="41">
        <v>181</v>
      </c>
      <c r="AG459" s="41" t="s">
        <v>125</v>
      </c>
      <c r="AH459" s="41">
        <v>0</v>
      </c>
      <c r="AI459" s="41">
        <v>12.005000000000001</v>
      </c>
      <c r="AJ459" s="42">
        <v>146895</v>
      </c>
      <c r="AK459" s="41">
        <v>28.702000000000002</v>
      </c>
      <c r="AL459" s="41" t="s">
        <v>126</v>
      </c>
      <c r="AM459" s="41" t="s">
        <v>126</v>
      </c>
      <c r="AN459" s="41" t="s">
        <v>126</v>
      </c>
      <c r="AO459" s="41" t="s">
        <v>126</v>
      </c>
      <c r="AP459" s="41"/>
      <c r="AQ459" s="41">
        <v>1</v>
      </c>
      <c r="AR459" s="41"/>
      <c r="AS459" s="41"/>
      <c r="AT459" s="44">
        <f t="shared" si="32"/>
        <v>425.8783423604192</v>
      </c>
      <c r="AU459" s="45">
        <f t="shared" si="33"/>
        <v>25914.703087860755</v>
      </c>
      <c r="AV459" s="41"/>
      <c r="AW459" s="48">
        <f t="shared" si="34"/>
        <v>367.6070770994545</v>
      </c>
      <c r="AX459" s="49">
        <f t="shared" si="35"/>
        <v>27731.6054269335</v>
      </c>
      <c r="AY459" s="41"/>
    </row>
    <row r="460" spans="1:51">
      <c r="A460" s="41">
        <v>66</v>
      </c>
      <c r="B460" s="41" t="s">
        <v>593</v>
      </c>
      <c r="C460" s="43">
        <v>44447.097708333335</v>
      </c>
      <c r="D460" s="41">
        <v>177</v>
      </c>
      <c r="E460" s="41" t="s">
        <v>125</v>
      </c>
      <c r="F460" s="41">
        <v>0</v>
      </c>
      <c r="G460" s="41">
        <v>6.008</v>
      </c>
      <c r="H460" s="42">
        <v>101514</v>
      </c>
      <c r="I460" s="41">
        <v>0.20699999999999999</v>
      </c>
      <c r="J460" s="41" t="s">
        <v>126</v>
      </c>
      <c r="K460" s="41" t="s">
        <v>126</v>
      </c>
      <c r="L460" s="41" t="s">
        <v>126</v>
      </c>
      <c r="M460" s="41" t="s">
        <v>126</v>
      </c>
      <c r="N460" s="41"/>
      <c r="O460" s="41">
        <v>66</v>
      </c>
      <c r="P460" s="41" t="s">
        <v>593</v>
      </c>
      <c r="Q460" s="43">
        <v>44447.097708333335</v>
      </c>
      <c r="R460" s="41">
        <v>177</v>
      </c>
      <c r="S460" s="41" t="s">
        <v>125</v>
      </c>
      <c r="T460" s="41">
        <v>0</v>
      </c>
      <c r="U460" s="41" t="s">
        <v>126</v>
      </c>
      <c r="V460" s="41" t="s">
        <v>126</v>
      </c>
      <c r="W460" s="41" t="s">
        <v>126</v>
      </c>
      <c r="X460" s="41" t="s">
        <v>126</v>
      </c>
      <c r="Y460" s="41" t="s">
        <v>126</v>
      </c>
      <c r="Z460" s="41" t="s">
        <v>126</v>
      </c>
      <c r="AA460" s="41" t="s">
        <v>126</v>
      </c>
      <c r="AB460" s="41"/>
      <c r="AC460" s="41">
        <v>66</v>
      </c>
      <c r="AD460" s="41" t="s">
        <v>593</v>
      </c>
      <c r="AE460" s="43">
        <v>44447.097708333335</v>
      </c>
      <c r="AF460" s="41">
        <v>177</v>
      </c>
      <c r="AG460" s="41" t="s">
        <v>125</v>
      </c>
      <c r="AH460" s="41">
        <v>0</v>
      </c>
      <c r="AI460" s="41">
        <v>12.048999999999999</v>
      </c>
      <c r="AJ460" s="42">
        <v>110218</v>
      </c>
      <c r="AK460" s="41">
        <v>21.66</v>
      </c>
      <c r="AL460" s="41" t="s">
        <v>126</v>
      </c>
      <c r="AM460" s="41" t="s">
        <v>126</v>
      </c>
      <c r="AN460" s="41" t="s">
        <v>126</v>
      </c>
      <c r="AO460" s="41" t="s">
        <v>126</v>
      </c>
      <c r="AP460" s="41"/>
      <c r="AQ460" s="41">
        <v>1</v>
      </c>
      <c r="AR460" s="41"/>
      <c r="AS460" s="41"/>
      <c r="AT460" s="44">
        <f t="shared" si="32"/>
        <v>310.91465774962478</v>
      </c>
      <c r="AU460" s="45">
        <f t="shared" si="33"/>
        <v>19706.716767718521</v>
      </c>
      <c r="AV460" s="41"/>
      <c r="AW460" s="48">
        <f t="shared" si="34"/>
        <v>265.83240435350365</v>
      </c>
      <c r="AX460" s="49">
        <f t="shared" si="35"/>
        <v>20872.29699765976</v>
      </c>
      <c r="AY460" s="41"/>
    </row>
    <row r="461" spans="1:51">
      <c r="A461" s="41">
        <v>67</v>
      </c>
      <c r="B461" s="41" t="s">
        <v>594</v>
      </c>
      <c r="C461" s="43">
        <v>44447.118969907409</v>
      </c>
      <c r="D461" s="41">
        <v>173</v>
      </c>
      <c r="E461" s="41" t="s">
        <v>125</v>
      </c>
      <c r="F461" s="41">
        <v>0</v>
      </c>
      <c r="G461" s="41">
        <v>6.0060000000000002</v>
      </c>
      <c r="H461" s="42">
        <v>123535</v>
      </c>
      <c r="I461" s="41">
        <v>0.253</v>
      </c>
      <c r="J461" s="41" t="s">
        <v>126</v>
      </c>
      <c r="K461" s="41" t="s">
        <v>126</v>
      </c>
      <c r="L461" s="41" t="s">
        <v>126</v>
      </c>
      <c r="M461" s="41" t="s">
        <v>126</v>
      </c>
      <c r="N461" s="41"/>
      <c r="O461" s="41">
        <v>67</v>
      </c>
      <c r="P461" s="41" t="s">
        <v>594</v>
      </c>
      <c r="Q461" s="43">
        <v>44447.118969907409</v>
      </c>
      <c r="R461" s="41">
        <v>173</v>
      </c>
      <c r="S461" s="41" t="s">
        <v>125</v>
      </c>
      <c r="T461" s="41">
        <v>0</v>
      </c>
      <c r="U461" s="41" t="s">
        <v>126</v>
      </c>
      <c r="V461" s="41" t="s">
        <v>126</v>
      </c>
      <c r="W461" s="41" t="s">
        <v>126</v>
      </c>
      <c r="X461" s="41" t="s">
        <v>126</v>
      </c>
      <c r="Y461" s="41" t="s">
        <v>126</v>
      </c>
      <c r="Z461" s="41" t="s">
        <v>126</v>
      </c>
      <c r="AA461" s="41" t="s">
        <v>126</v>
      </c>
      <c r="AB461" s="41"/>
      <c r="AC461" s="41">
        <v>67</v>
      </c>
      <c r="AD461" s="41" t="s">
        <v>594</v>
      </c>
      <c r="AE461" s="43">
        <v>44447.118969907409</v>
      </c>
      <c r="AF461" s="41">
        <v>173</v>
      </c>
      <c r="AG461" s="41" t="s">
        <v>125</v>
      </c>
      <c r="AH461" s="41">
        <v>0</v>
      </c>
      <c r="AI461" s="41">
        <v>12.005000000000001</v>
      </c>
      <c r="AJ461" s="42">
        <v>159834</v>
      </c>
      <c r="AK461" s="41">
        <v>31.167999999999999</v>
      </c>
      <c r="AL461" s="41" t="s">
        <v>126</v>
      </c>
      <c r="AM461" s="41" t="s">
        <v>126</v>
      </c>
      <c r="AN461" s="41" t="s">
        <v>126</v>
      </c>
      <c r="AO461" s="41" t="s">
        <v>126</v>
      </c>
      <c r="AP461" s="41"/>
      <c r="AQ461" s="41">
        <v>1</v>
      </c>
      <c r="AR461" s="41"/>
      <c r="AS461" s="41"/>
      <c r="AT461" s="44">
        <f t="shared" si="32"/>
        <v>376.037691501155</v>
      </c>
      <c r="AU461" s="45">
        <f t="shared" si="33"/>
        <v>28064.474212709883</v>
      </c>
      <c r="AV461" s="41"/>
      <c r="AW461" s="48">
        <f t="shared" si="34"/>
        <v>323.25858264639754</v>
      </c>
      <c r="AX461" s="49">
        <f t="shared" si="35"/>
        <v>30141.010083139441</v>
      </c>
      <c r="AY461" s="41"/>
    </row>
    <row r="462" spans="1:51">
      <c r="A462" s="41">
        <v>68</v>
      </c>
      <c r="B462" s="41" t="s">
        <v>595</v>
      </c>
      <c r="C462" s="43">
        <v>44447.140185185184</v>
      </c>
      <c r="D462" s="41">
        <v>208</v>
      </c>
      <c r="E462" s="41" t="s">
        <v>125</v>
      </c>
      <c r="F462" s="41">
        <v>0</v>
      </c>
      <c r="G462" s="41">
        <v>6.0149999999999997</v>
      </c>
      <c r="H462" s="42">
        <v>196002</v>
      </c>
      <c r="I462" s="41">
        <v>0.40400000000000003</v>
      </c>
      <c r="J462" s="41" t="s">
        <v>126</v>
      </c>
      <c r="K462" s="41" t="s">
        <v>126</v>
      </c>
      <c r="L462" s="41" t="s">
        <v>126</v>
      </c>
      <c r="M462" s="41" t="s">
        <v>126</v>
      </c>
      <c r="N462" s="41"/>
      <c r="O462" s="41">
        <v>68</v>
      </c>
      <c r="P462" s="41" t="s">
        <v>595</v>
      </c>
      <c r="Q462" s="43">
        <v>44447.140185185184</v>
      </c>
      <c r="R462" s="41">
        <v>208</v>
      </c>
      <c r="S462" s="41" t="s">
        <v>125</v>
      </c>
      <c r="T462" s="41">
        <v>0</v>
      </c>
      <c r="U462" s="41">
        <v>5.9880000000000004</v>
      </c>
      <c r="V462" s="42">
        <v>1648</v>
      </c>
      <c r="W462" s="41">
        <v>0.55700000000000005</v>
      </c>
      <c r="X462" s="41" t="s">
        <v>126</v>
      </c>
      <c r="Y462" s="41" t="s">
        <v>126</v>
      </c>
      <c r="Z462" s="41" t="s">
        <v>126</v>
      </c>
      <c r="AA462" s="41" t="s">
        <v>126</v>
      </c>
      <c r="AB462" s="41"/>
      <c r="AC462" s="41">
        <v>68</v>
      </c>
      <c r="AD462" s="41" t="s">
        <v>595</v>
      </c>
      <c r="AE462" s="43">
        <v>44447.140185185184</v>
      </c>
      <c r="AF462" s="41">
        <v>208</v>
      </c>
      <c r="AG462" s="41" t="s">
        <v>125</v>
      </c>
      <c r="AH462" s="41">
        <v>0</v>
      </c>
      <c r="AI462" s="41">
        <v>12.026</v>
      </c>
      <c r="AJ462" s="42">
        <v>159874</v>
      </c>
      <c r="AK462" s="41">
        <v>31.175000000000001</v>
      </c>
      <c r="AL462" s="41" t="s">
        <v>126</v>
      </c>
      <c r="AM462" s="41" t="s">
        <v>126</v>
      </c>
      <c r="AN462" s="41" t="s">
        <v>126</v>
      </c>
      <c r="AO462" s="41" t="s">
        <v>126</v>
      </c>
      <c r="AP462" s="41"/>
      <c r="AQ462" s="41">
        <v>1</v>
      </c>
      <c r="AR462" s="41"/>
      <c r="AS462" s="41"/>
      <c r="AT462" s="44">
        <f t="shared" si="32"/>
        <v>584.75670289593518</v>
      </c>
      <c r="AU462" s="45">
        <f t="shared" si="33"/>
        <v>28071.087489863483</v>
      </c>
      <c r="AV462" s="41"/>
      <c r="AW462" s="48">
        <f t="shared" si="34"/>
        <v>511.40958081391648</v>
      </c>
      <c r="AX462" s="49">
        <f t="shared" si="35"/>
        <v>30148.450145056242</v>
      </c>
      <c r="AY462" s="41"/>
    </row>
    <row r="463" spans="1:51">
      <c r="A463" s="41">
        <v>69</v>
      </c>
      <c r="B463" s="41" t="s">
        <v>596</v>
      </c>
      <c r="C463" s="43">
        <v>44447.161400462966</v>
      </c>
      <c r="D463" s="41">
        <v>201</v>
      </c>
      <c r="E463" s="41" t="s">
        <v>125</v>
      </c>
      <c r="F463" s="41">
        <v>0</v>
      </c>
      <c r="G463" s="41">
        <v>6.0119999999999996</v>
      </c>
      <c r="H463" s="42">
        <v>39073</v>
      </c>
      <c r="I463" s="41">
        <v>7.6999999999999999E-2</v>
      </c>
      <c r="J463" s="41" t="s">
        <v>126</v>
      </c>
      <c r="K463" s="41" t="s">
        <v>126</v>
      </c>
      <c r="L463" s="41" t="s">
        <v>126</v>
      </c>
      <c r="M463" s="41" t="s">
        <v>126</v>
      </c>
      <c r="N463" s="41"/>
      <c r="O463" s="41">
        <v>69</v>
      </c>
      <c r="P463" s="41" t="s">
        <v>596</v>
      </c>
      <c r="Q463" s="43">
        <v>44447.161400462966</v>
      </c>
      <c r="R463" s="41">
        <v>201</v>
      </c>
      <c r="S463" s="41" t="s">
        <v>125</v>
      </c>
      <c r="T463" s="41">
        <v>0</v>
      </c>
      <c r="U463" s="41" t="s">
        <v>126</v>
      </c>
      <c r="V463" s="41" t="s">
        <v>126</v>
      </c>
      <c r="W463" s="41" t="s">
        <v>126</v>
      </c>
      <c r="X463" s="41" t="s">
        <v>126</v>
      </c>
      <c r="Y463" s="41" t="s">
        <v>126</v>
      </c>
      <c r="Z463" s="41" t="s">
        <v>126</v>
      </c>
      <c r="AA463" s="41" t="s">
        <v>126</v>
      </c>
      <c r="AB463" s="41"/>
      <c r="AC463" s="41">
        <v>69</v>
      </c>
      <c r="AD463" s="41" t="s">
        <v>596</v>
      </c>
      <c r="AE463" s="43">
        <v>44447.161400462966</v>
      </c>
      <c r="AF463" s="41">
        <v>201</v>
      </c>
      <c r="AG463" s="41" t="s">
        <v>125</v>
      </c>
      <c r="AH463" s="41">
        <v>0</v>
      </c>
      <c r="AI463" s="41">
        <v>12.162000000000001</v>
      </c>
      <c r="AJ463" s="42">
        <v>5847</v>
      </c>
      <c r="AK463" s="41">
        <v>1.177</v>
      </c>
      <c r="AL463" s="41" t="s">
        <v>126</v>
      </c>
      <c r="AM463" s="41" t="s">
        <v>126</v>
      </c>
      <c r="AN463" s="41" t="s">
        <v>126</v>
      </c>
      <c r="AO463" s="41" t="s">
        <v>126</v>
      </c>
      <c r="AP463" s="41"/>
      <c r="AQ463" s="41">
        <v>1</v>
      </c>
      <c r="AR463" s="41"/>
      <c r="AS463" s="41"/>
      <c r="AT463" s="44">
        <f t="shared" si="32"/>
        <v>121.95240100767022</v>
      </c>
      <c r="AU463" s="45">
        <f t="shared" si="33"/>
        <v>1116.7178563370701</v>
      </c>
      <c r="AV463" s="41"/>
      <c r="AW463" s="48">
        <f t="shared" si="34"/>
        <v>102.36167705112391</v>
      </c>
      <c r="AX463" s="49">
        <f t="shared" si="35"/>
        <v>1113.5325127296601</v>
      </c>
      <c r="AY463" s="41"/>
    </row>
    <row r="464" spans="1:51">
      <c r="A464" s="41">
        <v>70</v>
      </c>
      <c r="B464" s="41" t="s">
        <v>597</v>
      </c>
      <c r="C464" s="43">
        <v>44447.182627314818</v>
      </c>
      <c r="D464" s="41">
        <v>153</v>
      </c>
      <c r="E464" s="41" t="s">
        <v>125</v>
      </c>
      <c r="F464" s="41">
        <v>0</v>
      </c>
      <c r="G464" s="41">
        <v>6.03</v>
      </c>
      <c r="H464" s="42">
        <v>6968</v>
      </c>
      <c r="I464" s="41">
        <v>0.01</v>
      </c>
      <c r="J464" s="41" t="s">
        <v>126</v>
      </c>
      <c r="K464" s="41" t="s">
        <v>126</v>
      </c>
      <c r="L464" s="41" t="s">
        <v>126</v>
      </c>
      <c r="M464" s="41" t="s">
        <v>126</v>
      </c>
      <c r="N464" s="41"/>
      <c r="O464" s="41">
        <v>70</v>
      </c>
      <c r="P464" s="41" t="s">
        <v>597</v>
      </c>
      <c r="Q464" s="43">
        <v>44447.182627314818</v>
      </c>
      <c r="R464" s="41">
        <v>153</v>
      </c>
      <c r="S464" s="41" t="s">
        <v>125</v>
      </c>
      <c r="T464" s="41">
        <v>0</v>
      </c>
      <c r="U464" s="41" t="s">
        <v>126</v>
      </c>
      <c r="V464" s="41" t="s">
        <v>126</v>
      </c>
      <c r="W464" s="41" t="s">
        <v>126</v>
      </c>
      <c r="X464" s="41" t="s">
        <v>126</v>
      </c>
      <c r="Y464" s="41" t="s">
        <v>126</v>
      </c>
      <c r="Z464" s="41" t="s">
        <v>126</v>
      </c>
      <c r="AA464" s="41" t="s">
        <v>126</v>
      </c>
      <c r="AB464" s="41"/>
      <c r="AC464" s="41">
        <v>70</v>
      </c>
      <c r="AD464" s="41" t="s">
        <v>597</v>
      </c>
      <c r="AE464" s="43">
        <v>44447.182627314818</v>
      </c>
      <c r="AF464" s="41">
        <v>153</v>
      </c>
      <c r="AG464" s="41" t="s">
        <v>125</v>
      </c>
      <c r="AH464" s="41">
        <v>0</v>
      </c>
      <c r="AI464" s="41">
        <v>12.157</v>
      </c>
      <c r="AJ464" s="42">
        <v>11198</v>
      </c>
      <c r="AK464" s="41">
        <v>2.2440000000000002</v>
      </c>
      <c r="AL464" s="41" t="s">
        <v>126</v>
      </c>
      <c r="AM464" s="41" t="s">
        <v>126</v>
      </c>
      <c r="AN464" s="41" t="s">
        <v>126</v>
      </c>
      <c r="AO464" s="41" t="s">
        <v>126</v>
      </c>
      <c r="AP464" s="41"/>
      <c r="AQ464" s="41">
        <v>1</v>
      </c>
      <c r="AR464" s="41"/>
      <c r="AS464" s="41"/>
      <c r="AT464" s="44">
        <f t="shared" si="32"/>
        <v>15.509191759999998</v>
      </c>
      <c r="AU464" s="45">
        <f t="shared" si="33"/>
        <v>2103.0681430449204</v>
      </c>
      <c r="AV464" s="41"/>
      <c r="AW464" s="48">
        <f t="shared" si="34"/>
        <v>17.110016259199998</v>
      </c>
      <c r="AX464" s="49">
        <f t="shared" si="35"/>
        <v>2135.1606739829599</v>
      </c>
      <c r="AY464" s="41"/>
    </row>
    <row r="465" spans="1:51">
      <c r="A465" s="41">
        <v>71</v>
      </c>
      <c r="B465" s="41" t="s">
        <v>598</v>
      </c>
      <c r="C465" s="43">
        <v>44447.20385416667</v>
      </c>
      <c r="D465" s="41">
        <v>131</v>
      </c>
      <c r="E465" s="41" t="s">
        <v>125</v>
      </c>
      <c r="F465" s="41">
        <v>0</v>
      </c>
      <c r="G465" s="41">
        <v>6.0519999999999996</v>
      </c>
      <c r="H465" s="42">
        <v>3468</v>
      </c>
      <c r="I465" s="41">
        <v>2E-3</v>
      </c>
      <c r="J465" s="41" t="s">
        <v>126</v>
      </c>
      <c r="K465" s="41" t="s">
        <v>126</v>
      </c>
      <c r="L465" s="41" t="s">
        <v>126</v>
      </c>
      <c r="M465" s="41" t="s">
        <v>126</v>
      </c>
      <c r="N465" s="41"/>
      <c r="O465" s="41">
        <v>71</v>
      </c>
      <c r="P465" s="41" t="s">
        <v>598</v>
      </c>
      <c r="Q465" s="43">
        <v>44447.20385416667</v>
      </c>
      <c r="R465" s="41">
        <v>131</v>
      </c>
      <c r="S465" s="41" t="s">
        <v>125</v>
      </c>
      <c r="T465" s="41">
        <v>0</v>
      </c>
      <c r="U465" s="41" t="s">
        <v>126</v>
      </c>
      <c r="V465" s="41" t="s">
        <v>126</v>
      </c>
      <c r="W465" s="41" t="s">
        <v>126</v>
      </c>
      <c r="X465" s="41" t="s">
        <v>126</v>
      </c>
      <c r="Y465" s="41" t="s">
        <v>126</v>
      </c>
      <c r="Z465" s="41" t="s">
        <v>126</v>
      </c>
      <c r="AA465" s="41" t="s">
        <v>126</v>
      </c>
      <c r="AB465" s="41"/>
      <c r="AC465" s="41">
        <v>71</v>
      </c>
      <c r="AD465" s="41" t="s">
        <v>598</v>
      </c>
      <c r="AE465" s="43">
        <v>44447.20385416667</v>
      </c>
      <c r="AF465" s="41">
        <v>131</v>
      </c>
      <c r="AG465" s="41" t="s">
        <v>125</v>
      </c>
      <c r="AH465" s="41">
        <v>0</v>
      </c>
      <c r="AI465" s="41">
        <v>12.143000000000001</v>
      </c>
      <c r="AJ465" s="42">
        <v>29064</v>
      </c>
      <c r="AK465" s="41">
        <v>5.7930000000000001</v>
      </c>
      <c r="AL465" s="41" t="s">
        <v>126</v>
      </c>
      <c r="AM465" s="41" t="s">
        <v>126</v>
      </c>
      <c r="AN465" s="41" t="s">
        <v>126</v>
      </c>
      <c r="AO465" s="41" t="s">
        <v>126</v>
      </c>
      <c r="AP465" s="41"/>
      <c r="AQ465" s="41">
        <v>1</v>
      </c>
      <c r="AR465" s="41"/>
      <c r="AS465" s="41"/>
      <c r="AT465" s="44">
        <f t="shared" si="32"/>
        <v>5.265514259999998</v>
      </c>
      <c r="AU465" s="45">
        <f t="shared" si="33"/>
        <v>5370.27277065408</v>
      </c>
      <c r="AV465" s="41"/>
      <c r="AW465" s="48">
        <f t="shared" si="34"/>
        <v>5.8461979592000013</v>
      </c>
      <c r="AX465" s="49">
        <f t="shared" si="35"/>
        <v>5539.44371627904</v>
      </c>
      <c r="AY465" s="41"/>
    </row>
    <row r="466" spans="1:51">
      <c r="A466" s="41">
        <v>72</v>
      </c>
      <c r="B466" s="41" t="s">
        <v>599</v>
      </c>
      <c r="C466" s="43">
        <v>44447.225092592591</v>
      </c>
      <c r="D466" s="41">
        <v>77</v>
      </c>
      <c r="E466" s="41" t="s">
        <v>125</v>
      </c>
      <c r="F466" s="41">
        <v>0</v>
      </c>
      <c r="G466" s="41">
        <v>6.01</v>
      </c>
      <c r="H466" s="42">
        <v>46372</v>
      </c>
      <c r="I466" s="41">
        <v>9.1999999999999998E-2</v>
      </c>
      <c r="J466" s="41" t="s">
        <v>126</v>
      </c>
      <c r="K466" s="41" t="s">
        <v>126</v>
      </c>
      <c r="L466" s="41" t="s">
        <v>126</v>
      </c>
      <c r="M466" s="41" t="s">
        <v>126</v>
      </c>
      <c r="N466" s="41"/>
      <c r="O466" s="41">
        <v>72</v>
      </c>
      <c r="P466" s="41" t="s">
        <v>599</v>
      </c>
      <c r="Q466" s="43">
        <v>44447.225092592591</v>
      </c>
      <c r="R466" s="41">
        <v>77</v>
      </c>
      <c r="S466" s="41" t="s">
        <v>125</v>
      </c>
      <c r="T466" s="41">
        <v>0</v>
      </c>
      <c r="U466" s="41" t="s">
        <v>126</v>
      </c>
      <c r="V466" s="41" t="s">
        <v>126</v>
      </c>
      <c r="W466" s="41" t="s">
        <v>126</v>
      </c>
      <c r="X466" s="41" t="s">
        <v>126</v>
      </c>
      <c r="Y466" s="41" t="s">
        <v>126</v>
      </c>
      <c r="Z466" s="41" t="s">
        <v>126</v>
      </c>
      <c r="AA466" s="41" t="s">
        <v>126</v>
      </c>
      <c r="AB466" s="41"/>
      <c r="AC466" s="41">
        <v>72</v>
      </c>
      <c r="AD466" s="41" t="s">
        <v>599</v>
      </c>
      <c r="AE466" s="43">
        <v>44447.225092592591</v>
      </c>
      <c r="AF466" s="41">
        <v>77</v>
      </c>
      <c r="AG466" s="41" t="s">
        <v>125</v>
      </c>
      <c r="AH466" s="41">
        <v>0</v>
      </c>
      <c r="AI466" s="41">
        <v>12.176</v>
      </c>
      <c r="AJ466" s="42">
        <v>2631</v>
      </c>
      <c r="AK466" s="41">
        <v>0.53500000000000003</v>
      </c>
      <c r="AL466" s="41" t="s">
        <v>126</v>
      </c>
      <c r="AM466" s="41" t="s">
        <v>126</v>
      </c>
      <c r="AN466" s="41" t="s">
        <v>126</v>
      </c>
      <c r="AO466" s="41" t="s">
        <v>126</v>
      </c>
      <c r="AP466" s="41"/>
      <c r="AQ466" s="41">
        <v>1</v>
      </c>
      <c r="AR466" s="41"/>
      <c r="AS466" s="41"/>
      <c r="AT466" s="44">
        <f t="shared" si="32"/>
        <v>144.36952622217919</v>
      </c>
      <c r="AU466" s="45">
        <f t="shared" si="33"/>
        <v>522.18289595403007</v>
      </c>
      <c r="AV466" s="41"/>
      <c r="AW466" s="48">
        <f t="shared" si="34"/>
        <v>121.51914118777441</v>
      </c>
      <c r="AX466" s="49">
        <f t="shared" si="35"/>
        <v>499.07664566214004</v>
      </c>
      <c r="AY466" s="41"/>
    </row>
    <row r="467" spans="1:51">
      <c r="A467" s="41">
        <v>73</v>
      </c>
      <c r="B467" s="41" t="s">
        <v>600</v>
      </c>
      <c r="C467" s="43">
        <v>44447.246296296296</v>
      </c>
      <c r="D467" s="41">
        <v>10</v>
      </c>
      <c r="E467" s="41" t="s">
        <v>125</v>
      </c>
      <c r="F467" s="41">
        <v>0</v>
      </c>
      <c r="G467" s="41">
        <v>6.024</v>
      </c>
      <c r="H467" s="42">
        <v>23125</v>
      </c>
      <c r="I467" s="41">
        <v>4.2999999999999997E-2</v>
      </c>
      <c r="J467" s="41" t="s">
        <v>126</v>
      </c>
      <c r="K467" s="41" t="s">
        <v>126</v>
      </c>
      <c r="L467" s="41" t="s">
        <v>126</v>
      </c>
      <c r="M467" s="41" t="s">
        <v>126</v>
      </c>
      <c r="N467" s="41"/>
      <c r="O467" s="41">
        <v>73</v>
      </c>
      <c r="P467" s="41" t="s">
        <v>600</v>
      </c>
      <c r="Q467" s="43">
        <v>44447.246296296296</v>
      </c>
      <c r="R467" s="41">
        <v>10</v>
      </c>
      <c r="S467" s="41" t="s">
        <v>125</v>
      </c>
      <c r="T467" s="41">
        <v>0</v>
      </c>
      <c r="U467" s="41" t="s">
        <v>126</v>
      </c>
      <c r="V467" s="41" t="s">
        <v>126</v>
      </c>
      <c r="W467" s="41" t="s">
        <v>126</v>
      </c>
      <c r="X467" s="41" t="s">
        <v>126</v>
      </c>
      <c r="Y467" s="41" t="s">
        <v>126</v>
      </c>
      <c r="Z467" s="41" t="s">
        <v>126</v>
      </c>
      <c r="AA467" s="41" t="s">
        <v>126</v>
      </c>
      <c r="AB467" s="41"/>
      <c r="AC467" s="41">
        <v>73</v>
      </c>
      <c r="AD467" s="41" t="s">
        <v>600</v>
      </c>
      <c r="AE467" s="43">
        <v>44447.246296296296</v>
      </c>
      <c r="AF467" s="41">
        <v>10</v>
      </c>
      <c r="AG467" s="41" t="s">
        <v>125</v>
      </c>
      <c r="AH467" s="41">
        <v>0</v>
      </c>
      <c r="AI467" s="41">
        <v>12.137</v>
      </c>
      <c r="AJ467" s="42">
        <v>41450</v>
      </c>
      <c r="AK467" s="41">
        <v>8.2409999999999997</v>
      </c>
      <c r="AL467" s="41" t="s">
        <v>126</v>
      </c>
      <c r="AM467" s="41" t="s">
        <v>126</v>
      </c>
      <c r="AN467" s="41" t="s">
        <v>126</v>
      </c>
      <c r="AO467" s="41" t="s">
        <v>126</v>
      </c>
      <c r="AP467" s="41"/>
      <c r="AQ467" s="41">
        <v>1</v>
      </c>
      <c r="AR467" s="41"/>
      <c r="AS467" s="41"/>
      <c r="AT467" s="44">
        <f t="shared" si="32"/>
        <v>72.669349296875012</v>
      </c>
      <c r="AU467" s="45">
        <f t="shared" si="33"/>
        <v>7611.8147060750007</v>
      </c>
      <c r="AV467" s="41"/>
      <c r="AW467" s="48">
        <f t="shared" si="34"/>
        <v>60.458621835937507</v>
      </c>
      <c r="AX467" s="49">
        <f t="shared" si="35"/>
        <v>7893.4456533500006</v>
      </c>
      <c r="AY467" s="41"/>
    </row>
    <row r="468" spans="1:51">
      <c r="A468" s="41">
        <v>74</v>
      </c>
      <c r="B468" s="41" t="s">
        <v>601</v>
      </c>
      <c r="C468" s="43">
        <v>44447.267546296294</v>
      </c>
      <c r="D468" s="41">
        <v>122</v>
      </c>
      <c r="E468" s="41" t="s">
        <v>125</v>
      </c>
      <c r="F468" s="41">
        <v>0</v>
      </c>
      <c r="G468" s="41">
        <v>6.0309999999999997</v>
      </c>
      <c r="H468" s="42">
        <v>7282</v>
      </c>
      <c r="I468" s="41">
        <v>0.01</v>
      </c>
      <c r="J468" s="41" t="s">
        <v>126</v>
      </c>
      <c r="K468" s="41" t="s">
        <v>126</v>
      </c>
      <c r="L468" s="41" t="s">
        <v>126</v>
      </c>
      <c r="M468" s="41" t="s">
        <v>126</v>
      </c>
      <c r="N468" s="41"/>
      <c r="O468" s="41">
        <v>74</v>
      </c>
      <c r="P468" s="41" t="s">
        <v>601</v>
      </c>
      <c r="Q468" s="43">
        <v>44447.267546296294</v>
      </c>
      <c r="R468" s="41">
        <v>122</v>
      </c>
      <c r="S468" s="41" t="s">
        <v>125</v>
      </c>
      <c r="T468" s="41">
        <v>0</v>
      </c>
      <c r="U468" s="41" t="s">
        <v>126</v>
      </c>
      <c r="V468" s="41" t="s">
        <v>126</v>
      </c>
      <c r="W468" s="41" t="s">
        <v>126</v>
      </c>
      <c r="X468" s="41" t="s">
        <v>126</v>
      </c>
      <c r="Y468" s="41" t="s">
        <v>126</v>
      </c>
      <c r="Z468" s="41" t="s">
        <v>126</v>
      </c>
      <c r="AA468" s="41" t="s">
        <v>126</v>
      </c>
      <c r="AB468" s="41"/>
      <c r="AC468" s="41">
        <v>74</v>
      </c>
      <c r="AD468" s="41" t="s">
        <v>601</v>
      </c>
      <c r="AE468" s="43">
        <v>44447.267546296294</v>
      </c>
      <c r="AF468" s="41">
        <v>122</v>
      </c>
      <c r="AG468" s="41" t="s">
        <v>125</v>
      </c>
      <c r="AH468" s="41">
        <v>0</v>
      </c>
      <c r="AI468" s="41">
        <v>12.114000000000001</v>
      </c>
      <c r="AJ468" s="42">
        <v>10125</v>
      </c>
      <c r="AK468" s="41">
        <v>2.0299999999999998</v>
      </c>
      <c r="AL468" s="41" t="s">
        <v>126</v>
      </c>
      <c r="AM468" s="41" t="s">
        <v>126</v>
      </c>
      <c r="AN468" s="41" t="s">
        <v>126</v>
      </c>
      <c r="AO468" s="41" t="s">
        <v>126</v>
      </c>
      <c r="AP468" s="41"/>
      <c r="AQ468" s="41">
        <v>1</v>
      </c>
      <c r="AR468" s="41"/>
      <c r="AS468" s="41"/>
      <c r="AT468" s="44">
        <f t="shared" si="32"/>
        <v>16.453644885000003</v>
      </c>
      <c r="AU468" s="45">
        <f t="shared" si="33"/>
        <v>1905.57009421875</v>
      </c>
      <c r="AV468" s="41"/>
      <c r="AW468" s="48">
        <f t="shared" si="34"/>
        <v>18.051140984200003</v>
      </c>
      <c r="AX468" s="49">
        <f t="shared" si="35"/>
        <v>1930.3750959375002</v>
      </c>
      <c r="AY468" s="41"/>
    </row>
    <row r="469" spans="1:51">
      <c r="A469" s="41">
        <v>39</v>
      </c>
      <c r="B469" s="41" t="s">
        <v>602</v>
      </c>
      <c r="C469" s="43">
        <v>44454.42224537037</v>
      </c>
      <c r="D469" s="41" t="s">
        <v>124</v>
      </c>
      <c r="E469" s="41" t="s">
        <v>125</v>
      </c>
      <c r="F469" s="41">
        <v>0</v>
      </c>
      <c r="G469" s="41">
        <v>6.0659999999999998</v>
      </c>
      <c r="H469" s="42">
        <v>2772</v>
      </c>
      <c r="I469" s="41">
        <v>1E-3</v>
      </c>
      <c r="J469" s="41" t="s">
        <v>126</v>
      </c>
      <c r="K469" s="41" t="s">
        <v>126</v>
      </c>
      <c r="L469" s="41" t="s">
        <v>126</v>
      </c>
      <c r="M469" s="41" t="s">
        <v>126</v>
      </c>
      <c r="N469" s="41"/>
      <c r="O469" s="41">
        <v>39</v>
      </c>
      <c r="P469" s="41" t="s">
        <v>602</v>
      </c>
      <c r="Q469" s="43">
        <v>44454.42224537037</v>
      </c>
      <c r="R469" s="41" t="s">
        <v>124</v>
      </c>
      <c r="S469" s="41" t="s">
        <v>125</v>
      </c>
      <c r="T469" s="41">
        <v>0</v>
      </c>
      <c r="U469" s="41" t="s">
        <v>126</v>
      </c>
      <c r="V469" s="42" t="s">
        <v>126</v>
      </c>
      <c r="W469" s="41" t="s">
        <v>126</v>
      </c>
      <c r="X469" s="41" t="s">
        <v>126</v>
      </c>
      <c r="Y469" s="41" t="s">
        <v>126</v>
      </c>
      <c r="Z469" s="41" t="s">
        <v>126</v>
      </c>
      <c r="AA469" s="41" t="s">
        <v>126</v>
      </c>
      <c r="AB469" s="41"/>
      <c r="AC469" s="41">
        <v>39</v>
      </c>
      <c r="AD469" s="41" t="s">
        <v>602</v>
      </c>
      <c r="AE469" s="43">
        <v>44454.42224537037</v>
      </c>
      <c r="AF469" s="41" t="s">
        <v>124</v>
      </c>
      <c r="AG469" s="41" t="s">
        <v>125</v>
      </c>
      <c r="AH469" s="41">
        <v>0</v>
      </c>
      <c r="AI469" s="41">
        <v>12.202999999999999</v>
      </c>
      <c r="AJ469" s="42">
        <v>2672</v>
      </c>
      <c r="AK469" s="41">
        <v>0.54300000000000004</v>
      </c>
      <c r="AL469" s="41" t="s">
        <v>126</v>
      </c>
      <c r="AM469" s="41" t="s">
        <v>126</v>
      </c>
      <c r="AN469" s="41" t="s">
        <v>126</v>
      </c>
      <c r="AO469" s="41" t="s">
        <v>126</v>
      </c>
      <c r="AP469" s="41"/>
      <c r="AQ469" s="41">
        <v>1</v>
      </c>
      <c r="AR469" s="41"/>
      <c r="AS469" s="41"/>
      <c r="AT469" s="44">
        <f t="shared" si="32"/>
        <v>3.2905446600000001</v>
      </c>
      <c r="AU469" s="45">
        <f t="shared" si="33"/>
        <v>529.77064831231996</v>
      </c>
      <c r="AV469" s="41"/>
      <c r="AW469" s="48">
        <f t="shared" si="34"/>
        <v>3.4370691271999991</v>
      </c>
      <c r="AX469" s="49">
        <f t="shared" si="35"/>
        <v>506.91231036416002</v>
      </c>
    </row>
    <row r="470" spans="1:51">
      <c r="A470" s="41">
        <v>40</v>
      </c>
      <c r="B470" s="41" t="s">
        <v>603</v>
      </c>
      <c r="C470" s="43">
        <v>44454.443425925929</v>
      </c>
      <c r="D470" s="41" t="s">
        <v>128</v>
      </c>
      <c r="E470" s="41" t="s">
        <v>125</v>
      </c>
      <c r="F470" s="41">
        <v>0</v>
      </c>
      <c r="G470" s="41">
        <v>6.0359999999999996</v>
      </c>
      <c r="H470" s="42">
        <v>5336</v>
      </c>
      <c r="I470" s="41">
        <v>6.0000000000000001E-3</v>
      </c>
      <c r="J470" s="41" t="s">
        <v>126</v>
      </c>
      <c r="K470" s="41" t="s">
        <v>126</v>
      </c>
      <c r="L470" s="41" t="s">
        <v>126</v>
      </c>
      <c r="M470" s="41" t="s">
        <v>126</v>
      </c>
      <c r="N470" s="41"/>
      <c r="O470" s="41">
        <v>40</v>
      </c>
      <c r="P470" s="41" t="s">
        <v>603</v>
      </c>
      <c r="Q470" s="43">
        <v>44454.443425925929</v>
      </c>
      <c r="R470" s="41" t="s">
        <v>128</v>
      </c>
      <c r="S470" s="41" t="s">
        <v>125</v>
      </c>
      <c r="T470" s="41">
        <v>0</v>
      </c>
      <c r="U470" s="41" t="s">
        <v>126</v>
      </c>
      <c r="V470" s="42" t="s">
        <v>126</v>
      </c>
      <c r="W470" s="41" t="s">
        <v>126</v>
      </c>
      <c r="X470" s="41" t="s">
        <v>126</v>
      </c>
      <c r="Y470" s="41" t="s">
        <v>126</v>
      </c>
      <c r="Z470" s="41" t="s">
        <v>126</v>
      </c>
      <c r="AA470" s="41" t="s">
        <v>126</v>
      </c>
      <c r="AB470" s="41"/>
      <c r="AC470" s="41">
        <v>40</v>
      </c>
      <c r="AD470" s="41" t="s">
        <v>603</v>
      </c>
      <c r="AE470" s="43">
        <v>44454.443425925929</v>
      </c>
      <c r="AF470" s="41" t="s">
        <v>128</v>
      </c>
      <c r="AG470" s="41" t="s">
        <v>125</v>
      </c>
      <c r="AH470" s="41">
        <v>0</v>
      </c>
      <c r="AI470" s="41">
        <v>12.164</v>
      </c>
      <c r="AJ470" s="42">
        <v>1818</v>
      </c>
      <c r="AK470" s="41">
        <v>0.372</v>
      </c>
      <c r="AL470" s="41" t="s">
        <v>126</v>
      </c>
      <c r="AM470" s="41" t="s">
        <v>126</v>
      </c>
      <c r="AN470" s="41" t="s">
        <v>126</v>
      </c>
      <c r="AO470" s="41" t="s">
        <v>126</v>
      </c>
      <c r="AP470" s="41"/>
      <c r="AQ470" s="41">
        <v>1</v>
      </c>
      <c r="AR470" s="41"/>
      <c r="AS470" s="41"/>
      <c r="AT470" s="44">
        <f t="shared" si="32"/>
        <v>10.667929039999999</v>
      </c>
      <c r="AU470" s="45">
        <f t="shared" si="33"/>
        <v>371.67973736651999</v>
      </c>
      <c r="AV470" s="41"/>
      <c r="AW470" s="48">
        <f t="shared" si="34"/>
        <v>12.034523676799999</v>
      </c>
      <c r="AX470" s="49">
        <f t="shared" si="35"/>
        <v>343.68985868376001</v>
      </c>
    </row>
    <row r="471" spans="1:51">
      <c r="A471" s="41">
        <v>41</v>
      </c>
      <c r="B471" s="41" t="s">
        <v>604</v>
      </c>
      <c r="C471" s="43">
        <v>44454.464606481481</v>
      </c>
      <c r="D471" s="41">
        <v>71</v>
      </c>
      <c r="E471" s="41" t="s">
        <v>125</v>
      </c>
      <c r="F471" s="41">
        <v>0</v>
      </c>
      <c r="G471" s="41">
        <v>6.0490000000000004</v>
      </c>
      <c r="H471" s="42">
        <v>2843</v>
      </c>
      <c r="I471" s="41">
        <v>1E-3</v>
      </c>
      <c r="J471" s="41" t="s">
        <v>126</v>
      </c>
      <c r="K471" s="41" t="s">
        <v>126</v>
      </c>
      <c r="L471" s="41" t="s">
        <v>126</v>
      </c>
      <c r="M471" s="41" t="s">
        <v>126</v>
      </c>
      <c r="N471" s="41"/>
      <c r="O471" s="41">
        <v>41</v>
      </c>
      <c r="P471" s="41" t="s">
        <v>604</v>
      </c>
      <c r="Q471" s="43">
        <v>44454.464606481481</v>
      </c>
      <c r="R471" s="41">
        <v>71</v>
      </c>
      <c r="S471" s="41" t="s">
        <v>125</v>
      </c>
      <c r="T471" s="41">
        <v>0</v>
      </c>
      <c r="U471" s="41" t="s">
        <v>126</v>
      </c>
      <c r="V471" s="42" t="s">
        <v>126</v>
      </c>
      <c r="W471" s="41" t="s">
        <v>126</v>
      </c>
      <c r="X471" s="41" t="s">
        <v>126</v>
      </c>
      <c r="Y471" s="41" t="s">
        <v>126</v>
      </c>
      <c r="Z471" s="41" t="s">
        <v>126</v>
      </c>
      <c r="AA471" s="41" t="s">
        <v>126</v>
      </c>
      <c r="AB471" s="41"/>
      <c r="AC471" s="41">
        <v>41</v>
      </c>
      <c r="AD471" s="41" t="s">
        <v>604</v>
      </c>
      <c r="AE471" s="43">
        <v>44454.464606481481</v>
      </c>
      <c r="AF471" s="41">
        <v>71</v>
      </c>
      <c r="AG471" s="41" t="s">
        <v>125</v>
      </c>
      <c r="AH471" s="41">
        <v>0</v>
      </c>
      <c r="AI471" s="41">
        <v>12.131</v>
      </c>
      <c r="AJ471" s="42">
        <v>6335</v>
      </c>
      <c r="AK471" s="41">
        <v>1.274</v>
      </c>
      <c r="AL471" s="41" t="s">
        <v>126</v>
      </c>
      <c r="AM471" s="41" t="s">
        <v>126</v>
      </c>
      <c r="AN471" s="41" t="s">
        <v>126</v>
      </c>
      <c r="AO471" s="41" t="s">
        <v>126</v>
      </c>
      <c r="AP471" s="41"/>
      <c r="AQ471" s="41">
        <v>2</v>
      </c>
      <c r="AR471" s="41" t="s">
        <v>605</v>
      </c>
      <c r="AS471" s="41"/>
      <c r="AT471" s="44">
        <f t="shared" si="32"/>
        <v>3.4910712912499999</v>
      </c>
      <c r="AU471" s="45">
        <f t="shared" si="33"/>
        <v>1206.8199002367498</v>
      </c>
      <c r="AV471" s="41"/>
      <c r="AW471" s="48">
        <f t="shared" si="34"/>
        <v>3.6853994904499991</v>
      </c>
      <c r="AX471" s="49">
        <f t="shared" si="35"/>
        <v>1206.7414500215</v>
      </c>
    </row>
    <row r="472" spans="1:51">
      <c r="A472" s="41">
        <v>42</v>
      </c>
      <c r="B472" s="41" t="s">
        <v>606</v>
      </c>
      <c r="C472" s="43">
        <v>44454.485844907409</v>
      </c>
      <c r="D472" s="41">
        <v>25</v>
      </c>
      <c r="E472" s="41" t="s">
        <v>125</v>
      </c>
      <c r="F472" s="41">
        <v>0</v>
      </c>
      <c r="G472" s="41">
        <v>6.0010000000000003</v>
      </c>
      <c r="H472" s="42">
        <v>166406</v>
      </c>
      <c r="I472" s="41">
        <v>0.34200000000000003</v>
      </c>
      <c r="J472" s="41" t="s">
        <v>126</v>
      </c>
      <c r="K472" s="41" t="s">
        <v>126</v>
      </c>
      <c r="L472" s="41" t="s">
        <v>126</v>
      </c>
      <c r="M472" s="41" t="s">
        <v>126</v>
      </c>
      <c r="N472" s="41"/>
      <c r="O472" s="41">
        <v>42</v>
      </c>
      <c r="P472" s="41" t="s">
        <v>606</v>
      </c>
      <c r="Q472" s="43">
        <v>44454.485844907409</v>
      </c>
      <c r="R472" s="41">
        <v>25</v>
      </c>
      <c r="S472" s="41" t="s">
        <v>125</v>
      </c>
      <c r="T472" s="41">
        <v>0</v>
      </c>
      <c r="U472" s="41">
        <v>5.96</v>
      </c>
      <c r="V472" s="42">
        <v>1157</v>
      </c>
      <c r="W472" s="41">
        <v>0.42499999999999999</v>
      </c>
      <c r="X472" s="41" t="s">
        <v>126</v>
      </c>
      <c r="Y472" s="41" t="s">
        <v>126</v>
      </c>
      <c r="Z472" s="41" t="s">
        <v>126</v>
      </c>
      <c r="AA472" s="41" t="s">
        <v>126</v>
      </c>
      <c r="AB472" s="41"/>
      <c r="AC472" s="41">
        <v>42</v>
      </c>
      <c r="AD472" s="41" t="s">
        <v>606</v>
      </c>
      <c r="AE472" s="43">
        <v>44454.485844907409</v>
      </c>
      <c r="AF472" s="41">
        <v>25</v>
      </c>
      <c r="AG472" s="41" t="s">
        <v>125</v>
      </c>
      <c r="AH472" s="41">
        <v>0</v>
      </c>
      <c r="AI472" s="41">
        <v>12.051</v>
      </c>
      <c r="AJ472" s="42">
        <v>101622</v>
      </c>
      <c r="AK472" s="41">
        <v>19.998999999999999</v>
      </c>
      <c r="AL472" s="41" t="s">
        <v>126</v>
      </c>
      <c r="AM472" s="41" t="s">
        <v>126</v>
      </c>
      <c r="AN472" s="41" t="s">
        <v>126</v>
      </c>
      <c r="AO472" s="41" t="s">
        <v>126</v>
      </c>
      <c r="AP472" s="41"/>
      <c r="AQ472" s="41">
        <v>2</v>
      </c>
      <c r="AR472" s="41" t="s">
        <v>605</v>
      </c>
      <c r="AS472" s="41"/>
      <c r="AT472" s="44">
        <f t="shared" si="32"/>
        <v>500.55008703045678</v>
      </c>
      <c r="AU472" s="45">
        <f t="shared" si="33"/>
        <v>18227.321071411323</v>
      </c>
      <c r="AV472" s="41"/>
      <c r="AW472" s="48">
        <f t="shared" si="34"/>
        <v>434.72087331852765</v>
      </c>
      <c r="AX472" s="49">
        <f t="shared" si="35"/>
        <v>19258.35087782616</v>
      </c>
      <c r="AY472" s="41"/>
    </row>
    <row r="473" spans="1:51">
      <c r="A473" s="41">
        <v>43</v>
      </c>
      <c r="B473" s="41" t="s">
        <v>607</v>
      </c>
      <c r="C473" s="43">
        <v>44454.507060185184</v>
      </c>
      <c r="D473" s="41">
        <v>125</v>
      </c>
      <c r="E473" s="41" t="s">
        <v>125</v>
      </c>
      <c r="F473" s="41">
        <v>0</v>
      </c>
      <c r="G473" s="41">
        <v>6.0019999999999998</v>
      </c>
      <c r="H473" s="42">
        <v>173438</v>
      </c>
      <c r="I473" s="41">
        <v>0.35699999999999998</v>
      </c>
      <c r="J473" s="41" t="s">
        <v>126</v>
      </c>
      <c r="K473" s="41" t="s">
        <v>126</v>
      </c>
      <c r="L473" s="41" t="s">
        <v>126</v>
      </c>
      <c r="M473" s="41" t="s">
        <v>126</v>
      </c>
      <c r="N473" s="41"/>
      <c r="O473" s="41">
        <v>43</v>
      </c>
      <c r="P473" s="41" t="s">
        <v>607</v>
      </c>
      <c r="Q473" s="43">
        <v>44454.507060185184</v>
      </c>
      <c r="R473" s="41">
        <v>125</v>
      </c>
      <c r="S473" s="41" t="s">
        <v>125</v>
      </c>
      <c r="T473" s="41">
        <v>0</v>
      </c>
      <c r="U473" s="41">
        <v>5.9710000000000001</v>
      </c>
      <c r="V473" s="42">
        <v>1358</v>
      </c>
      <c r="W473" s="41">
        <v>0.47899999999999998</v>
      </c>
      <c r="X473" s="41" t="s">
        <v>126</v>
      </c>
      <c r="Y473" s="41" t="s">
        <v>126</v>
      </c>
      <c r="Z473" s="41" t="s">
        <v>126</v>
      </c>
      <c r="AA473" s="41" t="s">
        <v>126</v>
      </c>
      <c r="AB473" s="41"/>
      <c r="AC473" s="41">
        <v>43</v>
      </c>
      <c r="AD473" s="41" t="s">
        <v>607</v>
      </c>
      <c r="AE473" s="43">
        <v>44454.507060185184</v>
      </c>
      <c r="AF473" s="41">
        <v>125</v>
      </c>
      <c r="AG473" s="41" t="s">
        <v>125</v>
      </c>
      <c r="AH473" s="41">
        <v>0</v>
      </c>
      <c r="AI473" s="41">
        <v>11.882999999999999</v>
      </c>
      <c r="AJ473" s="42">
        <v>82398</v>
      </c>
      <c r="AK473" s="41">
        <v>16.265999999999998</v>
      </c>
      <c r="AL473" s="41" t="s">
        <v>126</v>
      </c>
      <c r="AM473" s="41" t="s">
        <v>126</v>
      </c>
      <c r="AN473" s="41" t="s">
        <v>126</v>
      </c>
      <c r="AO473" s="41" t="s">
        <v>126</v>
      </c>
      <c r="AP473" s="41"/>
      <c r="AQ473" s="41">
        <v>2</v>
      </c>
      <c r="AR473" s="41" t="s">
        <v>608</v>
      </c>
      <c r="AS473" s="41"/>
      <c r="AT473" s="44">
        <f t="shared" si="32"/>
        <v>520.68705813932718</v>
      </c>
      <c r="AU473" s="45">
        <f t="shared" si="33"/>
        <v>14885.24665354092</v>
      </c>
      <c r="AV473" s="41"/>
      <c r="AW473" s="48">
        <f t="shared" si="34"/>
        <v>452.96126855286047</v>
      </c>
      <c r="AX473" s="49">
        <f t="shared" si="35"/>
        <v>15640.24346163096</v>
      </c>
      <c r="AY473" s="41"/>
    </row>
    <row r="474" spans="1:51">
      <c r="A474" s="41">
        <v>44</v>
      </c>
      <c r="B474" s="41" t="s">
        <v>609</v>
      </c>
      <c r="C474" s="43">
        <v>44454.528240740743</v>
      </c>
      <c r="D474" s="41">
        <v>7</v>
      </c>
      <c r="E474" s="41" t="s">
        <v>125</v>
      </c>
      <c r="F474" s="41">
        <v>0</v>
      </c>
      <c r="G474" s="41">
        <v>6.0430000000000001</v>
      </c>
      <c r="H474" s="42">
        <v>2973</v>
      </c>
      <c r="I474" s="41">
        <v>1E-3</v>
      </c>
      <c r="J474" s="41" t="s">
        <v>126</v>
      </c>
      <c r="K474" s="41" t="s">
        <v>126</v>
      </c>
      <c r="L474" s="41" t="s">
        <v>126</v>
      </c>
      <c r="M474" s="41" t="s">
        <v>126</v>
      </c>
      <c r="N474" s="41"/>
      <c r="O474" s="41">
        <v>44</v>
      </c>
      <c r="P474" s="41" t="s">
        <v>609</v>
      </c>
      <c r="Q474" s="43">
        <v>44454.528240740743</v>
      </c>
      <c r="R474" s="41">
        <v>7</v>
      </c>
      <c r="S474" s="41" t="s">
        <v>125</v>
      </c>
      <c r="T474" s="41">
        <v>0</v>
      </c>
      <c r="U474" s="41" t="s">
        <v>126</v>
      </c>
      <c r="V474" s="42" t="s">
        <v>126</v>
      </c>
      <c r="W474" s="41" t="s">
        <v>126</v>
      </c>
      <c r="X474" s="41" t="s">
        <v>126</v>
      </c>
      <c r="Y474" s="41" t="s">
        <v>126</v>
      </c>
      <c r="Z474" s="41" t="s">
        <v>126</v>
      </c>
      <c r="AA474" s="41" t="s">
        <v>126</v>
      </c>
      <c r="AB474" s="41"/>
      <c r="AC474" s="41">
        <v>44</v>
      </c>
      <c r="AD474" s="41" t="s">
        <v>609</v>
      </c>
      <c r="AE474" s="43">
        <v>44454.528240740743</v>
      </c>
      <c r="AF474" s="41">
        <v>7</v>
      </c>
      <c r="AG474" s="41" t="s">
        <v>125</v>
      </c>
      <c r="AH474" s="41">
        <v>0</v>
      </c>
      <c r="AI474" s="41">
        <v>12.122999999999999</v>
      </c>
      <c r="AJ474" s="42">
        <v>6819</v>
      </c>
      <c r="AK474" s="41">
        <v>1.371</v>
      </c>
      <c r="AL474" s="41" t="s">
        <v>126</v>
      </c>
      <c r="AM474" s="41" t="s">
        <v>126</v>
      </c>
      <c r="AN474" s="41" t="s">
        <v>126</v>
      </c>
      <c r="AO474" s="41" t="s">
        <v>126</v>
      </c>
      <c r="AP474" s="41"/>
      <c r="AQ474" s="41">
        <v>2</v>
      </c>
      <c r="AR474" s="41" t="s">
        <v>605</v>
      </c>
      <c r="AS474" s="41"/>
      <c r="AT474" s="44">
        <f t="shared" si="32"/>
        <v>3.8587879912499989</v>
      </c>
      <c r="AU474" s="45">
        <f t="shared" si="33"/>
        <v>1296.1538727720299</v>
      </c>
      <c r="AV474" s="41"/>
      <c r="AW474" s="48">
        <f t="shared" si="34"/>
        <v>4.1385746544500002</v>
      </c>
      <c r="AX474" s="49">
        <f t="shared" si="35"/>
        <v>1299.1787301461402</v>
      </c>
      <c r="AY474" s="41"/>
    </row>
    <row r="475" spans="1:51">
      <c r="A475" s="41">
        <v>45</v>
      </c>
      <c r="B475" s="41" t="s">
        <v>610</v>
      </c>
      <c r="C475" s="43">
        <v>44454.549432870372</v>
      </c>
      <c r="D475" s="41">
        <v>160</v>
      </c>
      <c r="E475" s="41" t="s">
        <v>125</v>
      </c>
      <c r="F475" s="41">
        <v>0</v>
      </c>
      <c r="G475" s="41">
        <v>6.0090000000000003</v>
      </c>
      <c r="H475" s="42">
        <v>19614</v>
      </c>
      <c r="I475" s="41">
        <v>3.5999999999999997E-2</v>
      </c>
      <c r="J475" s="41" t="s">
        <v>126</v>
      </c>
      <c r="K475" s="41" t="s">
        <v>126</v>
      </c>
      <c r="L475" s="41" t="s">
        <v>126</v>
      </c>
      <c r="M475" s="41" t="s">
        <v>126</v>
      </c>
      <c r="N475" s="41"/>
      <c r="O475" s="41">
        <v>45</v>
      </c>
      <c r="P475" s="41" t="s">
        <v>610</v>
      </c>
      <c r="Q475" s="43">
        <v>44454.549432870372</v>
      </c>
      <c r="R475" s="41">
        <v>160</v>
      </c>
      <c r="S475" s="41" t="s">
        <v>125</v>
      </c>
      <c r="T475" s="41">
        <v>0</v>
      </c>
      <c r="U475" s="41" t="s">
        <v>126</v>
      </c>
      <c r="V475" s="42" t="s">
        <v>126</v>
      </c>
      <c r="W475" s="41" t="s">
        <v>126</v>
      </c>
      <c r="X475" s="41" t="s">
        <v>126</v>
      </c>
      <c r="Y475" s="41" t="s">
        <v>126</v>
      </c>
      <c r="Z475" s="41" t="s">
        <v>126</v>
      </c>
      <c r="AA475" s="41" t="s">
        <v>126</v>
      </c>
      <c r="AB475" s="41"/>
      <c r="AC475" s="41">
        <v>45</v>
      </c>
      <c r="AD475" s="41" t="s">
        <v>610</v>
      </c>
      <c r="AE475" s="43">
        <v>44454.549432870372</v>
      </c>
      <c r="AF475" s="41">
        <v>160</v>
      </c>
      <c r="AG475" s="41" t="s">
        <v>125</v>
      </c>
      <c r="AH475" s="41">
        <v>0</v>
      </c>
      <c r="AI475" s="41">
        <v>12.021000000000001</v>
      </c>
      <c r="AJ475" s="42">
        <v>133495</v>
      </c>
      <c r="AK475" s="41">
        <v>26.138000000000002</v>
      </c>
      <c r="AL475" s="41" t="s">
        <v>126</v>
      </c>
      <c r="AM475" s="41" t="s">
        <v>126</v>
      </c>
      <c r="AN475" s="41" t="s">
        <v>126</v>
      </c>
      <c r="AO475" s="41" t="s">
        <v>126</v>
      </c>
      <c r="AP475" s="41"/>
      <c r="AQ475" s="41">
        <v>2</v>
      </c>
      <c r="AR475" s="41" t="s">
        <v>605</v>
      </c>
      <c r="AS475" s="41"/>
      <c r="AT475" s="44">
        <f t="shared" si="32"/>
        <v>61.763774517464796</v>
      </c>
      <c r="AU475" s="45">
        <f t="shared" si="33"/>
        <v>23666.184163880753</v>
      </c>
      <c r="AV475" s="41"/>
      <c r="AW475" s="48">
        <f t="shared" si="34"/>
        <v>51.225278682383603</v>
      </c>
      <c r="AX475" s="49">
        <f t="shared" si="35"/>
        <v>25230.617921693502</v>
      </c>
      <c r="AY475" s="41"/>
    </row>
    <row r="476" spans="1:51">
      <c r="A476" s="41">
        <v>46</v>
      </c>
      <c r="B476" s="41" t="s">
        <v>611</v>
      </c>
      <c r="C476" s="43">
        <v>44454.570636574077</v>
      </c>
      <c r="D476" s="41">
        <v>85</v>
      </c>
      <c r="E476" s="41" t="s">
        <v>125</v>
      </c>
      <c r="F476" s="41">
        <v>0</v>
      </c>
      <c r="G476" s="41">
        <v>6.0330000000000004</v>
      </c>
      <c r="H476" s="42">
        <v>4369</v>
      </c>
      <c r="I476" s="41">
        <v>4.0000000000000001E-3</v>
      </c>
      <c r="J476" s="41" t="s">
        <v>126</v>
      </c>
      <c r="K476" s="41" t="s">
        <v>126</v>
      </c>
      <c r="L476" s="41" t="s">
        <v>126</v>
      </c>
      <c r="M476" s="41" t="s">
        <v>126</v>
      </c>
      <c r="N476" s="41"/>
      <c r="O476" s="41">
        <v>46</v>
      </c>
      <c r="P476" s="41" t="s">
        <v>611</v>
      </c>
      <c r="Q476" s="43">
        <v>44454.570636574077</v>
      </c>
      <c r="R476" s="41">
        <v>85</v>
      </c>
      <c r="S476" s="41" t="s">
        <v>125</v>
      </c>
      <c r="T476" s="41">
        <v>0</v>
      </c>
      <c r="U476" s="41" t="s">
        <v>126</v>
      </c>
      <c r="V476" s="42" t="s">
        <v>126</v>
      </c>
      <c r="W476" s="41" t="s">
        <v>126</v>
      </c>
      <c r="X476" s="41" t="s">
        <v>126</v>
      </c>
      <c r="Y476" s="41" t="s">
        <v>126</v>
      </c>
      <c r="Z476" s="41" t="s">
        <v>126</v>
      </c>
      <c r="AA476" s="41" t="s">
        <v>126</v>
      </c>
      <c r="AB476" s="41"/>
      <c r="AC476" s="41">
        <v>46</v>
      </c>
      <c r="AD476" s="41" t="s">
        <v>611</v>
      </c>
      <c r="AE476" s="43">
        <v>44454.570636574077</v>
      </c>
      <c r="AF476" s="41">
        <v>85</v>
      </c>
      <c r="AG476" s="41" t="s">
        <v>125</v>
      </c>
      <c r="AH476" s="41">
        <v>0</v>
      </c>
      <c r="AI476" s="41">
        <v>11.968999999999999</v>
      </c>
      <c r="AJ476" s="42">
        <v>186888</v>
      </c>
      <c r="AK476" s="41">
        <v>36.292999999999999</v>
      </c>
      <c r="AL476" s="41" t="s">
        <v>126</v>
      </c>
      <c r="AM476" s="41" t="s">
        <v>126</v>
      </c>
      <c r="AN476" s="41" t="s">
        <v>126</v>
      </c>
      <c r="AO476" s="41" t="s">
        <v>126</v>
      </c>
      <c r="AP476" s="41"/>
      <c r="AQ476" s="41">
        <v>2</v>
      </c>
      <c r="AR476" s="41" t="s">
        <v>605</v>
      </c>
      <c r="AS476" s="41"/>
      <c r="AT476" s="44">
        <f t="shared" si="32"/>
        <v>7.8527684212499995</v>
      </c>
      <c r="AU476" s="45">
        <f t="shared" si="33"/>
        <v>32491.48959237312</v>
      </c>
      <c r="AV476" s="41"/>
      <c r="AW476" s="48">
        <f t="shared" si="34"/>
        <v>8.8815280700500008</v>
      </c>
      <c r="AX476" s="49">
        <f t="shared" si="35"/>
        <v>35161.212554914557</v>
      </c>
      <c r="AY476" s="41"/>
    </row>
    <row r="477" spans="1:51">
      <c r="A477" s="41">
        <v>47</v>
      </c>
      <c r="B477" s="41" t="s">
        <v>612</v>
      </c>
      <c r="C477" s="43">
        <v>44454.591851851852</v>
      </c>
      <c r="D477" s="41">
        <v>121</v>
      </c>
      <c r="E477" s="41" t="s">
        <v>125</v>
      </c>
      <c r="F477" s="41">
        <v>0</v>
      </c>
      <c r="G477" s="41">
        <v>6.0090000000000003</v>
      </c>
      <c r="H477" s="42">
        <v>23604</v>
      </c>
      <c r="I477" s="41">
        <v>4.3999999999999997E-2</v>
      </c>
      <c r="J477" s="41" t="s">
        <v>126</v>
      </c>
      <c r="K477" s="41" t="s">
        <v>126</v>
      </c>
      <c r="L477" s="41" t="s">
        <v>126</v>
      </c>
      <c r="M477" s="41" t="s">
        <v>126</v>
      </c>
      <c r="N477" s="41"/>
      <c r="O477" s="41">
        <v>47</v>
      </c>
      <c r="P477" s="41" t="s">
        <v>612</v>
      </c>
      <c r="Q477" s="43">
        <v>44454.591851851852</v>
      </c>
      <c r="R477" s="41">
        <v>121</v>
      </c>
      <c r="S477" s="41" t="s">
        <v>125</v>
      </c>
      <c r="T477" s="41">
        <v>0</v>
      </c>
      <c r="U477" s="41" t="s">
        <v>126</v>
      </c>
      <c r="V477" s="42" t="s">
        <v>126</v>
      </c>
      <c r="W477" s="41" t="s">
        <v>126</v>
      </c>
      <c r="X477" s="41" t="s">
        <v>126</v>
      </c>
      <c r="Y477" s="41" t="s">
        <v>126</v>
      </c>
      <c r="Z477" s="41" t="s">
        <v>126</v>
      </c>
      <c r="AA477" s="41" t="s">
        <v>126</v>
      </c>
      <c r="AB477" s="41"/>
      <c r="AC477" s="41">
        <v>47</v>
      </c>
      <c r="AD477" s="41" t="s">
        <v>612</v>
      </c>
      <c r="AE477" s="43">
        <v>44454.591851851852</v>
      </c>
      <c r="AF477" s="41">
        <v>121</v>
      </c>
      <c r="AG477" s="41" t="s">
        <v>125</v>
      </c>
      <c r="AH477" s="41">
        <v>0</v>
      </c>
      <c r="AI477" s="41">
        <v>12.164999999999999</v>
      </c>
      <c r="AJ477" s="42">
        <v>4167</v>
      </c>
      <c r="AK477" s="41">
        <v>0.84199999999999997</v>
      </c>
      <c r="AL477" s="41" t="s">
        <v>126</v>
      </c>
      <c r="AM477" s="41" t="s">
        <v>126</v>
      </c>
      <c r="AN477" s="41" t="s">
        <v>126</v>
      </c>
      <c r="AO477" s="41" t="s">
        <v>126</v>
      </c>
      <c r="AP477" s="41"/>
      <c r="AQ477" s="41">
        <v>2</v>
      </c>
      <c r="AR477" s="41" t="s">
        <v>605</v>
      </c>
      <c r="AS477" s="41"/>
      <c r="AT477" s="44">
        <f t="shared" si="32"/>
        <v>74.155619136380807</v>
      </c>
      <c r="AU477" s="45">
        <f t="shared" si="33"/>
        <v>806.30186868747012</v>
      </c>
      <c r="AV477" s="41"/>
      <c r="AW477" s="48">
        <f t="shared" si="34"/>
        <v>61.718080708145607</v>
      </c>
      <c r="AX477" s="49">
        <f t="shared" si="35"/>
        <v>792.59006316486011</v>
      </c>
      <c r="AY477" s="41"/>
    </row>
    <row r="478" spans="1:51">
      <c r="A478" s="41">
        <v>48</v>
      </c>
      <c r="B478" s="41" t="s">
        <v>613</v>
      </c>
      <c r="C478" s="43">
        <v>44454.613055555557</v>
      </c>
      <c r="D478" s="41">
        <v>16</v>
      </c>
      <c r="E478" s="41" t="s">
        <v>125</v>
      </c>
      <c r="F478" s="41">
        <v>0</v>
      </c>
      <c r="G478" s="41">
        <v>6.0270000000000001</v>
      </c>
      <c r="H478" s="42">
        <v>5236</v>
      </c>
      <c r="I478" s="41">
        <v>6.0000000000000001E-3</v>
      </c>
      <c r="J478" s="41" t="s">
        <v>126</v>
      </c>
      <c r="K478" s="41" t="s">
        <v>126</v>
      </c>
      <c r="L478" s="41" t="s">
        <v>126</v>
      </c>
      <c r="M478" s="41" t="s">
        <v>126</v>
      </c>
      <c r="N478" s="41"/>
      <c r="O478" s="41">
        <v>48</v>
      </c>
      <c r="P478" s="41" t="s">
        <v>613</v>
      </c>
      <c r="Q478" s="43">
        <v>44454.613055555557</v>
      </c>
      <c r="R478" s="41">
        <v>16</v>
      </c>
      <c r="S478" s="41" t="s">
        <v>125</v>
      </c>
      <c r="T478" s="41">
        <v>0</v>
      </c>
      <c r="U478" s="41" t="s">
        <v>126</v>
      </c>
      <c r="V478" s="42" t="s">
        <v>126</v>
      </c>
      <c r="W478" s="41" t="s">
        <v>126</v>
      </c>
      <c r="X478" s="41" t="s">
        <v>126</v>
      </c>
      <c r="Y478" s="41" t="s">
        <v>126</v>
      </c>
      <c r="Z478" s="41" t="s">
        <v>126</v>
      </c>
      <c r="AA478" s="41" t="s">
        <v>126</v>
      </c>
      <c r="AB478" s="41"/>
      <c r="AC478" s="41">
        <v>48</v>
      </c>
      <c r="AD478" s="41" t="s">
        <v>613</v>
      </c>
      <c r="AE478" s="43">
        <v>44454.613055555557</v>
      </c>
      <c r="AF478" s="41">
        <v>16</v>
      </c>
      <c r="AG478" s="41" t="s">
        <v>125</v>
      </c>
      <c r="AH478" s="41">
        <v>0</v>
      </c>
      <c r="AI478" s="41">
        <v>11.99</v>
      </c>
      <c r="AJ478" s="42">
        <v>179875</v>
      </c>
      <c r="AK478" s="41">
        <v>34.968000000000004</v>
      </c>
      <c r="AL478" s="41" t="s">
        <v>126</v>
      </c>
      <c r="AM478" s="41" t="s">
        <v>126</v>
      </c>
      <c r="AN478" s="41" t="s">
        <v>126</v>
      </c>
      <c r="AO478" s="41" t="s">
        <v>126</v>
      </c>
      <c r="AP478" s="41"/>
      <c r="AQ478" s="41">
        <v>2</v>
      </c>
      <c r="AR478" s="41" t="s">
        <v>605</v>
      </c>
      <c r="AS478" s="41"/>
      <c r="AT478" s="44">
        <f t="shared" si="32"/>
        <v>10.37496354</v>
      </c>
      <c r="AU478" s="45">
        <f t="shared" si="33"/>
        <v>31352.730669218756</v>
      </c>
      <c r="AV478" s="41"/>
      <c r="AW478" s="48">
        <f t="shared" si="34"/>
        <v>11.713488416800001</v>
      </c>
      <c r="AX478" s="49">
        <f t="shared" si="35"/>
        <v>33862.149445937495</v>
      </c>
      <c r="AY478" s="41"/>
    </row>
    <row r="479" spans="1:51">
      <c r="A479" s="41">
        <v>49</v>
      </c>
      <c r="B479" s="41" t="s">
        <v>614</v>
      </c>
      <c r="C479" s="43">
        <v>44454.63422453704</v>
      </c>
      <c r="D479" s="41">
        <v>187</v>
      </c>
      <c r="E479" s="41" t="s">
        <v>125</v>
      </c>
      <c r="F479" s="41">
        <v>0</v>
      </c>
      <c r="G479" s="41">
        <v>6.0119999999999996</v>
      </c>
      <c r="H479" s="42">
        <v>22437</v>
      </c>
      <c r="I479" s="41">
        <v>4.2000000000000003E-2</v>
      </c>
      <c r="J479" s="41" t="s">
        <v>126</v>
      </c>
      <c r="K479" s="41" t="s">
        <v>126</v>
      </c>
      <c r="L479" s="41" t="s">
        <v>126</v>
      </c>
      <c r="M479" s="41" t="s">
        <v>126</v>
      </c>
      <c r="N479" s="41"/>
      <c r="O479" s="41">
        <v>49</v>
      </c>
      <c r="P479" s="41" t="s">
        <v>614</v>
      </c>
      <c r="Q479" s="43">
        <v>44454.63422453704</v>
      </c>
      <c r="R479" s="41">
        <v>187</v>
      </c>
      <c r="S479" s="41" t="s">
        <v>125</v>
      </c>
      <c r="T479" s="41">
        <v>0</v>
      </c>
      <c r="U479" s="41" t="s">
        <v>126</v>
      </c>
      <c r="V479" s="42" t="s">
        <v>126</v>
      </c>
      <c r="W479" s="41" t="s">
        <v>126</v>
      </c>
      <c r="X479" s="41" t="s">
        <v>126</v>
      </c>
      <c r="Y479" s="41" t="s">
        <v>126</v>
      </c>
      <c r="Z479" s="41" t="s">
        <v>126</v>
      </c>
      <c r="AA479" s="41" t="s">
        <v>126</v>
      </c>
      <c r="AB479" s="41"/>
      <c r="AC479" s="41">
        <v>49</v>
      </c>
      <c r="AD479" s="41" t="s">
        <v>614</v>
      </c>
      <c r="AE479" s="43">
        <v>44454.63422453704</v>
      </c>
      <c r="AF479" s="41">
        <v>187</v>
      </c>
      <c r="AG479" s="41" t="s">
        <v>125</v>
      </c>
      <c r="AH479" s="41">
        <v>0</v>
      </c>
      <c r="AI479" s="41">
        <v>12.162000000000001</v>
      </c>
      <c r="AJ479" s="42">
        <v>4946</v>
      </c>
      <c r="AK479" s="41">
        <v>0.997</v>
      </c>
      <c r="AL479" s="41" t="s">
        <v>126</v>
      </c>
      <c r="AM479" s="41" t="s">
        <v>126</v>
      </c>
      <c r="AN479" s="41" t="s">
        <v>126</v>
      </c>
      <c r="AO479" s="41" t="s">
        <v>126</v>
      </c>
      <c r="AP479" s="41"/>
      <c r="AQ479" s="41">
        <v>2</v>
      </c>
      <c r="AR479" s="41" t="s">
        <v>605</v>
      </c>
      <c r="AS479" s="41"/>
      <c r="AT479" s="44">
        <f t="shared" si="32"/>
        <v>70.533926437502217</v>
      </c>
      <c r="AU479" s="45">
        <f t="shared" si="33"/>
        <v>950.28286276268011</v>
      </c>
      <c r="AV479" s="41"/>
      <c r="AW479" s="48">
        <f t="shared" si="34"/>
        <v>58.649531646647908</v>
      </c>
      <c r="AX479" s="49">
        <f t="shared" si="35"/>
        <v>941.4194329858401</v>
      </c>
      <c r="AY479" s="41"/>
    </row>
    <row r="480" spans="1:51">
      <c r="A480" s="41">
        <v>50</v>
      </c>
      <c r="B480" s="41" t="s">
        <v>615</v>
      </c>
      <c r="C480" s="43">
        <v>44454.655451388891</v>
      </c>
      <c r="D480" s="41">
        <v>44</v>
      </c>
      <c r="E480" s="41" t="s">
        <v>125</v>
      </c>
      <c r="F480" s="41">
        <v>0</v>
      </c>
      <c r="G480" s="41">
        <v>6.0259999999999998</v>
      </c>
      <c r="H480" s="42">
        <v>8499</v>
      </c>
      <c r="I480" s="41">
        <v>1.2999999999999999E-2</v>
      </c>
      <c r="J480" s="41" t="s">
        <v>126</v>
      </c>
      <c r="K480" s="41" t="s">
        <v>126</v>
      </c>
      <c r="L480" s="41" t="s">
        <v>126</v>
      </c>
      <c r="M480" s="41" t="s">
        <v>126</v>
      </c>
      <c r="N480" s="41"/>
      <c r="O480" s="41">
        <v>50</v>
      </c>
      <c r="P480" s="41" t="s">
        <v>615</v>
      </c>
      <c r="Q480" s="43">
        <v>44454.655451388891</v>
      </c>
      <c r="R480" s="41">
        <v>44</v>
      </c>
      <c r="S480" s="41" t="s">
        <v>125</v>
      </c>
      <c r="T480" s="41">
        <v>0</v>
      </c>
      <c r="U480" s="41" t="s">
        <v>126</v>
      </c>
      <c r="V480" s="42" t="s">
        <v>126</v>
      </c>
      <c r="W480" s="41" t="s">
        <v>126</v>
      </c>
      <c r="X480" s="41" t="s">
        <v>126</v>
      </c>
      <c r="Y480" s="41" t="s">
        <v>126</v>
      </c>
      <c r="Z480" s="41" t="s">
        <v>126</v>
      </c>
      <c r="AA480" s="41" t="s">
        <v>126</v>
      </c>
      <c r="AB480" s="41"/>
      <c r="AC480" s="41">
        <v>50</v>
      </c>
      <c r="AD480" s="41" t="s">
        <v>615</v>
      </c>
      <c r="AE480" s="43">
        <v>44454.655451388891</v>
      </c>
      <c r="AF480" s="41">
        <v>44</v>
      </c>
      <c r="AG480" s="41" t="s">
        <v>125</v>
      </c>
      <c r="AH480" s="41">
        <v>0</v>
      </c>
      <c r="AI480" s="41">
        <v>11.989000000000001</v>
      </c>
      <c r="AJ480" s="42">
        <v>191461</v>
      </c>
      <c r="AK480" s="41">
        <v>37.155000000000001</v>
      </c>
      <c r="AL480" s="41" t="s">
        <v>126</v>
      </c>
      <c r="AM480" s="41" t="s">
        <v>126</v>
      </c>
      <c r="AN480" s="41" t="s">
        <v>126</v>
      </c>
      <c r="AO480" s="41" t="s">
        <v>126</v>
      </c>
      <c r="AP480" s="41"/>
      <c r="AQ480" s="41">
        <v>2</v>
      </c>
      <c r="AR480" s="41" t="s">
        <v>605</v>
      </c>
      <c r="AS480" s="41"/>
      <c r="AT480" s="44">
        <f t="shared" si="32"/>
        <v>20.15374627125</v>
      </c>
      <c r="AU480" s="45">
        <f t="shared" si="33"/>
        <v>33230.719767516835</v>
      </c>
      <c r="AV480" s="41"/>
      <c r="AW480" s="48">
        <f t="shared" si="34"/>
        <v>21.590774592050003</v>
      </c>
      <c r="AX480" s="49">
        <f t="shared" si="35"/>
        <v>36007.43726588854</v>
      </c>
      <c r="AY480" s="41"/>
    </row>
    <row r="481" spans="1:51">
      <c r="A481" s="41">
        <v>51</v>
      </c>
      <c r="B481" s="41" t="s">
        <v>616</v>
      </c>
      <c r="C481" s="43">
        <v>44454.676655092589</v>
      </c>
      <c r="D481" s="41">
        <v>107</v>
      </c>
      <c r="E481" s="41" t="s">
        <v>125</v>
      </c>
      <c r="F481" s="41">
        <v>0</v>
      </c>
      <c r="G481" s="41">
        <v>6.0229999999999997</v>
      </c>
      <c r="H481" s="42">
        <v>5583</v>
      </c>
      <c r="I481" s="41">
        <v>7.0000000000000001E-3</v>
      </c>
      <c r="J481" s="41" t="s">
        <v>126</v>
      </c>
      <c r="K481" s="41" t="s">
        <v>126</v>
      </c>
      <c r="L481" s="41" t="s">
        <v>126</v>
      </c>
      <c r="M481" s="41" t="s">
        <v>126</v>
      </c>
      <c r="N481" s="41"/>
      <c r="O481" s="41">
        <v>51</v>
      </c>
      <c r="P481" s="41" t="s">
        <v>616</v>
      </c>
      <c r="Q481" s="43">
        <v>44454.676655092589</v>
      </c>
      <c r="R481" s="41">
        <v>107</v>
      </c>
      <c r="S481" s="41" t="s">
        <v>125</v>
      </c>
      <c r="T481" s="41">
        <v>0</v>
      </c>
      <c r="U481" s="41" t="s">
        <v>126</v>
      </c>
      <c r="V481" s="42" t="s">
        <v>126</v>
      </c>
      <c r="W481" s="41" t="s">
        <v>126</v>
      </c>
      <c r="X481" s="41" t="s">
        <v>126</v>
      </c>
      <c r="Y481" s="41" t="s">
        <v>126</v>
      </c>
      <c r="Z481" s="41" t="s">
        <v>126</v>
      </c>
      <c r="AA481" s="41" t="s">
        <v>126</v>
      </c>
      <c r="AB481" s="41"/>
      <c r="AC481" s="41">
        <v>51</v>
      </c>
      <c r="AD481" s="41" t="s">
        <v>616</v>
      </c>
      <c r="AE481" s="43">
        <v>44454.676655092589</v>
      </c>
      <c r="AF481" s="41">
        <v>107</v>
      </c>
      <c r="AG481" s="41" t="s">
        <v>125</v>
      </c>
      <c r="AH481" s="41">
        <v>0</v>
      </c>
      <c r="AI481" s="41">
        <v>11.989000000000001</v>
      </c>
      <c r="AJ481" s="42">
        <v>182480</v>
      </c>
      <c r="AK481" s="41">
        <v>35.46</v>
      </c>
      <c r="AL481" s="41" t="s">
        <v>126</v>
      </c>
      <c r="AM481" s="41" t="s">
        <v>126</v>
      </c>
      <c r="AN481" s="41" t="s">
        <v>126</v>
      </c>
      <c r="AO481" s="41" t="s">
        <v>126</v>
      </c>
      <c r="AP481" s="41"/>
      <c r="AQ481" s="41">
        <v>2</v>
      </c>
      <c r="AR481" s="41" t="s">
        <v>605</v>
      </c>
      <c r="AS481" s="41"/>
      <c r="AT481" s="44">
        <f t="shared" si="32"/>
        <v>11.393375141249999</v>
      </c>
      <c r="AU481" s="45">
        <f t="shared" si="33"/>
        <v>31776.446883392004</v>
      </c>
      <c r="AV481" s="41"/>
      <c r="AW481" s="48">
        <f t="shared" si="34"/>
        <v>12.822513932450001</v>
      </c>
      <c r="AX481" s="49">
        <f t="shared" si="35"/>
        <v>34344.877066495996</v>
      </c>
      <c r="AY481" s="41"/>
    </row>
    <row r="482" spans="1:51">
      <c r="A482" s="41">
        <v>52</v>
      </c>
      <c r="B482" s="41" t="s">
        <v>617</v>
      </c>
      <c r="C482" s="43">
        <v>44454.697881944441</v>
      </c>
      <c r="D482" s="41">
        <v>87</v>
      </c>
      <c r="E482" s="41" t="s">
        <v>125</v>
      </c>
      <c r="F482" s="41">
        <v>0</v>
      </c>
      <c r="G482" s="41">
        <v>6.02</v>
      </c>
      <c r="H482" s="42">
        <v>15418</v>
      </c>
      <c r="I482" s="41">
        <v>2.7E-2</v>
      </c>
      <c r="J482" s="41" t="s">
        <v>126</v>
      </c>
      <c r="K482" s="41" t="s">
        <v>126</v>
      </c>
      <c r="L482" s="41" t="s">
        <v>126</v>
      </c>
      <c r="M482" s="41" t="s">
        <v>126</v>
      </c>
      <c r="N482" s="41"/>
      <c r="O482" s="41">
        <v>52</v>
      </c>
      <c r="P482" s="41" t="s">
        <v>617</v>
      </c>
      <c r="Q482" s="43">
        <v>44454.697881944441</v>
      </c>
      <c r="R482" s="41">
        <v>87</v>
      </c>
      <c r="S482" s="41" t="s">
        <v>125</v>
      </c>
      <c r="T482" s="41">
        <v>0</v>
      </c>
      <c r="U482" s="41" t="s">
        <v>126</v>
      </c>
      <c r="V482" s="42" t="s">
        <v>126</v>
      </c>
      <c r="W482" s="41" t="s">
        <v>126</v>
      </c>
      <c r="X482" s="41" t="s">
        <v>126</v>
      </c>
      <c r="Y482" s="41" t="s">
        <v>126</v>
      </c>
      <c r="Z482" s="41" t="s">
        <v>126</v>
      </c>
      <c r="AA482" s="41" t="s">
        <v>126</v>
      </c>
      <c r="AB482" s="41"/>
      <c r="AC482" s="41">
        <v>52</v>
      </c>
      <c r="AD482" s="41" t="s">
        <v>617</v>
      </c>
      <c r="AE482" s="43">
        <v>44454.697881944441</v>
      </c>
      <c r="AF482" s="41">
        <v>87</v>
      </c>
      <c r="AG482" s="41" t="s">
        <v>125</v>
      </c>
      <c r="AH482" s="41">
        <v>0</v>
      </c>
      <c r="AI482" s="41">
        <v>12.145</v>
      </c>
      <c r="AJ482" s="42">
        <v>27442</v>
      </c>
      <c r="AK482" s="41">
        <v>5.4710000000000001</v>
      </c>
      <c r="AL482" s="41" t="s">
        <v>126</v>
      </c>
      <c r="AM482" s="41" t="s">
        <v>126</v>
      </c>
      <c r="AN482" s="41" t="s">
        <v>126</v>
      </c>
      <c r="AO482" s="41" t="s">
        <v>126</v>
      </c>
      <c r="AP482" s="41"/>
      <c r="AQ482" s="41">
        <v>2</v>
      </c>
      <c r="AR482" s="41" t="s">
        <v>605</v>
      </c>
      <c r="AS482" s="41"/>
      <c r="AT482" s="44">
        <f t="shared" si="32"/>
        <v>48.7041152422712</v>
      </c>
      <c r="AU482" s="45">
        <f t="shared" si="33"/>
        <v>5075.3070126417197</v>
      </c>
      <c r="AV482" s="41"/>
      <c r="AW482" s="48">
        <f t="shared" si="34"/>
        <v>40.186590289868406</v>
      </c>
      <c r="AX482" s="49">
        <f t="shared" si="35"/>
        <v>5230.8075897013605</v>
      </c>
      <c r="AY482" s="41"/>
    </row>
    <row r="483" spans="1:51">
      <c r="A483" s="41">
        <v>53</v>
      </c>
      <c r="B483" s="41" t="s">
        <v>618</v>
      </c>
      <c r="C483" s="43">
        <v>44454.719085648147</v>
      </c>
      <c r="D483" s="41">
        <v>57</v>
      </c>
      <c r="E483" s="41" t="s">
        <v>125</v>
      </c>
      <c r="F483" s="41">
        <v>0</v>
      </c>
      <c r="G483" s="41">
        <v>6.01</v>
      </c>
      <c r="H483" s="42">
        <v>20625</v>
      </c>
      <c r="I483" s="41">
        <v>3.7999999999999999E-2</v>
      </c>
      <c r="J483" s="41" t="s">
        <v>126</v>
      </c>
      <c r="K483" s="41" t="s">
        <v>126</v>
      </c>
      <c r="L483" s="41" t="s">
        <v>126</v>
      </c>
      <c r="M483" s="41" t="s">
        <v>126</v>
      </c>
      <c r="N483" s="41"/>
      <c r="O483" s="41">
        <v>53</v>
      </c>
      <c r="P483" s="41" t="s">
        <v>618</v>
      </c>
      <c r="Q483" s="43">
        <v>44454.719085648147</v>
      </c>
      <c r="R483" s="41">
        <v>57</v>
      </c>
      <c r="S483" s="41" t="s">
        <v>125</v>
      </c>
      <c r="T483" s="41">
        <v>0</v>
      </c>
      <c r="U483" s="41" t="s">
        <v>126</v>
      </c>
      <c r="V483" s="42" t="s">
        <v>126</v>
      </c>
      <c r="W483" s="41" t="s">
        <v>126</v>
      </c>
      <c r="X483" s="41" t="s">
        <v>126</v>
      </c>
      <c r="Y483" s="41" t="s">
        <v>126</v>
      </c>
      <c r="Z483" s="41" t="s">
        <v>126</v>
      </c>
      <c r="AA483" s="41" t="s">
        <v>126</v>
      </c>
      <c r="AB483" s="41"/>
      <c r="AC483" s="41">
        <v>53</v>
      </c>
      <c r="AD483" s="41" t="s">
        <v>618</v>
      </c>
      <c r="AE483" s="43">
        <v>44454.719085648147</v>
      </c>
      <c r="AF483" s="41">
        <v>57</v>
      </c>
      <c r="AG483" s="41" t="s">
        <v>125</v>
      </c>
      <c r="AH483" s="41">
        <v>0</v>
      </c>
      <c r="AI483" s="41">
        <v>12.029</v>
      </c>
      <c r="AJ483" s="42">
        <v>133646</v>
      </c>
      <c r="AK483" s="41">
        <v>26.167000000000002</v>
      </c>
      <c r="AL483" s="41" t="s">
        <v>126</v>
      </c>
      <c r="AM483" s="41" t="s">
        <v>126</v>
      </c>
      <c r="AN483" s="41" t="s">
        <v>126</v>
      </c>
      <c r="AO483" s="41" t="s">
        <v>126</v>
      </c>
      <c r="AP483" s="41"/>
      <c r="AQ483" s="41">
        <v>2</v>
      </c>
      <c r="AR483" s="41" t="s">
        <v>605</v>
      </c>
      <c r="AS483" s="41"/>
      <c r="AT483" s="44">
        <f t="shared" si="32"/>
        <v>64.906121171875</v>
      </c>
      <c r="AU483" s="45">
        <f t="shared" si="33"/>
        <v>23691.647529354683</v>
      </c>
      <c r="AV483" s="41"/>
      <c r="AW483" s="48">
        <f t="shared" si="34"/>
        <v>53.884345273437503</v>
      </c>
      <c r="AX483" s="49">
        <f t="shared" si="35"/>
        <v>25258.833221081841</v>
      </c>
      <c r="AY483" s="41"/>
    </row>
    <row r="484" spans="1:51">
      <c r="A484" s="41">
        <v>54</v>
      </c>
      <c r="B484" s="41" t="s">
        <v>619</v>
      </c>
      <c r="C484" s="43">
        <v>44454.740335648145</v>
      </c>
      <c r="D484" s="41">
        <v>133</v>
      </c>
      <c r="E484" s="41" t="s">
        <v>125</v>
      </c>
      <c r="F484" s="41">
        <v>0</v>
      </c>
      <c r="G484" s="41">
        <v>6.008</v>
      </c>
      <c r="H484" s="42">
        <v>43154</v>
      </c>
      <c r="I484" s="41">
        <v>8.5000000000000006E-2</v>
      </c>
      <c r="J484" s="41" t="s">
        <v>126</v>
      </c>
      <c r="K484" s="41" t="s">
        <v>126</v>
      </c>
      <c r="L484" s="41" t="s">
        <v>126</v>
      </c>
      <c r="M484" s="41" t="s">
        <v>126</v>
      </c>
      <c r="N484" s="41"/>
      <c r="O484" s="41">
        <v>54</v>
      </c>
      <c r="P484" s="41" t="s">
        <v>619</v>
      </c>
      <c r="Q484" s="43">
        <v>44454.740335648145</v>
      </c>
      <c r="R484" s="41">
        <v>133</v>
      </c>
      <c r="S484" s="41" t="s">
        <v>125</v>
      </c>
      <c r="T484" s="41">
        <v>0</v>
      </c>
      <c r="U484" s="41" t="s">
        <v>126</v>
      </c>
      <c r="V484" s="42" t="s">
        <v>126</v>
      </c>
      <c r="W484" s="41" t="s">
        <v>126</v>
      </c>
      <c r="X484" s="41" t="s">
        <v>126</v>
      </c>
      <c r="Y484" s="41" t="s">
        <v>126</v>
      </c>
      <c r="Z484" s="41" t="s">
        <v>126</v>
      </c>
      <c r="AA484" s="41" t="s">
        <v>126</v>
      </c>
      <c r="AB484" s="41"/>
      <c r="AC484" s="41">
        <v>54</v>
      </c>
      <c r="AD484" s="41" t="s">
        <v>619</v>
      </c>
      <c r="AE484" s="43">
        <v>44454.740335648145</v>
      </c>
      <c r="AF484" s="41">
        <v>133</v>
      </c>
      <c r="AG484" s="41" t="s">
        <v>125</v>
      </c>
      <c r="AH484" s="41">
        <v>0</v>
      </c>
      <c r="AI484" s="41">
        <v>11.986000000000001</v>
      </c>
      <c r="AJ484" s="42">
        <v>189001</v>
      </c>
      <c r="AK484" s="41">
        <v>36.691000000000003</v>
      </c>
      <c r="AL484" s="41" t="s">
        <v>126</v>
      </c>
      <c r="AM484" s="41" t="s">
        <v>126</v>
      </c>
      <c r="AN484" s="41" t="s">
        <v>126</v>
      </c>
      <c r="AO484" s="41" t="s">
        <v>126</v>
      </c>
      <c r="AP484" s="41"/>
      <c r="AQ484" s="41">
        <v>2</v>
      </c>
      <c r="AR484" s="41" t="s">
        <v>605</v>
      </c>
      <c r="AS484" s="41"/>
      <c r="AT484" s="44">
        <f t="shared" si="32"/>
        <v>134.4969310902008</v>
      </c>
      <c r="AU484" s="45">
        <f t="shared" si="33"/>
        <v>32833.384502877234</v>
      </c>
      <c r="AV484" s="41"/>
      <c r="AW484" s="48">
        <f t="shared" si="34"/>
        <v>113.0745418331356</v>
      </c>
      <c r="AX484" s="49">
        <f t="shared" si="35"/>
        <v>35552.303593703742</v>
      </c>
      <c r="AY484" s="41"/>
    </row>
    <row r="485" spans="1:51">
      <c r="A485" s="41">
        <v>55</v>
      </c>
      <c r="B485" s="41" t="s">
        <v>620</v>
      </c>
      <c r="C485" s="43">
        <v>44454.761504629627</v>
      </c>
      <c r="D485" s="41">
        <v>159</v>
      </c>
      <c r="E485" s="41" t="s">
        <v>125</v>
      </c>
      <c r="F485" s="41">
        <v>0</v>
      </c>
      <c r="G485" s="41">
        <v>6.0179999999999998</v>
      </c>
      <c r="H485" s="42">
        <v>24862</v>
      </c>
      <c r="I485" s="41">
        <v>4.7E-2</v>
      </c>
      <c r="J485" s="41" t="s">
        <v>126</v>
      </c>
      <c r="K485" s="41" t="s">
        <v>126</v>
      </c>
      <c r="L485" s="41" t="s">
        <v>126</v>
      </c>
      <c r="M485" s="41" t="s">
        <v>126</v>
      </c>
      <c r="N485" s="41"/>
      <c r="O485" s="41">
        <v>55</v>
      </c>
      <c r="P485" s="41" t="s">
        <v>620</v>
      </c>
      <c r="Q485" s="43">
        <v>44454.761504629627</v>
      </c>
      <c r="R485" s="41">
        <v>159</v>
      </c>
      <c r="S485" s="41" t="s">
        <v>125</v>
      </c>
      <c r="T485" s="41">
        <v>0</v>
      </c>
      <c r="U485" s="41" t="s">
        <v>126</v>
      </c>
      <c r="V485" s="42" t="s">
        <v>126</v>
      </c>
      <c r="W485" s="41" t="s">
        <v>126</v>
      </c>
      <c r="X485" s="41" t="s">
        <v>126</v>
      </c>
      <c r="Y485" s="41" t="s">
        <v>126</v>
      </c>
      <c r="Z485" s="41" t="s">
        <v>126</v>
      </c>
      <c r="AA485" s="41" t="s">
        <v>126</v>
      </c>
      <c r="AB485" s="41"/>
      <c r="AC485" s="41">
        <v>55</v>
      </c>
      <c r="AD485" s="41" t="s">
        <v>620</v>
      </c>
      <c r="AE485" s="43">
        <v>44454.761504629627</v>
      </c>
      <c r="AF485" s="41">
        <v>159</v>
      </c>
      <c r="AG485" s="41" t="s">
        <v>125</v>
      </c>
      <c r="AH485" s="41">
        <v>0</v>
      </c>
      <c r="AI485" s="41">
        <v>12.170999999999999</v>
      </c>
      <c r="AJ485" s="42">
        <v>4890</v>
      </c>
      <c r="AK485" s="41">
        <v>0.98599999999999999</v>
      </c>
      <c r="AL485" s="41" t="s">
        <v>126</v>
      </c>
      <c r="AM485" s="41" t="s">
        <v>126</v>
      </c>
      <c r="AN485" s="41" t="s">
        <v>126</v>
      </c>
      <c r="AO485" s="41" t="s">
        <v>126</v>
      </c>
      <c r="AP485" s="41"/>
      <c r="AQ485" s="41">
        <v>2</v>
      </c>
      <c r="AR485" s="41" t="s">
        <v>605</v>
      </c>
      <c r="AS485" s="41"/>
      <c r="AT485" s="44">
        <f t="shared" si="32"/>
        <v>78.057233236287203</v>
      </c>
      <c r="AU485" s="45">
        <f t="shared" si="33"/>
        <v>939.93503748300009</v>
      </c>
      <c r="AV485" s="41"/>
      <c r="AW485" s="48">
        <f t="shared" si="34"/>
        <v>65.025539407580396</v>
      </c>
      <c r="AX485" s="49">
        <f t="shared" si="35"/>
        <v>930.72118925400014</v>
      </c>
      <c r="AY485" s="41"/>
    </row>
    <row r="486" spans="1:51">
      <c r="A486" s="41">
        <v>56</v>
      </c>
      <c r="B486" s="41" t="s">
        <v>621</v>
      </c>
      <c r="C486" s="43">
        <v>44454.782719907409</v>
      </c>
      <c r="D486" s="41">
        <v>74</v>
      </c>
      <c r="E486" s="41" t="s">
        <v>125</v>
      </c>
      <c r="F486" s="41">
        <v>0</v>
      </c>
      <c r="G486" s="41">
        <v>6.0129999999999999</v>
      </c>
      <c r="H486" s="42">
        <v>16511</v>
      </c>
      <c r="I486" s="41">
        <v>0.03</v>
      </c>
      <c r="J486" s="41" t="s">
        <v>126</v>
      </c>
      <c r="K486" s="41" t="s">
        <v>126</v>
      </c>
      <c r="L486" s="41" t="s">
        <v>126</v>
      </c>
      <c r="M486" s="41" t="s">
        <v>126</v>
      </c>
      <c r="N486" s="41"/>
      <c r="O486" s="41">
        <v>56</v>
      </c>
      <c r="P486" s="41" t="s">
        <v>621</v>
      </c>
      <c r="Q486" s="43">
        <v>44454.782719907409</v>
      </c>
      <c r="R486" s="41">
        <v>74</v>
      </c>
      <c r="S486" s="41" t="s">
        <v>125</v>
      </c>
      <c r="T486" s="41">
        <v>0</v>
      </c>
      <c r="U486" s="41" t="s">
        <v>126</v>
      </c>
      <c r="V486" s="42" t="s">
        <v>126</v>
      </c>
      <c r="W486" s="41" t="s">
        <v>126</v>
      </c>
      <c r="X486" s="41" t="s">
        <v>126</v>
      </c>
      <c r="Y486" s="41" t="s">
        <v>126</v>
      </c>
      <c r="Z486" s="41" t="s">
        <v>126</v>
      </c>
      <c r="AA486" s="41" t="s">
        <v>126</v>
      </c>
      <c r="AB486" s="41"/>
      <c r="AC486" s="41">
        <v>56</v>
      </c>
      <c r="AD486" s="41" t="s">
        <v>621</v>
      </c>
      <c r="AE486" s="43">
        <v>44454.782719907409</v>
      </c>
      <c r="AF486" s="41">
        <v>74</v>
      </c>
      <c r="AG486" s="41" t="s">
        <v>125</v>
      </c>
      <c r="AH486" s="41">
        <v>0</v>
      </c>
      <c r="AI486" s="41">
        <v>12.134</v>
      </c>
      <c r="AJ486" s="42">
        <v>30104</v>
      </c>
      <c r="AK486" s="41">
        <v>5.9980000000000002</v>
      </c>
      <c r="AL486" s="41" t="s">
        <v>126</v>
      </c>
      <c r="AM486" s="41" t="s">
        <v>126</v>
      </c>
      <c r="AN486" s="41" t="s">
        <v>126</v>
      </c>
      <c r="AO486" s="41" t="s">
        <v>126</v>
      </c>
      <c r="AP486" s="41"/>
      <c r="AQ486" s="41">
        <v>2</v>
      </c>
      <c r="AR486" s="41" t="s">
        <v>605</v>
      </c>
      <c r="AS486" s="41"/>
      <c r="AT486" s="44">
        <f t="shared" si="32"/>
        <v>52.108744170639802</v>
      </c>
      <c r="AU486" s="45">
        <f t="shared" si="33"/>
        <v>5559.2262362796801</v>
      </c>
      <c r="AV486" s="41"/>
      <c r="AW486" s="48">
        <f t="shared" si="34"/>
        <v>43.062426073671105</v>
      </c>
      <c r="AX486" s="49">
        <f t="shared" si="35"/>
        <v>5737.2911617318396</v>
      </c>
      <c r="AY486" s="41"/>
    </row>
    <row r="487" spans="1:51">
      <c r="A487" s="41">
        <v>57</v>
      </c>
      <c r="B487" s="41" t="s">
        <v>622</v>
      </c>
      <c r="C487" s="43">
        <v>44454.803923611114</v>
      </c>
      <c r="D487" s="41">
        <v>168</v>
      </c>
      <c r="E487" s="41" t="s">
        <v>125</v>
      </c>
      <c r="F487" s="41">
        <v>0</v>
      </c>
      <c r="G487" s="41">
        <v>6.0389999999999997</v>
      </c>
      <c r="H487" s="42">
        <v>4107</v>
      </c>
      <c r="I487" s="41">
        <v>4.0000000000000001E-3</v>
      </c>
      <c r="J487" s="41" t="s">
        <v>126</v>
      </c>
      <c r="K487" s="41" t="s">
        <v>126</v>
      </c>
      <c r="L487" s="41" t="s">
        <v>126</v>
      </c>
      <c r="M487" s="41" t="s">
        <v>126</v>
      </c>
      <c r="N487" s="41"/>
      <c r="O487" s="41">
        <v>57</v>
      </c>
      <c r="P487" s="41" t="s">
        <v>622</v>
      </c>
      <c r="Q487" s="43">
        <v>44454.803923611114</v>
      </c>
      <c r="R487" s="41">
        <v>168</v>
      </c>
      <c r="S487" s="41" t="s">
        <v>125</v>
      </c>
      <c r="T487" s="41">
        <v>0</v>
      </c>
      <c r="U487" s="41" t="s">
        <v>126</v>
      </c>
      <c r="V487" s="42" t="s">
        <v>126</v>
      </c>
      <c r="W487" s="41" t="s">
        <v>126</v>
      </c>
      <c r="X487" s="41" t="s">
        <v>126</v>
      </c>
      <c r="Y487" s="41" t="s">
        <v>126</v>
      </c>
      <c r="Z487" s="41" t="s">
        <v>126</v>
      </c>
      <c r="AA487" s="41" t="s">
        <v>126</v>
      </c>
      <c r="AB487" s="41"/>
      <c r="AC487" s="41">
        <v>57</v>
      </c>
      <c r="AD487" s="41" t="s">
        <v>622</v>
      </c>
      <c r="AE487" s="43">
        <v>44454.803923611114</v>
      </c>
      <c r="AF487" s="41">
        <v>168</v>
      </c>
      <c r="AG487" s="41" t="s">
        <v>125</v>
      </c>
      <c r="AH487" s="41">
        <v>0</v>
      </c>
      <c r="AI487" s="41">
        <v>12.006</v>
      </c>
      <c r="AJ487" s="42">
        <v>170681</v>
      </c>
      <c r="AK487" s="41">
        <v>33.226999999999997</v>
      </c>
      <c r="AL487" s="41" t="s">
        <v>126</v>
      </c>
      <c r="AM487" s="41" t="s">
        <v>126</v>
      </c>
      <c r="AN487" s="41" t="s">
        <v>126</v>
      </c>
      <c r="AO487" s="41" t="s">
        <v>126</v>
      </c>
      <c r="AP487" s="41"/>
      <c r="AQ487" s="41">
        <v>2</v>
      </c>
      <c r="AR487" s="41" t="s">
        <v>605</v>
      </c>
      <c r="AS487" s="41"/>
      <c r="AT487" s="44">
        <f t="shared" si="32"/>
        <v>7.096868291249999</v>
      </c>
      <c r="AU487" s="45">
        <f t="shared" si="33"/>
        <v>29850.471523922035</v>
      </c>
      <c r="AV487" s="41"/>
      <c r="AW487" s="48">
        <f t="shared" si="34"/>
        <v>8.00859233045</v>
      </c>
      <c r="AX487" s="49">
        <f t="shared" si="35"/>
        <v>32156.66281884614</v>
      </c>
      <c r="AY487" s="41"/>
    </row>
    <row r="488" spans="1:51">
      <c r="A488" s="41">
        <v>58</v>
      </c>
      <c r="B488" s="41" t="s">
        <v>623</v>
      </c>
      <c r="C488" s="43">
        <v>44454.825138888889</v>
      </c>
      <c r="D488" s="41">
        <v>193</v>
      </c>
      <c r="E488" s="41" t="s">
        <v>125</v>
      </c>
      <c r="F488" s="41">
        <v>0</v>
      </c>
      <c r="G488" s="41">
        <v>6.0090000000000003</v>
      </c>
      <c r="H488" s="42">
        <v>26802</v>
      </c>
      <c r="I488" s="41">
        <v>5.0999999999999997E-2</v>
      </c>
      <c r="J488" s="41" t="s">
        <v>126</v>
      </c>
      <c r="K488" s="41" t="s">
        <v>126</v>
      </c>
      <c r="L488" s="41" t="s">
        <v>126</v>
      </c>
      <c r="M488" s="41" t="s">
        <v>126</v>
      </c>
      <c r="N488" s="41"/>
      <c r="O488" s="41">
        <v>58</v>
      </c>
      <c r="P488" s="41" t="s">
        <v>623</v>
      </c>
      <c r="Q488" s="43">
        <v>44454.825138888889</v>
      </c>
      <c r="R488" s="41">
        <v>193</v>
      </c>
      <c r="S488" s="41" t="s">
        <v>125</v>
      </c>
      <c r="T488" s="41">
        <v>0</v>
      </c>
      <c r="U488" s="41" t="s">
        <v>126</v>
      </c>
      <c r="V488" s="42" t="s">
        <v>126</v>
      </c>
      <c r="W488" s="41" t="s">
        <v>126</v>
      </c>
      <c r="X488" s="41" t="s">
        <v>126</v>
      </c>
      <c r="Y488" s="41" t="s">
        <v>126</v>
      </c>
      <c r="Z488" s="41" t="s">
        <v>126</v>
      </c>
      <c r="AA488" s="41" t="s">
        <v>126</v>
      </c>
      <c r="AB488" s="41"/>
      <c r="AC488" s="41">
        <v>58</v>
      </c>
      <c r="AD488" s="41" t="s">
        <v>623</v>
      </c>
      <c r="AE488" s="43">
        <v>44454.825138888889</v>
      </c>
      <c r="AF488" s="41">
        <v>193</v>
      </c>
      <c r="AG488" s="41" t="s">
        <v>125</v>
      </c>
      <c r="AH488" s="41">
        <v>0</v>
      </c>
      <c r="AI488" s="41">
        <v>12.159000000000001</v>
      </c>
      <c r="AJ488" s="42">
        <v>4788</v>
      </c>
      <c r="AK488" s="41">
        <v>0.96499999999999997</v>
      </c>
      <c r="AL488" s="41" t="s">
        <v>126</v>
      </c>
      <c r="AM488" s="41" t="s">
        <v>126</v>
      </c>
      <c r="AN488" s="41" t="s">
        <v>126</v>
      </c>
      <c r="AO488" s="41" t="s">
        <v>126</v>
      </c>
      <c r="AP488" s="41"/>
      <c r="AQ488" s="41">
        <v>2</v>
      </c>
      <c r="AR488" s="41" t="s">
        <v>624</v>
      </c>
      <c r="AS488" s="41"/>
      <c r="AT488" s="44">
        <f t="shared" si="32"/>
        <v>84.068967012095214</v>
      </c>
      <c r="AU488" s="45">
        <f t="shared" si="33"/>
        <v>921.08620126512005</v>
      </c>
      <c r="AV488" s="41"/>
      <c r="AW488" s="48">
        <f t="shared" si="34"/>
        <v>70.125321823036401</v>
      </c>
      <c r="AX488" s="49">
        <f t="shared" si="35"/>
        <v>911.23484041056008</v>
      </c>
      <c r="AY488" s="41"/>
    </row>
    <row r="489" spans="1:51">
      <c r="A489" s="41">
        <v>39</v>
      </c>
      <c r="B489" s="41" t="s">
        <v>625</v>
      </c>
      <c r="C489" s="43">
        <v>44461.441782407404</v>
      </c>
      <c r="D489" s="41" t="s">
        <v>124</v>
      </c>
      <c r="E489" s="41" t="s">
        <v>125</v>
      </c>
      <c r="F489" s="41">
        <v>0</v>
      </c>
      <c r="G489" s="41">
        <v>6.07</v>
      </c>
      <c r="H489" s="42">
        <v>2852</v>
      </c>
      <c r="I489" s="41">
        <v>1E-3</v>
      </c>
      <c r="J489" s="41" t="s">
        <v>126</v>
      </c>
      <c r="K489" s="41" t="s">
        <v>126</v>
      </c>
      <c r="L489" s="41" t="s">
        <v>126</v>
      </c>
      <c r="M489" s="41" t="s">
        <v>126</v>
      </c>
      <c r="N489" s="41"/>
      <c r="O489" s="41">
        <v>39</v>
      </c>
      <c r="P489" s="41" t="s">
        <v>625</v>
      </c>
      <c r="Q489" s="43">
        <v>44461.441782407404</v>
      </c>
      <c r="R489" s="41" t="s">
        <v>124</v>
      </c>
      <c r="S489" s="41" t="s">
        <v>125</v>
      </c>
      <c r="T489" s="41">
        <v>0</v>
      </c>
      <c r="U489" s="41" t="s">
        <v>126</v>
      </c>
      <c r="V489" s="42" t="s">
        <v>126</v>
      </c>
      <c r="W489" s="41" t="s">
        <v>126</v>
      </c>
      <c r="X489" s="41" t="s">
        <v>126</v>
      </c>
      <c r="Y489" s="41" t="s">
        <v>126</v>
      </c>
      <c r="Z489" s="41" t="s">
        <v>126</v>
      </c>
      <c r="AA489" s="41" t="s">
        <v>126</v>
      </c>
      <c r="AB489" s="41"/>
      <c r="AC489" s="41">
        <v>39</v>
      </c>
      <c r="AD489" s="41" t="s">
        <v>625</v>
      </c>
      <c r="AE489" s="43">
        <v>44461.441782407404</v>
      </c>
      <c r="AF489" s="41" t="s">
        <v>124</v>
      </c>
      <c r="AG489" s="41" t="s">
        <v>125</v>
      </c>
      <c r="AH489" s="41">
        <v>0</v>
      </c>
      <c r="AI489" s="41">
        <v>12.202999999999999</v>
      </c>
      <c r="AJ489" s="42">
        <v>2856</v>
      </c>
      <c r="AK489" s="41">
        <v>0.57999999999999996</v>
      </c>
      <c r="AL489" s="41" t="s">
        <v>126</v>
      </c>
      <c r="AM489" s="41" t="s">
        <v>126</v>
      </c>
      <c r="AN489" s="41" t="s">
        <v>126</v>
      </c>
      <c r="AO489" s="41" t="s">
        <v>126</v>
      </c>
      <c r="AP489" s="41"/>
      <c r="AQ489" s="41">
        <v>1</v>
      </c>
      <c r="AR489" s="41"/>
      <c r="AS489" s="41"/>
      <c r="AT489" s="44">
        <f t="shared" si="32"/>
        <v>3.5165054599999985</v>
      </c>
      <c r="AU489" s="45">
        <f t="shared" si="33"/>
        <v>563.82040168128015</v>
      </c>
      <c r="AV489" s="41"/>
      <c r="AW489" s="48">
        <f t="shared" si="34"/>
        <v>3.7168362631999994</v>
      </c>
      <c r="AX489" s="49">
        <f t="shared" si="35"/>
        <v>542.07657147264013</v>
      </c>
    </row>
    <row r="490" spans="1:51">
      <c r="A490" s="41">
        <v>40</v>
      </c>
      <c r="B490" s="41" t="s">
        <v>626</v>
      </c>
      <c r="C490" s="43">
        <v>44461.463009259256</v>
      </c>
      <c r="D490" s="41" t="s">
        <v>128</v>
      </c>
      <c r="E490" s="41" t="s">
        <v>125</v>
      </c>
      <c r="F490" s="41">
        <v>0</v>
      </c>
      <c r="G490" s="41">
        <v>6.0010000000000003</v>
      </c>
      <c r="H490" s="42">
        <v>829023</v>
      </c>
      <c r="I490" s="41">
        <v>1.7250000000000001</v>
      </c>
      <c r="J490" s="41" t="s">
        <v>126</v>
      </c>
      <c r="K490" s="41" t="s">
        <v>126</v>
      </c>
      <c r="L490" s="41" t="s">
        <v>126</v>
      </c>
      <c r="M490" s="41" t="s">
        <v>126</v>
      </c>
      <c r="N490" s="41"/>
      <c r="O490" s="41">
        <v>40</v>
      </c>
      <c r="P490" s="41" t="s">
        <v>626</v>
      </c>
      <c r="Q490" s="43">
        <v>44461.463009259256</v>
      </c>
      <c r="R490" s="41" t="s">
        <v>128</v>
      </c>
      <c r="S490" s="41" t="s">
        <v>125</v>
      </c>
      <c r="T490" s="41">
        <v>0</v>
      </c>
      <c r="U490" s="41">
        <v>5.9539999999999997</v>
      </c>
      <c r="V490" s="42">
        <v>6407</v>
      </c>
      <c r="W490" s="41">
        <v>1.835</v>
      </c>
      <c r="X490" s="41" t="s">
        <v>126</v>
      </c>
      <c r="Y490" s="41" t="s">
        <v>126</v>
      </c>
      <c r="Z490" s="41" t="s">
        <v>126</v>
      </c>
      <c r="AA490" s="41" t="s">
        <v>126</v>
      </c>
      <c r="AB490" s="41"/>
      <c r="AC490" s="41">
        <v>40</v>
      </c>
      <c r="AD490" s="41" t="s">
        <v>626</v>
      </c>
      <c r="AE490" s="43">
        <v>44461.463009259256</v>
      </c>
      <c r="AF490" s="41" t="s">
        <v>128</v>
      </c>
      <c r="AG490" s="41" t="s">
        <v>125</v>
      </c>
      <c r="AH490" s="41">
        <v>0</v>
      </c>
      <c r="AI490" s="41">
        <v>12.159000000000001</v>
      </c>
      <c r="AJ490" s="42">
        <v>8396</v>
      </c>
      <c r="AK490" s="41">
        <v>1.6850000000000001</v>
      </c>
      <c r="AL490" s="41" t="s">
        <v>126</v>
      </c>
      <c r="AM490" s="41" t="s">
        <v>126</v>
      </c>
      <c r="AN490" s="41" t="s">
        <v>126</v>
      </c>
      <c r="AO490" s="41" t="s">
        <v>126</v>
      </c>
      <c r="AP490" s="41"/>
      <c r="AQ490" s="41">
        <v>1</v>
      </c>
      <c r="AR490" s="41"/>
      <c r="AS490" s="41"/>
      <c r="AT490" s="44">
        <f t="shared" si="32"/>
        <v>1776.324148096965</v>
      </c>
      <c r="AU490" s="45">
        <f t="shared" si="33"/>
        <v>1587.0235659396799</v>
      </c>
      <c r="AV490" s="41"/>
      <c r="AW490" s="48">
        <f t="shared" si="34"/>
        <v>1928.03093354457</v>
      </c>
      <c r="AX490" s="49">
        <f t="shared" si="35"/>
        <v>1600.3109868118402</v>
      </c>
    </row>
    <row r="491" spans="1:51">
      <c r="A491" s="41">
        <v>41</v>
      </c>
      <c r="B491" s="41" t="s">
        <v>627</v>
      </c>
      <c r="C491" s="43">
        <v>44461.484247685185</v>
      </c>
      <c r="D491" s="41">
        <v>18</v>
      </c>
      <c r="E491" s="41" t="s">
        <v>125</v>
      </c>
      <c r="F491" s="41">
        <v>0</v>
      </c>
      <c r="G491" s="41">
        <v>6.0289999999999999</v>
      </c>
      <c r="H491" s="42">
        <v>3749</v>
      </c>
      <c r="I491" s="41">
        <v>3.0000000000000001E-3</v>
      </c>
      <c r="J491" s="41" t="s">
        <v>126</v>
      </c>
      <c r="K491" s="41" t="s">
        <v>126</v>
      </c>
      <c r="L491" s="41" t="s">
        <v>126</v>
      </c>
      <c r="M491" s="41" t="s">
        <v>126</v>
      </c>
      <c r="N491" s="41"/>
      <c r="O491" s="41">
        <v>41</v>
      </c>
      <c r="P491" s="41" t="s">
        <v>627</v>
      </c>
      <c r="Q491" s="43">
        <v>44461.484247685185</v>
      </c>
      <c r="R491" s="41">
        <v>18</v>
      </c>
      <c r="S491" s="41" t="s">
        <v>125</v>
      </c>
      <c r="T491" s="41">
        <v>0</v>
      </c>
      <c r="U491" s="41" t="s">
        <v>126</v>
      </c>
      <c r="V491" s="42" t="s">
        <v>126</v>
      </c>
      <c r="W491" s="41" t="s">
        <v>126</v>
      </c>
      <c r="X491" s="41" t="s">
        <v>126</v>
      </c>
      <c r="Y491" s="41" t="s">
        <v>126</v>
      </c>
      <c r="Z491" s="41" t="s">
        <v>126</v>
      </c>
      <c r="AA491" s="41" t="s">
        <v>126</v>
      </c>
      <c r="AB491" s="41"/>
      <c r="AC491" s="41">
        <v>41</v>
      </c>
      <c r="AD491" s="41" t="s">
        <v>627</v>
      </c>
      <c r="AE491" s="43">
        <v>44461.484247685185</v>
      </c>
      <c r="AF491" s="41">
        <v>18</v>
      </c>
      <c r="AG491" s="41" t="s">
        <v>125</v>
      </c>
      <c r="AH491" s="41">
        <v>0</v>
      </c>
      <c r="AI491" s="41">
        <v>11.999000000000001</v>
      </c>
      <c r="AJ491" s="42">
        <v>147666</v>
      </c>
      <c r="AK491" s="41">
        <v>28.849</v>
      </c>
      <c r="AL491" s="41" t="s">
        <v>126</v>
      </c>
      <c r="AM491" s="41" t="s">
        <v>126</v>
      </c>
      <c r="AN491" s="41" t="s">
        <v>126</v>
      </c>
      <c r="AO491" s="41" t="s">
        <v>126</v>
      </c>
      <c r="AP491" s="41"/>
      <c r="AQ491" s="41">
        <v>1</v>
      </c>
      <c r="AR491" s="41"/>
      <c r="AS491" s="41"/>
      <c r="AT491" s="44">
        <f t="shared" si="32"/>
        <v>6.0687137712499997</v>
      </c>
      <c r="AU491" s="45">
        <f t="shared" si="33"/>
        <v>26043.391010909883</v>
      </c>
      <c r="AV491" s="41"/>
      <c r="AW491" s="48">
        <f t="shared" si="34"/>
        <v>6.8029396920500016</v>
      </c>
      <c r="AX491" s="49">
        <f t="shared" si="35"/>
        <v>27875.32787473944</v>
      </c>
    </row>
    <row r="492" spans="1:51">
      <c r="A492" s="41">
        <v>42</v>
      </c>
      <c r="B492" s="41" t="s">
        <v>628</v>
      </c>
      <c r="C492" s="43">
        <v>44461.50545138889</v>
      </c>
      <c r="D492" s="41">
        <v>26</v>
      </c>
      <c r="E492" s="41" t="s">
        <v>125</v>
      </c>
      <c r="F492" s="41">
        <v>0</v>
      </c>
      <c r="G492" s="41">
        <v>5.9820000000000002</v>
      </c>
      <c r="H492" s="42">
        <v>9095347</v>
      </c>
      <c r="I492" s="41">
        <v>19.163</v>
      </c>
      <c r="J492" s="41" t="s">
        <v>126</v>
      </c>
      <c r="K492" s="41" t="s">
        <v>126</v>
      </c>
      <c r="L492" s="41" t="s">
        <v>126</v>
      </c>
      <c r="M492" s="41" t="s">
        <v>126</v>
      </c>
      <c r="N492" s="41"/>
      <c r="O492" s="41">
        <v>42</v>
      </c>
      <c r="P492" s="41" t="s">
        <v>628</v>
      </c>
      <c r="Q492" s="43">
        <v>44461.50545138889</v>
      </c>
      <c r="R492" s="41">
        <v>26</v>
      </c>
      <c r="S492" s="41" t="s">
        <v>125</v>
      </c>
      <c r="T492" s="41">
        <v>0</v>
      </c>
      <c r="U492" s="41">
        <v>5.9359999999999999</v>
      </c>
      <c r="V492" s="42">
        <v>67843</v>
      </c>
      <c r="W492" s="41">
        <v>18.170000000000002</v>
      </c>
      <c r="X492" s="41" t="s">
        <v>126</v>
      </c>
      <c r="Y492" s="41" t="s">
        <v>126</v>
      </c>
      <c r="Z492" s="41" t="s">
        <v>126</v>
      </c>
      <c r="AA492" s="41" t="s">
        <v>126</v>
      </c>
      <c r="AB492" s="41"/>
      <c r="AC492" s="41">
        <v>42</v>
      </c>
      <c r="AD492" s="41" t="s">
        <v>628</v>
      </c>
      <c r="AE492" s="43">
        <v>44461.50545138889</v>
      </c>
      <c r="AF492" s="41">
        <v>26</v>
      </c>
      <c r="AG492" s="41" t="s">
        <v>125</v>
      </c>
      <c r="AH492" s="41">
        <v>0</v>
      </c>
      <c r="AI492" s="41">
        <v>12.064</v>
      </c>
      <c r="AJ492" s="42">
        <v>95626</v>
      </c>
      <c r="AK492" s="41">
        <v>18.837</v>
      </c>
      <c r="AL492" s="41" t="s">
        <v>126</v>
      </c>
      <c r="AM492" s="41" t="s">
        <v>126</v>
      </c>
      <c r="AN492" s="41" t="s">
        <v>126</v>
      </c>
      <c r="AO492" s="41" t="s">
        <v>126</v>
      </c>
      <c r="AP492" s="41"/>
      <c r="AQ492" s="41">
        <v>1</v>
      </c>
      <c r="AR492" s="41"/>
      <c r="AS492" s="41"/>
      <c r="AT492" s="44">
        <f t="shared" si="32"/>
        <v>13458.005479651965</v>
      </c>
      <c r="AU492" s="45">
        <f t="shared" si="33"/>
        <v>17189.900688143483</v>
      </c>
      <c r="AV492" s="41"/>
      <c r="AW492" s="48">
        <f t="shared" si="34"/>
        <v>17588.669559934569</v>
      </c>
      <c r="AX492" s="49">
        <f t="shared" si="35"/>
        <v>18131.14636369624</v>
      </c>
      <c r="AY492" s="41"/>
    </row>
    <row r="493" spans="1:51">
      <c r="A493" s="41">
        <v>43</v>
      </c>
      <c r="B493" s="41" t="s">
        <v>629</v>
      </c>
      <c r="C493" s="43">
        <v>44461.526666666665</v>
      </c>
      <c r="D493" s="41">
        <v>110</v>
      </c>
      <c r="E493" s="41" t="s">
        <v>125</v>
      </c>
      <c r="F493" s="41">
        <v>0</v>
      </c>
      <c r="G493" s="41">
        <v>5.8570000000000002</v>
      </c>
      <c r="H493" s="42">
        <v>51244723</v>
      </c>
      <c r="I493" s="41">
        <v>114.355</v>
      </c>
      <c r="J493" s="41" t="s">
        <v>126</v>
      </c>
      <c r="K493" s="41" t="s">
        <v>126</v>
      </c>
      <c r="L493" s="41" t="s">
        <v>126</v>
      </c>
      <c r="M493" s="41" t="s">
        <v>126</v>
      </c>
      <c r="N493" s="41"/>
      <c r="O493" s="41">
        <v>43</v>
      </c>
      <c r="P493" s="41" t="s">
        <v>629</v>
      </c>
      <c r="Q493" s="43">
        <v>44461.526666666665</v>
      </c>
      <c r="R493" s="41">
        <v>110</v>
      </c>
      <c r="S493" s="41" t="s">
        <v>125</v>
      </c>
      <c r="T493" s="41">
        <v>0</v>
      </c>
      <c r="U493" s="41">
        <v>5.8220000000000001</v>
      </c>
      <c r="V493" s="42">
        <v>461383</v>
      </c>
      <c r="W493" s="41">
        <v>116.53400000000001</v>
      </c>
      <c r="X493" s="41" t="s">
        <v>126</v>
      </c>
      <c r="Y493" s="41" t="s">
        <v>126</v>
      </c>
      <c r="Z493" s="41" t="s">
        <v>126</v>
      </c>
      <c r="AA493" s="41" t="s">
        <v>126</v>
      </c>
      <c r="AB493" s="41"/>
      <c r="AC493" s="41">
        <v>43</v>
      </c>
      <c r="AD493" s="41" t="s">
        <v>629</v>
      </c>
      <c r="AE493" s="43">
        <v>44461.526666666665</v>
      </c>
      <c r="AF493" s="41">
        <v>110</v>
      </c>
      <c r="AG493" s="41" t="s">
        <v>125</v>
      </c>
      <c r="AH493" s="41">
        <v>0</v>
      </c>
      <c r="AI493" s="41">
        <v>12.047000000000001</v>
      </c>
      <c r="AJ493" s="42">
        <v>105799</v>
      </c>
      <c r="AK493" s="41">
        <v>20.806999999999999</v>
      </c>
      <c r="AL493" s="41" t="s">
        <v>126</v>
      </c>
      <c r="AM493" s="41" t="s">
        <v>126</v>
      </c>
      <c r="AN493" s="41" t="s">
        <v>126</v>
      </c>
      <c r="AO493" s="41" t="s">
        <v>126</v>
      </c>
      <c r="AP493" s="41"/>
      <c r="AQ493" s="41">
        <v>1</v>
      </c>
      <c r="AR493" s="41"/>
      <c r="AS493" s="41"/>
      <c r="AT493" s="44">
        <f t="shared" si="32"/>
        <v>88875.423685783375</v>
      </c>
      <c r="AU493" s="45">
        <f t="shared" si="33"/>
        <v>18947.353099269232</v>
      </c>
      <c r="AV493" s="41"/>
      <c r="AW493" s="48">
        <f t="shared" si="34"/>
        <v>114312.31454713178</v>
      </c>
      <c r="AX493" s="49">
        <f t="shared" si="35"/>
        <v>20042.905654199742</v>
      </c>
      <c r="AY493" s="41"/>
    </row>
    <row r="494" spans="1:51">
      <c r="A494" s="41">
        <v>44</v>
      </c>
      <c r="B494" s="41" t="s">
        <v>630</v>
      </c>
      <c r="C494" s="43">
        <v>44461.54787037037</v>
      </c>
      <c r="D494" s="41">
        <v>148</v>
      </c>
      <c r="E494" s="41" t="s">
        <v>125</v>
      </c>
      <c r="F494" s="41">
        <v>0</v>
      </c>
      <c r="G494" s="41">
        <v>6.0129999999999999</v>
      </c>
      <c r="H494" s="42">
        <v>21975</v>
      </c>
      <c r="I494" s="41">
        <v>4.1000000000000002E-2</v>
      </c>
      <c r="J494" s="41" t="s">
        <v>126</v>
      </c>
      <c r="K494" s="41" t="s">
        <v>126</v>
      </c>
      <c r="L494" s="41" t="s">
        <v>126</v>
      </c>
      <c r="M494" s="41" t="s">
        <v>126</v>
      </c>
      <c r="N494" s="41"/>
      <c r="O494" s="41">
        <v>44</v>
      </c>
      <c r="P494" s="41" t="s">
        <v>630</v>
      </c>
      <c r="Q494" s="43">
        <v>44461.54787037037</v>
      </c>
      <c r="R494" s="41">
        <v>148</v>
      </c>
      <c r="S494" s="41" t="s">
        <v>125</v>
      </c>
      <c r="T494" s="41">
        <v>0</v>
      </c>
      <c r="U494" s="41" t="s">
        <v>126</v>
      </c>
      <c r="V494" s="42" t="s">
        <v>126</v>
      </c>
      <c r="W494" s="41" t="s">
        <v>126</v>
      </c>
      <c r="X494" s="41" t="s">
        <v>126</v>
      </c>
      <c r="Y494" s="41" t="s">
        <v>126</v>
      </c>
      <c r="Z494" s="41" t="s">
        <v>126</v>
      </c>
      <c r="AA494" s="41" t="s">
        <v>126</v>
      </c>
      <c r="AB494" s="41"/>
      <c r="AC494" s="41">
        <v>44</v>
      </c>
      <c r="AD494" s="41" t="s">
        <v>630</v>
      </c>
      <c r="AE494" s="43">
        <v>44461.54787037037</v>
      </c>
      <c r="AF494" s="41">
        <v>148</v>
      </c>
      <c r="AG494" s="41" t="s">
        <v>125</v>
      </c>
      <c r="AH494" s="41">
        <v>0</v>
      </c>
      <c r="AI494" s="41">
        <v>12.169</v>
      </c>
      <c r="AJ494" s="42">
        <v>4644</v>
      </c>
      <c r="AK494" s="41">
        <v>0.93700000000000006</v>
      </c>
      <c r="AL494" s="41" t="s">
        <v>126</v>
      </c>
      <c r="AM494" s="41" t="s">
        <v>126</v>
      </c>
      <c r="AN494" s="41" t="s">
        <v>126</v>
      </c>
      <c r="AO494" s="41" t="s">
        <v>126</v>
      </c>
      <c r="AP494" s="41"/>
      <c r="AQ494" s="41">
        <v>1</v>
      </c>
      <c r="AR494" s="41"/>
      <c r="AS494" s="41"/>
      <c r="AT494" s="44">
        <f t="shared" si="32"/>
        <v>69.099531509875007</v>
      </c>
      <c r="AU494" s="45">
        <f t="shared" si="33"/>
        <v>894.47385598128005</v>
      </c>
      <c r="AV494" s="41"/>
      <c r="AW494" s="48">
        <f t="shared" si="34"/>
        <v>57.434642314437511</v>
      </c>
      <c r="AX494" s="49">
        <f t="shared" si="35"/>
        <v>883.72412487264012</v>
      </c>
      <c r="AY494" s="41"/>
    </row>
    <row r="495" spans="1:51">
      <c r="A495" s="41">
        <v>45</v>
      </c>
      <c r="B495" s="41" t="s">
        <v>631</v>
      </c>
      <c r="C495" s="43">
        <v>44461.569097222222</v>
      </c>
      <c r="D495" s="41">
        <v>12</v>
      </c>
      <c r="E495" s="41" t="s">
        <v>125</v>
      </c>
      <c r="F495" s="41">
        <v>0</v>
      </c>
      <c r="G495" s="41">
        <v>6.0060000000000002</v>
      </c>
      <c r="H495" s="42">
        <v>30981</v>
      </c>
      <c r="I495" s="41">
        <v>0.06</v>
      </c>
      <c r="J495" s="41" t="s">
        <v>126</v>
      </c>
      <c r="K495" s="41" t="s">
        <v>126</v>
      </c>
      <c r="L495" s="41" t="s">
        <v>126</v>
      </c>
      <c r="M495" s="41" t="s">
        <v>126</v>
      </c>
      <c r="N495" s="41"/>
      <c r="O495" s="41">
        <v>45</v>
      </c>
      <c r="P495" s="41" t="s">
        <v>631</v>
      </c>
      <c r="Q495" s="43">
        <v>44461.569097222222</v>
      </c>
      <c r="R495" s="41">
        <v>12</v>
      </c>
      <c r="S495" s="41" t="s">
        <v>125</v>
      </c>
      <c r="T495" s="41">
        <v>0</v>
      </c>
      <c r="U495" s="41" t="s">
        <v>126</v>
      </c>
      <c r="V495" s="42" t="s">
        <v>126</v>
      </c>
      <c r="W495" s="41" t="s">
        <v>126</v>
      </c>
      <c r="X495" s="41" t="s">
        <v>126</v>
      </c>
      <c r="Y495" s="41" t="s">
        <v>126</v>
      </c>
      <c r="Z495" s="41" t="s">
        <v>126</v>
      </c>
      <c r="AA495" s="41" t="s">
        <v>126</v>
      </c>
      <c r="AB495" s="41"/>
      <c r="AC495" s="41">
        <v>45</v>
      </c>
      <c r="AD495" s="41" t="s">
        <v>631</v>
      </c>
      <c r="AE495" s="43">
        <v>44461.569097222222</v>
      </c>
      <c r="AF495" s="41">
        <v>12</v>
      </c>
      <c r="AG495" s="41" t="s">
        <v>125</v>
      </c>
      <c r="AH495" s="41">
        <v>0</v>
      </c>
      <c r="AI495" s="41">
        <v>11.974</v>
      </c>
      <c r="AJ495" s="42">
        <v>187206</v>
      </c>
      <c r="AK495" s="41">
        <v>36.353000000000002</v>
      </c>
      <c r="AL495" s="41" t="s">
        <v>126</v>
      </c>
      <c r="AM495" s="41" t="s">
        <v>126</v>
      </c>
      <c r="AN495" s="41" t="s">
        <v>126</v>
      </c>
      <c r="AO495" s="41" t="s">
        <v>126</v>
      </c>
      <c r="AP495" s="41"/>
      <c r="AQ495" s="41">
        <v>1</v>
      </c>
      <c r="AR495" s="41"/>
      <c r="AS495" s="41"/>
      <c r="AT495" s="44">
        <f t="shared" si="32"/>
        <v>96.998113988951815</v>
      </c>
      <c r="AU495" s="45">
        <f t="shared" si="33"/>
        <v>32542.979554412283</v>
      </c>
      <c r="AV495" s="41"/>
      <c r="AW495" s="48">
        <f t="shared" si="34"/>
        <v>81.107792476555105</v>
      </c>
      <c r="AX495" s="49">
        <f t="shared" si="35"/>
        <v>35220.079834550641</v>
      </c>
      <c r="AY495" s="41"/>
    </row>
    <row r="496" spans="1:51">
      <c r="A496" s="41">
        <v>46</v>
      </c>
      <c r="B496" s="41" t="s">
        <v>632</v>
      </c>
      <c r="C496" s="43">
        <v>44461.59033564815</v>
      </c>
      <c r="D496" s="41">
        <v>98</v>
      </c>
      <c r="E496" s="41" t="s">
        <v>125</v>
      </c>
      <c r="F496" s="41">
        <v>0</v>
      </c>
      <c r="G496" s="41">
        <v>5.899</v>
      </c>
      <c r="H496" s="42">
        <v>39197468</v>
      </c>
      <c r="I496" s="41">
        <v>85.959000000000003</v>
      </c>
      <c r="J496" s="41" t="s">
        <v>126</v>
      </c>
      <c r="K496" s="41" t="s">
        <v>126</v>
      </c>
      <c r="L496" s="41" t="s">
        <v>126</v>
      </c>
      <c r="M496" s="41" t="s">
        <v>126</v>
      </c>
      <c r="N496" s="41"/>
      <c r="O496" s="41">
        <v>46</v>
      </c>
      <c r="P496" s="41" t="s">
        <v>632</v>
      </c>
      <c r="Q496" s="43">
        <v>44461.59033564815</v>
      </c>
      <c r="R496" s="41">
        <v>98</v>
      </c>
      <c r="S496" s="41" t="s">
        <v>125</v>
      </c>
      <c r="T496" s="41">
        <v>0</v>
      </c>
      <c r="U496" s="41">
        <v>5.8609999999999998</v>
      </c>
      <c r="V496" s="42">
        <v>330714</v>
      </c>
      <c r="W496" s="41">
        <v>84.975999999999999</v>
      </c>
      <c r="X496" s="41" t="s">
        <v>126</v>
      </c>
      <c r="Y496" s="41" t="s">
        <v>126</v>
      </c>
      <c r="Z496" s="41" t="s">
        <v>126</v>
      </c>
      <c r="AA496" s="41" t="s">
        <v>126</v>
      </c>
      <c r="AB496" s="41"/>
      <c r="AC496" s="41">
        <v>46</v>
      </c>
      <c r="AD496" s="41" t="s">
        <v>632</v>
      </c>
      <c r="AE496" s="43">
        <v>44461.59033564815</v>
      </c>
      <c r="AF496" s="41">
        <v>98</v>
      </c>
      <c r="AG496" s="41" t="s">
        <v>125</v>
      </c>
      <c r="AH496" s="41">
        <v>0</v>
      </c>
      <c r="AI496" s="41">
        <v>12.069000000000001</v>
      </c>
      <c r="AJ496" s="42">
        <v>103287</v>
      </c>
      <c r="AK496" s="41">
        <v>20.321000000000002</v>
      </c>
      <c r="AL496" s="41" t="s">
        <v>126</v>
      </c>
      <c r="AM496" s="41" t="s">
        <v>126</v>
      </c>
      <c r="AN496" s="41" t="s">
        <v>126</v>
      </c>
      <c r="AO496" s="41" t="s">
        <v>126</v>
      </c>
      <c r="AP496" s="41"/>
      <c r="AQ496" s="41">
        <v>1</v>
      </c>
      <c r="AR496" s="41"/>
      <c r="AS496" s="41"/>
      <c r="AT496" s="44">
        <f t="shared" si="32"/>
        <v>63721.374798079865</v>
      </c>
      <c r="AU496" s="45">
        <f t="shared" si="33"/>
        <v>18514.596611757872</v>
      </c>
      <c r="AV496" s="41"/>
      <c r="AW496" s="48">
        <f t="shared" si="34"/>
        <v>82886.078581594295</v>
      </c>
      <c r="AX496" s="49">
        <f t="shared" si="35"/>
        <v>19571.15139696006</v>
      </c>
      <c r="AY496" s="41"/>
    </row>
    <row r="497" spans="1:51">
      <c r="A497" s="41">
        <v>47</v>
      </c>
      <c r="B497" s="41" t="s">
        <v>633</v>
      </c>
      <c r="C497" s="43">
        <v>44461.611562500002</v>
      </c>
      <c r="D497" s="41">
        <v>41</v>
      </c>
      <c r="E497" s="41" t="s">
        <v>125</v>
      </c>
      <c r="F497" s="41">
        <v>0</v>
      </c>
      <c r="G497" s="41">
        <v>6.0069999999999997</v>
      </c>
      <c r="H497" s="42">
        <v>31720</v>
      </c>
      <c r="I497" s="41">
        <v>6.0999999999999999E-2</v>
      </c>
      <c r="J497" s="41" t="s">
        <v>126</v>
      </c>
      <c r="K497" s="41" t="s">
        <v>126</v>
      </c>
      <c r="L497" s="41" t="s">
        <v>126</v>
      </c>
      <c r="M497" s="41" t="s">
        <v>126</v>
      </c>
      <c r="N497" s="41"/>
      <c r="O497" s="41">
        <v>47</v>
      </c>
      <c r="P497" s="41" t="s">
        <v>633</v>
      </c>
      <c r="Q497" s="43">
        <v>44461.611562500002</v>
      </c>
      <c r="R497" s="41">
        <v>41</v>
      </c>
      <c r="S497" s="41" t="s">
        <v>125</v>
      </c>
      <c r="T497" s="41">
        <v>0</v>
      </c>
      <c r="U497" s="41" t="s">
        <v>126</v>
      </c>
      <c r="V497" s="42" t="s">
        <v>126</v>
      </c>
      <c r="W497" s="41" t="s">
        <v>126</v>
      </c>
      <c r="X497" s="41" t="s">
        <v>126</v>
      </c>
      <c r="Y497" s="41" t="s">
        <v>126</v>
      </c>
      <c r="Z497" s="41" t="s">
        <v>126</v>
      </c>
      <c r="AA497" s="41" t="s">
        <v>126</v>
      </c>
      <c r="AB497" s="41"/>
      <c r="AC497" s="41">
        <v>47</v>
      </c>
      <c r="AD497" s="41" t="s">
        <v>633</v>
      </c>
      <c r="AE497" s="43">
        <v>44461.611562500002</v>
      </c>
      <c r="AF497" s="41">
        <v>41</v>
      </c>
      <c r="AG497" s="41" t="s">
        <v>125</v>
      </c>
      <c r="AH497" s="41">
        <v>0</v>
      </c>
      <c r="AI497" s="41">
        <v>12.01</v>
      </c>
      <c r="AJ497" s="42">
        <v>157610</v>
      </c>
      <c r="AK497" s="41">
        <v>30.745000000000001</v>
      </c>
      <c r="AL497" s="41" t="s">
        <v>126</v>
      </c>
      <c r="AM497" s="41" t="s">
        <v>126</v>
      </c>
      <c r="AN497" s="41" t="s">
        <v>126</v>
      </c>
      <c r="AO497" s="41" t="s">
        <v>126</v>
      </c>
      <c r="AP497" s="41"/>
      <c r="AQ497" s="41">
        <v>1</v>
      </c>
      <c r="AR497" s="41"/>
      <c r="AS497" s="41"/>
      <c r="AT497" s="44">
        <f t="shared" si="32"/>
        <v>99.281493513920012</v>
      </c>
      <c r="AU497" s="45">
        <f t="shared" si="33"/>
        <v>27696.459947483003</v>
      </c>
      <c r="AV497" s="41"/>
      <c r="AW497" s="48">
        <f t="shared" si="34"/>
        <v>83.049455449439989</v>
      </c>
      <c r="AX497" s="49">
        <f t="shared" si="35"/>
        <v>29727.260769254004</v>
      </c>
      <c r="AY497" s="41"/>
    </row>
    <row r="498" spans="1:51">
      <c r="A498" s="41">
        <v>48</v>
      </c>
      <c r="B498" s="41" t="s">
        <v>634</v>
      </c>
      <c r="C498" s="43">
        <v>44461.632777777777</v>
      </c>
      <c r="D498" s="41">
        <v>69</v>
      </c>
      <c r="E498" s="41" t="s">
        <v>125</v>
      </c>
      <c r="F498" s="41">
        <v>0</v>
      </c>
      <c r="G498" s="41">
        <v>6.008</v>
      </c>
      <c r="H498" s="42">
        <v>22826</v>
      </c>
      <c r="I498" s="41">
        <v>4.2999999999999997E-2</v>
      </c>
      <c r="J498" s="41" t="s">
        <v>126</v>
      </c>
      <c r="K498" s="41" t="s">
        <v>126</v>
      </c>
      <c r="L498" s="41" t="s">
        <v>126</v>
      </c>
      <c r="M498" s="41" t="s">
        <v>126</v>
      </c>
      <c r="N498" s="41"/>
      <c r="O498" s="41">
        <v>48</v>
      </c>
      <c r="P498" s="41" t="s">
        <v>634</v>
      </c>
      <c r="Q498" s="43">
        <v>44461.632777777777</v>
      </c>
      <c r="R498" s="41">
        <v>69</v>
      </c>
      <c r="S498" s="41" t="s">
        <v>125</v>
      </c>
      <c r="T498" s="41">
        <v>0</v>
      </c>
      <c r="U498" s="41" t="s">
        <v>126</v>
      </c>
      <c r="V498" s="42" t="s">
        <v>126</v>
      </c>
      <c r="W498" s="41" t="s">
        <v>126</v>
      </c>
      <c r="X498" s="41" t="s">
        <v>126</v>
      </c>
      <c r="Y498" s="41" t="s">
        <v>126</v>
      </c>
      <c r="Z498" s="41" t="s">
        <v>126</v>
      </c>
      <c r="AA498" s="41" t="s">
        <v>126</v>
      </c>
      <c r="AB498" s="41"/>
      <c r="AC498" s="41">
        <v>48</v>
      </c>
      <c r="AD498" s="41" t="s">
        <v>634</v>
      </c>
      <c r="AE498" s="43">
        <v>44461.632777777777</v>
      </c>
      <c r="AF498" s="41">
        <v>69</v>
      </c>
      <c r="AG498" s="41" t="s">
        <v>125</v>
      </c>
      <c r="AH498" s="41">
        <v>0</v>
      </c>
      <c r="AI498" s="41">
        <v>12.157999999999999</v>
      </c>
      <c r="AJ498" s="42">
        <v>5202</v>
      </c>
      <c r="AK498" s="41">
        <v>1.048</v>
      </c>
      <c r="AL498" s="41" t="s">
        <v>126</v>
      </c>
      <c r="AM498" s="41" t="s">
        <v>126</v>
      </c>
      <c r="AN498" s="41" t="s">
        <v>126</v>
      </c>
      <c r="AO498" s="41" t="s">
        <v>126</v>
      </c>
      <c r="AP498" s="41"/>
      <c r="AQ498" s="41">
        <v>1</v>
      </c>
      <c r="AR498" s="41"/>
      <c r="AS498" s="41"/>
      <c r="AT498" s="44">
        <f t="shared" si="32"/>
        <v>71.741404353528807</v>
      </c>
      <c r="AU498" s="45">
        <f t="shared" si="33"/>
        <v>997.58219333292016</v>
      </c>
      <c r="AV498" s="41"/>
      <c r="AW498" s="48">
        <f t="shared" si="34"/>
        <v>59.672417923231606</v>
      </c>
      <c r="AX498" s="49">
        <f t="shared" si="35"/>
        <v>990.32439132696015</v>
      </c>
      <c r="AY498" s="41"/>
    </row>
    <row r="499" spans="1:51">
      <c r="A499" s="41">
        <v>49</v>
      </c>
      <c r="B499" s="41" t="s">
        <v>635</v>
      </c>
      <c r="C499" s="43">
        <v>44461.654004629629</v>
      </c>
      <c r="D499" s="41">
        <v>62</v>
      </c>
      <c r="E499" s="41" t="s">
        <v>125</v>
      </c>
      <c r="F499" s="41">
        <v>0</v>
      </c>
      <c r="G499" s="41">
        <v>6.0330000000000004</v>
      </c>
      <c r="H499" s="42">
        <v>4452</v>
      </c>
      <c r="I499" s="41">
        <v>4.0000000000000001E-3</v>
      </c>
      <c r="J499" s="41" t="s">
        <v>126</v>
      </c>
      <c r="K499" s="41" t="s">
        <v>126</v>
      </c>
      <c r="L499" s="41" t="s">
        <v>126</v>
      </c>
      <c r="M499" s="41" t="s">
        <v>126</v>
      </c>
      <c r="N499" s="41"/>
      <c r="O499" s="41">
        <v>49</v>
      </c>
      <c r="P499" s="41" t="s">
        <v>635</v>
      </c>
      <c r="Q499" s="43">
        <v>44461.654004629629</v>
      </c>
      <c r="R499" s="41">
        <v>62</v>
      </c>
      <c r="S499" s="41" t="s">
        <v>125</v>
      </c>
      <c r="T499" s="41">
        <v>0</v>
      </c>
      <c r="U499" s="41" t="s">
        <v>126</v>
      </c>
      <c r="V499" s="42" t="s">
        <v>126</v>
      </c>
      <c r="W499" s="41" t="s">
        <v>126</v>
      </c>
      <c r="X499" s="41" t="s">
        <v>126</v>
      </c>
      <c r="Y499" s="41" t="s">
        <v>126</v>
      </c>
      <c r="Z499" s="41" t="s">
        <v>126</v>
      </c>
      <c r="AA499" s="41" t="s">
        <v>126</v>
      </c>
      <c r="AB499" s="41"/>
      <c r="AC499" s="41">
        <v>49</v>
      </c>
      <c r="AD499" s="41" t="s">
        <v>635</v>
      </c>
      <c r="AE499" s="43">
        <v>44461.654004629629</v>
      </c>
      <c r="AF499" s="41">
        <v>62</v>
      </c>
      <c r="AG499" s="41" t="s">
        <v>125</v>
      </c>
      <c r="AH499" s="41">
        <v>0</v>
      </c>
      <c r="AI499" s="41">
        <v>11.988</v>
      </c>
      <c r="AJ499" s="42">
        <v>177759</v>
      </c>
      <c r="AK499" s="41">
        <v>34.567999999999998</v>
      </c>
      <c r="AL499" s="41" t="s">
        <v>126</v>
      </c>
      <c r="AM499" s="41" t="s">
        <v>126</v>
      </c>
      <c r="AN499" s="41" t="s">
        <v>126</v>
      </c>
      <c r="AO499" s="41" t="s">
        <v>126</v>
      </c>
      <c r="AP499" s="41"/>
      <c r="AQ499" s="41">
        <v>1</v>
      </c>
      <c r="AR499" s="41"/>
      <c r="AS499" s="41"/>
      <c r="AT499" s="44">
        <f t="shared" si="32"/>
        <v>8.0928414599999989</v>
      </c>
      <c r="AU499" s="45">
        <f t="shared" si="33"/>
        <v>31007.925689175634</v>
      </c>
      <c r="AV499" s="41"/>
      <c r="AW499" s="48">
        <f t="shared" si="34"/>
        <v>9.1564093831999998</v>
      </c>
      <c r="AX499" s="49">
        <f t="shared" si="35"/>
        <v>33469.875058562939</v>
      </c>
      <c r="AY499" s="41"/>
    </row>
    <row r="500" spans="1:51">
      <c r="A500" s="41">
        <v>50</v>
      </c>
      <c r="B500" s="41" t="s">
        <v>636</v>
      </c>
      <c r="C500" s="43">
        <v>44461.675243055557</v>
      </c>
      <c r="D500" s="41">
        <v>37</v>
      </c>
      <c r="E500" s="41" t="s">
        <v>125</v>
      </c>
      <c r="F500" s="41">
        <v>0</v>
      </c>
      <c r="G500" s="41">
        <v>6.0129999999999999</v>
      </c>
      <c r="H500" s="42">
        <v>12856</v>
      </c>
      <c r="I500" s="41">
        <v>2.1999999999999999E-2</v>
      </c>
      <c r="J500" s="41" t="s">
        <v>126</v>
      </c>
      <c r="K500" s="41" t="s">
        <v>126</v>
      </c>
      <c r="L500" s="41" t="s">
        <v>126</v>
      </c>
      <c r="M500" s="41" t="s">
        <v>126</v>
      </c>
      <c r="N500" s="41"/>
      <c r="O500" s="41">
        <v>50</v>
      </c>
      <c r="P500" s="41" t="s">
        <v>636</v>
      </c>
      <c r="Q500" s="43">
        <v>44461.675243055557</v>
      </c>
      <c r="R500" s="41">
        <v>37</v>
      </c>
      <c r="S500" s="41" t="s">
        <v>125</v>
      </c>
      <c r="T500" s="41">
        <v>0</v>
      </c>
      <c r="U500" s="41" t="s">
        <v>126</v>
      </c>
      <c r="V500" s="42" t="s">
        <v>126</v>
      </c>
      <c r="W500" s="41" t="s">
        <v>126</v>
      </c>
      <c r="X500" s="41" t="s">
        <v>126</v>
      </c>
      <c r="Y500" s="41" t="s">
        <v>126</v>
      </c>
      <c r="Z500" s="41" t="s">
        <v>126</v>
      </c>
      <c r="AA500" s="41" t="s">
        <v>126</v>
      </c>
      <c r="AB500" s="41"/>
      <c r="AC500" s="41">
        <v>50</v>
      </c>
      <c r="AD500" s="41" t="s">
        <v>636</v>
      </c>
      <c r="AE500" s="43">
        <v>44461.675243055557</v>
      </c>
      <c r="AF500" s="41">
        <v>37</v>
      </c>
      <c r="AG500" s="41" t="s">
        <v>125</v>
      </c>
      <c r="AH500" s="41">
        <v>0</v>
      </c>
      <c r="AI500" s="41">
        <v>12.146000000000001</v>
      </c>
      <c r="AJ500" s="42">
        <v>10212</v>
      </c>
      <c r="AK500" s="41">
        <v>2.0470000000000002</v>
      </c>
      <c r="AL500" s="41" t="s">
        <v>126</v>
      </c>
      <c r="AM500" s="41" t="s">
        <v>126</v>
      </c>
      <c r="AN500" s="41" t="s">
        <v>126</v>
      </c>
      <c r="AO500" s="41" t="s">
        <v>126</v>
      </c>
      <c r="AP500" s="41"/>
      <c r="AQ500" s="41">
        <v>1</v>
      </c>
      <c r="AR500" s="41"/>
      <c r="AS500" s="41"/>
      <c r="AT500" s="44">
        <f t="shared" si="32"/>
        <v>33.916610640000002</v>
      </c>
      <c r="AU500" s="45">
        <f t="shared" si="33"/>
        <v>1921.58883406512</v>
      </c>
      <c r="AV500" s="41"/>
      <c r="AW500" s="48">
        <f t="shared" si="34"/>
        <v>33.444478042617604</v>
      </c>
      <c r="AX500" s="49">
        <f t="shared" si="35"/>
        <v>1946.9807268105601</v>
      </c>
      <c r="AY500" s="41"/>
    </row>
    <row r="501" spans="1:51">
      <c r="A501" s="41">
        <v>51</v>
      </c>
      <c r="B501" s="41" t="s">
        <v>637</v>
      </c>
      <c r="C501" s="43">
        <v>44461.696469907409</v>
      </c>
      <c r="D501" s="41">
        <v>91</v>
      </c>
      <c r="E501" s="41" t="s">
        <v>125</v>
      </c>
      <c r="F501" s="41">
        <v>0</v>
      </c>
      <c r="G501" s="41">
        <v>6.016</v>
      </c>
      <c r="H501" s="42">
        <v>16648</v>
      </c>
      <c r="I501" s="41">
        <v>0.03</v>
      </c>
      <c r="J501" s="41" t="s">
        <v>126</v>
      </c>
      <c r="K501" s="41" t="s">
        <v>126</v>
      </c>
      <c r="L501" s="41" t="s">
        <v>126</v>
      </c>
      <c r="M501" s="41" t="s">
        <v>126</v>
      </c>
      <c r="N501" s="41"/>
      <c r="O501" s="41">
        <v>51</v>
      </c>
      <c r="P501" s="41" t="s">
        <v>637</v>
      </c>
      <c r="Q501" s="43">
        <v>44461.696469907409</v>
      </c>
      <c r="R501" s="41">
        <v>91</v>
      </c>
      <c r="S501" s="41" t="s">
        <v>125</v>
      </c>
      <c r="T501" s="41">
        <v>0</v>
      </c>
      <c r="U501" s="41" t="s">
        <v>126</v>
      </c>
      <c r="V501" s="42" t="s">
        <v>126</v>
      </c>
      <c r="W501" s="41" t="s">
        <v>126</v>
      </c>
      <c r="X501" s="41" t="s">
        <v>126</v>
      </c>
      <c r="Y501" s="41" t="s">
        <v>126</v>
      </c>
      <c r="Z501" s="41" t="s">
        <v>126</v>
      </c>
      <c r="AA501" s="41" t="s">
        <v>126</v>
      </c>
      <c r="AB501" s="41"/>
      <c r="AC501" s="41">
        <v>51</v>
      </c>
      <c r="AD501" s="41" t="s">
        <v>637</v>
      </c>
      <c r="AE501" s="43">
        <v>44461.696469907409</v>
      </c>
      <c r="AF501" s="41">
        <v>91</v>
      </c>
      <c r="AG501" s="41" t="s">
        <v>125</v>
      </c>
      <c r="AH501" s="41">
        <v>0</v>
      </c>
      <c r="AI501" s="41">
        <v>11.997</v>
      </c>
      <c r="AJ501" s="42">
        <v>172258</v>
      </c>
      <c r="AK501" s="41">
        <v>33.526000000000003</v>
      </c>
      <c r="AL501" s="41" t="s">
        <v>126</v>
      </c>
      <c r="AM501" s="41" t="s">
        <v>126</v>
      </c>
      <c r="AN501" s="41" t="s">
        <v>126</v>
      </c>
      <c r="AO501" s="41" t="s">
        <v>126</v>
      </c>
      <c r="AP501" s="41"/>
      <c r="AQ501" s="41">
        <v>1</v>
      </c>
      <c r="AR501" s="41"/>
      <c r="AS501" s="41"/>
      <c r="AT501" s="44">
        <f t="shared" si="32"/>
        <v>52.535353351155202</v>
      </c>
      <c r="AU501" s="45">
        <f t="shared" si="33"/>
        <v>30108.900378737722</v>
      </c>
      <c r="AV501" s="41"/>
      <c r="AW501" s="48">
        <f t="shared" si="34"/>
        <v>43.422871851206402</v>
      </c>
      <c r="AX501" s="49">
        <f t="shared" si="35"/>
        <v>32449.391570149357</v>
      </c>
      <c r="AY501" s="41"/>
    </row>
    <row r="502" spans="1:51">
      <c r="A502" s="41">
        <v>52</v>
      </c>
      <c r="B502" s="41" t="s">
        <v>638</v>
      </c>
      <c r="C502" s="43">
        <v>44461.717662037037</v>
      </c>
      <c r="D502" s="41">
        <v>188</v>
      </c>
      <c r="E502" s="41" t="s">
        <v>125</v>
      </c>
      <c r="F502" s="41">
        <v>0</v>
      </c>
      <c r="G502" s="41">
        <v>5.8330000000000002</v>
      </c>
      <c r="H502" s="42">
        <v>57973227</v>
      </c>
      <c r="I502" s="41">
        <v>130.69200000000001</v>
      </c>
      <c r="J502" s="41" t="s">
        <v>126</v>
      </c>
      <c r="K502" s="41" t="s">
        <v>126</v>
      </c>
      <c r="L502" s="41" t="s">
        <v>126</v>
      </c>
      <c r="M502" s="41" t="s">
        <v>126</v>
      </c>
      <c r="N502" s="41"/>
      <c r="O502" s="41">
        <v>52</v>
      </c>
      <c r="P502" s="41" t="s">
        <v>638</v>
      </c>
      <c r="Q502" s="43">
        <v>44461.717662037037</v>
      </c>
      <c r="R502" s="41">
        <v>188</v>
      </c>
      <c r="S502" s="41" t="s">
        <v>125</v>
      </c>
      <c r="T502" s="41">
        <v>0</v>
      </c>
      <c r="U502" s="41">
        <v>5.8</v>
      </c>
      <c r="V502" s="42">
        <v>536008</v>
      </c>
      <c r="W502" s="41">
        <v>134.12</v>
      </c>
      <c r="X502" s="41" t="s">
        <v>126</v>
      </c>
      <c r="Y502" s="41" t="s">
        <v>126</v>
      </c>
      <c r="Z502" s="41" t="s">
        <v>126</v>
      </c>
      <c r="AA502" s="41" t="s">
        <v>126</v>
      </c>
      <c r="AB502" s="41"/>
      <c r="AC502" s="41">
        <v>52</v>
      </c>
      <c r="AD502" s="41" t="s">
        <v>638</v>
      </c>
      <c r="AE502" s="43">
        <v>44461.717662037037</v>
      </c>
      <c r="AF502" s="41">
        <v>188</v>
      </c>
      <c r="AG502" s="41" t="s">
        <v>125</v>
      </c>
      <c r="AH502" s="41">
        <v>0</v>
      </c>
      <c r="AI502" s="41">
        <v>12.023</v>
      </c>
      <c r="AJ502" s="42">
        <v>124130</v>
      </c>
      <c r="AK502" s="41">
        <v>24.341000000000001</v>
      </c>
      <c r="AL502" s="41" t="s">
        <v>126</v>
      </c>
      <c r="AM502" s="41" t="s">
        <v>126</v>
      </c>
      <c r="AN502" s="41" t="s">
        <v>126</v>
      </c>
      <c r="AO502" s="41" t="s">
        <v>126</v>
      </c>
      <c r="AP502" s="41"/>
      <c r="AQ502" s="41">
        <v>1</v>
      </c>
      <c r="AR502" s="41"/>
      <c r="AS502" s="41"/>
      <c r="AT502" s="44">
        <f t="shared" si="32"/>
        <v>103291.21473237024</v>
      </c>
      <c r="AU502" s="45">
        <f t="shared" si="33"/>
        <v>22081.355714387002</v>
      </c>
      <c r="AV502" s="41"/>
      <c r="AW502" s="48">
        <f t="shared" si="34"/>
        <v>131952.34835839554</v>
      </c>
      <c r="AX502" s="49">
        <f t="shared" si="35"/>
        <v>23479.259742806003</v>
      </c>
      <c r="AY502" s="41"/>
    </row>
    <row r="503" spans="1:51">
      <c r="A503" s="41">
        <v>53</v>
      </c>
      <c r="B503" s="41" t="s">
        <v>639</v>
      </c>
      <c r="C503" s="43">
        <v>44461.738865740743</v>
      </c>
      <c r="D503" s="41">
        <v>174</v>
      </c>
      <c r="E503" s="41" t="s">
        <v>125</v>
      </c>
      <c r="F503" s="41">
        <v>0</v>
      </c>
      <c r="G503" s="41">
        <v>6.0140000000000002</v>
      </c>
      <c r="H503" s="42">
        <v>27646</v>
      </c>
      <c r="I503" s="41">
        <v>5.2999999999999999E-2</v>
      </c>
      <c r="J503" s="41" t="s">
        <v>126</v>
      </c>
      <c r="K503" s="41" t="s">
        <v>126</v>
      </c>
      <c r="L503" s="41" t="s">
        <v>126</v>
      </c>
      <c r="M503" s="41" t="s">
        <v>126</v>
      </c>
      <c r="N503" s="41"/>
      <c r="O503" s="41">
        <v>53</v>
      </c>
      <c r="P503" s="41" t="s">
        <v>639</v>
      </c>
      <c r="Q503" s="43">
        <v>44461.738865740743</v>
      </c>
      <c r="R503" s="41">
        <v>174</v>
      </c>
      <c r="S503" s="41" t="s">
        <v>125</v>
      </c>
      <c r="T503" s="41">
        <v>0</v>
      </c>
      <c r="U503" s="41" t="s">
        <v>126</v>
      </c>
      <c r="V503" s="42" t="s">
        <v>126</v>
      </c>
      <c r="W503" s="41" t="s">
        <v>126</v>
      </c>
      <c r="X503" s="41" t="s">
        <v>126</v>
      </c>
      <c r="Y503" s="41" t="s">
        <v>126</v>
      </c>
      <c r="Z503" s="41" t="s">
        <v>126</v>
      </c>
      <c r="AA503" s="41" t="s">
        <v>126</v>
      </c>
      <c r="AB503" s="41"/>
      <c r="AC503" s="41">
        <v>53</v>
      </c>
      <c r="AD503" s="41" t="s">
        <v>639</v>
      </c>
      <c r="AE503" s="43">
        <v>44461.738865740743</v>
      </c>
      <c r="AF503" s="41">
        <v>174</v>
      </c>
      <c r="AG503" s="41" t="s">
        <v>125</v>
      </c>
      <c r="AH503" s="41">
        <v>0</v>
      </c>
      <c r="AI503" s="41">
        <v>12.163</v>
      </c>
      <c r="AJ503" s="42">
        <v>6639</v>
      </c>
      <c r="AK503" s="41">
        <v>1.335</v>
      </c>
      <c r="AL503" s="41" t="s">
        <v>126</v>
      </c>
      <c r="AM503" s="41" t="s">
        <v>126</v>
      </c>
      <c r="AN503" s="41" t="s">
        <v>126</v>
      </c>
      <c r="AO503" s="41" t="s">
        <v>126</v>
      </c>
      <c r="AP503" s="41"/>
      <c r="AQ503" s="41">
        <v>1</v>
      </c>
      <c r="AR503" s="41"/>
      <c r="AS503" s="41"/>
      <c r="AT503" s="44">
        <f t="shared" si="32"/>
        <v>86.682463265880813</v>
      </c>
      <c r="AU503" s="45">
        <f t="shared" si="33"/>
        <v>1262.9339293308299</v>
      </c>
      <c r="AV503" s="41"/>
      <c r="AW503" s="48">
        <f t="shared" si="34"/>
        <v>72.343705970895599</v>
      </c>
      <c r="AX503" s="49">
        <f t="shared" si="35"/>
        <v>1264.80211902054</v>
      </c>
      <c r="AY503" s="41"/>
    </row>
    <row r="504" spans="1:51">
      <c r="A504" s="41">
        <v>54</v>
      </c>
      <c r="B504" s="41" t="s">
        <v>640</v>
      </c>
      <c r="C504" s="43">
        <v>44461.760057870371</v>
      </c>
      <c r="D504" s="41">
        <v>192</v>
      </c>
      <c r="E504" s="41" t="s">
        <v>125</v>
      </c>
      <c r="F504" s="41">
        <v>0</v>
      </c>
      <c r="G504" s="41">
        <v>5.9729999999999999</v>
      </c>
      <c r="H504" s="42">
        <v>11313264</v>
      </c>
      <c r="I504" s="41">
        <v>23.904</v>
      </c>
      <c r="J504" s="41" t="s">
        <v>126</v>
      </c>
      <c r="K504" s="41" t="s">
        <v>126</v>
      </c>
      <c r="L504" s="41" t="s">
        <v>126</v>
      </c>
      <c r="M504" s="41" t="s">
        <v>126</v>
      </c>
      <c r="N504" s="41"/>
      <c r="O504" s="41">
        <v>54</v>
      </c>
      <c r="P504" s="41" t="s">
        <v>640</v>
      </c>
      <c r="Q504" s="43">
        <v>44461.760057870371</v>
      </c>
      <c r="R504" s="41">
        <v>192</v>
      </c>
      <c r="S504" s="41" t="s">
        <v>125</v>
      </c>
      <c r="T504" s="41">
        <v>0</v>
      </c>
      <c r="U504" s="41">
        <v>5.9260000000000002</v>
      </c>
      <c r="V504" s="42">
        <v>84326</v>
      </c>
      <c r="W504" s="41">
        <v>22.503</v>
      </c>
      <c r="X504" s="41" t="s">
        <v>126</v>
      </c>
      <c r="Y504" s="41" t="s">
        <v>126</v>
      </c>
      <c r="Z504" s="41" t="s">
        <v>126</v>
      </c>
      <c r="AA504" s="41" t="s">
        <v>126</v>
      </c>
      <c r="AB504" s="41"/>
      <c r="AC504" s="41">
        <v>54</v>
      </c>
      <c r="AD504" s="41" t="s">
        <v>640</v>
      </c>
      <c r="AE504" s="43">
        <v>44461.760057870371</v>
      </c>
      <c r="AF504" s="41">
        <v>192</v>
      </c>
      <c r="AG504" s="41" t="s">
        <v>125</v>
      </c>
      <c r="AH504" s="41">
        <v>0</v>
      </c>
      <c r="AI504" s="41">
        <v>12.06</v>
      </c>
      <c r="AJ504" s="42">
        <v>89964</v>
      </c>
      <c r="AK504" s="41">
        <v>17.738</v>
      </c>
      <c r="AL504" s="41" t="s">
        <v>126</v>
      </c>
      <c r="AM504" s="41" t="s">
        <v>126</v>
      </c>
      <c r="AN504" s="41" t="s">
        <v>126</v>
      </c>
      <c r="AO504" s="41" t="s">
        <v>126</v>
      </c>
      <c r="AP504" s="41"/>
      <c r="AQ504" s="41">
        <v>1</v>
      </c>
      <c r="AR504" s="41"/>
      <c r="AS504" s="41"/>
      <c r="AT504" s="44">
        <f t="shared" si="32"/>
        <v>16596.366621996662</v>
      </c>
      <c r="AU504" s="45">
        <f t="shared" si="33"/>
        <v>16206.12526825008</v>
      </c>
      <c r="AV504" s="41"/>
      <c r="AW504" s="48">
        <f t="shared" si="34"/>
        <v>21764.571153280682</v>
      </c>
      <c r="AX504" s="49">
        <f t="shared" si="35"/>
        <v>17065.65814372704</v>
      </c>
      <c r="AY504" s="41"/>
    </row>
    <row r="505" spans="1:51">
      <c r="A505" s="41">
        <v>55</v>
      </c>
      <c r="B505" s="41" t="s">
        <v>641</v>
      </c>
      <c r="C505" s="43">
        <v>44461.781307870369</v>
      </c>
      <c r="D505" s="41">
        <v>128</v>
      </c>
      <c r="E505" s="41" t="s">
        <v>125</v>
      </c>
      <c r="F505" s="41">
        <v>0</v>
      </c>
      <c r="G505" s="41">
        <v>6.0339999999999998</v>
      </c>
      <c r="H505" s="42">
        <v>4187</v>
      </c>
      <c r="I505" s="41">
        <v>4.0000000000000001E-3</v>
      </c>
      <c r="J505" s="41" t="s">
        <v>126</v>
      </c>
      <c r="K505" s="41" t="s">
        <v>126</v>
      </c>
      <c r="L505" s="41" t="s">
        <v>126</v>
      </c>
      <c r="M505" s="41" t="s">
        <v>126</v>
      </c>
      <c r="N505" s="41"/>
      <c r="O505" s="41">
        <v>55</v>
      </c>
      <c r="P505" s="41" t="s">
        <v>641</v>
      </c>
      <c r="Q505" s="43">
        <v>44461.781307870369</v>
      </c>
      <c r="R505" s="41">
        <v>128</v>
      </c>
      <c r="S505" s="41" t="s">
        <v>125</v>
      </c>
      <c r="T505" s="41">
        <v>0</v>
      </c>
      <c r="U505" s="41" t="s">
        <v>126</v>
      </c>
      <c r="V505" s="42" t="s">
        <v>126</v>
      </c>
      <c r="W505" s="41" t="s">
        <v>126</v>
      </c>
      <c r="X505" s="41" t="s">
        <v>126</v>
      </c>
      <c r="Y505" s="41" t="s">
        <v>126</v>
      </c>
      <c r="Z505" s="41" t="s">
        <v>126</v>
      </c>
      <c r="AA505" s="41" t="s">
        <v>126</v>
      </c>
      <c r="AB505" s="41"/>
      <c r="AC505" s="41">
        <v>55</v>
      </c>
      <c r="AD505" s="41" t="s">
        <v>641</v>
      </c>
      <c r="AE505" s="43">
        <v>44461.781307870369</v>
      </c>
      <c r="AF505" s="41">
        <v>128</v>
      </c>
      <c r="AG505" s="41" t="s">
        <v>125</v>
      </c>
      <c r="AH505" s="41">
        <v>0</v>
      </c>
      <c r="AI505" s="41">
        <v>12.007999999999999</v>
      </c>
      <c r="AJ505" s="42">
        <v>151173</v>
      </c>
      <c r="AK505" s="41">
        <v>29.518000000000001</v>
      </c>
      <c r="AL505" s="41" t="s">
        <v>126</v>
      </c>
      <c r="AM505" s="41" t="s">
        <v>126</v>
      </c>
      <c r="AN505" s="41" t="s">
        <v>126</v>
      </c>
      <c r="AO505" s="41" t="s">
        <v>126</v>
      </c>
      <c r="AP505" s="41"/>
      <c r="AQ505" s="41">
        <v>1</v>
      </c>
      <c r="AR505" s="41"/>
      <c r="AS505" s="41"/>
      <c r="AT505" s="44">
        <f t="shared" si="32"/>
        <v>7.3273680912499994</v>
      </c>
      <c r="AU505" s="45">
        <f t="shared" si="33"/>
        <v>26627.804069936672</v>
      </c>
      <c r="AV505" s="41"/>
      <c r="AW505" s="48">
        <f t="shared" si="34"/>
        <v>8.2759813464499992</v>
      </c>
      <c r="AX505" s="49">
        <f t="shared" si="35"/>
        <v>28528.825333394459</v>
      </c>
      <c r="AY505" s="41"/>
    </row>
    <row r="506" spans="1:51">
      <c r="A506" s="41">
        <v>56</v>
      </c>
      <c r="B506" s="41" t="s">
        <v>642</v>
      </c>
      <c r="C506" s="43">
        <v>44461.802523148152</v>
      </c>
      <c r="D506" s="41">
        <v>96</v>
      </c>
      <c r="E506" s="41" t="s">
        <v>125</v>
      </c>
      <c r="F506" s="41">
        <v>0</v>
      </c>
      <c r="G506" s="41">
        <v>6.016</v>
      </c>
      <c r="H506" s="42">
        <v>13000</v>
      </c>
      <c r="I506" s="41">
        <v>2.1999999999999999E-2</v>
      </c>
      <c r="J506" s="41" t="s">
        <v>126</v>
      </c>
      <c r="K506" s="41" t="s">
        <v>126</v>
      </c>
      <c r="L506" s="41" t="s">
        <v>126</v>
      </c>
      <c r="M506" s="41" t="s">
        <v>126</v>
      </c>
      <c r="N506" s="41"/>
      <c r="O506" s="41">
        <v>56</v>
      </c>
      <c r="P506" s="41" t="s">
        <v>642</v>
      </c>
      <c r="Q506" s="43">
        <v>44461.802523148152</v>
      </c>
      <c r="R506" s="41">
        <v>96</v>
      </c>
      <c r="S506" s="41" t="s">
        <v>125</v>
      </c>
      <c r="T506" s="41">
        <v>0</v>
      </c>
      <c r="U506" s="41" t="s">
        <v>126</v>
      </c>
      <c r="V506" s="42" t="s">
        <v>126</v>
      </c>
      <c r="W506" s="41" t="s">
        <v>126</v>
      </c>
      <c r="X506" s="41" t="s">
        <v>126</v>
      </c>
      <c r="Y506" s="41" t="s">
        <v>126</v>
      </c>
      <c r="Z506" s="41" t="s">
        <v>126</v>
      </c>
      <c r="AA506" s="41" t="s">
        <v>126</v>
      </c>
      <c r="AB506" s="41"/>
      <c r="AC506" s="41">
        <v>56</v>
      </c>
      <c r="AD506" s="41" t="s">
        <v>642</v>
      </c>
      <c r="AE506" s="43">
        <v>44461.802523148152</v>
      </c>
      <c r="AF506" s="41">
        <v>96</v>
      </c>
      <c r="AG506" s="41" t="s">
        <v>125</v>
      </c>
      <c r="AH506" s="41">
        <v>0</v>
      </c>
      <c r="AI506" s="41">
        <v>12.151</v>
      </c>
      <c r="AJ506" s="42">
        <v>9391</v>
      </c>
      <c r="AK506" s="41">
        <v>1.8839999999999999</v>
      </c>
      <c r="AL506" s="41" t="s">
        <v>126</v>
      </c>
      <c r="AM506" s="41" t="s">
        <v>126</v>
      </c>
      <c r="AN506" s="41" t="s">
        <v>126</v>
      </c>
      <c r="AO506" s="41" t="s">
        <v>126</v>
      </c>
      <c r="AP506" s="41"/>
      <c r="AQ506" s="41">
        <v>1</v>
      </c>
      <c r="AR506" s="41"/>
      <c r="AS506" s="41"/>
      <c r="AT506" s="44">
        <f t="shared" si="32"/>
        <v>34.385249999999999</v>
      </c>
      <c r="AU506" s="45">
        <f t="shared" si="33"/>
        <v>1770.3856583996298</v>
      </c>
      <c r="AV506" s="41"/>
      <c r="AW506" s="48">
        <f t="shared" si="34"/>
        <v>33.823467900000004</v>
      </c>
      <c r="AX506" s="49">
        <f t="shared" si="35"/>
        <v>1790.2672162749402</v>
      </c>
      <c r="AY506" s="41"/>
    </row>
    <row r="507" spans="1:51">
      <c r="A507" s="41">
        <v>57</v>
      </c>
      <c r="B507" s="41" t="s">
        <v>643</v>
      </c>
      <c r="C507" s="43">
        <v>44461.823750000003</v>
      </c>
      <c r="D507" s="41">
        <v>132</v>
      </c>
      <c r="E507" s="41" t="s">
        <v>125</v>
      </c>
      <c r="F507" s="41">
        <v>0</v>
      </c>
      <c r="G507" s="41">
        <v>6.0030000000000001</v>
      </c>
      <c r="H507" s="42">
        <v>150407</v>
      </c>
      <c r="I507" s="41">
        <v>0.309</v>
      </c>
      <c r="J507" s="41" t="s">
        <v>126</v>
      </c>
      <c r="K507" s="41" t="s">
        <v>126</v>
      </c>
      <c r="L507" s="41" t="s">
        <v>126</v>
      </c>
      <c r="M507" s="41" t="s">
        <v>126</v>
      </c>
      <c r="N507" s="41"/>
      <c r="O507" s="41">
        <v>57</v>
      </c>
      <c r="P507" s="41" t="s">
        <v>643</v>
      </c>
      <c r="Q507" s="43">
        <v>44461.823750000003</v>
      </c>
      <c r="R507" s="41">
        <v>132</v>
      </c>
      <c r="S507" s="41" t="s">
        <v>125</v>
      </c>
      <c r="T507" s="41">
        <v>0</v>
      </c>
      <c r="U507" s="41">
        <v>5.9429999999999996</v>
      </c>
      <c r="V507" s="42">
        <v>1410</v>
      </c>
      <c r="W507" s="41">
        <v>0.49299999999999999</v>
      </c>
      <c r="X507" s="41" t="s">
        <v>126</v>
      </c>
      <c r="Y507" s="41" t="s">
        <v>126</v>
      </c>
      <c r="Z507" s="41" t="s">
        <v>126</v>
      </c>
      <c r="AA507" s="41" t="s">
        <v>126</v>
      </c>
      <c r="AB507" s="41"/>
      <c r="AC507" s="41">
        <v>57</v>
      </c>
      <c r="AD507" s="41" t="s">
        <v>643</v>
      </c>
      <c r="AE507" s="43">
        <v>44461.823750000003</v>
      </c>
      <c r="AF507" s="41">
        <v>132</v>
      </c>
      <c r="AG507" s="41" t="s">
        <v>125</v>
      </c>
      <c r="AH507" s="41">
        <v>0</v>
      </c>
      <c r="AI507" s="41">
        <v>11.972</v>
      </c>
      <c r="AJ507" s="42">
        <v>185499</v>
      </c>
      <c r="AK507" s="41">
        <v>36.03</v>
      </c>
      <c r="AL507" s="41" t="s">
        <v>126</v>
      </c>
      <c r="AM507" s="41" t="s">
        <v>126</v>
      </c>
      <c r="AN507" s="41" t="s">
        <v>126</v>
      </c>
      <c r="AO507" s="41" t="s">
        <v>126</v>
      </c>
      <c r="AP507" s="41"/>
      <c r="AQ507" s="41">
        <v>1</v>
      </c>
      <c r="AR507" s="41"/>
      <c r="AS507" s="41"/>
      <c r="AT507" s="44">
        <f t="shared" si="32"/>
        <v>454.4342937772862</v>
      </c>
      <c r="AU507" s="45">
        <f t="shared" si="33"/>
        <v>32266.436495107235</v>
      </c>
      <c r="AV507" s="41"/>
      <c r="AW507" s="48">
        <f t="shared" si="34"/>
        <v>393.17631308303595</v>
      </c>
      <c r="AX507" s="49">
        <f t="shared" si="35"/>
        <v>34904.046167443747</v>
      </c>
      <c r="AY507" s="41"/>
    </row>
    <row r="508" spans="1:51">
      <c r="A508" s="41">
        <v>58</v>
      </c>
      <c r="B508" s="41" t="s">
        <v>644</v>
      </c>
      <c r="C508" s="43">
        <v>44461.844965277778</v>
      </c>
      <c r="D508" s="41">
        <v>216</v>
      </c>
      <c r="E508" s="41" t="s">
        <v>125</v>
      </c>
      <c r="F508" s="41">
        <v>0</v>
      </c>
      <c r="G508" s="41">
        <v>6.02</v>
      </c>
      <c r="H508" s="42">
        <v>11614</v>
      </c>
      <c r="I508" s="41">
        <v>1.9E-2</v>
      </c>
      <c r="J508" s="41" t="s">
        <v>126</v>
      </c>
      <c r="K508" s="41" t="s">
        <v>126</v>
      </c>
      <c r="L508" s="41" t="s">
        <v>126</v>
      </c>
      <c r="M508" s="41" t="s">
        <v>126</v>
      </c>
      <c r="N508" s="41"/>
      <c r="O508" s="41">
        <v>58</v>
      </c>
      <c r="P508" s="41" t="s">
        <v>644</v>
      </c>
      <c r="Q508" s="43">
        <v>44461.844965277778</v>
      </c>
      <c r="R508" s="41">
        <v>216</v>
      </c>
      <c r="S508" s="41" t="s">
        <v>125</v>
      </c>
      <c r="T508" s="41">
        <v>0</v>
      </c>
      <c r="U508" s="41" t="s">
        <v>126</v>
      </c>
      <c r="V508" s="42" t="s">
        <v>126</v>
      </c>
      <c r="W508" s="41" t="s">
        <v>126</v>
      </c>
      <c r="X508" s="41" t="s">
        <v>126</v>
      </c>
      <c r="Y508" s="41" t="s">
        <v>126</v>
      </c>
      <c r="Z508" s="41" t="s">
        <v>126</v>
      </c>
      <c r="AA508" s="41" t="s">
        <v>126</v>
      </c>
      <c r="AB508" s="41"/>
      <c r="AC508" s="41">
        <v>58</v>
      </c>
      <c r="AD508" s="41" t="s">
        <v>644</v>
      </c>
      <c r="AE508" s="43">
        <v>44461.844965277778</v>
      </c>
      <c r="AF508" s="41">
        <v>216</v>
      </c>
      <c r="AG508" s="41" t="s">
        <v>125</v>
      </c>
      <c r="AH508" s="41">
        <v>0</v>
      </c>
      <c r="AI508" s="41">
        <v>12.11</v>
      </c>
      <c r="AJ508" s="42">
        <v>52635</v>
      </c>
      <c r="AK508" s="41">
        <v>10.443</v>
      </c>
      <c r="AL508" s="41" t="s">
        <v>126</v>
      </c>
      <c r="AM508" s="41" t="s">
        <v>126</v>
      </c>
      <c r="AN508" s="41" t="s">
        <v>126</v>
      </c>
      <c r="AO508" s="41" t="s">
        <v>126</v>
      </c>
      <c r="AP508" s="41"/>
      <c r="AQ508" s="41">
        <v>1</v>
      </c>
      <c r="AR508" s="41"/>
      <c r="AS508" s="41"/>
      <c r="AT508" s="44">
        <f t="shared" si="32"/>
        <v>29.911176164999993</v>
      </c>
      <c r="AU508" s="45">
        <f t="shared" si="33"/>
        <v>9619.4582787667496</v>
      </c>
      <c r="AV508" s="41"/>
      <c r="AW508" s="48">
        <f t="shared" si="34"/>
        <v>30.175482403983601</v>
      </c>
      <c r="AX508" s="49">
        <f t="shared" si="35"/>
        <v>10014.9065931615</v>
      </c>
      <c r="AY508" s="41"/>
    </row>
    <row r="509" spans="1:51">
      <c r="A509" s="41">
        <v>59</v>
      </c>
      <c r="B509" s="41" t="s">
        <v>645</v>
      </c>
      <c r="C509" s="43">
        <v>44461.866168981483</v>
      </c>
      <c r="D509" s="41">
        <v>199</v>
      </c>
      <c r="E509" s="41" t="s">
        <v>125</v>
      </c>
      <c r="F509" s="41">
        <v>0</v>
      </c>
      <c r="G509" s="41">
        <v>6.0270000000000001</v>
      </c>
      <c r="H509" s="42">
        <v>5719</v>
      </c>
      <c r="I509" s="41">
        <v>7.0000000000000001E-3</v>
      </c>
      <c r="J509" s="41" t="s">
        <v>126</v>
      </c>
      <c r="K509" s="41" t="s">
        <v>126</v>
      </c>
      <c r="L509" s="41" t="s">
        <v>126</v>
      </c>
      <c r="M509" s="41" t="s">
        <v>126</v>
      </c>
      <c r="N509" s="41"/>
      <c r="O509" s="41">
        <v>59</v>
      </c>
      <c r="P509" s="41" t="s">
        <v>645</v>
      </c>
      <c r="Q509" s="43">
        <v>44461.866168981483</v>
      </c>
      <c r="R509" s="41">
        <v>199</v>
      </c>
      <c r="S509" s="41" t="s">
        <v>125</v>
      </c>
      <c r="T509" s="41">
        <v>0</v>
      </c>
      <c r="U509" s="41" t="s">
        <v>126</v>
      </c>
      <c r="V509" s="41" t="s">
        <v>126</v>
      </c>
      <c r="W509" s="41" t="s">
        <v>126</v>
      </c>
      <c r="X509" s="41" t="s">
        <v>126</v>
      </c>
      <c r="Y509" s="41" t="s">
        <v>126</v>
      </c>
      <c r="Z509" s="41" t="s">
        <v>126</v>
      </c>
      <c r="AA509" s="41" t="s">
        <v>126</v>
      </c>
      <c r="AB509" s="41"/>
      <c r="AC509" s="41">
        <v>59</v>
      </c>
      <c r="AD509" s="41" t="s">
        <v>645</v>
      </c>
      <c r="AE509" s="43">
        <v>44461.866168981483</v>
      </c>
      <c r="AF509" s="41">
        <v>199</v>
      </c>
      <c r="AG509" s="41" t="s">
        <v>125</v>
      </c>
      <c r="AH509" s="41">
        <v>0</v>
      </c>
      <c r="AI509" s="41">
        <v>12.007</v>
      </c>
      <c r="AJ509" s="42">
        <v>160472</v>
      </c>
      <c r="AK509" s="41">
        <v>31.289000000000001</v>
      </c>
      <c r="AL509" s="41" t="s">
        <v>126</v>
      </c>
      <c r="AM509" s="41" t="s">
        <v>126</v>
      </c>
      <c r="AN509" s="41" t="s">
        <v>126</v>
      </c>
      <c r="AO509" s="41" t="s">
        <v>126</v>
      </c>
      <c r="AP509" s="41"/>
      <c r="AQ509" s="41">
        <v>1</v>
      </c>
      <c r="AR509" s="41"/>
      <c r="AS509" s="41"/>
      <c r="AT509" s="44">
        <f t="shared" si="32"/>
        <v>11.793917921249998</v>
      </c>
      <c r="AU509" s="45">
        <f t="shared" si="33"/>
        <v>28169.932035048325</v>
      </c>
      <c r="AV509" s="41"/>
      <c r="AW509" s="48">
        <f t="shared" si="34"/>
        <v>13.25336861005</v>
      </c>
      <c r="AX509" s="49">
        <f t="shared" si="35"/>
        <v>30259.672867132162</v>
      </c>
      <c r="AY509" s="41"/>
    </row>
    <row r="510" spans="1:51">
      <c r="A510" s="41">
        <v>60</v>
      </c>
      <c r="B510" s="41" t="s">
        <v>646</v>
      </c>
      <c r="C510" s="43">
        <v>44461.887384259258</v>
      </c>
      <c r="D510" s="41">
        <v>33</v>
      </c>
      <c r="E510" s="41" t="s">
        <v>125</v>
      </c>
      <c r="F510" s="41">
        <v>0</v>
      </c>
      <c r="G510" s="41">
        <v>6.0090000000000003</v>
      </c>
      <c r="H510" s="42">
        <v>34816</v>
      </c>
      <c r="I510" s="41">
        <v>6.8000000000000005E-2</v>
      </c>
      <c r="J510" s="41" t="s">
        <v>126</v>
      </c>
      <c r="K510" s="41" t="s">
        <v>126</v>
      </c>
      <c r="L510" s="41" t="s">
        <v>126</v>
      </c>
      <c r="M510" s="41" t="s">
        <v>126</v>
      </c>
      <c r="N510" s="41"/>
      <c r="O510" s="41">
        <v>60</v>
      </c>
      <c r="P510" s="41" t="s">
        <v>646</v>
      </c>
      <c r="Q510" s="43">
        <v>44461.887384259258</v>
      </c>
      <c r="R510" s="41">
        <v>33</v>
      </c>
      <c r="S510" s="41" t="s">
        <v>125</v>
      </c>
      <c r="T510" s="41">
        <v>0</v>
      </c>
      <c r="U510" s="41" t="s">
        <v>126</v>
      </c>
      <c r="V510" s="41" t="s">
        <v>126</v>
      </c>
      <c r="W510" s="41" t="s">
        <v>126</v>
      </c>
      <c r="X510" s="41" t="s">
        <v>126</v>
      </c>
      <c r="Y510" s="41" t="s">
        <v>126</v>
      </c>
      <c r="Z510" s="41" t="s">
        <v>126</v>
      </c>
      <c r="AA510" s="41" t="s">
        <v>126</v>
      </c>
      <c r="AB510" s="41"/>
      <c r="AC510" s="41">
        <v>60</v>
      </c>
      <c r="AD510" s="41" t="s">
        <v>646</v>
      </c>
      <c r="AE510" s="43">
        <v>44461.887384259258</v>
      </c>
      <c r="AF510" s="41">
        <v>33</v>
      </c>
      <c r="AG510" s="41" t="s">
        <v>125</v>
      </c>
      <c r="AH510" s="41">
        <v>0</v>
      </c>
      <c r="AI510" s="41">
        <v>12.148</v>
      </c>
      <c r="AJ510" s="42">
        <v>5952</v>
      </c>
      <c r="AK510" s="41">
        <v>1.198</v>
      </c>
      <c r="AL510" s="41" t="s">
        <v>126</v>
      </c>
      <c r="AM510" s="41" t="s">
        <v>126</v>
      </c>
      <c r="AN510" s="41" t="s">
        <v>126</v>
      </c>
      <c r="AO510" s="41" t="s">
        <v>126</v>
      </c>
      <c r="AP510" s="41"/>
      <c r="AQ510" s="41">
        <v>1</v>
      </c>
      <c r="AR510" s="41"/>
      <c r="AS510" s="41"/>
      <c r="AT510" s="44">
        <f t="shared" si="32"/>
        <v>108.83789602273281</v>
      </c>
      <c r="AU510" s="45">
        <f t="shared" si="33"/>
        <v>1136.10709089792</v>
      </c>
      <c r="AV510" s="41"/>
      <c r="AW510" s="48">
        <f t="shared" si="34"/>
        <v>91.1825105988096</v>
      </c>
      <c r="AX510" s="49">
        <f t="shared" si="35"/>
        <v>1133.5883682969602</v>
      </c>
      <c r="AY510" s="41"/>
    </row>
    <row r="511" spans="1:51">
      <c r="A511" s="41">
        <v>61</v>
      </c>
      <c r="B511" s="41" t="s">
        <v>647</v>
      </c>
      <c r="C511" s="43">
        <v>44461.908587962964</v>
      </c>
      <c r="D511" s="41">
        <v>190</v>
      </c>
      <c r="E511" s="41" t="s">
        <v>125</v>
      </c>
      <c r="F511" s="41">
        <v>0</v>
      </c>
      <c r="G511" s="41">
        <v>5.8789999999999996</v>
      </c>
      <c r="H511" s="42">
        <v>43860520</v>
      </c>
      <c r="I511" s="41">
        <v>96.825000000000003</v>
      </c>
      <c r="J511" s="41" t="s">
        <v>126</v>
      </c>
      <c r="K511" s="41" t="s">
        <v>126</v>
      </c>
      <c r="L511" s="41" t="s">
        <v>126</v>
      </c>
      <c r="M511" s="41" t="s">
        <v>126</v>
      </c>
      <c r="N511" s="41"/>
      <c r="O511" s="41">
        <v>61</v>
      </c>
      <c r="P511" s="41" t="s">
        <v>647</v>
      </c>
      <c r="Q511" s="43">
        <v>44461.908587962964</v>
      </c>
      <c r="R511" s="41">
        <v>190</v>
      </c>
      <c r="S511" s="41" t="s">
        <v>125</v>
      </c>
      <c r="T511" s="41">
        <v>0</v>
      </c>
      <c r="U511" s="41">
        <v>5.8410000000000002</v>
      </c>
      <c r="V511" s="42">
        <v>373785</v>
      </c>
      <c r="W511" s="41">
        <v>95.49</v>
      </c>
      <c r="X511" s="41" t="s">
        <v>126</v>
      </c>
      <c r="Y511" s="41" t="s">
        <v>126</v>
      </c>
      <c r="Z511" s="41" t="s">
        <v>126</v>
      </c>
      <c r="AA511" s="41" t="s">
        <v>126</v>
      </c>
      <c r="AB511" s="41"/>
      <c r="AC511" s="41">
        <v>61</v>
      </c>
      <c r="AD511" s="41" t="s">
        <v>647</v>
      </c>
      <c r="AE511" s="43">
        <v>44461.908587962964</v>
      </c>
      <c r="AF511" s="41">
        <v>190</v>
      </c>
      <c r="AG511" s="41" t="s">
        <v>125</v>
      </c>
      <c r="AH511" s="41">
        <v>0</v>
      </c>
      <c r="AI511" s="41">
        <v>12.007</v>
      </c>
      <c r="AJ511" s="42">
        <v>142519</v>
      </c>
      <c r="AK511" s="41">
        <v>27.866</v>
      </c>
      <c r="AL511" s="41" t="s">
        <v>126</v>
      </c>
      <c r="AM511" s="41" t="s">
        <v>126</v>
      </c>
      <c r="AN511" s="41" t="s">
        <v>126</v>
      </c>
      <c r="AO511" s="41" t="s">
        <v>126</v>
      </c>
      <c r="AP511" s="41"/>
      <c r="AQ511" s="41">
        <v>1</v>
      </c>
      <c r="AR511" s="41"/>
      <c r="AS511" s="41"/>
      <c r="AT511" s="44">
        <f t="shared" si="32"/>
        <v>72000.236018149124</v>
      </c>
      <c r="AU511" s="45">
        <f t="shared" si="33"/>
        <v>25182.889365290033</v>
      </c>
      <c r="AV511" s="41"/>
      <c r="AW511" s="48">
        <f t="shared" si="34"/>
        <v>93320.489409664253</v>
      </c>
      <c r="AX511" s="49">
        <f t="shared" si="35"/>
        <v>26915.507121230145</v>
      </c>
      <c r="AY511" s="41"/>
    </row>
    <row r="512" spans="1:51">
      <c r="A512" s="41">
        <v>62</v>
      </c>
      <c r="B512" s="41" t="s">
        <v>648</v>
      </c>
      <c r="C512" s="43">
        <v>44461.929826388892</v>
      </c>
      <c r="D512" s="41">
        <v>112</v>
      </c>
      <c r="E512" s="41" t="s">
        <v>125</v>
      </c>
      <c r="F512" s="41">
        <v>0</v>
      </c>
      <c r="G512" s="41">
        <v>6.0129999999999999</v>
      </c>
      <c r="H512" s="42">
        <v>13454</v>
      </c>
      <c r="I512" s="41">
        <v>2.3E-2</v>
      </c>
      <c r="J512" s="41" t="s">
        <v>126</v>
      </c>
      <c r="K512" s="41" t="s">
        <v>126</v>
      </c>
      <c r="L512" s="41" t="s">
        <v>126</v>
      </c>
      <c r="M512" s="41" t="s">
        <v>126</v>
      </c>
      <c r="N512" s="41"/>
      <c r="O512" s="41">
        <v>62</v>
      </c>
      <c r="P512" s="41" t="s">
        <v>648</v>
      </c>
      <c r="Q512" s="43">
        <v>44461.929826388892</v>
      </c>
      <c r="R512" s="41">
        <v>112</v>
      </c>
      <c r="S512" s="41" t="s">
        <v>125</v>
      </c>
      <c r="T512" s="41">
        <v>0</v>
      </c>
      <c r="U512" s="41" t="s">
        <v>126</v>
      </c>
      <c r="V512" s="41" t="s">
        <v>126</v>
      </c>
      <c r="W512" s="41" t="s">
        <v>126</v>
      </c>
      <c r="X512" s="41" t="s">
        <v>126</v>
      </c>
      <c r="Y512" s="41" t="s">
        <v>126</v>
      </c>
      <c r="Z512" s="41" t="s">
        <v>126</v>
      </c>
      <c r="AA512" s="41" t="s">
        <v>126</v>
      </c>
      <c r="AB512" s="41"/>
      <c r="AC512" s="41">
        <v>62</v>
      </c>
      <c r="AD512" s="41" t="s">
        <v>648</v>
      </c>
      <c r="AE512" s="43">
        <v>44461.929826388892</v>
      </c>
      <c r="AF512" s="41">
        <v>112</v>
      </c>
      <c r="AG512" s="41" t="s">
        <v>125</v>
      </c>
      <c r="AH512" s="41">
        <v>0</v>
      </c>
      <c r="AI512" s="41">
        <v>12.147</v>
      </c>
      <c r="AJ512" s="42">
        <v>12490</v>
      </c>
      <c r="AK512" s="41">
        <v>2.5009999999999999</v>
      </c>
      <c r="AL512" s="41" t="s">
        <v>126</v>
      </c>
      <c r="AM512" s="41" t="s">
        <v>126</v>
      </c>
      <c r="AN512" s="41" t="s">
        <v>126</v>
      </c>
      <c r="AO512" s="41" t="s">
        <v>126</v>
      </c>
      <c r="AP512" s="41"/>
      <c r="AQ512" s="41">
        <v>1</v>
      </c>
      <c r="AR512" s="41"/>
      <c r="AS512" s="41"/>
      <c r="AT512" s="44">
        <f t="shared" si="32"/>
        <v>35.868534965000002</v>
      </c>
      <c r="AU512" s="45">
        <f t="shared" si="33"/>
        <v>2340.683873723</v>
      </c>
      <c r="AV512" s="41"/>
      <c r="AW512" s="48">
        <f t="shared" si="34"/>
        <v>35.018305876975603</v>
      </c>
      <c r="AX512" s="49">
        <f t="shared" si="35"/>
        <v>2381.6934383739999</v>
      </c>
      <c r="AY512" s="41"/>
    </row>
    <row r="513" spans="1:51">
      <c r="A513" s="41">
        <v>63</v>
      </c>
      <c r="B513" s="41" t="s">
        <v>649</v>
      </c>
      <c r="C513" s="43">
        <v>44461.951053240744</v>
      </c>
      <c r="D513" s="41">
        <v>151</v>
      </c>
      <c r="E513" s="41" t="s">
        <v>125</v>
      </c>
      <c r="F513" s="41">
        <v>0</v>
      </c>
      <c r="G513" s="41">
        <v>6.0170000000000003</v>
      </c>
      <c r="H513" s="42">
        <v>20316</v>
      </c>
      <c r="I513" s="41">
        <v>3.7999999999999999E-2</v>
      </c>
      <c r="J513" s="41" t="s">
        <v>126</v>
      </c>
      <c r="K513" s="41" t="s">
        <v>126</v>
      </c>
      <c r="L513" s="41" t="s">
        <v>126</v>
      </c>
      <c r="M513" s="41" t="s">
        <v>126</v>
      </c>
      <c r="N513" s="41"/>
      <c r="O513" s="41">
        <v>63</v>
      </c>
      <c r="P513" s="41" t="s">
        <v>649</v>
      </c>
      <c r="Q513" s="43">
        <v>44461.951053240744</v>
      </c>
      <c r="R513" s="41">
        <v>151</v>
      </c>
      <c r="S513" s="41" t="s">
        <v>125</v>
      </c>
      <c r="T513" s="41">
        <v>0</v>
      </c>
      <c r="U513" s="41" t="s">
        <v>126</v>
      </c>
      <c r="V513" s="41" t="s">
        <v>126</v>
      </c>
      <c r="W513" s="41" t="s">
        <v>126</v>
      </c>
      <c r="X513" s="41" t="s">
        <v>126</v>
      </c>
      <c r="Y513" s="41" t="s">
        <v>126</v>
      </c>
      <c r="Z513" s="41" t="s">
        <v>126</v>
      </c>
      <c r="AA513" s="41" t="s">
        <v>126</v>
      </c>
      <c r="AB513" s="41"/>
      <c r="AC513" s="41">
        <v>63</v>
      </c>
      <c r="AD513" s="41" t="s">
        <v>649</v>
      </c>
      <c r="AE513" s="43">
        <v>44461.951053240744</v>
      </c>
      <c r="AF513" s="41">
        <v>151</v>
      </c>
      <c r="AG513" s="41" t="s">
        <v>125</v>
      </c>
      <c r="AH513" s="41">
        <v>0</v>
      </c>
      <c r="AI513" s="41">
        <v>12.161</v>
      </c>
      <c r="AJ513" s="42">
        <v>9368</v>
      </c>
      <c r="AK513" s="41">
        <v>1.879</v>
      </c>
      <c r="AL513" s="41" t="s">
        <v>126</v>
      </c>
      <c r="AM513" s="41" t="s">
        <v>126</v>
      </c>
      <c r="AN513" s="41" t="s">
        <v>126</v>
      </c>
      <c r="AO513" s="41" t="s">
        <v>126</v>
      </c>
      <c r="AP513" s="41"/>
      <c r="AQ513" s="41">
        <v>1</v>
      </c>
      <c r="AR513" s="41"/>
      <c r="AS513" s="41"/>
      <c r="AT513" s="44">
        <f t="shared" si="32"/>
        <v>63.945877729532796</v>
      </c>
      <c r="AU513" s="45">
        <f t="shared" si="33"/>
        <v>1766.14854095552</v>
      </c>
      <c r="AV513" s="41"/>
      <c r="AW513" s="48">
        <f t="shared" si="34"/>
        <v>53.071659751409612</v>
      </c>
      <c r="AX513" s="49">
        <f t="shared" si="35"/>
        <v>1785.8766317657603</v>
      </c>
      <c r="AY513" s="41"/>
    </row>
    <row r="514" spans="1:51">
      <c r="A514" s="41">
        <v>64</v>
      </c>
      <c r="B514" s="41" t="s">
        <v>650</v>
      </c>
      <c r="C514" s="43">
        <v>44461.972268518519</v>
      </c>
      <c r="D514" s="41">
        <v>138</v>
      </c>
      <c r="E514" s="41" t="s">
        <v>125</v>
      </c>
      <c r="F514" s="41">
        <v>0</v>
      </c>
      <c r="G514" s="41">
        <v>6.016</v>
      </c>
      <c r="H514" s="42">
        <v>11523</v>
      </c>
      <c r="I514" s="41">
        <v>1.9E-2</v>
      </c>
      <c r="J514" s="41" t="s">
        <v>126</v>
      </c>
      <c r="K514" s="41" t="s">
        <v>126</v>
      </c>
      <c r="L514" s="41" t="s">
        <v>126</v>
      </c>
      <c r="M514" s="41" t="s">
        <v>126</v>
      </c>
      <c r="N514" s="41"/>
      <c r="O514" s="41">
        <v>64</v>
      </c>
      <c r="P514" s="41" t="s">
        <v>650</v>
      </c>
      <c r="Q514" s="43">
        <v>44461.972268518519</v>
      </c>
      <c r="R514" s="41">
        <v>138</v>
      </c>
      <c r="S514" s="41" t="s">
        <v>125</v>
      </c>
      <c r="T514" s="41">
        <v>0</v>
      </c>
      <c r="U514" s="41" t="s">
        <v>126</v>
      </c>
      <c r="V514" s="41" t="s">
        <v>126</v>
      </c>
      <c r="W514" s="41" t="s">
        <v>126</v>
      </c>
      <c r="X514" s="41" t="s">
        <v>126</v>
      </c>
      <c r="Y514" s="41" t="s">
        <v>126</v>
      </c>
      <c r="Z514" s="41" t="s">
        <v>126</v>
      </c>
      <c r="AA514" s="41" t="s">
        <v>126</v>
      </c>
      <c r="AB514" s="41"/>
      <c r="AC514" s="41">
        <v>64</v>
      </c>
      <c r="AD514" s="41" t="s">
        <v>650</v>
      </c>
      <c r="AE514" s="43">
        <v>44461.972268518519</v>
      </c>
      <c r="AF514" s="41">
        <v>138</v>
      </c>
      <c r="AG514" s="41" t="s">
        <v>125</v>
      </c>
      <c r="AH514" s="41">
        <v>0</v>
      </c>
      <c r="AI514" s="41">
        <v>12.064</v>
      </c>
      <c r="AJ514" s="42">
        <v>59736</v>
      </c>
      <c r="AK514" s="41">
        <v>11.837</v>
      </c>
      <c r="AL514" s="41" t="s">
        <v>126</v>
      </c>
      <c r="AM514" s="41" t="s">
        <v>126</v>
      </c>
      <c r="AN514" s="41" t="s">
        <v>126</v>
      </c>
      <c r="AO514" s="41" t="s">
        <v>126</v>
      </c>
      <c r="AP514" s="41"/>
      <c r="AQ514" s="41">
        <v>1</v>
      </c>
      <c r="AR514" s="41"/>
      <c r="AS514" s="41"/>
      <c r="AT514" s="44">
        <f t="shared" si="32"/>
        <v>29.620279991249994</v>
      </c>
      <c r="AU514" s="45">
        <f t="shared" si="33"/>
        <v>10885.896578782082</v>
      </c>
      <c r="AV514" s="41"/>
      <c r="AW514" s="48">
        <f t="shared" si="34"/>
        <v>29.935951954943899</v>
      </c>
      <c r="AX514" s="49">
        <f t="shared" si="35"/>
        <v>11359.643183543039</v>
      </c>
      <c r="AY514" s="41"/>
    </row>
    <row r="515" spans="1:51">
      <c r="A515" s="41">
        <v>39</v>
      </c>
      <c r="B515" s="41" t="s">
        <v>651</v>
      </c>
      <c r="C515" s="43">
        <v>44467.611909722225</v>
      </c>
      <c r="D515" s="41" t="s">
        <v>124</v>
      </c>
      <c r="E515" s="41" t="s">
        <v>125</v>
      </c>
      <c r="F515" s="41">
        <v>0</v>
      </c>
      <c r="G515" s="41">
        <v>6.0730000000000004</v>
      </c>
      <c r="H515" s="42">
        <v>2699</v>
      </c>
      <c r="I515" s="41">
        <v>1E-3</v>
      </c>
      <c r="J515" s="41" t="s">
        <v>126</v>
      </c>
      <c r="K515" s="41" t="s">
        <v>126</v>
      </c>
      <c r="L515" s="41" t="s">
        <v>126</v>
      </c>
      <c r="M515" s="41" t="s">
        <v>126</v>
      </c>
      <c r="N515" s="41"/>
      <c r="O515" s="41">
        <v>39</v>
      </c>
      <c r="P515" s="41" t="s">
        <v>651</v>
      </c>
      <c r="Q515" s="43">
        <v>44467.611909722225</v>
      </c>
      <c r="R515" s="41" t="s">
        <v>124</v>
      </c>
      <c r="S515" s="41" t="s">
        <v>125</v>
      </c>
      <c r="T515" s="41">
        <v>0</v>
      </c>
      <c r="U515" s="41" t="s">
        <v>126</v>
      </c>
      <c r="V515" s="42" t="s">
        <v>126</v>
      </c>
      <c r="W515" s="41" t="s">
        <v>126</v>
      </c>
      <c r="X515" s="41" t="s">
        <v>126</v>
      </c>
      <c r="Y515" s="41" t="s">
        <v>126</v>
      </c>
      <c r="Z515" s="41" t="s">
        <v>126</v>
      </c>
      <c r="AA515" s="41" t="s">
        <v>126</v>
      </c>
      <c r="AB515" s="41"/>
      <c r="AC515" s="41">
        <v>39</v>
      </c>
      <c r="AD515" s="41" t="s">
        <v>651</v>
      </c>
      <c r="AE515" s="43">
        <v>44467.611909722225</v>
      </c>
      <c r="AF515" s="41" t="s">
        <v>124</v>
      </c>
      <c r="AG515" s="41" t="s">
        <v>125</v>
      </c>
      <c r="AH515" s="41">
        <v>0</v>
      </c>
      <c r="AI515" s="41">
        <v>12.218</v>
      </c>
      <c r="AJ515" s="42">
        <v>2736</v>
      </c>
      <c r="AK515" s="41">
        <v>0.55600000000000005</v>
      </c>
      <c r="AL515" s="41" t="s">
        <v>126</v>
      </c>
      <c r="AM515" s="41" t="s">
        <v>126</v>
      </c>
      <c r="AN515" s="41" t="s">
        <v>126</v>
      </c>
      <c r="AO515" s="41" t="s">
        <v>126</v>
      </c>
      <c r="AP515" s="41"/>
      <c r="AQ515" s="41">
        <v>1</v>
      </c>
      <c r="AR515" s="41"/>
      <c r="AS515" s="41"/>
      <c r="AT515" s="44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5">
        <f t="shared" ref="AU515:AU571" si="37">((-0.00000006277*AJ515^2)+(0.1854*AJ515)+(34.83))</f>
        <v>541.61452286208009</v>
      </c>
      <c r="AV515" s="41"/>
      <c r="AW515" s="48">
        <f t="shared" si="34"/>
        <v>3.1811343720499998</v>
      </c>
      <c r="AX515" s="49">
        <f t="shared" si="35"/>
        <v>519.14348258304005</v>
      </c>
    </row>
    <row r="516" spans="1:51">
      <c r="A516" s="41">
        <v>40</v>
      </c>
      <c r="B516" s="41" t="s">
        <v>652</v>
      </c>
      <c r="C516" s="43">
        <v>44467.633113425924</v>
      </c>
      <c r="D516" s="41" t="s">
        <v>128</v>
      </c>
      <c r="E516" s="41" t="s">
        <v>125</v>
      </c>
      <c r="F516" s="41">
        <v>0</v>
      </c>
      <c r="G516" s="41">
        <v>6.008</v>
      </c>
      <c r="H516" s="42">
        <v>883673</v>
      </c>
      <c r="I516" s="41">
        <v>1.839</v>
      </c>
      <c r="J516" s="41" t="s">
        <v>126</v>
      </c>
      <c r="K516" s="41" t="s">
        <v>126</v>
      </c>
      <c r="L516" s="41" t="s">
        <v>126</v>
      </c>
      <c r="M516" s="41" t="s">
        <v>126</v>
      </c>
      <c r="N516" s="41"/>
      <c r="O516" s="41">
        <v>40</v>
      </c>
      <c r="P516" s="41" t="s">
        <v>652</v>
      </c>
      <c r="Q516" s="43">
        <v>44467.633113425924</v>
      </c>
      <c r="R516" s="41" t="s">
        <v>128</v>
      </c>
      <c r="S516" s="41" t="s">
        <v>125</v>
      </c>
      <c r="T516" s="41">
        <v>0</v>
      </c>
      <c r="U516" s="41">
        <v>5.9560000000000004</v>
      </c>
      <c r="V516" s="42">
        <v>7320</v>
      </c>
      <c r="W516" s="41">
        <v>2.08</v>
      </c>
      <c r="X516" s="41" t="s">
        <v>126</v>
      </c>
      <c r="Y516" s="41" t="s">
        <v>126</v>
      </c>
      <c r="Z516" s="41" t="s">
        <v>126</v>
      </c>
      <c r="AA516" s="41" t="s">
        <v>126</v>
      </c>
      <c r="AB516" s="41"/>
      <c r="AC516" s="41">
        <v>40</v>
      </c>
      <c r="AD516" s="41" t="s">
        <v>652</v>
      </c>
      <c r="AE516" s="43">
        <v>44467.633113425924</v>
      </c>
      <c r="AF516" s="41" t="s">
        <v>128</v>
      </c>
      <c r="AG516" s="41" t="s">
        <v>125</v>
      </c>
      <c r="AH516" s="41">
        <v>0</v>
      </c>
      <c r="AI516" s="41">
        <v>12.179</v>
      </c>
      <c r="AJ516" s="42">
        <v>9654</v>
      </c>
      <c r="AK516" s="41">
        <v>1.9359999999999999</v>
      </c>
      <c r="AL516" s="41" t="s">
        <v>126</v>
      </c>
      <c r="AM516" s="41" t="s">
        <v>126</v>
      </c>
      <c r="AN516" s="41" t="s">
        <v>126</v>
      </c>
      <c r="AO516" s="41" t="s">
        <v>126</v>
      </c>
      <c r="AP516" s="41"/>
      <c r="AQ516" s="41">
        <v>1</v>
      </c>
      <c r="AR516" s="41"/>
      <c r="AS516" s="41"/>
      <c r="AT516" s="44">
        <f t="shared" si="36"/>
        <v>1949.744018184</v>
      </c>
      <c r="AU516" s="45">
        <f t="shared" si="37"/>
        <v>1818.8314538266802</v>
      </c>
      <c r="AV516" s="41"/>
      <c r="AW516" s="48">
        <f t="shared" si="34"/>
        <v>2161.8726012320003</v>
      </c>
      <c r="AX516" s="49">
        <f t="shared" si="35"/>
        <v>1840.4713726178402</v>
      </c>
    </row>
    <row r="517" spans="1:51">
      <c r="A517" s="41">
        <v>41</v>
      </c>
      <c r="B517" s="41" t="s">
        <v>653</v>
      </c>
      <c r="C517" s="43">
        <v>44467.654328703706</v>
      </c>
      <c r="D517" s="41">
        <v>215</v>
      </c>
      <c r="E517" s="41" t="s">
        <v>125</v>
      </c>
      <c r="F517" s="41">
        <v>0</v>
      </c>
      <c r="G517" s="41">
        <v>6.0250000000000004</v>
      </c>
      <c r="H517" s="42">
        <v>5080</v>
      </c>
      <c r="I517" s="41">
        <v>6.0000000000000001E-3</v>
      </c>
      <c r="J517" s="41" t="s">
        <v>126</v>
      </c>
      <c r="K517" s="41" t="s">
        <v>126</v>
      </c>
      <c r="L517" s="41" t="s">
        <v>126</v>
      </c>
      <c r="M517" s="41" t="s">
        <v>126</v>
      </c>
      <c r="N517" s="41"/>
      <c r="O517" s="41">
        <v>41</v>
      </c>
      <c r="P517" s="41" t="s">
        <v>653</v>
      </c>
      <c r="Q517" s="43">
        <v>44467.654328703706</v>
      </c>
      <c r="R517" s="41">
        <v>215</v>
      </c>
      <c r="S517" s="41" t="s">
        <v>125</v>
      </c>
      <c r="T517" s="41">
        <v>0</v>
      </c>
      <c r="U517" s="41" t="s">
        <v>126</v>
      </c>
      <c r="V517" s="42" t="s">
        <v>126</v>
      </c>
      <c r="W517" s="41" t="s">
        <v>126</v>
      </c>
      <c r="X517" s="41" t="s">
        <v>126</v>
      </c>
      <c r="Y517" s="41" t="s">
        <v>126</v>
      </c>
      <c r="Z517" s="41" t="s">
        <v>126</v>
      </c>
      <c r="AA517" s="41" t="s">
        <v>126</v>
      </c>
      <c r="AB517" s="41"/>
      <c r="AC517" s="41">
        <v>41</v>
      </c>
      <c r="AD517" s="41" t="s">
        <v>653</v>
      </c>
      <c r="AE517" s="43">
        <v>44467.654328703706</v>
      </c>
      <c r="AF517" s="41">
        <v>215</v>
      </c>
      <c r="AG517" s="41" t="s">
        <v>125</v>
      </c>
      <c r="AH517" s="41">
        <v>0</v>
      </c>
      <c r="AI517" s="41">
        <v>12.010999999999999</v>
      </c>
      <c r="AJ517" s="42">
        <v>154386</v>
      </c>
      <c r="AK517" s="41">
        <v>30.131</v>
      </c>
      <c r="AL517" s="41" t="s">
        <v>126</v>
      </c>
      <c r="AM517" s="41" t="s">
        <v>126</v>
      </c>
      <c r="AN517" s="41" t="s">
        <v>126</v>
      </c>
      <c r="AO517" s="41" t="s">
        <v>126</v>
      </c>
      <c r="AP517" s="41"/>
      <c r="AQ517" s="41">
        <v>1</v>
      </c>
      <c r="AR517" s="41"/>
      <c r="AS517" s="41"/>
      <c r="AT517" s="44">
        <f t="shared" si="36"/>
        <v>9.9187860000000008</v>
      </c>
      <c r="AU517" s="45">
        <f t="shared" si="37"/>
        <v>27161.869127761085</v>
      </c>
      <c r="AV517" s="41"/>
      <c r="AW517" s="48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49">
        <f t="shared" ref="AX517:AX571" si="39">(-0.00000001626*AJ517^2)+(0.1912*AJ517)+(-3.858)</f>
        <v>29127.187498445041</v>
      </c>
    </row>
    <row r="518" spans="1:51">
      <c r="A518" s="41">
        <v>42</v>
      </c>
      <c r="B518" s="41" t="s">
        <v>654</v>
      </c>
      <c r="C518" s="43">
        <v>44467.675543981481</v>
      </c>
      <c r="D518" s="41">
        <v>201</v>
      </c>
      <c r="E518" s="41" t="s">
        <v>125</v>
      </c>
      <c r="F518" s="41">
        <v>0</v>
      </c>
      <c r="G518" s="41">
        <v>6.056</v>
      </c>
      <c r="H518" s="42">
        <v>2342</v>
      </c>
      <c r="I518" s="41">
        <v>0</v>
      </c>
      <c r="J518" s="41" t="s">
        <v>126</v>
      </c>
      <c r="K518" s="41" t="s">
        <v>126</v>
      </c>
      <c r="L518" s="41" t="s">
        <v>126</v>
      </c>
      <c r="M518" s="41" t="s">
        <v>126</v>
      </c>
      <c r="N518" s="41"/>
      <c r="O518" s="41">
        <v>42</v>
      </c>
      <c r="P518" s="41" t="s">
        <v>654</v>
      </c>
      <c r="Q518" s="43">
        <v>44467.675543981481</v>
      </c>
      <c r="R518" s="41">
        <v>201</v>
      </c>
      <c r="S518" s="41" t="s">
        <v>125</v>
      </c>
      <c r="T518" s="41">
        <v>0</v>
      </c>
      <c r="U518" s="41" t="s">
        <v>126</v>
      </c>
      <c r="V518" s="42" t="s">
        <v>126</v>
      </c>
      <c r="W518" s="41" t="s">
        <v>126</v>
      </c>
      <c r="X518" s="41" t="s">
        <v>126</v>
      </c>
      <c r="Y518" s="41" t="s">
        <v>126</v>
      </c>
      <c r="Z518" s="41" t="s">
        <v>126</v>
      </c>
      <c r="AA518" s="41" t="s">
        <v>126</v>
      </c>
      <c r="AB518" s="41"/>
      <c r="AC518" s="41">
        <v>42</v>
      </c>
      <c r="AD518" s="41" t="s">
        <v>654</v>
      </c>
      <c r="AE518" s="43">
        <v>44467.675543981481</v>
      </c>
      <c r="AF518" s="41">
        <v>201</v>
      </c>
      <c r="AG518" s="41" t="s">
        <v>125</v>
      </c>
      <c r="AH518" s="41">
        <v>0</v>
      </c>
      <c r="AI518" s="41">
        <v>11.973000000000001</v>
      </c>
      <c r="AJ518" s="42">
        <v>201395</v>
      </c>
      <c r="AK518" s="41">
        <v>39.024000000000001</v>
      </c>
      <c r="AL518" s="41" t="s">
        <v>126</v>
      </c>
      <c r="AM518" s="41" t="s">
        <v>126</v>
      </c>
      <c r="AN518" s="41" t="s">
        <v>126</v>
      </c>
      <c r="AO518" s="41" t="s">
        <v>126</v>
      </c>
      <c r="AP518" s="41"/>
      <c r="AQ518" s="41">
        <v>1</v>
      </c>
      <c r="AR518" s="41"/>
      <c r="AS518" s="41"/>
      <c r="AT518" s="44">
        <f t="shared" si="36"/>
        <v>2.0806654849999999</v>
      </c>
      <c r="AU518" s="45">
        <f t="shared" si="37"/>
        <v>34827.515188010751</v>
      </c>
      <c r="AV518" s="41"/>
      <c r="AW518" s="48">
        <f t="shared" si="38"/>
        <v>1.9206123362000014</v>
      </c>
      <c r="AX518" s="49">
        <f t="shared" si="39"/>
        <v>37843.361277633499</v>
      </c>
      <c r="AY518" s="41"/>
    </row>
    <row r="519" spans="1:51">
      <c r="A519" s="41">
        <v>43</v>
      </c>
      <c r="B519" s="41" t="s">
        <v>655</v>
      </c>
      <c r="C519" s="43">
        <v>44467.696759259263</v>
      </c>
      <c r="D519" s="41">
        <v>87</v>
      </c>
      <c r="E519" s="41" t="s">
        <v>125</v>
      </c>
      <c r="F519" s="41">
        <v>0</v>
      </c>
      <c r="G519" s="41">
        <v>6.0250000000000004</v>
      </c>
      <c r="H519" s="42">
        <v>8589</v>
      </c>
      <c r="I519" s="41">
        <v>1.2999999999999999E-2</v>
      </c>
      <c r="J519" s="41" t="s">
        <v>126</v>
      </c>
      <c r="K519" s="41" t="s">
        <v>126</v>
      </c>
      <c r="L519" s="41" t="s">
        <v>126</v>
      </c>
      <c r="M519" s="41" t="s">
        <v>126</v>
      </c>
      <c r="N519" s="41"/>
      <c r="O519" s="41">
        <v>43</v>
      </c>
      <c r="P519" s="41" t="s">
        <v>655</v>
      </c>
      <c r="Q519" s="43">
        <v>44467.696759259263</v>
      </c>
      <c r="R519" s="41">
        <v>87</v>
      </c>
      <c r="S519" s="41" t="s">
        <v>125</v>
      </c>
      <c r="T519" s="41">
        <v>0</v>
      </c>
      <c r="U519" s="41" t="s">
        <v>126</v>
      </c>
      <c r="V519" s="42" t="s">
        <v>126</v>
      </c>
      <c r="W519" s="41" t="s">
        <v>126</v>
      </c>
      <c r="X519" s="41" t="s">
        <v>126</v>
      </c>
      <c r="Y519" s="41" t="s">
        <v>126</v>
      </c>
      <c r="Z519" s="41" t="s">
        <v>126</v>
      </c>
      <c r="AA519" s="41" t="s">
        <v>126</v>
      </c>
      <c r="AB519" s="41"/>
      <c r="AC519" s="41">
        <v>43</v>
      </c>
      <c r="AD519" s="41" t="s">
        <v>655</v>
      </c>
      <c r="AE519" s="43">
        <v>44467.696759259263</v>
      </c>
      <c r="AF519" s="41">
        <v>87</v>
      </c>
      <c r="AG519" s="41" t="s">
        <v>125</v>
      </c>
      <c r="AH519" s="41">
        <v>0</v>
      </c>
      <c r="AI519" s="41">
        <v>12.153</v>
      </c>
      <c r="AJ519" s="42">
        <v>12298</v>
      </c>
      <c r="AK519" s="41">
        <v>2.4630000000000001</v>
      </c>
      <c r="AL519" s="41" t="s">
        <v>126</v>
      </c>
      <c r="AM519" s="41" t="s">
        <v>126</v>
      </c>
      <c r="AN519" s="41" t="s">
        <v>126</v>
      </c>
      <c r="AO519" s="41" t="s">
        <v>126</v>
      </c>
      <c r="AP519" s="41"/>
      <c r="AQ519" s="41">
        <v>1</v>
      </c>
      <c r="AR519" s="41"/>
      <c r="AS519" s="41"/>
      <c r="AT519" s="44">
        <f t="shared" si="36"/>
        <v>20.429877071249997</v>
      </c>
      <c r="AU519" s="45">
        <f t="shared" si="37"/>
        <v>2305.3858147329197</v>
      </c>
      <c r="AV519" s="41"/>
      <c r="AW519" s="48">
        <f t="shared" si="38"/>
        <v>21.845722128049996</v>
      </c>
      <c r="AX519" s="49">
        <f t="shared" si="39"/>
        <v>2345.0604245269601</v>
      </c>
      <c r="AY519" s="41"/>
    </row>
    <row r="520" spans="1:51">
      <c r="A520" s="41">
        <v>44</v>
      </c>
      <c r="B520" s="41" t="s">
        <v>656</v>
      </c>
      <c r="C520" s="43">
        <v>44467.717951388891</v>
      </c>
      <c r="D520" s="41">
        <v>121</v>
      </c>
      <c r="E520" s="41" t="s">
        <v>125</v>
      </c>
      <c r="F520" s="41">
        <v>0</v>
      </c>
      <c r="G520" s="41">
        <v>6.0549999999999997</v>
      </c>
      <c r="H520" s="42">
        <v>2353</v>
      </c>
      <c r="I520" s="41">
        <v>0</v>
      </c>
      <c r="J520" s="41" t="s">
        <v>126</v>
      </c>
      <c r="K520" s="41" t="s">
        <v>126</v>
      </c>
      <c r="L520" s="41" t="s">
        <v>126</v>
      </c>
      <c r="M520" s="41" t="s">
        <v>126</v>
      </c>
      <c r="N520" s="41"/>
      <c r="O520" s="41">
        <v>44</v>
      </c>
      <c r="P520" s="41" t="s">
        <v>656</v>
      </c>
      <c r="Q520" s="43">
        <v>44467.717951388891</v>
      </c>
      <c r="R520" s="41">
        <v>121</v>
      </c>
      <c r="S520" s="41" t="s">
        <v>125</v>
      </c>
      <c r="T520" s="41">
        <v>0</v>
      </c>
      <c r="U520" s="41" t="s">
        <v>126</v>
      </c>
      <c r="V520" s="42" t="s">
        <v>126</v>
      </c>
      <c r="W520" s="41" t="s">
        <v>126</v>
      </c>
      <c r="X520" s="41" t="s">
        <v>126</v>
      </c>
      <c r="Y520" s="41" t="s">
        <v>126</v>
      </c>
      <c r="Z520" s="41" t="s">
        <v>126</v>
      </c>
      <c r="AA520" s="41" t="s">
        <v>126</v>
      </c>
      <c r="AB520" s="41"/>
      <c r="AC520" s="41">
        <v>44</v>
      </c>
      <c r="AD520" s="41" t="s">
        <v>656</v>
      </c>
      <c r="AE520" s="43">
        <v>44467.717951388891</v>
      </c>
      <c r="AF520" s="41">
        <v>121</v>
      </c>
      <c r="AG520" s="41" t="s">
        <v>125</v>
      </c>
      <c r="AH520" s="41">
        <v>0</v>
      </c>
      <c r="AI520" s="41">
        <v>11.968</v>
      </c>
      <c r="AJ520" s="42">
        <v>196974</v>
      </c>
      <c r="AK520" s="41">
        <v>38.192999999999998</v>
      </c>
      <c r="AL520" s="41" t="s">
        <v>126</v>
      </c>
      <c r="AM520" s="41" t="s">
        <v>126</v>
      </c>
      <c r="AN520" s="41" t="s">
        <v>126</v>
      </c>
      <c r="AO520" s="41" t="s">
        <v>126</v>
      </c>
      <c r="AP520" s="41"/>
      <c r="AQ520" s="41">
        <v>1</v>
      </c>
      <c r="AR520" s="41"/>
      <c r="AS520" s="41"/>
      <c r="AT520" s="44">
        <f t="shared" si="36"/>
        <v>2.1115179412499998</v>
      </c>
      <c r="AU520" s="45">
        <f t="shared" si="37"/>
        <v>34118.411643447478</v>
      </c>
      <c r="AV520" s="41"/>
      <c r="AW520" s="48">
        <f t="shared" si="38"/>
        <v>1.9596725084499997</v>
      </c>
      <c r="AX520" s="49">
        <f t="shared" si="39"/>
        <v>37026.703016448242</v>
      </c>
      <c r="AY520" s="41"/>
    </row>
    <row r="521" spans="1:51">
      <c r="A521" s="41">
        <v>45</v>
      </c>
      <c r="B521" s="41" t="s">
        <v>657</v>
      </c>
      <c r="C521" s="43">
        <v>44467.739178240743</v>
      </c>
      <c r="D521" s="41">
        <v>175</v>
      </c>
      <c r="E521" s="41" t="s">
        <v>125</v>
      </c>
      <c r="F521" s="41">
        <v>0</v>
      </c>
      <c r="G521" s="41">
        <v>6.05</v>
      </c>
      <c r="H521" s="42">
        <v>2884</v>
      </c>
      <c r="I521" s="41">
        <v>1E-3</v>
      </c>
      <c r="J521" s="41" t="s">
        <v>126</v>
      </c>
      <c r="K521" s="41" t="s">
        <v>126</v>
      </c>
      <c r="L521" s="41" t="s">
        <v>126</v>
      </c>
      <c r="M521" s="41" t="s">
        <v>126</v>
      </c>
      <c r="N521" s="41"/>
      <c r="O521" s="41">
        <v>45</v>
      </c>
      <c r="P521" s="41" t="s">
        <v>657</v>
      </c>
      <c r="Q521" s="43">
        <v>44467.739178240743</v>
      </c>
      <c r="R521" s="41">
        <v>175</v>
      </c>
      <c r="S521" s="41" t="s">
        <v>125</v>
      </c>
      <c r="T521" s="41">
        <v>0</v>
      </c>
      <c r="U521" s="41" t="s">
        <v>126</v>
      </c>
      <c r="V521" s="42" t="s">
        <v>126</v>
      </c>
      <c r="W521" s="41" t="s">
        <v>126</v>
      </c>
      <c r="X521" s="41" t="s">
        <v>126</v>
      </c>
      <c r="Y521" s="41" t="s">
        <v>126</v>
      </c>
      <c r="Z521" s="41" t="s">
        <v>126</v>
      </c>
      <c r="AA521" s="41" t="s">
        <v>126</v>
      </c>
      <c r="AB521" s="41"/>
      <c r="AC521" s="41">
        <v>45</v>
      </c>
      <c r="AD521" s="41" t="s">
        <v>657</v>
      </c>
      <c r="AE521" s="43">
        <v>44467.739178240743</v>
      </c>
      <c r="AF521" s="41">
        <v>175</v>
      </c>
      <c r="AG521" s="41" t="s">
        <v>125</v>
      </c>
      <c r="AH521" s="41">
        <v>0</v>
      </c>
      <c r="AI521" s="41">
        <v>12.022</v>
      </c>
      <c r="AJ521" s="42">
        <v>138187</v>
      </c>
      <c r="AK521" s="41">
        <v>27.036999999999999</v>
      </c>
      <c r="AL521" s="41" t="s">
        <v>126</v>
      </c>
      <c r="AM521" s="41" t="s">
        <v>126</v>
      </c>
      <c r="AN521" s="41" t="s">
        <v>126</v>
      </c>
      <c r="AO521" s="41" t="s">
        <v>126</v>
      </c>
      <c r="AP521" s="41"/>
      <c r="AQ521" s="41">
        <v>1</v>
      </c>
      <c r="AR521" s="41"/>
      <c r="AS521" s="41"/>
      <c r="AT521" s="44">
        <f t="shared" si="36"/>
        <v>3.6069659399999994</v>
      </c>
      <c r="AU521" s="45">
        <f t="shared" si="37"/>
        <v>24456.066039755871</v>
      </c>
      <c r="AV521" s="41"/>
      <c r="AW521" s="48">
        <f t="shared" si="38"/>
        <v>3.8285354248000001</v>
      </c>
      <c r="AX521" s="49">
        <f t="shared" si="39"/>
        <v>26107.00118028406</v>
      </c>
      <c r="AY521" s="41"/>
    </row>
    <row r="522" spans="1:51">
      <c r="A522" s="41">
        <v>46</v>
      </c>
      <c r="B522" s="41" t="s">
        <v>658</v>
      </c>
      <c r="C522" s="43">
        <v>44467.760405092595</v>
      </c>
      <c r="D522" s="41">
        <v>173</v>
      </c>
      <c r="E522" s="41" t="s">
        <v>125</v>
      </c>
      <c r="F522" s="41">
        <v>0</v>
      </c>
      <c r="G522" s="41">
        <v>6.056</v>
      </c>
      <c r="H522" s="42">
        <v>2277</v>
      </c>
      <c r="I522" s="41">
        <v>0</v>
      </c>
      <c r="J522" s="41" t="s">
        <v>126</v>
      </c>
      <c r="K522" s="41" t="s">
        <v>126</v>
      </c>
      <c r="L522" s="41" t="s">
        <v>126</v>
      </c>
      <c r="M522" s="41" t="s">
        <v>126</v>
      </c>
      <c r="N522" s="41"/>
      <c r="O522" s="41">
        <v>46</v>
      </c>
      <c r="P522" s="41" t="s">
        <v>658</v>
      </c>
      <c r="Q522" s="43">
        <v>44467.760405092595</v>
      </c>
      <c r="R522" s="41">
        <v>173</v>
      </c>
      <c r="S522" s="41" t="s">
        <v>125</v>
      </c>
      <c r="T522" s="41">
        <v>0</v>
      </c>
      <c r="U522" s="41" t="s">
        <v>126</v>
      </c>
      <c r="V522" s="42" t="s">
        <v>126</v>
      </c>
      <c r="W522" s="41" t="s">
        <v>126</v>
      </c>
      <c r="X522" s="41" t="s">
        <v>126</v>
      </c>
      <c r="Y522" s="41" t="s">
        <v>126</v>
      </c>
      <c r="Z522" s="41" t="s">
        <v>126</v>
      </c>
      <c r="AA522" s="41" t="s">
        <v>126</v>
      </c>
      <c r="AB522" s="41"/>
      <c r="AC522" s="41">
        <v>46</v>
      </c>
      <c r="AD522" s="41" t="s">
        <v>658</v>
      </c>
      <c r="AE522" s="43">
        <v>44467.760405092595</v>
      </c>
      <c r="AF522" s="41">
        <v>173</v>
      </c>
      <c r="AG522" s="41" t="s">
        <v>125</v>
      </c>
      <c r="AH522" s="41">
        <v>0</v>
      </c>
      <c r="AI522" s="41">
        <v>11.984</v>
      </c>
      <c r="AJ522" s="42">
        <v>187444</v>
      </c>
      <c r="AK522" s="41">
        <v>36.398000000000003</v>
      </c>
      <c r="AL522" s="41" t="s">
        <v>126</v>
      </c>
      <c r="AM522" s="41" t="s">
        <v>126</v>
      </c>
      <c r="AN522" s="41" t="s">
        <v>126</v>
      </c>
      <c r="AO522" s="41" t="s">
        <v>126</v>
      </c>
      <c r="AP522" s="41"/>
      <c r="AQ522" s="41">
        <v>1</v>
      </c>
      <c r="AR522" s="41"/>
      <c r="AS522" s="41"/>
      <c r="AT522" s="44">
        <f t="shared" si="36"/>
        <v>1.8984604912499989</v>
      </c>
      <c r="AU522" s="45">
        <f t="shared" si="37"/>
        <v>32581.507760653287</v>
      </c>
      <c r="AV522" s="41"/>
      <c r="AW522" s="48">
        <f t="shared" si="38"/>
        <v>1.68951595445</v>
      </c>
      <c r="AX522" s="49">
        <f t="shared" si="39"/>
        <v>35264.13558400864</v>
      </c>
      <c r="AY522" s="41"/>
    </row>
    <row r="523" spans="1:51">
      <c r="A523" s="41">
        <v>47</v>
      </c>
      <c r="B523" s="41" t="s">
        <v>659</v>
      </c>
      <c r="C523" s="43">
        <v>44467.781597222223</v>
      </c>
      <c r="D523" s="41">
        <v>15</v>
      </c>
      <c r="E523" s="41" t="s">
        <v>125</v>
      </c>
      <c r="F523" s="41">
        <v>0</v>
      </c>
      <c r="G523" s="41">
        <v>6.06</v>
      </c>
      <c r="H523" s="42">
        <v>2444</v>
      </c>
      <c r="I523" s="41">
        <v>0</v>
      </c>
      <c r="J523" s="41" t="s">
        <v>126</v>
      </c>
      <c r="K523" s="41" t="s">
        <v>126</v>
      </c>
      <c r="L523" s="41" t="s">
        <v>126</v>
      </c>
      <c r="M523" s="41" t="s">
        <v>126</v>
      </c>
      <c r="N523" s="41"/>
      <c r="O523" s="41">
        <v>47</v>
      </c>
      <c r="P523" s="41" t="s">
        <v>659</v>
      </c>
      <c r="Q523" s="43">
        <v>44467.781597222223</v>
      </c>
      <c r="R523" s="41">
        <v>15</v>
      </c>
      <c r="S523" s="41" t="s">
        <v>125</v>
      </c>
      <c r="T523" s="41">
        <v>0</v>
      </c>
      <c r="U523" s="41" t="s">
        <v>126</v>
      </c>
      <c r="V523" s="42" t="s">
        <v>126</v>
      </c>
      <c r="W523" s="41" t="s">
        <v>126</v>
      </c>
      <c r="X523" s="41" t="s">
        <v>126</v>
      </c>
      <c r="Y523" s="41" t="s">
        <v>126</v>
      </c>
      <c r="Z523" s="41" t="s">
        <v>126</v>
      </c>
      <c r="AA523" s="41" t="s">
        <v>126</v>
      </c>
      <c r="AB523" s="41"/>
      <c r="AC523" s="41">
        <v>47</v>
      </c>
      <c r="AD523" s="41" t="s">
        <v>659</v>
      </c>
      <c r="AE523" s="43">
        <v>44467.781597222223</v>
      </c>
      <c r="AF523" s="41">
        <v>15</v>
      </c>
      <c r="AG523" s="41" t="s">
        <v>125</v>
      </c>
      <c r="AH523" s="41">
        <v>0</v>
      </c>
      <c r="AI523" s="41">
        <v>12.164999999999999</v>
      </c>
      <c r="AJ523" s="42">
        <v>5295</v>
      </c>
      <c r="AK523" s="41">
        <v>1.0669999999999999</v>
      </c>
      <c r="AL523" s="41" t="s">
        <v>126</v>
      </c>
      <c r="AM523" s="41" t="s">
        <v>126</v>
      </c>
      <c r="AN523" s="41" t="s">
        <v>126</v>
      </c>
      <c r="AO523" s="41" t="s">
        <v>126</v>
      </c>
      <c r="AP523" s="41"/>
      <c r="AQ523" s="41">
        <v>1</v>
      </c>
      <c r="AR523" s="41"/>
      <c r="AS523" s="41"/>
      <c r="AT523" s="44">
        <f t="shared" si="36"/>
        <v>2.3669491399999991</v>
      </c>
      <c r="AU523" s="45">
        <f t="shared" si="37"/>
        <v>1014.7631159407501</v>
      </c>
      <c r="AV523" s="41"/>
      <c r="AW523" s="48">
        <f t="shared" si="38"/>
        <v>2.2822687688000016</v>
      </c>
      <c r="AX523" s="49">
        <f t="shared" si="39"/>
        <v>1008.0901179735</v>
      </c>
      <c r="AY523" s="41"/>
    </row>
    <row r="524" spans="1:51">
      <c r="A524" s="41">
        <v>48</v>
      </c>
      <c r="B524" s="41" t="s">
        <v>660</v>
      </c>
      <c r="C524" s="43">
        <v>44467.802835648145</v>
      </c>
      <c r="D524" s="41">
        <v>115</v>
      </c>
      <c r="E524" s="41" t="s">
        <v>125</v>
      </c>
      <c r="F524" s="41">
        <v>0</v>
      </c>
      <c r="G524" s="41">
        <v>6.0549999999999997</v>
      </c>
      <c r="H524" s="42">
        <v>3123</v>
      </c>
      <c r="I524" s="41">
        <v>2E-3</v>
      </c>
      <c r="J524" s="41" t="s">
        <v>126</v>
      </c>
      <c r="K524" s="41" t="s">
        <v>126</v>
      </c>
      <c r="L524" s="41" t="s">
        <v>126</v>
      </c>
      <c r="M524" s="41" t="s">
        <v>126</v>
      </c>
      <c r="N524" s="41"/>
      <c r="O524" s="41">
        <v>48</v>
      </c>
      <c r="P524" s="41" t="s">
        <v>660</v>
      </c>
      <c r="Q524" s="43">
        <v>44467.802835648145</v>
      </c>
      <c r="R524" s="41">
        <v>115</v>
      </c>
      <c r="S524" s="41" t="s">
        <v>125</v>
      </c>
      <c r="T524" s="41">
        <v>0</v>
      </c>
      <c r="U524" s="41" t="s">
        <v>126</v>
      </c>
      <c r="V524" s="42" t="s">
        <v>126</v>
      </c>
      <c r="W524" s="41" t="s">
        <v>126</v>
      </c>
      <c r="X524" s="41" t="s">
        <v>126</v>
      </c>
      <c r="Y524" s="41" t="s">
        <v>126</v>
      </c>
      <c r="Z524" s="41" t="s">
        <v>126</v>
      </c>
      <c r="AA524" s="41" t="s">
        <v>126</v>
      </c>
      <c r="AB524" s="41"/>
      <c r="AC524" s="41">
        <v>48</v>
      </c>
      <c r="AD524" s="41" t="s">
        <v>660</v>
      </c>
      <c r="AE524" s="43">
        <v>44467.802835648145</v>
      </c>
      <c r="AF524" s="41">
        <v>115</v>
      </c>
      <c r="AG524" s="41" t="s">
        <v>125</v>
      </c>
      <c r="AH524" s="41">
        <v>0</v>
      </c>
      <c r="AI524" s="41">
        <v>12.157</v>
      </c>
      <c r="AJ524" s="42">
        <v>5668</v>
      </c>
      <c r="AK524" s="41">
        <v>1.141</v>
      </c>
      <c r="AL524" s="41" t="s">
        <v>126</v>
      </c>
      <c r="AM524" s="41" t="s">
        <v>126</v>
      </c>
      <c r="AN524" s="41" t="s">
        <v>126</v>
      </c>
      <c r="AO524" s="41" t="s">
        <v>126</v>
      </c>
      <c r="AP524" s="41"/>
      <c r="AQ524" s="41">
        <v>1</v>
      </c>
      <c r="AR524" s="41"/>
      <c r="AS524" s="41"/>
      <c r="AT524" s="44">
        <f t="shared" si="36"/>
        <v>4.283968991250001</v>
      </c>
      <c r="AU524" s="45">
        <f t="shared" si="37"/>
        <v>1083.6606369195201</v>
      </c>
      <c r="AV524" s="41"/>
      <c r="AW524" s="48">
        <f t="shared" si="38"/>
        <v>4.6590351744499987</v>
      </c>
      <c r="AX524" s="49">
        <f t="shared" si="39"/>
        <v>1079.3412275977601</v>
      </c>
      <c r="AY524" s="41"/>
    </row>
    <row r="525" spans="1:51">
      <c r="A525" s="41">
        <v>49</v>
      </c>
      <c r="B525" s="41" t="s">
        <v>661</v>
      </c>
      <c r="C525" s="43">
        <v>44467.82403935185</v>
      </c>
      <c r="D525" s="41">
        <v>88</v>
      </c>
      <c r="E525" s="41" t="s">
        <v>125</v>
      </c>
      <c r="F525" s="41">
        <v>0</v>
      </c>
      <c r="G525" s="41">
        <v>6.02</v>
      </c>
      <c r="H525" s="42">
        <v>8376</v>
      </c>
      <c r="I525" s="41">
        <v>1.2999999999999999E-2</v>
      </c>
      <c r="J525" s="41" t="s">
        <v>126</v>
      </c>
      <c r="K525" s="41" t="s">
        <v>126</v>
      </c>
      <c r="L525" s="41" t="s">
        <v>126</v>
      </c>
      <c r="M525" s="41" t="s">
        <v>126</v>
      </c>
      <c r="N525" s="41"/>
      <c r="O525" s="41">
        <v>49</v>
      </c>
      <c r="P525" s="41" t="s">
        <v>661</v>
      </c>
      <c r="Q525" s="43">
        <v>44467.82403935185</v>
      </c>
      <c r="R525" s="41">
        <v>88</v>
      </c>
      <c r="S525" s="41" t="s">
        <v>125</v>
      </c>
      <c r="T525" s="41">
        <v>0</v>
      </c>
      <c r="U525" s="41" t="s">
        <v>126</v>
      </c>
      <c r="V525" s="42" t="s">
        <v>126</v>
      </c>
      <c r="W525" s="41" t="s">
        <v>126</v>
      </c>
      <c r="X525" s="41" t="s">
        <v>126</v>
      </c>
      <c r="Y525" s="41" t="s">
        <v>126</v>
      </c>
      <c r="Z525" s="41" t="s">
        <v>126</v>
      </c>
      <c r="AA525" s="41" t="s">
        <v>126</v>
      </c>
      <c r="AB525" s="41"/>
      <c r="AC525" s="41">
        <v>49</v>
      </c>
      <c r="AD525" s="41" t="s">
        <v>661</v>
      </c>
      <c r="AE525" s="43">
        <v>44467.82403935185</v>
      </c>
      <c r="AF525" s="41">
        <v>88</v>
      </c>
      <c r="AG525" s="41" t="s">
        <v>125</v>
      </c>
      <c r="AH525" s="41">
        <v>0</v>
      </c>
      <c r="AI525" s="41">
        <v>12.147</v>
      </c>
      <c r="AJ525" s="42">
        <v>10639</v>
      </c>
      <c r="AK525" s="41">
        <v>2.1320000000000001</v>
      </c>
      <c r="AL525" s="41" t="s">
        <v>126</v>
      </c>
      <c r="AM525" s="41" t="s">
        <v>126</v>
      </c>
      <c r="AN525" s="41" t="s">
        <v>126</v>
      </c>
      <c r="AO525" s="41" t="s">
        <v>126</v>
      </c>
      <c r="AP525" s="41"/>
      <c r="AQ525" s="41">
        <v>1</v>
      </c>
      <c r="AR525" s="41"/>
      <c r="AS525" s="41"/>
      <c r="AT525" s="44">
        <f t="shared" si="36"/>
        <v>19.77692424</v>
      </c>
      <c r="AU525" s="45">
        <f t="shared" si="37"/>
        <v>2000.19576909083</v>
      </c>
      <c r="AV525" s="41"/>
      <c r="AW525" s="48">
        <f t="shared" si="38"/>
        <v>21.240828060799998</v>
      </c>
      <c r="AX525" s="49">
        <f t="shared" si="39"/>
        <v>2028.4783579005402</v>
      </c>
      <c r="AY525" s="41"/>
    </row>
    <row r="526" spans="1:51">
      <c r="A526" s="41">
        <v>50</v>
      </c>
      <c r="B526" s="41" t="s">
        <v>662</v>
      </c>
      <c r="C526" s="43">
        <v>44467.845231481479</v>
      </c>
      <c r="D526" s="41">
        <v>59</v>
      </c>
      <c r="E526" s="41" t="s">
        <v>125</v>
      </c>
      <c r="F526" s="41">
        <v>0</v>
      </c>
      <c r="G526" s="41">
        <v>6.0129999999999999</v>
      </c>
      <c r="H526" s="42">
        <v>243469</v>
      </c>
      <c r="I526" s="41">
        <v>0.503</v>
      </c>
      <c r="J526" s="41" t="s">
        <v>126</v>
      </c>
      <c r="K526" s="41" t="s">
        <v>126</v>
      </c>
      <c r="L526" s="41" t="s">
        <v>126</v>
      </c>
      <c r="M526" s="41" t="s">
        <v>126</v>
      </c>
      <c r="N526" s="41"/>
      <c r="O526" s="41">
        <v>50</v>
      </c>
      <c r="P526" s="41" t="s">
        <v>662</v>
      </c>
      <c r="Q526" s="43">
        <v>44467.845231481479</v>
      </c>
      <c r="R526" s="41">
        <v>59</v>
      </c>
      <c r="S526" s="41" t="s">
        <v>125</v>
      </c>
      <c r="T526" s="41">
        <v>0</v>
      </c>
      <c r="U526" s="41">
        <v>5.9740000000000002</v>
      </c>
      <c r="V526" s="42">
        <v>2321</v>
      </c>
      <c r="W526" s="41">
        <v>0.73799999999999999</v>
      </c>
      <c r="X526" s="41" t="s">
        <v>126</v>
      </c>
      <c r="Y526" s="41" t="s">
        <v>126</v>
      </c>
      <c r="Z526" s="41" t="s">
        <v>126</v>
      </c>
      <c r="AA526" s="41" t="s">
        <v>126</v>
      </c>
      <c r="AB526" s="41"/>
      <c r="AC526" s="41">
        <v>50</v>
      </c>
      <c r="AD526" s="41" t="s">
        <v>662</v>
      </c>
      <c r="AE526" s="43">
        <v>44467.845231481479</v>
      </c>
      <c r="AF526" s="41">
        <v>59</v>
      </c>
      <c r="AG526" s="41" t="s">
        <v>125</v>
      </c>
      <c r="AH526" s="41">
        <v>0</v>
      </c>
      <c r="AI526" s="41">
        <v>12.131</v>
      </c>
      <c r="AJ526" s="42">
        <v>33559</v>
      </c>
      <c r="AK526" s="41">
        <v>6.6820000000000004</v>
      </c>
      <c r="AL526" s="41" t="s">
        <v>126</v>
      </c>
      <c r="AM526" s="41" t="s">
        <v>126</v>
      </c>
      <c r="AN526" s="41" t="s">
        <v>126</v>
      </c>
      <c r="AO526" s="41" t="s">
        <v>126</v>
      </c>
      <c r="AP526" s="41"/>
      <c r="AQ526" s="41">
        <v>1</v>
      </c>
      <c r="AR526" s="41"/>
      <c r="AS526" s="41"/>
      <c r="AT526" s="44">
        <f t="shared" si="36"/>
        <v>716.82431593703177</v>
      </c>
      <c r="AU526" s="45">
        <f t="shared" si="37"/>
        <v>6185.9766191876297</v>
      </c>
      <c r="AV526" s="41"/>
      <c r="AW526" s="48">
        <f t="shared" si="38"/>
        <v>633.96310708611509</v>
      </c>
      <c r="AX526" s="49">
        <f t="shared" si="39"/>
        <v>6394.3106826189405</v>
      </c>
      <c r="AY526" s="41"/>
    </row>
    <row r="527" spans="1:51">
      <c r="A527" s="41">
        <v>51</v>
      </c>
      <c r="B527" s="41" t="s">
        <v>663</v>
      </c>
      <c r="C527" s="43">
        <v>44467.86645833333</v>
      </c>
      <c r="D527" s="41">
        <v>81</v>
      </c>
      <c r="E527" s="41" t="s">
        <v>125</v>
      </c>
      <c r="F527" s="41">
        <v>0</v>
      </c>
      <c r="G527" s="41">
        <v>6.0190000000000001</v>
      </c>
      <c r="H527" s="42">
        <v>8603</v>
      </c>
      <c r="I527" s="41">
        <v>1.2999999999999999E-2</v>
      </c>
      <c r="J527" s="41" t="s">
        <v>126</v>
      </c>
      <c r="K527" s="41" t="s">
        <v>126</v>
      </c>
      <c r="L527" s="41" t="s">
        <v>126</v>
      </c>
      <c r="M527" s="41" t="s">
        <v>126</v>
      </c>
      <c r="N527" s="41"/>
      <c r="O527" s="41">
        <v>51</v>
      </c>
      <c r="P527" s="41" t="s">
        <v>663</v>
      </c>
      <c r="Q527" s="43">
        <v>44467.86645833333</v>
      </c>
      <c r="R527" s="41">
        <v>81</v>
      </c>
      <c r="S527" s="41" t="s">
        <v>125</v>
      </c>
      <c r="T527" s="41">
        <v>0</v>
      </c>
      <c r="U527" s="41" t="s">
        <v>126</v>
      </c>
      <c r="V527" s="42" t="s">
        <v>126</v>
      </c>
      <c r="W527" s="41" t="s">
        <v>126</v>
      </c>
      <c r="X527" s="41" t="s">
        <v>126</v>
      </c>
      <c r="Y527" s="41" t="s">
        <v>126</v>
      </c>
      <c r="Z527" s="41" t="s">
        <v>126</v>
      </c>
      <c r="AA527" s="41" t="s">
        <v>126</v>
      </c>
      <c r="AB527" s="41"/>
      <c r="AC527" s="41">
        <v>51</v>
      </c>
      <c r="AD527" s="41" t="s">
        <v>663</v>
      </c>
      <c r="AE527" s="43">
        <v>44467.86645833333</v>
      </c>
      <c r="AF527" s="41">
        <v>81</v>
      </c>
      <c r="AG527" s="41" t="s">
        <v>125</v>
      </c>
      <c r="AH527" s="41">
        <v>0</v>
      </c>
      <c r="AI527" s="41">
        <v>12.157</v>
      </c>
      <c r="AJ527" s="42">
        <v>9690</v>
      </c>
      <c r="AK527" s="41">
        <v>1.9430000000000001</v>
      </c>
      <c r="AL527" s="41" t="s">
        <v>126</v>
      </c>
      <c r="AM527" s="41" t="s">
        <v>126</v>
      </c>
      <c r="AN527" s="41" t="s">
        <v>126</v>
      </c>
      <c r="AO527" s="41" t="s">
        <v>126</v>
      </c>
      <c r="AP527" s="41"/>
      <c r="AQ527" s="41">
        <v>1</v>
      </c>
      <c r="AR527" s="41"/>
      <c r="AS527" s="41"/>
      <c r="AT527" s="44">
        <f t="shared" si="36"/>
        <v>20.472861691249996</v>
      </c>
      <c r="AU527" s="45">
        <f t="shared" si="37"/>
        <v>1825.4621418029999</v>
      </c>
      <c r="AV527" s="41"/>
      <c r="AW527" s="48">
        <f t="shared" si="38"/>
        <v>21.885296258449998</v>
      </c>
      <c r="AX527" s="49">
        <f t="shared" si="39"/>
        <v>1847.3432494140002</v>
      </c>
      <c r="AY527" s="41"/>
    </row>
    <row r="528" spans="1:51">
      <c r="A528" s="41">
        <v>52</v>
      </c>
      <c r="B528" s="41" t="s">
        <v>664</v>
      </c>
      <c r="C528" s="43">
        <v>44467.887650462966</v>
      </c>
      <c r="D528" s="41">
        <v>68</v>
      </c>
      <c r="E528" s="41" t="s">
        <v>125</v>
      </c>
      <c r="F528" s="41">
        <v>0</v>
      </c>
      <c r="G528" s="41">
        <v>6.0069999999999997</v>
      </c>
      <c r="H528" s="42">
        <v>62917</v>
      </c>
      <c r="I528" s="41">
        <v>0.126</v>
      </c>
      <c r="J528" s="41" t="s">
        <v>126</v>
      </c>
      <c r="K528" s="41" t="s">
        <v>126</v>
      </c>
      <c r="L528" s="41" t="s">
        <v>126</v>
      </c>
      <c r="M528" s="41" t="s">
        <v>126</v>
      </c>
      <c r="N528" s="41"/>
      <c r="O528" s="41">
        <v>52</v>
      </c>
      <c r="P528" s="41" t="s">
        <v>664</v>
      </c>
      <c r="Q528" s="43">
        <v>44467.887650462966</v>
      </c>
      <c r="R528" s="41">
        <v>68</v>
      </c>
      <c r="S528" s="41" t="s">
        <v>125</v>
      </c>
      <c r="T528" s="41">
        <v>0</v>
      </c>
      <c r="U528" s="41" t="s">
        <v>126</v>
      </c>
      <c r="V528" s="42" t="s">
        <v>126</v>
      </c>
      <c r="W528" s="41" t="s">
        <v>126</v>
      </c>
      <c r="X528" s="41" t="s">
        <v>126</v>
      </c>
      <c r="Y528" s="41" t="s">
        <v>126</v>
      </c>
      <c r="Z528" s="41" t="s">
        <v>126</v>
      </c>
      <c r="AA528" s="41" t="s">
        <v>126</v>
      </c>
      <c r="AB528" s="41"/>
      <c r="AC528" s="41">
        <v>52</v>
      </c>
      <c r="AD528" s="41" t="s">
        <v>664</v>
      </c>
      <c r="AE528" s="43">
        <v>44467.887650462966</v>
      </c>
      <c r="AF528" s="41">
        <v>68</v>
      </c>
      <c r="AG528" s="41" t="s">
        <v>125</v>
      </c>
      <c r="AH528" s="41">
        <v>0</v>
      </c>
      <c r="AI528" s="41">
        <v>12.093999999999999</v>
      </c>
      <c r="AJ528" s="42">
        <v>66933</v>
      </c>
      <c r="AK528" s="41">
        <v>13.247</v>
      </c>
      <c r="AL528" s="41" t="s">
        <v>126</v>
      </c>
      <c r="AM528" s="41" t="s">
        <v>126</v>
      </c>
      <c r="AN528" s="41" t="s">
        <v>126</v>
      </c>
      <c r="AO528" s="41" t="s">
        <v>126</v>
      </c>
      <c r="AP528" s="41"/>
      <c r="AQ528" s="41">
        <v>1</v>
      </c>
      <c r="AR528" s="41"/>
      <c r="AS528" s="41"/>
      <c r="AT528" s="44">
        <f t="shared" si="36"/>
        <v>194.8615293967982</v>
      </c>
      <c r="AU528" s="45">
        <f t="shared" si="37"/>
        <v>12162.99693728547</v>
      </c>
      <c r="AV528" s="41"/>
      <c r="AW528" s="48">
        <f t="shared" si="38"/>
        <v>164.89660643931992</v>
      </c>
      <c r="AX528" s="49">
        <f t="shared" si="39"/>
        <v>12720.886369288861</v>
      </c>
      <c r="AY528" s="41"/>
    </row>
    <row r="529" spans="1:51">
      <c r="A529" s="41">
        <v>53</v>
      </c>
      <c r="B529" s="41" t="s">
        <v>665</v>
      </c>
      <c r="C529" s="43">
        <v>44467.908865740741</v>
      </c>
      <c r="D529" s="41">
        <v>44</v>
      </c>
      <c r="E529" s="41" t="s">
        <v>125</v>
      </c>
      <c r="F529" s="41">
        <v>0</v>
      </c>
      <c r="G529" s="41">
        <v>6.0270000000000001</v>
      </c>
      <c r="H529" s="42">
        <v>9777</v>
      </c>
      <c r="I529" s="41">
        <v>1.6E-2</v>
      </c>
      <c r="J529" s="41" t="s">
        <v>126</v>
      </c>
      <c r="K529" s="41" t="s">
        <v>126</v>
      </c>
      <c r="L529" s="41" t="s">
        <v>126</v>
      </c>
      <c r="M529" s="41" t="s">
        <v>126</v>
      </c>
      <c r="N529" s="41"/>
      <c r="O529" s="41">
        <v>53</v>
      </c>
      <c r="P529" s="41" t="s">
        <v>665</v>
      </c>
      <c r="Q529" s="43">
        <v>44467.908865740741</v>
      </c>
      <c r="R529" s="41">
        <v>44</v>
      </c>
      <c r="S529" s="41" t="s">
        <v>125</v>
      </c>
      <c r="T529" s="41">
        <v>0</v>
      </c>
      <c r="U529" s="41" t="s">
        <v>126</v>
      </c>
      <c r="V529" s="42" t="s">
        <v>126</v>
      </c>
      <c r="W529" s="41" t="s">
        <v>126</v>
      </c>
      <c r="X529" s="41" t="s">
        <v>126</v>
      </c>
      <c r="Y529" s="41" t="s">
        <v>126</v>
      </c>
      <c r="Z529" s="41" t="s">
        <v>126</v>
      </c>
      <c r="AA529" s="41" t="s">
        <v>126</v>
      </c>
      <c r="AB529" s="41"/>
      <c r="AC529" s="41">
        <v>53</v>
      </c>
      <c r="AD529" s="41" t="s">
        <v>665</v>
      </c>
      <c r="AE529" s="43">
        <v>44467.908865740741</v>
      </c>
      <c r="AF529" s="41">
        <v>44</v>
      </c>
      <c r="AG529" s="41" t="s">
        <v>125</v>
      </c>
      <c r="AH529" s="41">
        <v>0</v>
      </c>
      <c r="AI529" s="41">
        <v>12.163</v>
      </c>
      <c r="AJ529" s="42">
        <v>13206</v>
      </c>
      <c r="AK529" s="41">
        <v>2.6440000000000001</v>
      </c>
      <c r="AL529" s="41" t="s">
        <v>126</v>
      </c>
      <c r="AM529" s="41" t="s">
        <v>126</v>
      </c>
      <c r="AN529" s="41" t="s">
        <v>126</v>
      </c>
      <c r="AO529" s="41" t="s">
        <v>126</v>
      </c>
      <c r="AP529" s="41"/>
      <c r="AQ529" s="41">
        <v>1</v>
      </c>
      <c r="AR529" s="41"/>
      <c r="AS529" s="41"/>
      <c r="AT529" s="44">
        <f t="shared" si="36"/>
        <v>24.107066741249994</v>
      </c>
      <c r="AU529" s="45">
        <f t="shared" si="37"/>
        <v>2472.2754101722803</v>
      </c>
      <c r="AV529" s="41"/>
      <c r="AW529" s="48">
        <f t="shared" si="38"/>
        <v>25.123046204450002</v>
      </c>
      <c r="AX529" s="49">
        <f t="shared" si="39"/>
        <v>2518.29348143064</v>
      </c>
      <c r="AY529" s="41"/>
    </row>
    <row r="530" spans="1:51">
      <c r="A530" s="41">
        <v>54</v>
      </c>
      <c r="B530" s="41" t="s">
        <v>666</v>
      </c>
      <c r="C530" s="43">
        <v>44467.930104166669</v>
      </c>
      <c r="D530" s="41">
        <v>179</v>
      </c>
      <c r="E530" s="41" t="s">
        <v>125</v>
      </c>
      <c r="F530" s="41">
        <v>0</v>
      </c>
      <c r="G530" s="41">
        <v>6.0579999999999998</v>
      </c>
      <c r="H530" s="42">
        <v>2488</v>
      </c>
      <c r="I530" s="41">
        <v>0</v>
      </c>
      <c r="J530" s="41" t="s">
        <v>126</v>
      </c>
      <c r="K530" s="41" t="s">
        <v>126</v>
      </c>
      <c r="L530" s="41" t="s">
        <v>126</v>
      </c>
      <c r="M530" s="41" t="s">
        <v>126</v>
      </c>
      <c r="N530" s="41"/>
      <c r="O530" s="41">
        <v>54</v>
      </c>
      <c r="P530" s="41" t="s">
        <v>666</v>
      </c>
      <c r="Q530" s="43">
        <v>44467.930104166669</v>
      </c>
      <c r="R530" s="41">
        <v>179</v>
      </c>
      <c r="S530" s="41" t="s">
        <v>125</v>
      </c>
      <c r="T530" s="41">
        <v>0</v>
      </c>
      <c r="U530" s="41" t="s">
        <v>126</v>
      </c>
      <c r="V530" s="42" t="s">
        <v>126</v>
      </c>
      <c r="W530" s="41" t="s">
        <v>126</v>
      </c>
      <c r="X530" s="41" t="s">
        <v>126</v>
      </c>
      <c r="Y530" s="41" t="s">
        <v>126</v>
      </c>
      <c r="Z530" s="41" t="s">
        <v>126</v>
      </c>
      <c r="AA530" s="41" t="s">
        <v>126</v>
      </c>
      <c r="AB530" s="41"/>
      <c r="AC530" s="41">
        <v>54</v>
      </c>
      <c r="AD530" s="41" t="s">
        <v>666</v>
      </c>
      <c r="AE530" s="43">
        <v>44467.930104166669</v>
      </c>
      <c r="AF530" s="41">
        <v>179</v>
      </c>
      <c r="AG530" s="41" t="s">
        <v>125</v>
      </c>
      <c r="AH530" s="41">
        <v>0</v>
      </c>
      <c r="AI530" s="41">
        <v>11.98</v>
      </c>
      <c r="AJ530" s="42">
        <v>189794</v>
      </c>
      <c r="AK530" s="41">
        <v>36.841000000000001</v>
      </c>
      <c r="AL530" s="41" t="s">
        <v>126</v>
      </c>
      <c r="AM530" s="41" t="s">
        <v>126</v>
      </c>
      <c r="AN530" s="41" t="s">
        <v>126</v>
      </c>
      <c r="AO530" s="41" t="s">
        <v>126</v>
      </c>
      <c r="AP530" s="41"/>
      <c r="AQ530" s="41">
        <v>1</v>
      </c>
      <c r="AR530" s="41"/>
      <c r="AS530" s="41"/>
      <c r="AT530" s="44">
        <f t="shared" si="36"/>
        <v>2.4905805599999997</v>
      </c>
      <c r="AU530" s="45">
        <f t="shared" si="37"/>
        <v>32961.551571892283</v>
      </c>
      <c r="AV530" s="41"/>
      <c r="AW530" s="48">
        <f t="shared" si="38"/>
        <v>2.4379051551999993</v>
      </c>
      <c r="AX530" s="49">
        <f t="shared" si="39"/>
        <v>35699.040942790642</v>
      </c>
      <c r="AY530" s="41"/>
    </row>
    <row r="531" spans="1:51">
      <c r="A531" s="41">
        <v>55</v>
      </c>
      <c r="B531" s="41" t="s">
        <v>667</v>
      </c>
      <c r="C531" s="43">
        <v>44467.951296296298</v>
      </c>
      <c r="D531" s="41">
        <v>182</v>
      </c>
      <c r="E531" s="41" t="s">
        <v>125</v>
      </c>
      <c r="F531" s="41">
        <v>0</v>
      </c>
      <c r="G531" s="41">
        <v>6.02</v>
      </c>
      <c r="H531" s="42">
        <v>8770</v>
      </c>
      <c r="I531" s="41">
        <v>1.2999999999999999E-2</v>
      </c>
      <c r="J531" s="41" t="s">
        <v>126</v>
      </c>
      <c r="K531" s="41" t="s">
        <v>126</v>
      </c>
      <c r="L531" s="41" t="s">
        <v>126</v>
      </c>
      <c r="M531" s="41" t="s">
        <v>126</v>
      </c>
      <c r="N531" s="41"/>
      <c r="O531" s="41">
        <v>55</v>
      </c>
      <c r="P531" s="41" t="s">
        <v>667</v>
      </c>
      <c r="Q531" s="43">
        <v>44467.951296296298</v>
      </c>
      <c r="R531" s="41">
        <v>182</v>
      </c>
      <c r="S531" s="41" t="s">
        <v>125</v>
      </c>
      <c r="T531" s="41">
        <v>0</v>
      </c>
      <c r="U531" s="41" t="s">
        <v>126</v>
      </c>
      <c r="V531" s="42" t="s">
        <v>126</v>
      </c>
      <c r="W531" s="41" t="s">
        <v>126</v>
      </c>
      <c r="X531" s="41" t="s">
        <v>126</v>
      </c>
      <c r="Y531" s="41" t="s">
        <v>126</v>
      </c>
      <c r="Z531" s="41" t="s">
        <v>126</v>
      </c>
      <c r="AA531" s="41" t="s">
        <v>126</v>
      </c>
      <c r="AB531" s="41"/>
      <c r="AC531" s="41">
        <v>55</v>
      </c>
      <c r="AD531" s="41" t="s">
        <v>667</v>
      </c>
      <c r="AE531" s="43">
        <v>44467.951296296298</v>
      </c>
      <c r="AF531" s="41">
        <v>182</v>
      </c>
      <c r="AG531" s="41" t="s">
        <v>125</v>
      </c>
      <c r="AH531" s="41">
        <v>0</v>
      </c>
      <c r="AI531" s="41">
        <v>12.148</v>
      </c>
      <c r="AJ531" s="42">
        <v>10431</v>
      </c>
      <c r="AK531" s="41">
        <v>2.0910000000000002</v>
      </c>
      <c r="AL531" s="41" t="s">
        <v>126</v>
      </c>
      <c r="AM531" s="41" t="s">
        <v>126</v>
      </c>
      <c r="AN531" s="41" t="s">
        <v>126</v>
      </c>
      <c r="AO531" s="41" t="s">
        <v>126</v>
      </c>
      <c r="AP531" s="41"/>
      <c r="AQ531" s="41">
        <v>1</v>
      </c>
      <c r="AR531" s="41"/>
      <c r="AS531" s="41"/>
      <c r="AT531" s="44">
        <f t="shared" si="36"/>
        <v>20.986249125000001</v>
      </c>
      <c r="AU531" s="45">
        <f t="shared" si="37"/>
        <v>1961.9076623820299</v>
      </c>
      <c r="AV531" s="41"/>
      <c r="AW531" s="48">
        <f t="shared" si="38"/>
        <v>22.355607445</v>
      </c>
      <c r="AX531" s="49">
        <f t="shared" si="39"/>
        <v>1988.7800183261402</v>
      </c>
      <c r="AY531" s="41"/>
    </row>
    <row r="532" spans="1:51">
      <c r="A532" s="41">
        <v>56</v>
      </c>
      <c r="B532" s="41" t="s">
        <v>668</v>
      </c>
      <c r="C532" s="43">
        <v>44467.97252314815</v>
      </c>
      <c r="D532" s="41">
        <v>45</v>
      </c>
      <c r="E532" s="41" t="s">
        <v>125</v>
      </c>
      <c r="F532" s="41">
        <v>0</v>
      </c>
      <c r="G532" s="41">
        <v>6.0279999999999996</v>
      </c>
      <c r="H532" s="42">
        <v>8503</v>
      </c>
      <c r="I532" s="41">
        <v>1.2999999999999999E-2</v>
      </c>
      <c r="J532" s="41" t="s">
        <v>126</v>
      </c>
      <c r="K532" s="41" t="s">
        <v>126</v>
      </c>
      <c r="L532" s="41" t="s">
        <v>126</v>
      </c>
      <c r="M532" s="41" t="s">
        <v>126</v>
      </c>
      <c r="N532" s="41"/>
      <c r="O532" s="41">
        <v>56</v>
      </c>
      <c r="P532" s="41" t="s">
        <v>668</v>
      </c>
      <c r="Q532" s="43">
        <v>44467.97252314815</v>
      </c>
      <c r="R532" s="41">
        <v>45</v>
      </c>
      <c r="S532" s="41" t="s">
        <v>125</v>
      </c>
      <c r="T532" s="41">
        <v>0</v>
      </c>
      <c r="U532" s="41" t="s">
        <v>126</v>
      </c>
      <c r="V532" s="42" t="s">
        <v>126</v>
      </c>
      <c r="W532" s="41" t="s">
        <v>126</v>
      </c>
      <c r="X532" s="41" t="s">
        <v>126</v>
      </c>
      <c r="Y532" s="41" t="s">
        <v>126</v>
      </c>
      <c r="Z532" s="41" t="s">
        <v>126</v>
      </c>
      <c r="AA532" s="41" t="s">
        <v>126</v>
      </c>
      <c r="AB532" s="41"/>
      <c r="AC532" s="41">
        <v>56</v>
      </c>
      <c r="AD532" s="41" t="s">
        <v>668</v>
      </c>
      <c r="AE532" s="43">
        <v>44467.97252314815</v>
      </c>
      <c r="AF532" s="41">
        <v>45</v>
      </c>
      <c r="AG532" s="41" t="s">
        <v>125</v>
      </c>
      <c r="AH532" s="41">
        <v>0</v>
      </c>
      <c r="AI532" s="41">
        <v>12.163</v>
      </c>
      <c r="AJ532" s="42">
        <v>11473</v>
      </c>
      <c r="AK532" s="41">
        <v>2.2989999999999999</v>
      </c>
      <c r="AL532" s="41" t="s">
        <v>126</v>
      </c>
      <c r="AM532" s="41" t="s">
        <v>126</v>
      </c>
      <c r="AN532" s="41" t="s">
        <v>126</v>
      </c>
      <c r="AO532" s="41" t="s">
        <v>126</v>
      </c>
      <c r="AP532" s="41"/>
      <c r="AQ532" s="41">
        <v>1</v>
      </c>
      <c r="AR532" s="41"/>
      <c r="AS532" s="41"/>
      <c r="AT532" s="44">
        <f t="shared" si="36"/>
        <v>20.166011441249999</v>
      </c>
      <c r="AU532" s="45">
        <f t="shared" si="37"/>
        <v>2153.66180191067</v>
      </c>
      <c r="AV532" s="41"/>
      <c r="AW532" s="48">
        <f t="shared" si="38"/>
        <v>21.602125528449999</v>
      </c>
      <c r="AX532" s="49">
        <f t="shared" si="39"/>
        <v>2187.63930060646</v>
      </c>
      <c r="AY532" s="41"/>
    </row>
    <row r="533" spans="1:51">
      <c r="A533" s="41">
        <v>57</v>
      </c>
      <c r="B533" s="41" t="s">
        <v>669</v>
      </c>
      <c r="C533" s="43">
        <v>44467.993750000001</v>
      </c>
      <c r="D533" s="41">
        <v>134</v>
      </c>
      <c r="E533" s="41" t="s">
        <v>125</v>
      </c>
      <c r="F533" s="41">
        <v>0</v>
      </c>
      <c r="G533" s="41">
        <v>6.008</v>
      </c>
      <c r="H533" s="42">
        <v>51454</v>
      </c>
      <c r="I533" s="41">
        <v>0.10199999999999999</v>
      </c>
      <c r="J533" s="41" t="s">
        <v>126</v>
      </c>
      <c r="K533" s="41" t="s">
        <v>126</v>
      </c>
      <c r="L533" s="41" t="s">
        <v>126</v>
      </c>
      <c r="M533" s="41" t="s">
        <v>126</v>
      </c>
      <c r="N533" s="41"/>
      <c r="O533" s="41">
        <v>57</v>
      </c>
      <c r="P533" s="41" t="s">
        <v>669</v>
      </c>
      <c r="Q533" s="43">
        <v>44467.993750000001</v>
      </c>
      <c r="R533" s="41">
        <v>134</v>
      </c>
      <c r="S533" s="41" t="s">
        <v>125</v>
      </c>
      <c r="T533" s="41">
        <v>0</v>
      </c>
      <c r="U533" s="41" t="s">
        <v>126</v>
      </c>
      <c r="V533" s="42" t="s">
        <v>126</v>
      </c>
      <c r="W533" s="41" t="s">
        <v>126</v>
      </c>
      <c r="X533" s="41" t="s">
        <v>126</v>
      </c>
      <c r="Y533" s="41" t="s">
        <v>126</v>
      </c>
      <c r="Z533" s="41" t="s">
        <v>126</v>
      </c>
      <c r="AA533" s="41" t="s">
        <v>126</v>
      </c>
      <c r="AB533" s="41"/>
      <c r="AC533" s="41">
        <v>57</v>
      </c>
      <c r="AD533" s="41" t="s">
        <v>669</v>
      </c>
      <c r="AE533" s="43">
        <v>44467.993750000001</v>
      </c>
      <c r="AF533" s="41">
        <v>134</v>
      </c>
      <c r="AG533" s="41" t="s">
        <v>125</v>
      </c>
      <c r="AH533" s="41">
        <v>0</v>
      </c>
      <c r="AI533" s="41">
        <v>12.090999999999999</v>
      </c>
      <c r="AJ533" s="42">
        <v>65205</v>
      </c>
      <c r="AK533" s="41">
        <v>12.909000000000001</v>
      </c>
      <c r="AL533" s="41" t="s">
        <v>126</v>
      </c>
      <c r="AM533" s="41" t="s">
        <v>126</v>
      </c>
      <c r="AN533" s="41" t="s">
        <v>126</v>
      </c>
      <c r="AO533" s="41" t="s">
        <v>126</v>
      </c>
      <c r="AP533" s="41"/>
      <c r="AQ533" s="41">
        <v>1</v>
      </c>
      <c r="AR533" s="41"/>
      <c r="AS533" s="41"/>
      <c r="AT533" s="44">
        <f t="shared" si="36"/>
        <v>159.92631297852083</v>
      </c>
      <c r="AU533" s="45">
        <f t="shared" si="37"/>
        <v>11856.958291590752</v>
      </c>
      <c r="AV533" s="41"/>
      <c r="AW533" s="48">
        <f t="shared" si="38"/>
        <v>134.85010554337561</v>
      </c>
      <c r="AX533" s="49">
        <f t="shared" si="39"/>
        <v>12394.2054876735</v>
      </c>
      <c r="AY533" s="41"/>
    </row>
    <row r="534" spans="1:51">
      <c r="A534" s="41">
        <v>58</v>
      </c>
      <c r="B534" s="41" t="s">
        <v>670</v>
      </c>
      <c r="C534" s="43">
        <v>44468.014965277776</v>
      </c>
      <c r="D534" s="41">
        <v>71</v>
      </c>
      <c r="E534" s="41" t="s">
        <v>125</v>
      </c>
      <c r="F534" s="41">
        <v>0</v>
      </c>
      <c r="G534" s="41">
        <v>6.0060000000000002</v>
      </c>
      <c r="H534" s="42">
        <v>302770</v>
      </c>
      <c r="I534" s="41">
        <v>0.626</v>
      </c>
      <c r="J534" s="41" t="s">
        <v>126</v>
      </c>
      <c r="K534" s="41" t="s">
        <v>126</v>
      </c>
      <c r="L534" s="41" t="s">
        <v>126</v>
      </c>
      <c r="M534" s="41" t="s">
        <v>126</v>
      </c>
      <c r="N534" s="41"/>
      <c r="O534" s="41">
        <v>58</v>
      </c>
      <c r="P534" s="41" t="s">
        <v>670</v>
      </c>
      <c r="Q534" s="43">
        <v>44468.014965277776</v>
      </c>
      <c r="R534" s="41">
        <v>71</v>
      </c>
      <c r="S534" s="41" t="s">
        <v>125</v>
      </c>
      <c r="T534" s="41">
        <v>0</v>
      </c>
      <c r="U534" s="41">
        <v>5.9569999999999999</v>
      </c>
      <c r="V534" s="42">
        <v>2652</v>
      </c>
      <c r="W534" s="41">
        <v>0.82699999999999996</v>
      </c>
      <c r="X534" s="41" t="s">
        <v>126</v>
      </c>
      <c r="Y534" s="41" t="s">
        <v>126</v>
      </c>
      <c r="Z534" s="41" t="s">
        <v>126</v>
      </c>
      <c r="AA534" s="41" t="s">
        <v>126</v>
      </c>
      <c r="AB534" s="41"/>
      <c r="AC534" s="41">
        <v>58</v>
      </c>
      <c r="AD534" s="41" t="s">
        <v>670</v>
      </c>
      <c r="AE534" s="43">
        <v>44468.014965277776</v>
      </c>
      <c r="AF534" s="41">
        <v>71</v>
      </c>
      <c r="AG534" s="41" t="s">
        <v>125</v>
      </c>
      <c r="AH534" s="41">
        <v>0</v>
      </c>
      <c r="AI534" s="41">
        <v>12.119</v>
      </c>
      <c r="AJ534" s="42">
        <v>35416</v>
      </c>
      <c r="AK534" s="41">
        <v>7.0490000000000004</v>
      </c>
      <c r="AL534" s="41" t="s">
        <v>126</v>
      </c>
      <c r="AM534" s="41" t="s">
        <v>126</v>
      </c>
      <c r="AN534" s="41" t="s">
        <v>126</v>
      </c>
      <c r="AO534" s="41" t="s">
        <v>126</v>
      </c>
      <c r="AP534" s="41"/>
      <c r="AQ534" s="41">
        <v>1</v>
      </c>
      <c r="AR534" s="41"/>
      <c r="AS534" s="41"/>
      <c r="AT534" s="44">
        <f t="shared" si="36"/>
        <v>876.64998297902002</v>
      </c>
      <c r="AU534" s="45">
        <f t="shared" si="37"/>
        <v>6522.2244248748802</v>
      </c>
      <c r="AV534" s="41"/>
      <c r="AW534" s="48">
        <f t="shared" si="38"/>
        <v>786.30498654639007</v>
      </c>
      <c r="AX534" s="49">
        <f t="shared" si="39"/>
        <v>6747.2863949094399</v>
      </c>
      <c r="AY534" s="41"/>
    </row>
    <row r="535" spans="1:51">
      <c r="A535" s="41">
        <v>39</v>
      </c>
      <c r="B535" s="41" t="s">
        <v>675</v>
      </c>
      <c r="C535" s="43">
        <v>44474.540543981479</v>
      </c>
      <c r="D535" s="41" t="s">
        <v>124</v>
      </c>
      <c r="E535" s="41" t="s">
        <v>125</v>
      </c>
      <c r="F535" s="41">
        <v>0</v>
      </c>
      <c r="G535" s="41">
        <v>6.0609999999999999</v>
      </c>
      <c r="H535" s="42">
        <v>2370</v>
      </c>
      <c r="I535" s="41">
        <v>0</v>
      </c>
      <c r="J535" s="41" t="s">
        <v>126</v>
      </c>
      <c r="K535" s="41" t="s">
        <v>126</v>
      </c>
      <c r="L535" s="41" t="s">
        <v>126</v>
      </c>
      <c r="M535" s="41" t="s">
        <v>126</v>
      </c>
      <c r="N535" s="41"/>
      <c r="O535" s="41">
        <v>39</v>
      </c>
      <c r="P535" s="41" t="s">
        <v>675</v>
      </c>
      <c r="Q535" s="43">
        <v>44474.540543981479</v>
      </c>
      <c r="R535" s="41" t="s">
        <v>124</v>
      </c>
      <c r="S535" s="41" t="s">
        <v>125</v>
      </c>
      <c r="T535" s="41">
        <v>0</v>
      </c>
      <c r="U535" s="41" t="s">
        <v>126</v>
      </c>
      <c r="V535" s="42" t="s">
        <v>126</v>
      </c>
      <c r="W535" s="41" t="s">
        <v>126</v>
      </c>
      <c r="X535" s="41" t="s">
        <v>126</v>
      </c>
      <c r="Y535" s="41" t="s">
        <v>126</v>
      </c>
      <c r="Z535" s="41" t="s">
        <v>126</v>
      </c>
      <c r="AA535" s="41" t="s">
        <v>126</v>
      </c>
      <c r="AB535" s="41"/>
      <c r="AC535" s="41">
        <v>39</v>
      </c>
      <c r="AD535" s="41" t="s">
        <v>675</v>
      </c>
      <c r="AE535" s="43">
        <v>44474.540543981479</v>
      </c>
      <c r="AF535" s="41" t="s">
        <v>124</v>
      </c>
      <c r="AG535" s="41" t="s">
        <v>125</v>
      </c>
      <c r="AH535" s="41">
        <v>0</v>
      </c>
      <c r="AI535" s="41">
        <v>12.22</v>
      </c>
      <c r="AJ535" s="42">
        <v>2535</v>
      </c>
      <c r="AK535" s="41">
        <v>0.51600000000000001</v>
      </c>
      <c r="AL535" s="41" t="s">
        <v>126</v>
      </c>
      <c r="AM535" s="41" t="s">
        <v>126</v>
      </c>
      <c r="AN535" s="41" t="s">
        <v>126</v>
      </c>
      <c r="AO535" s="41" t="s">
        <v>126</v>
      </c>
      <c r="AP535" s="41"/>
      <c r="AQ535" s="41">
        <v>1</v>
      </c>
      <c r="AR535" s="41"/>
      <c r="AS535" s="41"/>
      <c r="AT535" s="44">
        <f t="shared" si="36"/>
        <v>2.1592091249999994</v>
      </c>
      <c r="AU535" s="45">
        <f t="shared" si="37"/>
        <v>504.41562585675001</v>
      </c>
      <c r="AV535" s="41"/>
      <c r="AW535" s="48">
        <f t="shared" si="38"/>
        <v>2.020010645000001</v>
      </c>
      <c r="AX535" s="49">
        <f t="shared" si="39"/>
        <v>480.7295095815</v>
      </c>
    </row>
    <row r="536" spans="1:51">
      <c r="A536" s="41">
        <v>40</v>
      </c>
      <c r="B536" s="41" t="s">
        <v>676</v>
      </c>
      <c r="C536" s="43">
        <v>44474.561724537038</v>
      </c>
      <c r="D536" s="41" t="s">
        <v>128</v>
      </c>
      <c r="E536" s="41" t="s">
        <v>125</v>
      </c>
      <c r="F536" s="41">
        <v>0</v>
      </c>
      <c r="G536" s="41">
        <v>6.0039999999999996</v>
      </c>
      <c r="H536" s="42">
        <v>879298</v>
      </c>
      <c r="I536" s="41">
        <v>1.83</v>
      </c>
      <c r="J536" s="41" t="s">
        <v>126</v>
      </c>
      <c r="K536" s="41" t="s">
        <v>126</v>
      </c>
      <c r="L536" s="41" t="s">
        <v>126</v>
      </c>
      <c r="M536" s="41" t="s">
        <v>126</v>
      </c>
      <c r="N536" s="41"/>
      <c r="O536" s="41">
        <v>40</v>
      </c>
      <c r="P536" s="41" t="s">
        <v>676</v>
      </c>
      <c r="Q536" s="43">
        <v>44474.561724537038</v>
      </c>
      <c r="R536" s="41" t="s">
        <v>128</v>
      </c>
      <c r="S536" s="41" t="s">
        <v>125</v>
      </c>
      <c r="T536" s="41">
        <v>0</v>
      </c>
      <c r="U536" s="41">
        <v>5.9589999999999996</v>
      </c>
      <c r="V536" s="42">
        <v>7824</v>
      </c>
      <c r="W536" s="41">
        <v>2.2149999999999999</v>
      </c>
      <c r="X536" s="41" t="s">
        <v>126</v>
      </c>
      <c r="Y536" s="41" t="s">
        <v>126</v>
      </c>
      <c r="Z536" s="41" t="s">
        <v>126</v>
      </c>
      <c r="AA536" s="41" t="s">
        <v>126</v>
      </c>
      <c r="AB536" s="41"/>
      <c r="AC536" s="41">
        <v>40</v>
      </c>
      <c r="AD536" s="41" t="s">
        <v>676</v>
      </c>
      <c r="AE536" s="43">
        <v>44474.561724537038</v>
      </c>
      <c r="AF536" s="41" t="s">
        <v>128</v>
      </c>
      <c r="AG536" s="41" t="s">
        <v>125</v>
      </c>
      <c r="AH536" s="41">
        <v>0</v>
      </c>
      <c r="AI536" s="41">
        <v>12.170999999999999</v>
      </c>
      <c r="AJ536" s="42">
        <v>9425</v>
      </c>
      <c r="AK536" s="41">
        <v>1.89</v>
      </c>
      <c r="AL536" s="41" t="s">
        <v>126</v>
      </c>
      <c r="AM536" s="41" t="s">
        <v>126</v>
      </c>
      <c r="AN536" s="41" t="s">
        <v>126</v>
      </c>
      <c r="AO536" s="41" t="s">
        <v>126</v>
      </c>
      <c r="AP536" s="41"/>
      <c r="AQ536" s="41">
        <v>1</v>
      </c>
      <c r="AR536" s="41"/>
      <c r="AS536" s="41"/>
      <c r="AT536" s="44">
        <f t="shared" si="36"/>
        <v>2045.4786911961601</v>
      </c>
      <c r="AU536" s="45">
        <f t="shared" si="37"/>
        <v>1776.6491016687498</v>
      </c>
      <c r="AV536" s="41"/>
      <c r="AW536" s="48">
        <f t="shared" si="38"/>
        <v>2290.9450154316801</v>
      </c>
      <c r="AX536" s="49">
        <f t="shared" si="39"/>
        <v>1796.7576140375002</v>
      </c>
    </row>
    <row r="537" spans="1:51">
      <c r="A537" s="41">
        <v>41</v>
      </c>
      <c r="B537" s="41" t="s">
        <v>677</v>
      </c>
      <c r="C537" s="43">
        <v>44474.582916666666</v>
      </c>
      <c r="D537" s="41">
        <v>210</v>
      </c>
      <c r="E537" s="41" t="s">
        <v>125</v>
      </c>
      <c r="F537" s="41">
        <v>0</v>
      </c>
      <c r="G537" s="41">
        <v>6.0119999999999996</v>
      </c>
      <c r="H537" s="42">
        <v>15956</v>
      </c>
      <c r="I537" s="41">
        <v>2.8000000000000001E-2</v>
      </c>
      <c r="J537" s="41" t="s">
        <v>126</v>
      </c>
      <c r="K537" s="41" t="s">
        <v>126</v>
      </c>
      <c r="L537" s="41" t="s">
        <v>126</v>
      </c>
      <c r="M537" s="41" t="s">
        <v>126</v>
      </c>
      <c r="N537" s="41"/>
      <c r="O537" s="41">
        <v>41</v>
      </c>
      <c r="P537" s="41" t="s">
        <v>677</v>
      </c>
      <c r="Q537" s="43">
        <v>44474.582916666666</v>
      </c>
      <c r="R537" s="41">
        <v>210</v>
      </c>
      <c r="S537" s="41" t="s">
        <v>125</v>
      </c>
      <c r="T537" s="41">
        <v>0</v>
      </c>
      <c r="U537" s="41" t="s">
        <v>126</v>
      </c>
      <c r="V537" s="42" t="s">
        <v>126</v>
      </c>
      <c r="W537" s="41" t="s">
        <v>126</v>
      </c>
      <c r="X537" s="41" t="s">
        <v>126</v>
      </c>
      <c r="Y537" s="41" t="s">
        <v>126</v>
      </c>
      <c r="Z537" s="41" t="s">
        <v>126</v>
      </c>
      <c r="AA537" s="41" t="s">
        <v>126</v>
      </c>
      <c r="AB537" s="41"/>
      <c r="AC537" s="41">
        <v>41</v>
      </c>
      <c r="AD537" s="41" t="s">
        <v>677</v>
      </c>
      <c r="AE537" s="43">
        <v>44474.582916666666</v>
      </c>
      <c r="AF537" s="41">
        <v>210</v>
      </c>
      <c r="AG537" s="41" t="s">
        <v>125</v>
      </c>
      <c r="AH537" s="41">
        <v>0</v>
      </c>
      <c r="AI537" s="41">
        <v>12.112</v>
      </c>
      <c r="AJ537" s="42">
        <v>4292</v>
      </c>
      <c r="AK537" s="41">
        <v>0.86599999999999999</v>
      </c>
      <c r="AL537" s="41" t="s">
        <v>126</v>
      </c>
      <c r="AM537" s="41" t="s">
        <v>126</v>
      </c>
      <c r="AN537" s="41" t="s">
        <v>126</v>
      </c>
      <c r="AO537" s="41" t="s">
        <v>126</v>
      </c>
      <c r="AP537" s="41"/>
      <c r="AQ537" s="41">
        <v>1</v>
      </c>
      <c r="AR537" s="41"/>
      <c r="AS537" s="41"/>
      <c r="AT537" s="44">
        <f t="shared" si="36"/>
        <v>50.380196429436801</v>
      </c>
      <c r="AU537" s="45">
        <f t="shared" si="37"/>
        <v>829.41049725872006</v>
      </c>
      <c r="AV537" s="41"/>
      <c r="AW537" s="48">
        <f t="shared" si="38"/>
        <v>41.602179593137606</v>
      </c>
      <c r="AX537" s="49">
        <f t="shared" si="39"/>
        <v>816.47287024736011</v>
      </c>
    </row>
    <row r="538" spans="1:51">
      <c r="A538" s="41">
        <v>42</v>
      </c>
      <c r="B538" s="41" t="s">
        <v>678</v>
      </c>
      <c r="C538" s="43">
        <v>44474.604120370372</v>
      </c>
      <c r="D538" s="41">
        <v>154</v>
      </c>
      <c r="E538" s="41" t="s">
        <v>125</v>
      </c>
      <c r="F538" s="41">
        <v>0</v>
      </c>
      <c r="G538" s="41">
        <v>6.0069999999999997</v>
      </c>
      <c r="H538" s="42">
        <v>330451</v>
      </c>
      <c r="I538" s="41">
        <v>0.68400000000000005</v>
      </c>
      <c r="J538" s="41" t="s">
        <v>126</v>
      </c>
      <c r="K538" s="41" t="s">
        <v>126</v>
      </c>
      <c r="L538" s="41" t="s">
        <v>126</v>
      </c>
      <c r="M538" s="41" t="s">
        <v>126</v>
      </c>
      <c r="N538" s="41"/>
      <c r="O538" s="41">
        <v>42</v>
      </c>
      <c r="P538" s="41" t="s">
        <v>678</v>
      </c>
      <c r="Q538" s="43">
        <v>44474.604120370372</v>
      </c>
      <c r="R538" s="41">
        <v>154</v>
      </c>
      <c r="S538" s="41" t="s">
        <v>125</v>
      </c>
      <c r="T538" s="41">
        <v>0</v>
      </c>
      <c r="U538" s="41">
        <v>5.9640000000000004</v>
      </c>
      <c r="V538" s="42">
        <v>2855</v>
      </c>
      <c r="W538" s="41">
        <v>0.88100000000000001</v>
      </c>
      <c r="X538" s="41" t="s">
        <v>126</v>
      </c>
      <c r="Y538" s="41" t="s">
        <v>126</v>
      </c>
      <c r="Z538" s="41" t="s">
        <v>126</v>
      </c>
      <c r="AA538" s="41" t="s">
        <v>126</v>
      </c>
      <c r="AB538" s="41"/>
      <c r="AC538" s="41">
        <v>42</v>
      </c>
      <c r="AD538" s="41" t="s">
        <v>678</v>
      </c>
      <c r="AE538" s="43">
        <v>44474.604120370372</v>
      </c>
      <c r="AF538" s="41">
        <v>154</v>
      </c>
      <c r="AG538" s="41" t="s">
        <v>125</v>
      </c>
      <c r="AH538" s="41">
        <v>0</v>
      </c>
      <c r="AI538" s="41">
        <v>11.997</v>
      </c>
      <c r="AJ538" s="42">
        <v>169702</v>
      </c>
      <c r="AK538" s="41">
        <v>33.042000000000002</v>
      </c>
      <c r="AL538" s="41" t="s">
        <v>126</v>
      </c>
      <c r="AM538" s="41" t="s">
        <v>126</v>
      </c>
      <c r="AN538" s="41" t="s">
        <v>126</v>
      </c>
      <c r="AO538" s="41" t="s">
        <v>126</v>
      </c>
      <c r="AP538" s="41"/>
      <c r="AQ538" s="41">
        <v>1</v>
      </c>
      <c r="AR538" s="41"/>
      <c r="AS538" s="41"/>
      <c r="AT538" s="44">
        <f t="shared" si="36"/>
        <v>949.2894948921039</v>
      </c>
      <c r="AU538" s="45">
        <f t="shared" si="37"/>
        <v>29689.882082172924</v>
      </c>
      <c r="AV538" s="41"/>
      <c r="AW538" s="48">
        <f t="shared" si="38"/>
        <v>857.12526331481922</v>
      </c>
      <c r="AX538" s="49">
        <f t="shared" si="39"/>
        <v>31974.896419246961</v>
      </c>
      <c r="AY538" s="41"/>
    </row>
    <row r="539" spans="1:51">
      <c r="A539" s="41">
        <v>43</v>
      </c>
      <c r="B539" s="41" t="s">
        <v>679</v>
      </c>
      <c r="C539" s="43">
        <v>44474.625335648147</v>
      </c>
      <c r="D539" s="41">
        <v>46</v>
      </c>
      <c r="E539" s="41" t="s">
        <v>125</v>
      </c>
      <c r="F539" s="41">
        <v>0</v>
      </c>
      <c r="G539" s="41">
        <v>6.0369999999999999</v>
      </c>
      <c r="H539" s="42">
        <v>2245</v>
      </c>
      <c r="I539" s="41">
        <v>0</v>
      </c>
      <c r="J539" s="41" t="s">
        <v>126</v>
      </c>
      <c r="K539" s="41" t="s">
        <v>126</v>
      </c>
      <c r="L539" s="41" t="s">
        <v>126</v>
      </c>
      <c r="M539" s="41" t="s">
        <v>126</v>
      </c>
      <c r="N539" s="41"/>
      <c r="O539" s="41">
        <v>43</v>
      </c>
      <c r="P539" s="41" t="s">
        <v>679</v>
      </c>
      <c r="Q539" s="43">
        <v>44474.625335648147</v>
      </c>
      <c r="R539" s="41">
        <v>46</v>
      </c>
      <c r="S539" s="41" t="s">
        <v>125</v>
      </c>
      <c r="T539" s="41">
        <v>0</v>
      </c>
      <c r="U539" s="41" t="s">
        <v>126</v>
      </c>
      <c r="V539" s="42" t="s">
        <v>126</v>
      </c>
      <c r="W539" s="41" t="s">
        <v>126</v>
      </c>
      <c r="X539" s="41" t="s">
        <v>126</v>
      </c>
      <c r="Y539" s="41" t="s">
        <v>126</v>
      </c>
      <c r="Z539" s="41" t="s">
        <v>126</v>
      </c>
      <c r="AA539" s="41" t="s">
        <v>126</v>
      </c>
      <c r="AB539" s="41"/>
      <c r="AC539" s="41">
        <v>43</v>
      </c>
      <c r="AD539" s="41" t="s">
        <v>679</v>
      </c>
      <c r="AE539" s="43">
        <v>44474.625335648147</v>
      </c>
      <c r="AF539" s="41">
        <v>46</v>
      </c>
      <c r="AG539" s="41" t="s">
        <v>125</v>
      </c>
      <c r="AH539" s="41">
        <v>0</v>
      </c>
      <c r="AI539" s="41">
        <v>11.951000000000001</v>
      </c>
      <c r="AJ539" s="42">
        <v>216272</v>
      </c>
      <c r="AK539" s="41">
        <v>41.813000000000002</v>
      </c>
      <c r="AL539" s="41" t="s">
        <v>126</v>
      </c>
      <c r="AM539" s="41" t="s">
        <v>126</v>
      </c>
      <c r="AN539" s="41" t="s">
        <v>126</v>
      </c>
      <c r="AO539" s="41" t="s">
        <v>126</v>
      </c>
      <c r="AP539" s="41"/>
      <c r="AQ539" s="41">
        <v>1</v>
      </c>
      <c r="AR539" s="41"/>
      <c r="AS539" s="41"/>
      <c r="AT539" s="44">
        <f t="shared" si="36"/>
        <v>1.8088255312500001</v>
      </c>
      <c r="AU539" s="45">
        <f t="shared" si="37"/>
        <v>37195.681309944324</v>
      </c>
      <c r="AV539" s="41"/>
      <c r="AW539" s="48">
        <f t="shared" si="38"/>
        <v>1.5755655512499995</v>
      </c>
      <c r="AX539" s="49">
        <f t="shared" si="39"/>
        <v>40586.810021980164</v>
      </c>
      <c r="AY539" s="41"/>
    </row>
    <row r="540" spans="1:51">
      <c r="A540" s="41">
        <v>44</v>
      </c>
      <c r="B540" s="41" t="s">
        <v>680</v>
      </c>
      <c r="C540" s="43">
        <v>44474.646550925929</v>
      </c>
      <c r="D540" s="41">
        <v>141</v>
      </c>
      <c r="E540" s="41" t="s">
        <v>125</v>
      </c>
      <c r="F540" s="41">
        <v>0</v>
      </c>
      <c r="G540" s="41">
        <v>6.0010000000000003</v>
      </c>
      <c r="H540" s="42">
        <v>187519</v>
      </c>
      <c r="I540" s="41">
        <v>0.38600000000000001</v>
      </c>
      <c r="J540" s="41" t="s">
        <v>126</v>
      </c>
      <c r="K540" s="41" t="s">
        <v>126</v>
      </c>
      <c r="L540" s="41" t="s">
        <v>126</v>
      </c>
      <c r="M540" s="41" t="s">
        <v>126</v>
      </c>
      <c r="N540" s="41"/>
      <c r="O540" s="41">
        <v>44</v>
      </c>
      <c r="P540" s="41" t="s">
        <v>680</v>
      </c>
      <c r="Q540" s="43">
        <v>44474.646550925929</v>
      </c>
      <c r="R540" s="41">
        <v>141</v>
      </c>
      <c r="S540" s="41" t="s">
        <v>125</v>
      </c>
      <c r="T540" s="41">
        <v>0</v>
      </c>
      <c r="U540" s="41">
        <v>5.94</v>
      </c>
      <c r="V540" s="42">
        <v>1401</v>
      </c>
      <c r="W540" s="41">
        <v>0.49099999999999999</v>
      </c>
      <c r="X540" s="41" t="s">
        <v>126</v>
      </c>
      <c r="Y540" s="41" t="s">
        <v>126</v>
      </c>
      <c r="Z540" s="41" t="s">
        <v>126</v>
      </c>
      <c r="AA540" s="41" t="s">
        <v>126</v>
      </c>
      <c r="AB540" s="41"/>
      <c r="AC540" s="41">
        <v>44</v>
      </c>
      <c r="AD540" s="41" t="s">
        <v>680</v>
      </c>
      <c r="AE540" s="43">
        <v>44474.646550925929</v>
      </c>
      <c r="AF540" s="41">
        <v>141</v>
      </c>
      <c r="AG540" s="41" t="s">
        <v>125</v>
      </c>
      <c r="AH540" s="41">
        <v>0</v>
      </c>
      <c r="AI540" s="41">
        <v>12.038</v>
      </c>
      <c r="AJ540" s="42">
        <v>111030</v>
      </c>
      <c r="AK540" s="41">
        <v>21.817</v>
      </c>
      <c r="AL540" s="41" t="s">
        <v>126</v>
      </c>
      <c r="AM540" s="41" t="s">
        <v>126</v>
      </c>
      <c r="AN540" s="41" t="s">
        <v>126</v>
      </c>
      <c r="AO540" s="41" t="s">
        <v>126</v>
      </c>
      <c r="AP540" s="41"/>
      <c r="AQ540" s="41">
        <v>1</v>
      </c>
      <c r="AR540" s="41"/>
      <c r="AS540" s="41"/>
      <c r="AT540" s="44">
        <f t="shared" si="36"/>
        <v>560.76703203035186</v>
      </c>
      <c r="AU540" s="45">
        <f t="shared" si="37"/>
        <v>19845.984725307</v>
      </c>
      <c r="AV540" s="41"/>
      <c r="AW540" s="48">
        <f t="shared" si="38"/>
        <v>489.45021291885513</v>
      </c>
      <c r="AX540" s="49">
        <f t="shared" si="39"/>
        <v>21024.630233766002</v>
      </c>
      <c r="AY540" s="41"/>
    </row>
    <row r="541" spans="1:51">
      <c r="A541" s="41">
        <v>45</v>
      </c>
      <c r="B541" s="41" t="s">
        <v>681</v>
      </c>
      <c r="C541" s="43">
        <v>44474.667766203704</v>
      </c>
      <c r="D541" s="41">
        <v>127</v>
      </c>
      <c r="E541" s="41" t="s">
        <v>125</v>
      </c>
      <c r="F541" s="41">
        <v>0</v>
      </c>
      <c r="G541" s="41">
        <v>6.01</v>
      </c>
      <c r="H541" s="42">
        <v>224809</v>
      </c>
      <c r="I541" s="41">
        <v>0.46400000000000002</v>
      </c>
      <c r="J541" s="41" t="s">
        <v>126</v>
      </c>
      <c r="K541" s="41" t="s">
        <v>126</v>
      </c>
      <c r="L541" s="41" t="s">
        <v>126</v>
      </c>
      <c r="M541" s="41" t="s">
        <v>126</v>
      </c>
      <c r="N541" s="41"/>
      <c r="O541" s="41">
        <v>45</v>
      </c>
      <c r="P541" s="41" t="s">
        <v>681</v>
      </c>
      <c r="Q541" s="43">
        <v>44474.667766203704</v>
      </c>
      <c r="R541" s="41">
        <v>127</v>
      </c>
      <c r="S541" s="41" t="s">
        <v>125</v>
      </c>
      <c r="T541" s="41">
        <v>0</v>
      </c>
      <c r="U541" s="41">
        <v>5.9630000000000001</v>
      </c>
      <c r="V541" s="42">
        <v>1793</v>
      </c>
      <c r="W541" s="41">
        <v>0.59599999999999997</v>
      </c>
      <c r="X541" s="41" t="s">
        <v>126</v>
      </c>
      <c r="Y541" s="41" t="s">
        <v>126</v>
      </c>
      <c r="Z541" s="41" t="s">
        <v>126</v>
      </c>
      <c r="AA541" s="41" t="s">
        <v>126</v>
      </c>
      <c r="AB541" s="41"/>
      <c r="AC541" s="41">
        <v>45</v>
      </c>
      <c r="AD541" s="41" t="s">
        <v>681</v>
      </c>
      <c r="AE541" s="43">
        <v>44474.667766203704</v>
      </c>
      <c r="AF541" s="41">
        <v>127</v>
      </c>
      <c r="AG541" s="41" t="s">
        <v>125</v>
      </c>
      <c r="AH541" s="41">
        <v>0</v>
      </c>
      <c r="AI541" s="41">
        <v>12.000999999999999</v>
      </c>
      <c r="AJ541" s="42">
        <v>169294</v>
      </c>
      <c r="AK541" s="41">
        <v>32.963999999999999</v>
      </c>
      <c r="AL541" s="41" t="s">
        <v>126</v>
      </c>
      <c r="AM541" s="41" t="s">
        <v>126</v>
      </c>
      <c r="AN541" s="41" t="s">
        <v>126</v>
      </c>
      <c r="AO541" s="41" t="s">
        <v>126</v>
      </c>
      <c r="AP541" s="41"/>
      <c r="AQ541" s="41">
        <v>1</v>
      </c>
      <c r="AR541" s="41"/>
      <c r="AS541" s="41"/>
      <c r="AT541" s="44">
        <f t="shared" si="36"/>
        <v>665.34526661420784</v>
      </c>
      <c r="AU541" s="45">
        <f t="shared" si="37"/>
        <v>29622.920623972284</v>
      </c>
      <c r="AV541" s="41"/>
      <c r="AW541" s="48">
        <f t="shared" si="38"/>
        <v>585.85043944444703</v>
      </c>
      <c r="AX541" s="49">
        <f t="shared" si="39"/>
        <v>31899.135745830641</v>
      </c>
      <c r="AY541" s="41"/>
    </row>
    <row r="542" spans="1:51">
      <c r="A542" s="41">
        <v>46</v>
      </c>
      <c r="B542" s="41" t="s">
        <v>682</v>
      </c>
      <c r="C542" s="43">
        <v>44474.688993055555</v>
      </c>
      <c r="D542" s="41">
        <v>167</v>
      </c>
      <c r="E542" s="41" t="s">
        <v>125</v>
      </c>
      <c r="F542" s="41">
        <v>0</v>
      </c>
      <c r="G542" s="41">
        <v>6.0439999999999996</v>
      </c>
      <c r="H542" s="42">
        <v>2856</v>
      </c>
      <c r="I542" s="41">
        <v>1E-3</v>
      </c>
      <c r="J542" s="41" t="s">
        <v>126</v>
      </c>
      <c r="K542" s="41" t="s">
        <v>126</v>
      </c>
      <c r="L542" s="41" t="s">
        <v>126</v>
      </c>
      <c r="M542" s="41" t="s">
        <v>126</v>
      </c>
      <c r="N542" s="41"/>
      <c r="O542" s="41">
        <v>46</v>
      </c>
      <c r="P542" s="41" t="s">
        <v>682</v>
      </c>
      <c r="Q542" s="43">
        <v>44474.688993055555</v>
      </c>
      <c r="R542" s="41">
        <v>167</v>
      </c>
      <c r="S542" s="41" t="s">
        <v>125</v>
      </c>
      <c r="T542" s="41">
        <v>0</v>
      </c>
      <c r="U542" s="41" t="s">
        <v>126</v>
      </c>
      <c r="V542" s="42" t="s">
        <v>126</v>
      </c>
      <c r="W542" s="41" t="s">
        <v>126</v>
      </c>
      <c r="X542" s="41" t="s">
        <v>126</v>
      </c>
      <c r="Y542" s="41" t="s">
        <v>126</v>
      </c>
      <c r="Z542" s="41" t="s">
        <v>126</v>
      </c>
      <c r="AA542" s="41" t="s">
        <v>126</v>
      </c>
      <c r="AB542" s="41"/>
      <c r="AC542" s="41">
        <v>46</v>
      </c>
      <c r="AD542" s="41" t="s">
        <v>682</v>
      </c>
      <c r="AE542" s="43">
        <v>44474.688993055555</v>
      </c>
      <c r="AF542" s="41">
        <v>167</v>
      </c>
      <c r="AG542" s="41" t="s">
        <v>125</v>
      </c>
      <c r="AH542" s="41">
        <v>0</v>
      </c>
      <c r="AI542" s="41">
        <v>11.961</v>
      </c>
      <c r="AJ542" s="42">
        <v>204633</v>
      </c>
      <c r="AK542" s="41">
        <v>39.631999999999998</v>
      </c>
      <c r="AL542" s="41" t="s">
        <v>126</v>
      </c>
      <c r="AM542" s="41" t="s">
        <v>126</v>
      </c>
      <c r="AN542" s="41" t="s">
        <v>126</v>
      </c>
      <c r="AO542" s="41" t="s">
        <v>126</v>
      </c>
      <c r="AP542" s="41"/>
      <c r="AQ542" s="41">
        <v>1</v>
      </c>
      <c r="AR542" s="41"/>
      <c r="AS542" s="41"/>
      <c r="AT542" s="44">
        <f t="shared" si="36"/>
        <v>3.5278106399999993</v>
      </c>
      <c r="AU542" s="45">
        <f t="shared" si="37"/>
        <v>35345.315497471471</v>
      </c>
      <c r="AV542" s="41"/>
      <c r="AW542" s="48">
        <f t="shared" si="38"/>
        <v>3.7308051488</v>
      </c>
      <c r="AX542" s="49">
        <f t="shared" si="39"/>
        <v>38441.089552156867</v>
      </c>
      <c r="AY542" s="41"/>
    </row>
    <row r="543" spans="1:51">
      <c r="A543" s="41">
        <v>47</v>
      </c>
      <c r="B543" s="41" t="s">
        <v>683</v>
      </c>
      <c r="C543" s="43">
        <v>44474.710196759261</v>
      </c>
      <c r="D543" s="41">
        <v>94</v>
      </c>
      <c r="E543" s="41" t="s">
        <v>125</v>
      </c>
      <c r="F543" s="41">
        <v>0</v>
      </c>
      <c r="G543" s="41">
        <v>6.0090000000000003</v>
      </c>
      <c r="H543" s="42">
        <v>18352</v>
      </c>
      <c r="I543" s="41">
        <v>3.3000000000000002E-2</v>
      </c>
      <c r="J543" s="41" t="s">
        <v>126</v>
      </c>
      <c r="K543" s="41" t="s">
        <v>126</v>
      </c>
      <c r="L543" s="41" t="s">
        <v>126</v>
      </c>
      <c r="M543" s="41" t="s">
        <v>126</v>
      </c>
      <c r="N543" s="41"/>
      <c r="O543" s="41">
        <v>47</v>
      </c>
      <c r="P543" s="41" t="s">
        <v>683</v>
      </c>
      <c r="Q543" s="43">
        <v>44474.710196759261</v>
      </c>
      <c r="R543" s="41">
        <v>94</v>
      </c>
      <c r="S543" s="41" t="s">
        <v>125</v>
      </c>
      <c r="T543" s="41">
        <v>0</v>
      </c>
      <c r="U543" s="41" t="s">
        <v>126</v>
      </c>
      <c r="V543" s="42" t="s">
        <v>126</v>
      </c>
      <c r="W543" s="41" t="s">
        <v>126</v>
      </c>
      <c r="X543" s="41" t="s">
        <v>126</v>
      </c>
      <c r="Y543" s="41" t="s">
        <v>126</v>
      </c>
      <c r="Z543" s="41" t="s">
        <v>126</v>
      </c>
      <c r="AA543" s="41" t="s">
        <v>126</v>
      </c>
      <c r="AB543" s="41"/>
      <c r="AC543" s="41">
        <v>47</v>
      </c>
      <c r="AD543" s="41" t="s">
        <v>683</v>
      </c>
      <c r="AE543" s="43">
        <v>44474.710196759261</v>
      </c>
      <c r="AF543" s="41">
        <v>94</v>
      </c>
      <c r="AG543" s="41" t="s">
        <v>125</v>
      </c>
      <c r="AH543" s="41">
        <v>0</v>
      </c>
      <c r="AI543" s="41">
        <v>12.148999999999999</v>
      </c>
      <c r="AJ543" s="42">
        <v>5656</v>
      </c>
      <c r="AK543" s="41">
        <v>1.139</v>
      </c>
      <c r="AL543" s="41" t="s">
        <v>126</v>
      </c>
      <c r="AM543" s="41" t="s">
        <v>126</v>
      </c>
      <c r="AN543" s="41" t="s">
        <v>126</v>
      </c>
      <c r="AO543" s="41" t="s">
        <v>126</v>
      </c>
      <c r="AP543" s="41"/>
      <c r="AQ543" s="41">
        <v>1</v>
      </c>
      <c r="AR543" s="41"/>
      <c r="AS543" s="41"/>
      <c r="AT543" s="44">
        <f t="shared" si="36"/>
        <v>57.838939183155205</v>
      </c>
      <c r="AU543" s="45">
        <f t="shared" si="37"/>
        <v>1081.44436660928</v>
      </c>
      <c r="AV543" s="41"/>
      <c r="AW543" s="48">
        <f t="shared" si="38"/>
        <v>47.905701375206405</v>
      </c>
      <c r="AX543" s="49">
        <f t="shared" si="39"/>
        <v>1077.0490371366402</v>
      </c>
      <c r="AY543" s="41"/>
    </row>
    <row r="544" spans="1:51">
      <c r="A544" s="41">
        <v>48</v>
      </c>
      <c r="B544" s="41" t="s">
        <v>684</v>
      </c>
      <c r="C544" s="43">
        <v>44474.731412037036</v>
      </c>
      <c r="D544" s="41">
        <v>217</v>
      </c>
      <c r="E544" s="41" t="s">
        <v>125</v>
      </c>
      <c r="F544" s="41">
        <v>0</v>
      </c>
      <c r="G544" s="41">
        <v>6.0119999999999996</v>
      </c>
      <c r="H544" s="42">
        <v>18203</v>
      </c>
      <c r="I544" s="41">
        <v>3.3000000000000002E-2</v>
      </c>
      <c r="J544" s="41" t="s">
        <v>126</v>
      </c>
      <c r="K544" s="41" t="s">
        <v>126</v>
      </c>
      <c r="L544" s="41" t="s">
        <v>126</v>
      </c>
      <c r="M544" s="41" t="s">
        <v>126</v>
      </c>
      <c r="N544" s="41"/>
      <c r="O544" s="41">
        <v>48</v>
      </c>
      <c r="P544" s="41" t="s">
        <v>684</v>
      </c>
      <c r="Q544" s="43">
        <v>44474.731412037036</v>
      </c>
      <c r="R544" s="41">
        <v>217</v>
      </c>
      <c r="S544" s="41" t="s">
        <v>125</v>
      </c>
      <c r="T544" s="41">
        <v>0</v>
      </c>
      <c r="U544" s="41" t="s">
        <v>126</v>
      </c>
      <c r="V544" s="42" t="s">
        <v>126</v>
      </c>
      <c r="W544" s="41" t="s">
        <v>126</v>
      </c>
      <c r="X544" s="41" t="s">
        <v>126</v>
      </c>
      <c r="Y544" s="41" t="s">
        <v>126</v>
      </c>
      <c r="Z544" s="41" t="s">
        <v>126</v>
      </c>
      <c r="AA544" s="41" t="s">
        <v>126</v>
      </c>
      <c r="AB544" s="41"/>
      <c r="AC544" s="41">
        <v>48</v>
      </c>
      <c r="AD544" s="41" t="s">
        <v>684</v>
      </c>
      <c r="AE544" s="43">
        <v>44474.731412037036</v>
      </c>
      <c r="AF544" s="41">
        <v>217</v>
      </c>
      <c r="AG544" s="41" t="s">
        <v>125</v>
      </c>
      <c r="AH544" s="41">
        <v>0</v>
      </c>
      <c r="AI544" s="41">
        <v>12.157</v>
      </c>
      <c r="AJ544" s="42">
        <v>3928</v>
      </c>
      <c r="AK544" s="41">
        <v>0.79400000000000004</v>
      </c>
      <c r="AL544" s="41" t="s">
        <v>126</v>
      </c>
      <c r="AM544" s="41" t="s">
        <v>126</v>
      </c>
      <c r="AN544" s="41" t="s">
        <v>126</v>
      </c>
      <c r="AO544" s="41" t="s">
        <v>126</v>
      </c>
      <c r="AP544" s="41"/>
      <c r="AQ544" s="41">
        <v>1</v>
      </c>
      <c r="AR544" s="41"/>
      <c r="AS544" s="41"/>
      <c r="AT544" s="44">
        <f t="shared" si="36"/>
        <v>57.375375775614202</v>
      </c>
      <c r="AU544" s="45">
        <f t="shared" si="37"/>
        <v>762.11271012032012</v>
      </c>
      <c r="AV544" s="41"/>
      <c r="AW544" s="48">
        <f t="shared" si="38"/>
        <v>47.513744880631904</v>
      </c>
      <c r="AX544" s="49">
        <f t="shared" si="39"/>
        <v>746.92472146815999</v>
      </c>
      <c r="AY544" s="41"/>
    </row>
    <row r="545" spans="1:51">
      <c r="A545" s="41">
        <v>49</v>
      </c>
      <c r="B545" s="41" t="s">
        <v>685</v>
      </c>
      <c r="C545" s="43">
        <v>44474.752662037034</v>
      </c>
      <c r="D545" s="41">
        <v>20</v>
      </c>
      <c r="E545" s="41" t="s">
        <v>125</v>
      </c>
      <c r="F545" s="41">
        <v>0</v>
      </c>
      <c r="G545" s="41">
        <v>6.016</v>
      </c>
      <c r="H545" s="42">
        <v>11438</v>
      </c>
      <c r="I545" s="41">
        <v>1.9E-2</v>
      </c>
      <c r="J545" s="41" t="s">
        <v>126</v>
      </c>
      <c r="K545" s="41" t="s">
        <v>126</v>
      </c>
      <c r="L545" s="41" t="s">
        <v>126</v>
      </c>
      <c r="M545" s="41" t="s">
        <v>126</v>
      </c>
      <c r="N545" s="41"/>
      <c r="O545" s="41">
        <v>49</v>
      </c>
      <c r="P545" s="41" t="s">
        <v>685</v>
      </c>
      <c r="Q545" s="43">
        <v>44474.752662037034</v>
      </c>
      <c r="R545" s="41">
        <v>20</v>
      </c>
      <c r="S545" s="41" t="s">
        <v>125</v>
      </c>
      <c r="T545" s="41">
        <v>0</v>
      </c>
      <c r="U545" s="41" t="s">
        <v>126</v>
      </c>
      <c r="V545" s="42" t="s">
        <v>126</v>
      </c>
      <c r="W545" s="41" t="s">
        <v>126</v>
      </c>
      <c r="X545" s="41" t="s">
        <v>126</v>
      </c>
      <c r="Y545" s="41" t="s">
        <v>126</v>
      </c>
      <c r="Z545" s="41" t="s">
        <v>126</v>
      </c>
      <c r="AA545" s="41" t="s">
        <v>126</v>
      </c>
      <c r="AB545" s="41"/>
      <c r="AC545" s="41">
        <v>49</v>
      </c>
      <c r="AD545" s="41" t="s">
        <v>685</v>
      </c>
      <c r="AE545" s="43">
        <v>44474.752662037034</v>
      </c>
      <c r="AF545" s="41">
        <v>20</v>
      </c>
      <c r="AG545" s="41" t="s">
        <v>125</v>
      </c>
      <c r="AH545" s="41">
        <v>0</v>
      </c>
      <c r="AI545" s="41">
        <v>12.106</v>
      </c>
      <c r="AJ545" s="42">
        <v>49118</v>
      </c>
      <c r="AK545" s="41">
        <v>9.7509999999999994</v>
      </c>
      <c r="AL545" s="41" t="s">
        <v>126</v>
      </c>
      <c r="AM545" s="41" t="s">
        <v>126</v>
      </c>
      <c r="AN545" s="41" t="s">
        <v>126</v>
      </c>
      <c r="AO545" s="41" t="s">
        <v>126</v>
      </c>
      <c r="AP545" s="41"/>
      <c r="AQ545" s="41">
        <v>1</v>
      </c>
      <c r="AR545" s="41"/>
      <c r="AS545" s="41"/>
      <c r="AT545" s="44">
        <f t="shared" si="36"/>
        <v>29.348881684999995</v>
      </c>
      <c r="AU545" s="45">
        <f t="shared" si="37"/>
        <v>8989.8696837105217</v>
      </c>
      <c r="AV545" s="41"/>
      <c r="AW545" s="48">
        <f t="shared" si="38"/>
        <v>29.712212913660402</v>
      </c>
      <c r="AX545" s="49">
        <f t="shared" si="39"/>
        <v>9348.2750829557608</v>
      </c>
      <c r="AY545" s="41"/>
    </row>
    <row r="546" spans="1:51">
      <c r="A546" s="41">
        <v>50</v>
      </c>
      <c r="B546" s="41" t="s">
        <v>686</v>
      </c>
      <c r="C546" s="43">
        <v>44474.773935185185</v>
      </c>
      <c r="D546" s="41">
        <v>66</v>
      </c>
      <c r="E546" s="41" t="s">
        <v>125</v>
      </c>
      <c r="F546" s="41">
        <v>0</v>
      </c>
      <c r="G546" s="41">
        <v>6.04</v>
      </c>
      <c r="H546" s="42">
        <v>2207</v>
      </c>
      <c r="I546" s="41">
        <v>0</v>
      </c>
      <c r="J546" s="41" t="s">
        <v>126</v>
      </c>
      <c r="K546" s="41" t="s">
        <v>126</v>
      </c>
      <c r="L546" s="41" t="s">
        <v>126</v>
      </c>
      <c r="M546" s="41" t="s">
        <v>126</v>
      </c>
      <c r="N546" s="41"/>
      <c r="O546" s="41">
        <v>50</v>
      </c>
      <c r="P546" s="41" t="s">
        <v>686</v>
      </c>
      <c r="Q546" s="43">
        <v>44474.773935185185</v>
      </c>
      <c r="R546" s="41">
        <v>66</v>
      </c>
      <c r="S546" s="41" t="s">
        <v>125</v>
      </c>
      <c r="T546" s="41">
        <v>0</v>
      </c>
      <c r="U546" s="41" t="s">
        <v>126</v>
      </c>
      <c r="V546" s="42" t="s">
        <v>126</v>
      </c>
      <c r="W546" s="41" t="s">
        <v>126</v>
      </c>
      <c r="X546" s="41" t="s">
        <v>126</v>
      </c>
      <c r="Y546" s="41" t="s">
        <v>126</v>
      </c>
      <c r="Z546" s="41" t="s">
        <v>126</v>
      </c>
      <c r="AA546" s="41" t="s">
        <v>126</v>
      </c>
      <c r="AB546" s="41"/>
      <c r="AC546" s="41">
        <v>50</v>
      </c>
      <c r="AD546" s="41" t="s">
        <v>686</v>
      </c>
      <c r="AE546" s="43">
        <v>44474.773935185185</v>
      </c>
      <c r="AF546" s="41">
        <v>66</v>
      </c>
      <c r="AG546" s="41" t="s">
        <v>125</v>
      </c>
      <c r="AH546" s="41">
        <v>0</v>
      </c>
      <c r="AI546" s="41">
        <v>11.95</v>
      </c>
      <c r="AJ546" s="42">
        <v>217752</v>
      </c>
      <c r="AK546" s="41">
        <v>42.09</v>
      </c>
      <c r="AL546" s="41" t="s">
        <v>126</v>
      </c>
      <c r="AM546" s="41" t="s">
        <v>126</v>
      </c>
      <c r="AN546" s="41" t="s">
        <v>126</v>
      </c>
      <c r="AO546" s="41" t="s">
        <v>126</v>
      </c>
      <c r="AP546" s="41"/>
      <c r="AQ546" s="41">
        <v>1</v>
      </c>
      <c r="AR546" s="41"/>
      <c r="AS546" s="41"/>
      <c r="AT546" s="44">
        <f t="shared" si="36"/>
        <v>1.7024405412499988</v>
      </c>
      <c r="AU546" s="45">
        <f t="shared" si="37"/>
        <v>37429.752653953925</v>
      </c>
      <c r="AV546" s="41"/>
      <c r="AW546" s="48">
        <f t="shared" si="38"/>
        <v>1.4400953004499986</v>
      </c>
      <c r="AX546" s="49">
        <f t="shared" si="39"/>
        <v>40859.341321224965</v>
      </c>
      <c r="AY546" s="41"/>
    </row>
    <row r="547" spans="1:51">
      <c r="A547" s="41">
        <v>51</v>
      </c>
      <c r="B547" s="41" t="s">
        <v>687</v>
      </c>
      <c r="C547" s="43">
        <v>44474.795138888891</v>
      </c>
      <c r="D547" s="41">
        <v>147</v>
      </c>
      <c r="E547" s="41" t="s">
        <v>125</v>
      </c>
      <c r="F547" s="41">
        <v>0</v>
      </c>
      <c r="G547" s="41">
        <v>6.0119999999999996</v>
      </c>
      <c r="H547" s="42">
        <v>12306</v>
      </c>
      <c r="I547" s="41">
        <v>2.1000000000000001E-2</v>
      </c>
      <c r="J547" s="41" t="s">
        <v>126</v>
      </c>
      <c r="K547" s="41" t="s">
        <v>126</v>
      </c>
      <c r="L547" s="41" t="s">
        <v>126</v>
      </c>
      <c r="M547" s="41" t="s">
        <v>126</v>
      </c>
      <c r="N547" s="41"/>
      <c r="O547" s="41">
        <v>51</v>
      </c>
      <c r="P547" s="41" t="s">
        <v>687</v>
      </c>
      <c r="Q547" s="43">
        <v>44474.795138888891</v>
      </c>
      <c r="R547" s="41">
        <v>147</v>
      </c>
      <c r="S547" s="41" t="s">
        <v>125</v>
      </c>
      <c r="T547" s="41">
        <v>0</v>
      </c>
      <c r="U547" s="41" t="s">
        <v>126</v>
      </c>
      <c r="V547" s="42" t="s">
        <v>126</v>
      </c>
      <c r="W547" s="41" t="s">
        <v>126</v>
      </c>
      <c r="X547" s="41" t="s">
        <v>126</v>
      </c>
      <c r="Y547" s="41" t="s">
        <v>126</v>
      </c>
      <c r="Z547" s="41" t="s">
        <v>126</v>
      </c>
      <c r="AA547" s="41" t="s">
        <v>126</v>
      </c>
      <c r="AB547" s="41"/>
      <c r="AC547" s="41">
        <v>51</v>
      </c>
      <c r="AD547" s="41" t="s">
        <v>687</v>
      </c>
      <c r="AE547" s="43">
        <v>44474.795138888891</v>
      </c>
      <c r="AF547" s="41">
        <v>147</v>
      </c>
      <c r="AG547" s="41" t="s">
        <v>125</v>
      </c>
      <c r="AH547" s="41">
        <v>0</v>
      </c>
      <c r="AI547" s="41">
        <v>12.109</v>
      </c>
      <c r="AJ547" s="42">
        <v>46371</v>
      </c>
      <c r="AK547" s="41">
        <v>9.2110000000000003</v>
      </c>
      <c r="AL547" s="41" t="s">
        <v>126</v>
      </c>
      <c r="AM547" s="41" t="s">
        <v>126</v>
      </c>
      <c r="AN547" s="41" t="s">
        <v>126</v>
      </c>
      <c r="AO547" s="41" t="s">
        <v>126</v>
      </c>
      <c r="AP547" s="41"/>
      <c r="AQ547" s="41">
        <v>1</v>
      </c>
      <c r="AR547" s="41"/>
      <c r="AS547" s="41"/>
      <c r="AT547" s="44">
        <f t="shared" si="36"/>
        <v>32.134779764999998</v>
      </c>
      <c r="AU547" s="45">
        <f t="shared" si="37"/>
        <v>8497.0409746344303</v>
      </c>
      <c r="AV547" s="41"/>
      <c r="AW547" s="48">
        <f t="shared" si="38"/>
        <v>31.996901189807598</v>
      </c>
      <c r="AX547" s="49">
        <f t="shared" si="39"/>
        <v>8827.3138156373407</v>
      </c>
      <c r="AY547" s="41"/>
    </row>
    <row r="548" spans="1:51">
      <c r="A548" s="41">
        <v>52</v>
      </c>
      <c r="B548" s="41" t="s">
        <v>688</v>
      </c>
      <c r="C548" s="43">
        <v>44474.816365740742</v>
      </c>
      <c r="D548" s="41">
        <v>90</v>
      </c>
      <c r="E548" s="41" t="s">
        <v>125</v>
      </c>
      <c r="F548" s="41">
        <v>0</v>
      </c>
      <c r="G548" s="41">
        <v>6.0039999999999996</v>
      </c>
      <c r="H548" s="42">
        <v>174179</v>
      </c>
      <c r="I548" s="41">
        <v>0.35799999999999998</v>
      </c>
      <c r="J548" s="41" t="s">
        <v>126</v>
      </c>
      <c r="K548" s="41" t="s">
        <v>126</v>
      </c>
      <c r="L548" s="41" t="s">
        <v>126</v>
      </c>
      <c r="M548" s="41" t="s">
        <v>126</v>
      </c>
      <c r="N548" s="41"/>
      <c r="O548" s="41">
        <v>52</v>
      </c>
      <c r="P548" s="41" t="s">
        <v>688</v>
      </c>
      <c r="Q548" s="43">
        <v>44474.816365740742</v>
      </c>
      <c r="R548" s="41">
        <v>90</v>
      </c>
      <c r="S548" s="41" t="s">
        <v>125</v>
      </c>
      <c r="T548" s="41">
        <v>0</v>
      </c>
      <c r="U548" s="41">
        <v>5.952</v>
      </c>
      <c r="V548" s="42">
        <v>1149</v>
      </c>
      <c r="W548" s="41">
        <v>0.42299999999999999</v>
      </c>
      <c r="X548" s="41" t="s">
        <v>126</v>
      </c>
      <c r="Y548" s="41" t="s">
        <v>126</v>
      </c>
      <c r="Z548" s="41" t="s">
        <v>126</v>
      </c>
      <c r="AA548" s="41" t="s">
        <v>126</v>
      </c>
      <c r="AB548" s="41"/>
      <c r="AC548" s="41">
        <v>52</v>
      </c>
      <c r="AD548" s="41" t="s">
        <v>688</v>
      </c>
      <c r="AE548" s="43">
        <v>44474.816365740742</v>
      </c>
      <c r="AF548" s="41">
        <v>90</v>
      </c>
      <c r="AG548" s="41" t="s">
        <v>125</v>
      </c>
      <c r="AH548" s="41">
        <v>0</v>
      </c>
      <c r="AI548" s="41">
        <v>12.042999999999999</v>
      </c>
      <c r="AJ548" s="42">
        <v>116962</v>
      </c>
      <c r="AK548" s="41">
        <v>22.960999999999999</v>
      </c>
      <c r="AL548" s="41" t="s">
        <v>126</v>
      </c>
      <c r="AM548" s="41" t="s">
        <v>126</v>
      </c>
      <c r="AN548" s="41" t="s">
        <v>126</v>
      </c>
      <c r="AO548" s="41" t="s">
        <v>126</v>
      </c>
      <c r="AP548" s="41"/>
      <c r="AQ548" s="41">
        <v>1</v>
      </c>
      <c r="AR548" s="41"/>
      <c r="AS548" s="41"/>
      <c r="AT548" s="44">
        <f t="shared" si="36"/>
        <v>522.80429891773576</v>
      </c>
      <c r="AU548" s="45">
        <f t="shared" si="37"/>
        <v>20860.884330200126</v>
      </c>
      <c r="AV548" s="41"/>
      <c r="AW548" s="48">
        <f t="shared" si="38"/>
        <v>454.88266162344314</v>
      </c>
      <c r="AX548" s="49">
        <f t="shared" si="39"/>
        <v>22136.837820440564</v>
      </c>
      <c r="AY548" s="41"/>
    </row>
    <row r="549" spans="1:51">
      <c r="A549" s="41">
        <v>53</v>
      </c>
      <c r="B549" s="41" t="s">
        <v>689</v>
      </c>
      <c r="C549" s="43">
        <v>44474.837569444448</v>
      </c>
      <c r="D549" s="41">
        <v>17</v>
      </c>
      <c r="E549" s="41" t="s">
        <v>125</v>
      </c>
      <c r="F549" s="41">
        <v>0</v>
      </c>
      <c r="G549" s="41">
        <v>6.0090000000000003</v>
      </c>
      <c r="H549" s="42">
        <v>20349</v>
      </c>
      <c r="I549" s="41">
        <v>3.7999999999999999E-2</v>
      </c>
      <c r="J549" s="41" t="s">
        <v>126</v>
      </c>
      <c r="K549" s="41" t="s">
        <v>126</v>
      </c>
      <c r="L549" s="41" t="s">
        <v>126</v>
      </c>
      <c r="M549" s="41" t="s">
        <v>126</v>
      </c>
      <c r="N549" s="41"/>
      <c r="O549" s="41">
        <v>53</v>
      </c>
      <c r="P549" s="41" t="s">
        <v>689</v>
      </c>
      <c r="Q549" s="43">
        <v>44474.837569444448</v>
      </c>
      <c r="R549" s="41">
        <v>17</v>
      </c>
      <c r="S549" s="41" t="s">
        <v>125</v>
      </c>
      <c r="T549" s="41">
        <v>0</v>
      </c>
      <c r="U549" s="41" t="s">
        <v>126</v>
      </c>
      <c r="V549" s="42" t="s">
        <v>126</v>
      </c>
      <c r="W549" s="41" t="s">
        <v>126</v>
      </c>
      <c r="X549" s="41" t="s">
        <v>126</v>
      </c>
      <c r="Y549" s="41" t="s">
        <v>126</v>
      </c>
      <c r="Z549" s="41" t="s">
        <v>126</v>
      </c>
      <c r="AA549" s="41" t="s">
        <v>126</v>
      </c>
      <c r="AB549" s="41"/>
      <c r="AC549" s="41">
        <v>53</v>
      </c>
      <c r="AD549" s="41" t="s">
        <v>689</v>
      </c>
      <c r="AE549" s="43">
        <v>44474.837569444448</v>
      </c>
      <c r="AF549" s="41">
        <v>17</v>
      </c>
      <c r="AG549" s="41" t="s">
        <v>125</v>
      </c>
      <c r="AH549" s="41">
        <v>0</v>
      </c>
      <c r="AI549" s="41">
        <v>12.151</v>
      </c>
      <c r="AJ549" s="42">
        <v>4809</v>
      </c>
      <c r="AK549" s="41">
        <v>0.97</v>
      </c>
      <c r="AL549" s="41" t="s">
        <v>126</v>
      </c>
      <c r="AM549" s="41" t="s">
        <v>126</v>
      </c>
      <c r="AN549" s="41" t="s">
        <v>126</v>
      </c>
      <c r="AO549" s="41" t="s">
        <v>126</v>
      </c>
      <c r="AP549" s="41"/>
      <c r="AQ549" s="41">
        <v>1</v>
      </c>
      <c r="AR549" s="41"/>
      <c r="AS549" s="41"/>
      <c r="AT549" s="44">
        <f t="shared" si="36"/>
        <v>64.048435434023801</v>
      </c>
      <c r="AU549" s="45">
        <f t="shared" si="37"/>
        <v>924.96695078763014</v>
      </c>
      <c r="AV549" s="41"/>
      <c r="AW549" s="48">
        <f t="shared" si="38"/>
        <v>53.158452510259103</v>
      </c>
      <c r="AX549" s="49">
        <f t="shared" si="39"/>
        <v>915.24676341894008</v>
      </c>
      <c r="AY549" s="41"/>
    </row>
    <row r="550" spans="1:51">
      <c r="A550" s="41">
        <v>54</v>
      </c>
      <c r="B550" s="41" t="s">
        <v>690</v>
      </c>
      <c r="C550" s="43">
        <v>44475.396620370368</v>
      </c>
      <c r="D550" s="41">
        <v>118</v>
      </c>
      <c r="E550" s="41" t="s">
        <v>125</v>
      </c>
      <c r="F550" s="41">
        <v>0</v>
      </c>
      <c r="G550" s="41">
        <v>6.0439999999999996</v>
      </c>
      <c r="H550" s="42">
        <v>4051</v>
      </c>
      <c r="I550" s="41">
        <v>4.0000000000000001E-3</v>
      </c>
      <c r="J550" s="41" t="s">
        <v>126</v>
      </c>
      <c r="K550" s="41" t="s">
        <v>126</v>
      </c>
      <c r="L550" s="41" t="s">
        <v>126</v>
      </c>
      <c r="M550" s="41" t="s">
        <v>126</v>
      </c>
      <c r="N550" s="41"/>
      <c r="O550" s="41">
        <v>54</v>
      </c>
      <c r="P550" s="41" t="s">
        <v>690</v>
      </c>
      <c r="Q550" s="43">
        <v>44475.396620370368</v>
      </c>
      <c r="R550" s="41">
        <v>118</v>
      </c>
      <c r="S550" s="41" t="s">
        <v>125</v>
      </c>
      <c r="T550" s="41">
        <v>0</v>
      </c>
      <c r="U550" s="41" t="s">
        <v>126</v>
      </c>
      <c r="V550" s="42" t="s">
        <v>126</v>
      </c>
      <c r="W550" s="41" t="s">
        <v>126</v>
      </c>
      <c r="X550" s="41" t="s">
        <v>126</v>
      </c>
      <c r="Y550" s="41" t="s">
        <v>126</v>
      </c>
      <c r="Z550" s="41" t="s">
        <v>126</v>
      </c>
      <c r="AA550" s="41" t="s">
        <v>126</v>
      </c>
      <c r="AB550" s="41"/>
      <c r="AC550" s="41">
        <v>54</v>
      </c>
      <c r="AD550" s="41" t="s">
        <v>690</v>
      </c>
      <c r="AE550" s="43">
        <v>44475.396620370368</v>
      </c>
      <c r="AF550" s="41">
        <v>118</v>
      </c>
      <c r="AG550" s="41" t="s">
        <v>125</v>
      </c>
      <c r="AH550" s="41">
        <v>0</v>
      </c>
      <c r="AI550" s="41">
        <v>12.000999999999999</v>
      </c>
      <c r="AJ550" s="42">
        <v>198359</v>
      </c>
      <c r="AK550" s="41">
        <v>38.453000000000003</v>
      </c>
      <c r="AL550" s="41" t="s">
        <v>126</v>
      </c>
      <c r="AM550" s="41" t="s">
        <v>126</v>
      </c>
      <c r="AN550" s="41" t="s">
        <v>126</v>
      </c>
      <c r="AO550" s="41" t="s">
        <v>126</v>
      </c>
      <c r="AP550" s="41"/>
      <c r="AQ550" s="41">
        <v>1</v>
      </c>
      <c r="AR550" s="41"/>
      <c r="AS550" s="41"/>
      <c r="AT550" s="44">
        <f t="shared" si="36"/>
        <v>6.9356802712499999</v>
      </c>
      <c r="AU550" s="45">
        <f t="shared" si="37"/>
        <v>34340.821795859636</v>
      </c>
      <c r="AV550" s="41"/>
      <c r="AW550" s="48">
        <f t="shared" si="38"/>
        <v>7.8209786720500016</v>
      </c>
      <c r="AX550" s="49">
        <f t="shared" si="39"/>
        <v>37282.612077754937</v>
      </c>
      <c r="AY550" s="41"/>
    </row>
    <row r="551" spans="1:51">
      <c r="A551" s="41">
        <v>55</v>
      </c>
      <c r="B551" s="41" t="s">
        <v>691</v>
      </c>
      <c r="C551" s="43">
        <v>44475.41783564815</v>
      </c>
      <c r="D551" s="41">
        <v>76</v>
      </c>
      <c r="E551" s="41" t="s">
        <v>125</v>
      </c>
      <c r="F551" s="41">
        <v>0</v>
      </c>
      <c r="G551" s="41">
        <v>6.0590000000000002</v>
      </c>
      <c r="H551" s="42">
        <v>2251</v>
      </c>
      <c r="I551" s="41">
        <v>0</v>
      </c>
      <c r="J551" s="41" t="s">
        <v>126</v>
      </c>
      <c r="K551" s="41" t="s">
        <v>126</v>
      </c>
      <c r="L551" s="41" t="s">
        <v>126</v>
      </c>
      <c r="M551" s="41" t="s">
        <v>126</v>
      </c>
      <c r="N551" s="41"/>
      <c r="O551" s="41">
        <v>55</v>
      </c>
      <c r="P551" s="41" t="s">
        <v>691</v>
      </c>
      <c r="Q551" s="43">
        <v>44475.41783564815</v>
      </c>
      <c r="R551" s="41">
        <v>76</v>
      </c>
      <c r="S551" s="41" t="s">
        <v>125</v>
      </c>
      <c r="T551" s="41">
        <v>0</v>
      </c>
      <c r="U551" s="41" t="s">
        <v>126</v>
      </c>
      <c r="V551" s="42" t="s">
        <v>126</v>
      </c>
      <c r="W551" s="41" t="s">
        <v>126</v>
      </c>
      <c r="X551" s="41" t="s">
        <v>126</v>
      </c>
      <c r="Y551" s="41" t="s">
        <v>126</v>
      </c>
      <c r="Z551" s="41" t="s">
        <v>126</v>
      </c>
      <c r="AA551" s="41" t="s">
        <v>126</v>
      </c>
      <c r="AB551" s="41"/>
      <c r="AC551" s="41">
        <v>55</v>
      </c>
      <c r="AD551" s="41" t="s">
        <v>691</v>
      </c>
      <c r="AE551" s="43">
        <v>44475.41783564815</v>
      </c>
      <c r="AF551" s="41">
        <v>76</v>
      </c>
      <c r="AG551" s="41" t="s">
        <v>125</v>
      </c>
      <c r="AH551" s="41">
        <v>0</v>
      </c>
      <c r="AI551" s="41">
        <v>11.962999999999999</v>
      </c>
      <c r="AJ551" s="42">
        <v>202040</v>
      </c>
      <c r="AK551" s="41">
        <v>39.145000000000003</v>
      </c>
      <c r="AL551" s="41" t="s">
        <v>126</v>
      </c>
      <c r="AM551" s="41" t="s">
        <v>126</v>
      </c>
      <c r="AN551" s="41" t="s">
        <v>126</v>
      </c>
      <c r="AO551" s="41" t="s">
        <v>126</v>
      </c>
      <c r="AP551" s="41"/>
      <c r="AQ551" s="41">
        <v>1</v>
      </c>
      <c r="AR551" s="41"/>
      <c r="AS551" s="41"/>
      <c r="AT551" s="44">
        <f t="shared" si="36"/>
        <v>1.825628771249999</v>
      </c>
      <c r="AU551" s="45">
        <f t="shared" si="37"/>
        <v>34930.764456368001</v>
      </c>
      <c r="AV551" s="41"/>
      <c r="AW551" s="48">
        <f t="shared" si="38"/>
        <v>1.5969402920500002</v>
      </c>
      <c r="AX551" s="49">
        <f t="shared" si="39"/>
        <v>37962.454172384001</v>
      </c>
      <c r="AY551" s="41"/>
    </row>
    <row r="552" spans="1:51">
      <c r="A552" s="41">
        <v>56</v>
      </c>
      <c r="B552" s="41" t="s">
        <v>692</v>
      </c>
      <c r="C552" s="43">
        <v>44475.439027777778</v>
      </c>
      <c r="D552" s="41">
        <v>102</v>
      </c>
      <c r="E552" s="41" t="s">
        <v>125</v>
      </c>
      <c r="F552" s="41">
        <v>0</v>
      </c>
      <c r="G552" s="41">
        <v>6.0579999999999998</v>
      </c>
      <c r="H552" s="42">
        <v>2398</v>
      </c>
      <c r="I552" s="41">
        <v>0</v>
      </c>
      <c r="J552" s="41" t="s">
        <v>126</v>
      </c>
      <c r="K552" s="41" t="s">
        <v>126</v>
      </c>
      <c r="L552" s="41" t="s">
        <v>126</v>
      </c>
      <c r="M552" s="41" t="s">
        <v>126</v>
      </c>
      <c r="N552" s="41"/>
      <c r="O552" s="41">
        <v>56</v>
      </c>
      <c r="P552" s="41" t="s">
        <v>692</v>
      </c>
      <c r="Q552" s="43">
        <v>44475.439027777778</v>
      </c>
      <c r="R552" s="41">
        <v>102</v>
      </c>
      <c r="S552" s="41" t="s">
        <v>125</v>
      </c>
      <c r="T552" s="41">
        <v>0</v>
      </c>
      <c r="U552" s="41" t="s">
        <v>126</v>
      </c>
      <c r="V552" s="42" t="s">
        <v>126</v>
      </c>
      <c r="W552" s="41" t="s">
        <v>126</v>
      </c>
      <c r="X552" s="41" t="s">
        <v>126</v>
      </c>
      <c r="Y552" s="41" t="s">
        <v>126</v>
      </c>
      <c r="Z552" s="41" t="s">
        <v>126</v>
      </c>
      <c r="AA552" s="41" t="s">
        <v>126</v>
      </c>
      <c r="AB552" s="41"/>
      <c r="AC552" s="41">
        <v>56</v>
      </c>
      <c r="AD552" s="41" t="s">
        <v>692</v>
      </c>
      <c r="AE552" s="43">
        <v>44475.439027777778</v>
      </c>
      <c r="AF552" s="41">
        <v>102</v>
      </c>
      <c r="AG552" s="41" t="s">
        <v>125</v>
      </c>
      <c r="AH552" s="41">
        <v>0</v>
      </c>
      <c r="AI552" s="41">
        <v>11.935</v>
      </c>
      <c r="AJ552" s="42">
        <v>216240</v>
      </c>
      <c r="AK552" s="41">
        <v>41.807000000000002</v>
      </c>
      <c r="AL552" s="41" t="s">
        <v>126</v>
      </c>
      <c r="AM552" s="41" t="s">
        <v>126</v>
      </c>
      <c r="AN552" s="41" t="s">
        <v>126</v>
      </c>
      <c r="AO552" s="41" t="s">
        <v>126</v>
      </c>
      <c r="AP552" s="41"/>
      <c r="AQ552" s="41">
        <v>1</v>
      </c>
      <c r="AR552" s="41"/>
      <c r="AS552" s="41"/>
      <c r="AT552" s="44">
        <f t="shared" si="36"/>
        <v>2.2377860849999989</v>
      </c>
      <c r="AU552" s="45">
        <f t="shared" si="37"/>
        <v>37190.617270848001</v>
      </c>
      <c r="AV552" s="41"/>
      <c r="AW552" s="48">
        <f t="shared" si="38"/>
        <v>2.1193180882000018</v>
      </c>
      <c r="AX552" s="49">
        <f t="shared" si="39"/>
        <v>40580.916666624005</v>
      </c>
      <c r="AY552" s="41"/>
    </row>
    <row r="553" spans="1:51">
      <c r="A553" s="41">
        <v>40</v>
      </c>
      <c r="B553" s="41" t="s">
        <v>693</v>
      </c>
      <c r="C553" s="43">
        <v>44481.435960648145</v>
      </c>
      <c r="D553" s="41" t="s">
        <v>128</v>
      </c>
      <c r="E553" s="41" t="s">
        <v>125</v>
      </c>
      <c r="F553" s="41">
        <v>0</v>
      </c>
      <c r="G553" s="41">
        <v>6.01</v>
      </c>
      <c r="H553" s="42">
        <v>858039</v>
      </c>
      <c r="I553" s="41">
        <v>1.7849999999999999</v>
      </c>
      <c r="J553" s="41" t="s">
        <v>126</v>
      </c>
      <c r="K553" s="41" t="s">
        <v>126</v>
      </c>
      <c r="L553" s="41" t="s">
        <v>126</v>
      </c>
      <c r="M553" s="41" t="s">
        <v>126</v>
      </c>
      <c r="N553" s="41"/>
      <c r="O553" s="41">
        <v>40</v>
      </c>
      <c r="P553" s="41" t="s">
        <v>693</v>
      </c>
      <c r="Q553" s="43">
        <v>44481.435960648145</v>
      </c>
      <c r="R553" s="41" t="s">
        <v>128</v>
      </c>
      <c r="S553" s="41" t="s">
        <v>125</v>
      </c>
      <c r="T553" s="41">
        <v>0</v>
      </c>
      <c r="U553" s="41">
        <v>5.9640000000000004</v>
      </c>
      <c r="V553" s="42">
        <v>7173</v>
      </c>
      <c r="W553" s="41">
        <v>2.04</v>
      </c>
      <c r="X553" s="41" t="s">
        <v>126</v>
      </c>
      <c r="Y553" s="41" t="s">
        <v>126</v>
      </c>
      <c r="Z553" s="41" t="s">
        <v>126</v>
      </c>
      <c r="AA553" s="41" t="s">
        <v>126</v>
      </c>
      <c r="AB553" s="41"/>
      <c r="AC553" s="41">
        <v>40</v>
      </c>
      <c r="AD553" s="41" t="s">
        <v>693</v>
      </c>
      <c r="AE553" s="43">
        <v>44481.435960648145</v>
      </c>
      <c r="AF553" s="41" t="s">
        <v>128</v>
      </c>
      <c r="AG553" s="41" t="s">
        <v>125</v>
      </c>
      <c r="AH553" s="41">
        <v>0</v>
      </c>
      <c r="AI553" s="41">
        <v>12.176</v>
      </c>
      <c r="AJ553" s="42">
        <v>9208</v>
      </c>
      <c r="AK553" s="41">
        <v>1.847</v>
      </c>
      <c r="AL553" s="41" t="s">
        <v>126</v>
      </c>
      <c r="AM553" s="41" t="s">
        <v>126</v>
      </c>
      <c r="AN553" s="41" t="s">
        <v>126</v>
      </c>
      <c r="AO553" s="41" t="s">
        <v>126</v>
      </c>
      <c r="AP553" s="41"/>
      <c r="AQ553" s="41">
        <v>1</v>
      </c>
      <c r="AR553" s="41"/>
      <c r="AS553" s="41"/>
      <c r="AT553" s="44">
        <f>IF(H553&lt;15000,((0.00000002125*H553^2)+(0.002705*H553)+(-4.371)),(IF(H553&lt;700000,((-0.0000000008162*H553^2)+(0.003141*H553)+(0.4702)), ((0.000000003285*V553^2)+(0.1899*V553)+(559.5)))))</f>
        <v>1921.8217195867651</v>
      </c>
      <c r="AU553" s="45">
        <f t="shared" si="37"/>
        <v>1736.6711034387201</v>
      </c>
      <c r="AV553" s="41"/>
      <c r="AW553" s="48">
        <f t="shared" si="38"/>
        <v>2124.2245597849701</v>
      </c>
      <c r="AX553" s="49">
        <f t="shared" si="39"/>
        <v>1755.33295908736</v>
      </c>
    </row>
    <row r="554" spans="1:51">
      <c r="A554" s="41">
        <v>41</v>
      </c>
      <c r="B554" s="41" t="s">
        <v>694</v>
      </c>
      <c r="C554" s="43">
        <v>44481.457129629627</v>
      </c>
      <c r="D554" s="41">
        <v>204</v>
      </c>
      <c r="E554" s="41" t="s">
        <v>125</v>
      </c>
      <c r="F554" s="41">
        <v>0</v>
      </c>
      <c r="G554" s="41">
        <v>6.0510000000000002</v>
      </c>
      <c r="H554" s="42">
        <v>2275</v>
      </c>
      <c r="I554" s="41">
        <v>0</v>
      </c>
      <c r="J554" s="41" t="s">
        <v>126</v>
      </c>
      <c r="K554" s="41" t="s">
        <v>126</v>
      </c>
      <c r="L554" s="41" t="s">
        <v>126</v>
      </c>
      <c r="M554" s="41" t="s">
        <v>126</v>
      </c>
      <c r="N554" s="41"/>
      <c r="O554" s="41">
        <v>41</v>
      </c>
      <c r="P554" s="41" t="s">
        <v>694</v>
      </c>
      <c r="Q554" s="43">
        <v>44481.457129629627</v>
      </c>
      <c r="R554" s="41">
        <v>204</v>
      </c>
      <c r="S554" s="41" t="s">
        <v>125</v>
      </c>
      <c r="T554" s="41">
        <v>0</v>
      </c>
      <c r="U554" s="41" t="s">
        <v>126</v>
      </c>
      <c r="V554" s="41" t="s">
        <v>126</v>
      </c>
      <c r="W554" s="41" t="s">
        <v>126</v>
      </c>
      <c r="X554" s="41" t="s">
        <v>126</v>
      </c>
      <c r="Y554" s="41" t="s">
        <v>126</v>
      </c>
      <c r="Z554" s="41" t="s">
        <v>126</v>
      </c>
      <c r="AA554" s="41" t="s">
        <v>126</v>
      </c>
      <c r="AB554" s="41"/>
      <c r="AC554" s="41">
        <v>41</v>
      </c>
      <c r="AD554" s="41" t="s">
        <v>694</v>
      </c>
      <c r="AE554" s="43">
        <v>44481.457129629627</v>
      </c>
      <c r="AF554" s="41">
        <v>204</v>
      </c>
      <c r="AG554" s="41" t="s">
        <v>125</v>
      </c>
      <c r="AH554" s="41">
        <v>0</v>
      </c>
      <c r="AI554" s="41">
        <v>11.965999999999999</v>
      </c>
      <c r="AJ554" s="42">
        <v>215531</v>
      </c>
      <c r="AK554" s="41">
        <v>41.673999999999999</v>
      </c>
      <c r="AL554" s="41" t="s">
        <v>126</v>
      </c>
      <c r="AM554" s="41" t="s">
        <v>126</v>
      </c>
      <c r="AN554" s="41" t="s">
        <v>126</v>
      </c>
      <c r="AO554" s="41" t="s">
        <v>126</v>
      </c>
      <c r="AP554" s="41"/>
      <c r="AQ554" s="41">
        <v>1</v>
      </c>
      <c r="AR554" s="41"/>
      <c r="AS554" s="41"/>
      <c r="AT554" s="44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5">
        <f t="shared" si="37"/>
        <v>37078.384177208034</v>
      </c>
      <c r="AV554" s="41"/>
      <c r="AW554" s="48">
        <f t="shared" si="38"/>
        <v>1.6823975312500004</v>
      </c>
      <c r="AX554" s="49">
        <f t="shared" si="39"/>
        <v>40450.333469514146</v>
      </c>
    </row>
    <row r="555" spans="1:51">
      <c r="A555" s="41">
        <v>42</v>
      </c>
      <c r="B555" s="41" t="s">
        <v>695</v>
      </c>
      <c r="C555" s="43">
        <v>44481.478298611109</v>
      </c>
      <c r="D555" s="41">
        <v>92</v>
      </c>
      <c r="E555" s="41" t="s">
        <v>125</v>
      </c>
      <c r="F555" s="41">
        <v>0</v>
      </c>
      <c r="G555" s="41">
        <v>6.0330000000000004</v>
      </c>
      <c r="H555" s="42">
        <v>3885</v>
      </c>
      <c r="I555" s="41">
        <v>3.0000000000000001E-3</v>
      </c>
      <c r="J555" s="41" t="s">
        <v>126</v>
      </c>
      <c r="K555" s="41" t="s">
        <v>126</v>
      </c>
      <c r="L555" s="41" t="s">
        <v>126</v>
      </c>
      <c r="M555" s="41" t="s">
        <v>126</v>
      </c>
      <c r="N555" s="41"/>
      <c r="O555" s="41">
        <v>42</v>
      </c>
      <c r="P555" s="41" t="s">
        <v>695</v>
      </c>
      <c r="Q555" s="43">
        <v>44481.478298611109</v>
      </c>
      <c r="R555" s="41">
        <v>92</v>
      </c>
      <c r="S555" s="41" t="s">
        <v>125</v>
      </c>
      <c r="T555" s="41">
        <v>0</v>
      </c>
      <c r="U555" s="41" t="s">
        <v>126</v>
      </c>
      <c r="V555" s="41" t="s">
        <v>126</v>
      </c>
      <c r="W555" s="41" t="s">
        <v>126</v>
      </c>
      <c r="X555" s="41" t="s">
        <v>126</v>
      </c>
      <c r="Y555" s="41" t="s">
        <v>126</v>
      </c>
      <c r="Z555" s="41" t="s">
        <v>126</v>
      </c>
      <c r="AA555" s="41" t="s">
        <v>126</v>
      </c>
      <c r="AB555" s="41"/>
      <c r="AC555" s="41">
        <v>42</v>
      </c>
      <c r="AD555" s="41" t="s">
        <v>695</v>
      </c>
      <c r="AE555" s="43">
        <v>44481.478298611109</v>
      </c>
      <c r="AF555" s="41">
        <v>92</v>
      </c>
      <c r="AG555" s="41" t="s">
        <v>125</v>
      </c>
      <c r="AH555" s="41">
        <v>0</v>
      </c>
      <c r="AI555" s="41">
        <v>12.132999999999999</v>
      </c>
      <c r="AJ555" s="42">
        <v>31829</v>
      </c>
      <c r="AK555" s="41">
        <v>6.34</v>
      </c>
      <c r="AL555" s="41" t="s">
        <v>126</v>
      </c>
      <c r="AM555" s="41" t="s">
        <v>126</v>
      </c>
      <c r="AN555" s="41" t="s">
        <v>126</v>
      </c>
      <c r="AO555" s="41" t="s">
        <v>126</v>
      </c>
      <c r="AP555" s="41"/>
      <c r="AQ555" s="41">
        <v>1</v>
      </c>
      <c r="AR555" s="41"/>
      <c r="AS555" s="41"/>
      <c r="AT555" s="44">
        <f t="shared" si="40"/>
        <v>6.4586560312499994</v>
      </c>
      <c r="AU555" s="45">
        <f t="shared" si="37"/>
        <v>5872.3352394224294</v>
      </c>
      <c r="AV555" s="41"/>
      <c r="AW555" s="48">
        <f t="shared" si="38"/>
        <v>7.2627026112499991</v>
      </c>
      <c r="AX555" s="49">
        <f t="shared" si="39"/>
        <v>6065.3740339813403</v>
      </c>
      <c r="AY555" s="41"/>
    </row>
    <row r="556" spans="1:51">
      <c r="A556" s="41">
        <v>43</v>
      </c>
      <c r="B556" s="41" t="s">
        <v>696</v>
      </c>
      <c r="C556" s="43">
        <v>44481.499490740738</v>
      </c>
      <c r="D556" s="41">
        <v>25</v>
      </c>
      <c r="E556" s="41" t="s">
        <v>125</v>
      </c>
      <c r="F556" s="41">
        <v>0</v>
      </c>
      <c r="G556" s="41">
        <v>6.0039999999999996</v>
      </c>
      <c r="H556" s="42">
        <v>296125</v>
      </c>
      <c r="I556" s="41">
        <v>0.61299999999999999</v>
      </c>
      <c r="J556" s="41" t="s">
        <v>126</v>
      </c>
      <c r="K556" s="41" t="s">
        <v>126</v>
      </c>
      <c r="L556" s="41" t="s">
        <v>126</v>
      </c>
      <c r="M556" s="41" t="s">
        <v>126</v>
      </c>
      <c r="N556" s="41"/>
      <c r="O556" s="41">
        <v>43</v>
      </c>
      <c r="P556" s="41" t="s">
        <v>696</v>
      </c>
      <c r="Q556" s="43">
        <v>44481.499490740738</v>
      </c>
      <c r="R556" s="41">
        <v>25</v>
      </c>
      <c r="S556" s="41" t="s">
        <v>125</v>
      </c>
      <c r="T556" s="41">
        <v>0</v>
      </c>
      <c r="U556" s="41">
        <v>5.9509999999999996</v>
      </c>
      <c r="V556" s="42">
        <v>2638</v>
      </c>
      <c r="W556" s="41">
        <v>0.82299999999999995</v>
      </c>
      <c r="X556" s="41" t="s">
        <v>126</v>
      </c>
      <c r="Y556" s="41" t="s">
        <v>126</v>
      </c>
      <c r="Z556" s="41" t="s">
        <v>126</v>
      </c>
      <c r="AA556" s="41" t="s">
        <v>126</v>
      </c>
      <c r="AB556" s="41"/>
      <c r="AC556" s="41">
        <v>43</v>
      </c>
      <c r="AD556" s="41" t="s">
        <v>696</v>
      </c>
      <c r="AE556" s="43">
        <v>44481.499490740738</v>
      </c>
      <c r="AF556" s="41">
        <v>25</v>
      </c>
      <c r="AG556" s="41" t="s">
        <v>125</v>
      </c>
      <c r="AH556" s="41">
        <v>0</v>
      </c>
      <c r="AI556" s="41">
        <v>12.12</v>
      </c>
      <c r="AJ556" s="42">
        <v>43855</v>
      </c>
      <c r="AK556" s="41">
        <v>8.7149999999999999</v>
      </c>
      <c r="AL556" s="41" t="s">
        <v>126</v>
      </c>
      <c r="AM556" s="41" t="s">
        <v>126</v>
      </c>
      <c r="AN556" s="41" t="s">
        <v>126</v>
      </c>
      <c r="AO556" s="41" t="s">
        <v>126</v>
      </c>
      <c r="AP556" s="41"/>
      <c r="AQ556" s="41">
        <v>1</v>
      </c>
      <c r="AR556" s="41"/>
      <c r="AS556" s="41"/>
      <c r="AT556" s="44">
        <f t="shared" si="40"/>
        <v>859.02623424687499</v>
      </c>
      <c r="AU556" s="45">
        <f t="shared" si="37"/>
        <v>8044.8239054607502</v>
      </c>
      <c r="AV556" s="41"/>
      <c r="AW556" s="48">
        <f t="shared" si="38"/>
        <v>769.27655211093759</v>
      </c>
      <c r="AX556" s="49">
        <f t="shared" si="39"/>
        <v>8349.9457757335003</v>
      </c>
      <c r="AY556" s="41"/>
    </row>
    <row r="557" spans="1:51">
      <c r="A557" s="41">
        <v>44</v>
      </c>
      <c r="B557" s="41" t="s">
        <v>697</v>
      </c>
      <c r="C557" s="43">
        <v>44481.520671296297</v>
      </c>
      <c r="D557" s="41">
        <v>93</v>
      </c>
      <c r="E557" s="41" t="s">
        <v>125</v>
      </c>
      <c r="F557" s="41">
        <v>0</v>
      </c>
      <c r="G557" s="41">
        <v>6.0330000000000004</v>
      </c>
      <c r="H557" s="42">
        <v>4041</v>
      </c>
      <c r="I557" s="41">
        <v>4.0000000000000001E-3</v>
      </c>
      <c r="J557" s="41" t="s">
        <v>126</v>
      </c>
      <c r="K557" s="41" t="s">
        <v>126</v>
      </c>
      <c r="L557" s="41" t="s">
        <v>126</v>
      </c>
      <c r="M557" s="41" t="s">
        <v>126</v>
      </c>
      <c r="N557" s="41"/>
      <c r="O557" s="41">
        <v>44</v>
      </c>
      <c r="P557" s="41" t="s">
        <v>697</v>
      </c>
      <c r="Q557" s="43">
        <v>44481.520671296297</v>
      </c>
      <c r="R557" s="41">
        <v>93</v>
      </c>
      <c r="S557" s="41" t="s">
        <v>125</v>
      </c>
      <c r="T557" s="41">
        <v>0</v>
      </c>
      <c r="U557" s="41" t="s">
        <v>126</v>
      </c>
      <c r="V557" s="41" t="s">
        <v>126</v>
      </c>
      <c r="W557" s="41" t="s">
        <v>126</v>
      </c>
      <c r="X557" s="41" t="s">
        <v>126</v>
      </c>
      <c r="Y557" s="41" t="s">
        <v>126</v>
      </c>
      <c r="Z557" s="41" t="s">
        <v>126</v>
      </c>
      <c r="AA557" s="41" t="s">
        <v>126</v>
      </c>
      <c r="AB557" s="41"/>
      <c r="AC557" s="41">
        <v>44</v>
      </c>
      <c r="AD557" s="41" t="s">
        <v>697</v>
      </c>
      <c r="AE557" s="43">
        <v>44481.520671296297</v>
      </c>
      <c r="AF557" s="41">
        <v>93</v>
      </c>
      <c r="AG557" s="41" t="s">
        <v>125</v>
      </c>
      <c r="AH557" s="41">
        <v>0</v>
      </c>
      <c r="AI557" s="41">
        <v>12.125999999999999</v>
      </c>
      <c r="AJ557" s="42">
        <v>37416</v>
      </c>
      <c r="AK557" s="41">
        <v>7.444</v>
      </c>
      <c r="AL557" s="41" t="s">
        <v>126</v>
      </c>
      <c r="AM557" s="41" t="s">
        <v>126</v>
      </c>
      <c r="AN557" s="41" t="s">
        <v>126</v>
      </c>
      <c r="AO557" s="41" t="s">
        <v>126</v>
      </c>
      <c r="AP557" s="41"/>
      <c r="AQ557" s="41">
        <v>1</v>
      </c>
      <c r="AR557" s="41"/>
      <c r="AS557" s="41"/>
      <c r="AT557" s="44">
        <f t="shared" si="40"/>
        <v>6.9069107212499983</v>
      </c>
      <c r="AU557" s="45">
        <f t="shared" si="37"/>
        <v>6883.8810955948802</v>
      </c>
      <c r="AV557" s="41"/>
      <c r="AW557" s="48">
        <f t="shared" si="38"/>
        <v>7.7874379860500014</v>
      </c>
      <c r="AX557" s="49">
        <f t="shared" si="39"/>
        <v>7127.3178982694408</v>
      </c>
      <c r="AY557" s="41"/>
    </row>
    <row r="558" spans="1:51">
      <c r="A558" s="41">
        <v>45</v>
      </c>
      <c r="B558" s="41" t="s">
        <v>698</v>
      </c>
      <c r="C558" s="43">
        <v>44481.541863425926</v>
      </c>
      <c r="D558" s="41">
        <v>78</v>
      </c>
      <c r="E558" s="41" t="s">
        <v>125</v>
      </c>
      <c r="F558" s="41">
        <v>0</v>
      </c>
      <c r="G558" s="41">
        <v>6.0279999999999996</v>
      </c>
      <c r="H558" s="42">
        <v>6105</v>
      </c>
      <c r="I558" s="41">
        <v>8.0000000000000002E-3</v>
      </c>
      <c r="J558" s="41" t="s">
        <v>126</v>
      </c>
      <c r="K558" s="41" t="s">
        <v>126</v>
      </c>
      <c r="L558" s="41" t="s">
        <v>126</v>
      </c>
      <c r="M558" s="41" t="s">
        <v>126</v>
      </c>
      <c r="N558" s="41"/>
      <c r="O558" s="41">
        <v>45</v>
      </c>
      <c r="P558" s="41" t="s">
        <v>698</v>
      </c>
      <c r="Q558" s="43">
        <v>44481.541863425926</v>
      </c>
      <c r="R558" s="41">
        <v>78</v>
      </c>
      <c r="S558" s="41" t="s">
        <v>125</v>
      </c>
      <c r="T558" s="41">
        <v>0</v>
      </c>
      <c r="U558" s="41" t="s">
        <v>126</v>
      </c>
      <c r="V558" s="41" t="s">
        <v>126</v>
      </c>
      <c r="W558" s="41" t="s">
        <v>126</v>
      </c>
      <c r="X558" s="41" t="s">
        <v>126</v>
      </c>
      <c r="Y558" s="41" t="s">
        <v>126</v>
      </c>
      <c r="Z558" s="41" t="s">
        <v>126</v>
      </c>
      <c r="AA558" s="41" t="s">
        <v>126</v>
      </c>
      <c r="AB558" s="41"/>
      <c r="AC558" s="41">
        <v>45</v>
      </c>
      <c r="AD558" s="41" t="s">
        <v>698</v>
      </c>
      <c r="AE558" s="43">
        <v>44481.541863425926</v>
      </c>
      <c r="AF558" s="41">
        <v>78</v>
      </c>
      <c r="AG558" s="41" t="s">
        <v>125</v>
      </c>
      <c r="AH558" s="41">
        <v>0</v>
      </c>
      <c r="AI558" s="41">
        <v>12.157</v>
      </c>
      <c r="AJ558" s="42">
        <v>7045</v>
      </c>
      <c r="AK558" s="41">
        <v>1.4159999999999999</v>
      </c>
      <c r="AL558" s="41" t="s">
        <v>126</v>
      </c>
      <c r="AM558" s="41" t="s">
        <v>126</v>
      </c>
      <c r="AN558" s="41" t="s">
        <v>126</v>
      </c>
      <c r="AO558" s="41" t="s">
        <v>126</v>
      </c>
      <c r="AP558" s="41"/>
      <c r="AQ558" s="41">
        <v>1</v>
      </c>
      <c r="AR558" s="41"/>
      <c r="AS558" s="41"/>
      <c r="AT558" s="44">
        <f t="shared" si="40"/>
        <v>12.935034281249999</v>
      </c>
      <c r="AU558" s="45">
        <f t="shared" si="37"/>
        <v>1337.8575977907499</v>
      </c>
      <c r="AV558" s="41"/>
      <c r="AW558" s="48">
        <f t="shared" si="38"/>
        <v>14.46455910125</v>
      </c>
      <c r="AX558" s="49">
        <f t="shared" si="39"/>
        <v>1342.3389832735002</v>
      </c>
      <c r="AY558" s="41"/>
    </row>
    <row r="559" spans="1:51">
      <c r="A559" s="41">
        <v>46</v>
      </c>
      <c r="B559" s="41" t="s">
        <v>699</v>
      </c>
      <c r="C559" s="43">
        <v>44481.563043981485</v>
      </c>
      <c r="D559" s="41">
        <v>143</v>
      </c>
      <c r="E559" s="41" t="s">
        <v>125</v>
      </c>
      <c r="F559" s="41">
        <v>0</v>
      </c>
      <c r="G559" s="41">
        <v>6.0030000000000001</v>
      </c>
      <c r="H559" s="42">
        <v>352011</v>
      </c>
      <c r="I559" s="41">
        <v>0.72899999999999998</v>
      </c>
      <c r="J559" s="41" t="s">
        <v>126</v>
      </c>
      <c r="K559" s="41" t="s">
        <v>126</v>
      </c>
      <c r="L559" s="41" t="s">
        <v>126</v>
      </c>
      <c r="M559" s="41" t="s">
        <v>126</v>
      </c>
      <c r="N559" s="41"/>
      <c r="O559" s="41">
        <v>46</v>
      </c>
      <c r="P559" s="41" t="s">
        <v>699</v>
      </c>
      <c r="Q559" s="43">
        <v>44481.563043981485</v>
      </c>
      <c r="R559" s="41">
        <v>143</v>
      </c>
      <c r="S559" s="41" t="s">
        <v>125</v>
      </c>
      <c r="T559" s="41">
        <v>0</v>
      </c>
      <c r="U559" s="41">
        <v>5.95</v>
      </c>
      <c r="V559" s="42">
        <v>2716</v>
      </c>
      <c r="W559" s="41">
        <v>0.84399999999999997</v>
      </c>
      <c r="X559" s="41" t="s">
        <v>126</v>
      </c>
      <c r="Y559" s="41" t="s">
        <v>126</v>
      </c>
      <c r="Z559" s="41" t="s">
        <v>126</v>
      </c>
      <c r="AA559" s="41" t="s">
        <v>126</v>
      </c>
      <c r="AB559" s="41"/>
      <c r="AC559" s="41">
        <v>46</v>
      </c>
      <c r="AD559" s="41" t="s">
        <v>699</v>
      </c>
      <c r="AE559" s="43">
        <v>44481.563043981485</v>
      </c>
      <c r="AF559" s="41">
        <v>143</v>
      </c>
      <c r="AG559" s="41" t="s">
        <v>125</v>
      </c>
      <c r="AH559" s="41">
        <v>0</v>
      </c>
      <c r="AI559" s="41">
        <v>12.05</v>
      </c>
      <c r="AJ559" s="42">
        <v>107715</v>
      </c>
      <c r="AK559" s="41">
        <v>21.177</v>
      </c>
      <c r="AL559" s="41" t="s">
        <v>126</v>
      </c>
      <c r="AM559" s="41" t="s">
        <v>126</v>
      </c>
      <c r="AN559" s="41" t="s">
        <v>126</v>
      </c>
      <c r="AO559" s="41" t="s">
        <v>126</v>
      </c>
      <c r="AP559" s="41"/>
      <c r="AQ559" s="41">
        <v>1</v>
      </c>
      <c r="AR559" s="41"/>
      <c r="AS559" s="41"/>
      <c r="AT559" s="44">
        <f t="shared" si="40"/>
        <v>1004.9999854484398</v>
      </c>
      <c r="AU559" s="45">
        <f t="shared" si="37"/>
        <v>19276.900742706752</v>
      </c>
      <c r="AV559" s="41"/>
      <c r="AW559" s="48">
        <f t="shared" si="38"/>
        <v>912.15695513577111</v>
      </c>
      <c r="AX559" s="49">
        <f t="shared" si="39"/>
        <v>20402.593004881499</v>
      </c>
      <c r="AY559" s="41"/>
    </row>
    <row r="560" spans="1:51">
      <c r="A560" s="41">
        <v>47</v>
      </c>
      <c r="B560" s="41" t="s">
        <v>700</v>
      </c>
      <c r="C560" s="43">
        <v>44481.584247685183</v>
      </c>
      <c r="D560" s="41">
        <v>149</v>
      </c>
      <c r="E560" s="41" t="s">
        <v>125</v>
      </c>
      <c r="F560" s="41">
        <v>0</v>
      </c>
      <c r="G560" s="41">
        <v>6.05</v>
      </c>
      <c r="H560" s="42">
        <v>2613</v>
      </c>
      <c r="I560" s="41">
        <v>1E-3</v>
      </c>
      <c r="J560" s="41" t="s">
        <v>126</v>
      </c>
      <c r="K560" s="41" t="s">
        <v>126</v>
      </c>
      <c r="L560" s="41" t="s">
        <v>126</v>
      </c>
      <c r="M560" s="41" t="s">
        <v>126</v>
      </c>
      <c r="N560" s="41"/>
      <c r="O560" s="41">
        <v>47</v>
      </c>
      <c r="P560" s="41" t="s">
        <v>700</v>
      </c>
      <c r="Q560" s="43">
        <v>44481.584247685183</v>
      </c>
      <c r="R560" s="41">
        <v>149</v>
      </c>
      <c r="S560" s="41" t="s">
        <v>125</v>
      </c>
      <c r="T560" s="41">
        <v>0</v>
      </c>
      <c r="U560" s="41" t="s">
        <v>126</v>
      </c>
      <c r="V560" s="41" t="s">
        <v>126</v>
      </c>
      <c r="W560" s="41" t="s">
        <v>126</v>
      </c>
      <c r="X560" s="41" t="s">
        <v>126</v>
      </c>
      <c r="Y560" s="41" t="s">
        <v>126</v>
      </c>
      <c r="Z560" s="41" t="s">
        <v>126</v>
      </c>
      <c r="AA560" s="41" t="s">
        <v>126</v>
      </c>
      <c r="AB560" s="41"/>
      <c r="AC560" s="41">
        <v>47</v>
      </c>
      <c r="AD560" s="41" t="s">
        <v>700</v>
      </c>
      <c r="AE560" s="43">
        <v>44481.584247685183</v>
      </c>
      <c r="AF560" s="41">
        <v>149</v>
      </c>
      <c r="AG560" s="41" t="s">
        <v>125</v>
      </c>
      <c r="AH560" s="41">
        <v>0</v>
      </c>
      <c r="AI560" s="41">
        <v>11.956</v>
      </c>
      <c r="AJ560" s="42">
        <v>229276</v>
      </c>
      <c r="AK560" s="41">
        <v>44.241</v>
      </c>
      <c r="AL560" s="41" t="s">
        <v>126</v>
      </c>
      <c r="AM560" s="41" t="s">
        <v>126</v>
      </c>
      <c r="AN560" s="41" t="s">
        <v>126</v>
      </c>
      <c r="AO560" s="41" t="s">
        <v>126</v>
      </c>
      <c r="AP560" s="41"/>
      <c r="AQ560" s="41">
        <v>1</v>
      </c>
      <c r="AR560" s="41"/>
      <c r="AS560" s="41"/>
      <c r="AT560" s="44">
        <f t="shared" si="40"/>
        <v>2.8422550912499993</v>
      </c>
      <c r="AU560" s="45">
        <f t="shared" si="37"/>
        <v>39242.939418272486</v>
      </c>
      <c r="AV560" s="41"/>
      <c r="AW560" s="48">
        <f t="shared" si="38"/>
        <v>2.8788297864499999</v>
      </c>
      <c r="AX560" s="49">
        <f t="shared" si="39"/>
        <v>42978.965907298239</v>
      </c>
      <c r="AY560" s="41"/>
    </row>
    <row r="561" spans="1:51">
      <c r="A561" s="41">
        <v>48</v>
      </c>
      <c r="B561" s="41" t="s">
        <v>701</v>
      </c>
      <c r="C561" s="43">
        <v>44481.605439814812</v>
      </c>
      <c r="D561" s="41">
        <v>168</v>
      </c>
      <c r="E561" s="41" t="s">
        <v>125</v>
      </c>
      <c r="F561" s="41">
        <v>0</v>
      </c>
      <c r="G561" s="41">
        <v>6.0549999999999997</v>
      </c>
      <c r="H561" s="42">
        <v>2417</v>
      </c>
      <c r="I561" s="41">
        <v>0</v>
      </c>
      <c r="J561" s="41" t="s">
        <v>126</v>
      </c>
      <c r="K561" s="41" t="s">
        <v>126</v>
      </c>
      <c r="L561" s="41" t="s">
        <v>126</v>
      </c>
      <c r="M561" s="41" t="s">
        <v>126</v>
      </c>
      <c r="N561" s="41"/>
      <c r="O561" s="41">
        <v>48</v>
      </c>
      <c r="P561" s="41" t="s">
        <v>701</v>
      </c>
      <c r="Q561" s="43">
        <v>44481.605439814812</v>
      </c>
      <c r="R561" s="41">
        <v>168</v>
      </c>
      <c r="S561" s="41" t="s">
        <v>125</v>
      </c>
      <c r="T561" s="41">
        <v>0</v>
      </c>
      <c r="U561" s="41" t="s">
        <v>126</v>
      </c>
      <c r="V561" s="41" t="s">
        <v>126</v>
      </c>
      <c r="W561" s="41" t="s">
        <v>126</v>
      </c>
      <c r="X561" s="41" t="s">
        <v>126</v>
      </c>
      <c r="Y561" s="41" t="s">
        <v>126</v>
      </c>
      <c r="Z561" s="41" t="s">
        <v>126</v>
      </c>
      <c r="AA561" s="41" t="s">
        <v>126</v>
      </c>
      <c r="AB561" s="41"/>
      <c r="AC561" s="41">
        <v>48</v>
      </c>
      <c r="AD561" s="41" t="s">
        <v>701</v>
      </c>
      <c r="AE561" s="43">
        <v>44481.605439814812</v>
      </c>
      <c r="AF561" s="41">
        <v>168</v>
      </c>
      <c r="AG561" s="41" t="s">
        <v>125</v>
      </c>
      <c r="AH561" s="41">
        <v>0</v>
      </c>
      <c r="AI561" s="41">
        <v>11.965999999999999</v>
      </c>
      <c r="AJ561" s="42">
        <v>214744</v>
      </c>
      <c r="AK561" s="41">
        <v>41.527000000000001</v>
      </c>
      <c r="AL561" s="41" t="s">
        <v>126</v>
      </c>
      <c r="AM561" s="41" t="s">
        <v>126</v>
      </c>
      <c r="AN561" s="41" t="s">
        <v>126</v>
      </c>
      <c r="AO561" s="41" t="s">
        <v>126</v>
      </c>
      <c r="AP561" s="41"/>
      <c r="AQ561" s="41">
        <v>1</v>
      </c>
      <c r="AR561" s="41"/>
      <c r="AS561" s="41"/>
      <c r="AT561" s="44">
        <f t="shared" si="40"/>
        <v>2.2911251412499993</v>
      </c>
      <c r="AU561" s="45">
        <f t="shared" si="37"/>
        <v>36953.729957905285</v>
      </c>
      <c r="AV561" s="41"/>
      <c r="AW561" s="48">
        <f t="shared" si="38"/>
        <v>2.1866535324500003</v>
      </c>
      <c r="AX561" s="49">
        <f t="shared" si="39"/>
        <v>40305.365135184642</v>
      </c>
      <c r="AY561" s="41"/>
    </row>
    <row r="562" spans="1:51">
      <c r="A562" s="41">
        <v>49</v>
      </c>
      <c r="B562" s="41" t="s">
        <v>702</v>
      </c>
      <c r="C562" s="43">
        <v>44481.626655092594</v>
      </c>
      <c r="D562" s="41">
        <v>153</v>
      </c>
      <c r="E562" s="41" t="s">
        <v>125</v>
      </c>
      <c r="F562" s="41">
        <v>0</v>
      </c>
      <c r="G562" s="41">
        <v>6.024</v>
      </c>
      <c r="H562" s="42">
        <v>6761</v>
      </c>
      <c r="I562" s="41">
        <v>8.9999999999999993E-3</v>
      </c>
      <c r="J562" s="41" t="s">
        <v>126</v>
      </c>
      <c r="K562" s="41" t="s">
        <v>126</v>
      </c>
      <c r="L562" s="41" t="s">
        <v>126</v>
      </c>
      <c r="M562" s="41" t="s">
        <v>126</v>
      </c>
      <c r="N562" s="41"/>
      <c r="O562" s="41">
        <v>49</v>
      </c>
      <c r="P562" s="41" t="s">
        <v>702</v>
      </c>
      <c r="Q562" s="43">
        <v>44481.626655092594</v>
      </c>
      <c r="R562" s="41">
        <v>153</v>
      </c>
      <c r="S562" s="41" t="s">
        <v>125</v>
      </c>
      <c r="T562" s="41">
        <v>0</v>
      </c>
      <c r="U562" s="41" t="s">
        <v>126</v>
      </c>
      <c r="V562" s="41" t="s">
        <v>126</v>
      </c>
      <c r="W562" s="41" t="s">
        <v>126</v>
      </c>
      <c r="X562" s="41" t="s">
        <v>126</v>
      </c>
      <c r="Y562" s="41" t="s">
        <v>126</v>
      </c>
      <c r="Z562" s="41" t="s">
        <v>126</v>
      </c>
      <c r="AA562" s="41" t="s">
        <v>126</v>
      </c>
      <c r="AB562" s="41"/>
      <c r="AC562" s="41">
        <v>49</v>
      </c>
      <c r="AD562" s="41" t="s">
        <v>702</v>
      </c>
      <c r="AE562" s="43">
        <v>44481.626655092594</v>
      </c>
      <c r="AF562" s="41">
        <v>153</v>
      </c>
      <c r="AG562" s="41" t="s">
        <v>125</v>
      </c>
      <c r="AH562" s="41">
        <v>0</v>
      </c>
      <c r="AI562" s="41">
        <v>12.154999999999999</v>
      </c>
      <c r="AJ562" s="42">
        <v>8145</v>
      </c>
      <c r="AK562" s="41">
        <v>1.635</v>
      </c>
      <c r="AL562" s="41" t="s">
        <v>126</v>
      </c>
      <c r="AM562" s="41" t="s">
        <v>126</v>
      </c>
      <c r="AN562" s="41" t="s">
        <v>126</v>
      </c>
      <c r="AO562" s="41" t="s">
        <v>126</v>
      </c>
      <c r="AP562" s="41"/>
      <c r="AQ562" s="41">
        <v>1</v>
      </c>
      <c r="AR562" s="41"/>
      <c r="AS562" s="41"/>
      <c r="AT562" s="44">
        <f t="shared" si="40"/>
        <v>14.888866321250001</v>
      </c>
      <c r="AU562" s="45">
        <f t="shared" si="37"/>
        <v>1540.7487738607499</v>
      </c>
      <c r="AV562" s="41"/>
      <c r="AW562" s="48">
        <f t="shared" si="38"/>
        <v>16.483343538050001</v>
      </c>
      <c r="AX562" s="49">
        <f t="shared" si="39"/>
        <v>1552.3872949335</v>
      </c>
      <c r="AY562" s="41"/>
    </row>
    <row r="563" spans="1:51">
      <c r="A563" s="41">
        <v>50</v>
      </c>
      <c r="B563" s="41" t="s">
        <v>703</v>
      </c>
      <c r="C563" s="43">
        <v>44481.647858796299</v>
      </c>
      <c r="D563" s="41">
        <v>68</v>
      </c>
      <c r="E563" s="41" t="s">
        <v>125</v>
      </c>
      <c r="F563" s="41">
        <v>0</v>
      </c>
      <c r="G563" s="41">
        <v>6.0119999999999996</v>
      </c>
      <c r="H563" s="42">
        <v>213510</v>
      </c>
      <c r="I563" s="41">
        <v>0.44</v>
      </c>
      <c r="J563" s="41" t="s">
        <v>126</v>
      </c>
      <c r="K563" s="41" t="s">
        <v>126</v>
      </c>
      <c r="L563" s="41" t="s">
        <v>126</v>
      </c>
      <c r="M563" s="41" t="s">
        <v>126</v>
      </c>
      <c r="N563" s="41"/>
      <c r="O563" s="41">
        <v>50</v>
      </c>
      <c r="P563" s="41" t="s">
        <v>703</v>
      </c>
      <c r="Q563" s="43">
        <v>44481.647858796299</v>
      </c>
      <c r="R563" s="41">
        <v>68</v>
      </c>
      <c r="S563" s="41" t="s">
        <v>125</v>
      </c>
      <c r="T563" s="41">
        <v>0</v>
      </c>
      <c r="U563" s="41">
        <v>5.9690000000000003</v>
      </c>
      <c r="V563" s="42">
        <v>1666</v>
      </c>
      <c r="W563" s="41">
        <v>0.56200000000000006</v>
      </c>
      <c r="X563" s="41" t="s">
        <v>126</v>
      </c>
      <c r="Y563" s="41" t="s">
        <v>126</v>
      </c>
      <c r="Z563" s="41" t="s">
        <v>126</v>
      </c>
      <c r="AA563" s="41" t="s">
        <v>126</v>
      </c>
      <c r="AB563" s="41"/>
      <c r="AC563" s="41">
        <v>50</v>
      </c>
      <c r="AD563" s="41" t="s">
        <v>703</v>
      </c>
      <c r="AE563" s="43">
        <v>44481.647858796299</v>
      </c>
      <c r="AF563" s="41">
        <v>68</v>
      </c>
      <c r="AG563" s="41" t="s">
        <v>125</v>
      </c>
      <c r="AH563" s="41">
        <v>0</v>
      </c>
      <c r="AI563" s="41">
        <v>12.068</v>
      </c>
      <c r="AJ563" s="42">
        <v>102853</v>
      </c>
      <c r="AK563" s="41">
        <v>20.236999999999998</v>
      </c>
      <c r="AL563" s="41" t="s">
        <v>126</v>
      </c>
      <c r="AM563" s="41" t="s">
        <v>126</v>
      </c>
      <c r="AN563" s="41" t="s">
        <v>126</v>
      </c>
      <c r="AO563" s="41" t="s">
        <v>126</v>
      </c>
      <c r="AP563" s="41"/>
      <c r="AQ563" s="41">
        <v>1</v>
      </c>
      <c r="AR563" s="41"/>
      <c r="AS563" s="41"/>
      <c r="AT563" s="44">
        <f t="shared" si="40"/>
        <v>633.89739229437998</v>
      </c>
      <c r="AU563" s="45">
        <f t="shared" si="37"/>
        <v>18439.748714743073</v>
      </c>
      <c r="AV563" s="41"/>
      <c r="AW563" s="48">
        <f t="shared" si="38"/>
        <v>556.67633971991006</v>
      </c>
      <c r="AX563" s="49">
        <f t="shared" si="39"/>
        <v>19489.625293957663</v>
      </c>
      <c r="AY563" s="41"/>
    </row>
    <row r="564" spans="1:51">
      <c r="A564" s="41">
        <v>51</v>
      </c>
      <c r="B564" s="41" t="s">
        <v>704</v>
      </c>
      <c r="C564" s="43">
        <v>44481.66909722222</v>
      </c>
      <c r="D564" s="41">
        <v>129</v>
      </c>
      <c r="E564" s="41" t="s">
        <v>125</v>
      </c>
      <c r="F564" s="41">
        <v>0</v>
      </c>
      <c r="G564" s="41">
        <v>6.0350000000000001</v>
      </c>
      <c r="H564" s="42">
        <v>6376</v>
      </c>
      <c r="I564" s="41">
        <v>8.0000000000000002E-3</v>
      </c>
      <c r="J564" s="41" t="s">
        <v>126</v>
      </c>
      <c r="K564" s="41" t="s">
        <v>126</v>
      </c>
      <c r="L564" s="41" t="s">
        <v>126</v>
      </c>
      <c r="M564" s="41" t="s">
        <v>126</v>
      </c>
      <c r="N564" s="41"/>
      <c r="O564" s="41">
        <v>51</v>
      </c>
      <c r="P564" s="41" t="s">
        <v>704</v>
      </c>
      <c r="Q564" s="43">
        <v>44481.66909722222</v>
      </c>
      <c r="R564" s="41">
        <v>129</v>
      </c>
      <c r="S564" s="41" t="s">
        <v>125</v>
      </c>
      <c r="T564" s="41">
        <v>0</v>
      </c>
      <c r="U564" s="41" t="s">
        <v>126</v>
      </c>
      <c r="V564" s="41" t="s">
        <v>126</v>
      </c>
      <c r="W564" s="41" t="s">
        <v>126</v>
      </c>
      <c r="X564" s="41" t="s">
        <v>126</v>
      </c>
      <c r="Y564" s="41" t="s">
        <v>126</v>
      </c>
      <c r="Z564" s="41" t="s">
        <v>126</v>
      </c>
      <c r="AA564" s="41" t="s">
        <v>126</v>
      </c>
      <c r="AB564" s="41"/>
      <c r="AC564" s="41">
        <v>51</v>
      </c>
      <c r="AD564" s="41" t="s">
        <v>704</v>
      </c>
      <c r="AE564" s="43">
        <v>44481.66909722222</v>
      </c>
      <c r="AF564" s="41">
        <v>129</v>
      </c>
      <c r="AG564" s="41" t="s">
        <v>125</v>
      </c>
      <c r="AH564" s="41">
        <v>0</v>
      </c>
      <c r="AI564" s="41">
        <v>12.178000000000001</v>
      </c>
      <c r="AJ564" s="42">
        <v>7373</v>
      </c>
      <c r="AK564" s="41">
        <v>1.4810000000000001</v>
      </c>
      <c r="AL564" s="41" t="s">
        <v>126</v>
      </c>
      <c r="AM564" s="41" t="s">
        <v>126</v>
      </c>
      <c r="AN564" s="41" t="s">
        <v>126</v>
      </c>
      <c r="AO564" s="41" t="s">
        <v>126</v>
      </c>
      <c r="AP564" s="41"/>
      <c r="AQ564" s="41">
        <v>1</v>
      </c>
      <c r="AR564" s="41"/>
      <c r="AS564" s="41"/>
      <c r="AT564" s="44">
        <f t="shared" si="40"/>
        <v>13.739964240000001</v>
      </c>
      <c r="AU564" s="45">
        <f t="shared" si="37"/>
        <v>1398.3719519326701</v>
      </c>
      <c r="AV564" s="41"/>
      <c r="AW564" s="48">
        <f t="shared" si="38"/>
        <v>15.304584860799999</v>
      </c>
      <c r="AX564" s="49">
        <f t="shared" si="39"/>
        <v>1404.9756880424602</v>
      </c>
      <c r="AY564" s="41"/>
    </row>
    <row r="565" spans="1:51">
      <c r="A565" s="41">
        <v>52</v>
      </c>
      <c r="B565" s="41" t="s">
        <v>705</v>
      </c>
      <c r="C565" s="43">
        <v>44481.690289351849</v>
      </c>
      <c r="D565" s="41">
        <v>74</v>
      </c>
      <c r="E565" s="41" t="s">
        <v>125</v>
      </c>
      <c r="F565" s="41">
        <v>0</v>
      </c>
      <c r="G565" s="41">
        <v>6.0359999999999996</v>
      </c>
      <c r="H565" s="42">
        <v>5385</v>
      </c>
      <c r="I565" s="41">
        <v>6.0000000000000001E-3</v>
      </c>
      <c r="J565" s="41" t="s">
        <v>126</v>
      </c>
      <c r="K565" s="41" t="s">
        <v>126</v>
      </c>
      <c r="L565" s="41" t="s">
        <v>126</v>
      </c>
      <c r="M565" s="41" t="s">
        <v>126</v>
      </c>
      <c r="N565" s="41"/>
      <c r="O565" s="41">
        <v>52</v>
      </c>
      <c r="P565" s="41" t="s">
        <v>705</v>
      </c>
      <c r="Q565" s="43">
        <v>44481.690289351849</v>
      </c>
      <c r="R565" s="41">
        <v>74</v>
      </c>
      <c r="S565" s="41" t="s">
        <v>125</v>
      </c>
      <c r="T565" s="41">
        <v>0</v>
      </c>
      <c r="U565" s="41" t="s">
        <v>126</v>
      </c>
      <c r="V565" s="41" t="s">
        <v>126</v>
      </c>
      <c r="W565" s="41" t="s">
        <v>126</v>
      </c>
      <c r="X565" s="41" t="s">
        <v>126</v>
      </c>
      <c r="Y565" s="41" t="s">
        <v>126</v>
      </c>
      <c r="Z565" s="41" t="s">
        <v>126</v>
      </c>
      <c r="AA565" s="41" t="s">
        <v>126</v>
      </c>
      <c r="AB565" s="41"/>
      <c r="AC565" s="41">
        <v>52</v>
      </c>
      <c r="AD565" s="41" t="s">
        <v>705</v>
      </c>
      <c r="AE565" s="43">
        <v>44481.690289351849</v>
      </c>
      <c r="AF565" s="41">
        <v>74</v>
      </c>
      <c r="AG565" s="41" t="s">
        <v>125</v>
      </c>
      <c r="AH565" s="41">
        <v>0</v>
      </c>
      <c r="AI565" s="41">
        <v>12.006</v>
      </c>
      <c r="AJ565" s="42">
        <v>178070</v>
      </c>
      <c r="AK565" s="41">
        <v>34.627000000000002</v>
      </c>
      <c r="AL565" s="41" t="s">
        <v>126</v>
      </c>
      <c r="AM565" s="41" t="s">
        <v>126</v>
      </c>
      <c r="AN565" s="41" t="s">
        <v>126</v>
      </c>
      <c r="AO565" s="41" t="s">
        <v>126</v>
      </c>
      <c r="AP565" s="41"/>
      <c r="AQ565" s="41">
        <v>1</v>
      </c>
      <c r="AR565" s="41"/>
      <c r="AS565" s="41"/>
      <c r="AT565" s="44">
        <f t="shared" si="40"/>
        <v>10.811637281249999</v>
      </c>
      <c r="AU565" s="45">
        <f t="shared" si="37"/>
        <v>31058.638784027004</v>
      </c>
      <c r="AV565" s="41"/>
      <c r="AW565" s="48">
        <f t="shared" si="38"/>
        <v>12.191407861249999</v>
      </c>
      <c r="AX565" s="49">
        <f t="shared" si="39"/>
        <v>33527.538881126005</v>
      </c>
      <c r="AY565" s="41"/>
    </row>
    <row r="566" spans="1:51">
      <c r="A566" s="41">
        <v>53</v>
      </c>
      <c r="B566" s="41" t="s">
        <v>706</v>
      </c>
      <c r="C566" s="43">
        <v>44481.711516203701</v>
      </c>
      <c r="D566" s="41">
        <v>57</v>
      </c>
      <c r="E566" s="41" t="s">
        <v>125</v>
      </c>
      <c r="F566" s="41">
        <v>0</v>
      </c>
      <c r="G566" s="41">
        <v>6.0510000000000002</v>
      </c>
      <c r="H566" s="42">
        <v>2679</v>
      </c>
      <c r="I566" s="41">
        <v>1E-3</v>
      </c>
      <c r="J566" s="41" t="s">
        <v>126</v>
      </c>
      <c r="K566" s="41" t="s">
        <v>126</v>
      </c>
      <c r="L566" s="41" t="s">
        <v>126</v>
      </c>
      <c r="M566" s="41" t="s">
        <v>126</v>
      </c>
      <c r="N566" s="41"/>
      <c r="O566" s="41">
        <v>53</v>
      </c>
      <c r="P566" s="41" t="s">
        <v>706</v>
      </c>
      <c r="Q566" s="43">
        <v>44481.711516203701</v>
      </c>
      <c r="R566" s="41">
        <v>57</v>
      </c>
      <c r="S566" s="41" t="s">
        <v>125</v>
      </c>
      <c r="T566" s="41">
        <v>0</v>
      </c>
      <c r="U566" s="41" t="s">
        <v>126</v>
      </c>
      <c r="V566" s="41" t="s">
        <v>126</v>
      </c>
      <c r="W566" s="41" t="s">
        <v>126</v>
      </c>
      <c r="X566" s="41" t="s">
        <v>126</v>
      </c>
      <c r="Y566" s="41" t="s">
        <v>126</v>
      </c>
      <c r="Z566" s="41" t="s">
        <v>126</v>
      </c>
      <c r="AA566" s="41" t="s">
        <v>126</v>
      </c>
      <c r="AB566" s="41"/>
      <c r="AC566" s="41">
        <v>53</v>
      </c>
      <c r="AD566" s="41" t="s">
        <v>706</v>
      </c>
      <c r="AE566" s="43">
        <v>44481.711516203701</v>
      </c>
      <c r="AF566" s="41">
        <v>57</v>
      </c>
      <c r="AG566" s="41" t="s">
        <v>125</v>
      </c>
      <c r="AH566" s="41">
        <v>0</v>
      </c>
      <c r="AI566" s="41">
        <v>12.159000000000001</v>
      </c>
      <c r="AJ566" s="42">
        <v>7490</v>
      </c>
      <c r="AK566" s="41">
        <v>1.5049999999999999</v>
      </c>
      <c r="AL566" s="41" t="s">
        <v>126</v>
      </c>
      <c r="AM566" s="41" t="s">
        <v>126</v>
      </c>
      <c r="AN566" s="41" t="s">
        <v>126</v>
      </c>
      <c r="AO566" s="41" t="s">
        <v>126</v>
      </c>
      <c r="AP566" s="41"/>
      <c r="AQ566" s="41">
        <v>1</v>
      </c>
      <c r="AR566" s="41"/>
      <c r="AS566" s="41"/>
      <c r="AT566" s="44">
        <f t="shared" si="40"/>
        <v>3.0282071212499995</v>
      </c>
      <c r="AU566" s="45">
        <f t="shared" si="37"/>
        <v>1419.9545967229999</v>
      </c>
      <c r="AV566" s="41"/>
      <c r="AW566" s="48">
        <f t="shared" si="38"/>
        <v>3.1109074740500002</v>
      </c>
      <c r="AX566" s="49">
        <f t="shared" si="39"/>
        <v>1427.3178123739999</v>
      </c>
      <c r="AY566" s="41"/>
    </row>
    <row r="567" spans="1:51">
      <c r="A567" s="41">
        <v>54</v>
      </c>
      <c r="B567" s="41" t="s">
        <v>707</v>
      </c>
      <c r="C567" s="43">
        <v>44481.732719907406</v>
      </c>
      <c r="D567" s="41">
        <v>85</v>
      </c>
      <c r="E567" s="41" t="s">
        <v>125</v>
      </c>
      <c r="F567" s="41">
        <v>0</v>
      </c>
      <c r="G567" s="41">
        <v>6.0650000000000004</v>
      </c>
      <c r="H567" s="42">
        <v>2355</v>
      </c>
      <c r="I567" s="41">
        <v>0</v>
      </c>
      <c r="J567" s="41" t="s">
        <v>126</v>
      </c>
      <c r="K567" s="41" t="s">
        <v>126</v>
      </c>
      <c r="L567" s="41" t="s">
        <v>126</v>
      </c>
      <c r="M567" s="41" t="s">
        <v>126</v>
      </c>
      <c r="N567" s="41"/>
      <c r="O567" s="41">
        <v>54</v>
      </c>
      <c r="P567" s="41" t="s">
        <v>707</v>
      </c>
      <c r="Q567" s="43">
        <v>44481.732719907406</v>
      </c>
      <c r="R567" s="41">
        <v>85</v>
      </c>
      <c r="S567" s="41" t="s">
        <v>125</v>
      </c>
      <c r="T567" s="41">
        <v>0</v>
      </c>
      <c r="U567" s="41" t="s">
        <v>126</v>
      </c>
      <c r="V567" s="41" t="s">
        <v>126</v>
      </c>
      <c r="W567" s="41" t="s">
        <v>126</v>
      </c>
      <c r="X567" s="41" t="s">
        <v>126</v>
      </c>
      <c r="Y567" s="41" t="s">
        <v>126</v>
      </c>
      <c r="Z567" s="41" t="s">
        <v>126</v>
      </c>
      <c r="AA567" s="41" t="s">
        <v>126</v>
      </c>
      <c r="AB567" s="41"/>
      <c r="AC567" s="41">
        <v>54</v>
      </c>
      <c r="AD567" s="41" t="s">
        <v>707</v>
      </c>
      <c r="AE567" s="43">
        <v>44481.732719907406</v>
      </c>
      <c r="AF567" s="41">
        <v>85</v>
      </c>
      <c r="AG567" s="41" t="s">
        <v>125</v>
      </c>
      <c r="AH567" s="41">
        <v>0</v>
      </c>
      <c r="AI567" s="41">
        <v>11.958</v>
      </c>
      <c r="AJ567" s="42">
        <v>216496</v>
      </c>
      <c r="AK567" s="41">
        <v>41.854999999999997</v>
      </c>
      <c r="AL567" s="41" t="s">
        <v>126</v>
      </c>
      <c r="AM567" s="41" t="s">
        <v>126</v>
      </c>
      <c r="AN567" s="41" t="s">
        <v>126</v>
      </c>
      <c r="AO567" s="41" t="s">
        <v>126</v>
      </c>
      <c r="AP567" s="41"/>
      <c r="AQ567" s="41">
        <v>1</v>
      </c>
      <c r="AR567" s="41"/>
      <c r="AS567" s="41"/>
      <c r="AT567" s="44">
        <f t="shared" si="40"/>
        <v>2.1171280312499992</v>
      </c>
      <c r="AU567" s="45">
        <f t="shared" si="37"/>
        <v>37231.125984135688</v>
      </c>
      <c r="AV567" s="41"/>
      <c r="AW567" s="48">
        <f t="shared" si="38"/>
        <v>1.9667728512499991</v>
      </c>
      <c r="AX567" s="49">
        <f t="shared" si="39"/>
        <v>40628.062577059842</v>
      </c>
      <c r="AY567" s="41"/>
    </row>
    <row r="568" spans="1:51">
      <c r="A568" s="41">
        <v>55</v>
      </c>
      <c r="B568" s="41" t="s">
        <v>708</v>
      </c>
      <c r="C568" s="43">
        <v>44481.753912037035</v>
      </c>
      <c r="D568" s="41">
        <v>7</v>
      </c>
      <c r="E568" s="41" t="s">
        <v>125</v>
      </c>
      <c r="F568" s="41">
        <v>0</v>
      </c>
      <c r="G568" s="41">
        <v>6.0650000000000004</v>
      </c>
      <c r="H568" s="42">
        <v>2758</v>
      </c>
      <c r="I568" s="41">
        <v>1E-3</v>
      </c>
      <c r="J568" s="41" t="s">
        <v>126</v>
      </c>
      <c r="K568" s="41" t="s">
        <v>126</v>
      </c>
      <c r="L568" s="41" t="s">
        <v>126</v>
      </c>
      <c r="M568" s="41" t="s">
        <v>126</v>
      </c>
      <c r="N568" s="41"/>
      <c r="O568" s="41">
        <v>55</v>
      </c>
      <c r="P568" s="41" t="s">
        <v>708</v>
      </c>
      <c r="Q568" s="43">
        <v>44481.753912037035</v>
      </c>
      <c r="R568" s="41">
        <v>7</v>
      </c>
      <c r="S568" s="41" t="s">
        <v>125</v>
      </c>
      <c r="T568" s="41">
        <v>0</v>
      </c>
      <c r="U568" s="41" t="s">
        <v>126</v>
      </c>
      <c r="V568" s="41" t="s">
        <v>126</v>
      </c>
      <c r="W568" s="41" t="s">
        <v>126</v>
      </c>
      <c r="X568" s="41" t="s">
        <v>126</v>
      </c>
      <c r="Y568" s="41" t="s">
        <v>126</v>
      </c>
      <c r="Z568" s="41" t="s">
        <v>126</v>
      </c>
      <c r="AA568" s="41" t="s">
        <v>126</v>
      </c>
      <c r="AB568" s="41"/>
      <c r="AC568" s="41">
        <v>55</v>
      </c>
      <c r="AD568" s="41" t="s">
        <v>708</v>
      </c>
      <c r="AE568" s="43">
        <v>44481.753912037035</v>
      </c>
      <c r="AF568" s="41">
        <v>7</v>
      </c>
      <c r="AG568" s="41" t="s">
        <v>125</v>
      </c>
      <c r="AH568" s="41">
        <v>0</v>
      </c>
      <c r="AI568" s="41">
        <v>12.002000000000001</v>
      </c>
      <c r="AJ568" s="42">
        <v>185857</v>
      </c>
      <c r="AK568" s="41">
        <v>36.097999999999999</v>
      </c>
      <c r="AL568" s="41" t="s">
        <v>126</v>
      </c>
      <c r="AM568" s="41" t="s">
        <v>126</v>
      </c>
      <c r="AN568" s="41" t="s">
        <v>126</v>
      </c>
      <c r="AO568" s="41" t="s">
        <v>126</v>
      </c>
      <c r="AP568" s="41"/>
      <c r="AQ568" s="41">
        <v>1</v>
      </c>
      <c r="AR568" s="41"/>
      <c r="AS568" s="41"/>
      <c r="AT568" s="44">
        <f t="shared" si="40"/>
        <v>3.2510294849999992</v>
      </c>
      <c r="AU568" s="45">
        <f t="shared" si="37"/>
        <v>32324.464709336276</v>
      </c>
      <c r="AV568" s="41"/>
      <c r="AW568" s="48">
        <f t="shared" si="38"/>
        <v>3.3880336162000013</v>
      </c>
      <c r="AX568" s="49">
        <f t="shared" si="39"/>
        <v>34970.334074459264</v>
      </c>
      <c r="AY568" s="41"/>
    </row>
    <row r="569" spans="1:51">
      <c r="A569" s="41">
        <v>56</v>
      </c>
      <c r="B569" s="41" t="s">
        <v>709</v>
      </c>
      <c r="C569" s="43">
        <v>44481.775138888886</v>
      </c>
      <c r="D569" s="41">
        <v>16</v>
      </c>
      <c r="E569" s="41" t="s">
        <v>125</v>
      </c>
      <c r="F569" s="41">
        <v>0</v>
      </c>
      <c r="G569" s="41">
        <v>6.0339999999999998</v>
      </c>
      <c r="H569" s="42">
        <v>6388</v>
      </c>
      <c r="I569" s="41">
        <v>8.9999999999999993E-3</v>
      </c>
      <c r="J569" s="41" t="s">
        <v>126</v>
      </c>
      <c r="K569" s="41" t="s">
        <v>126</v>
      </c>
      <c r="L569" s="41" t="s">
        <v>126</v>
      </c>
      <c r="M569" s="41" t="s">
        <v>126</v>
      </c>
      <c r="N569" s="41"/>
      <c r="O569" s="41">
        <v>56</v>
      </c>
      <c r="P569" s="41" t="s">
        <v>709</v>
      </c>
      <c r="Q569" s="43">
        <v>44481.775138888886</v>
      </c>
      <c r="R569" s="41">
        <v>16</v>
      </c>
      <c r="S569" s="41" t="s">
        <v>125</v>
      </c>
      <c r="T569" s="41">
        <v>0</v>
      </c>
      <c r="U569" s="41" t="s">
        <v>126</v>
      </c>
      <c r="V569" s="41" t="s">
        <v>126</v>
      </c>
      <c r="W569" s="41" t="s">
        <v>126</v>
      </c>
      <c r="X569" s="41" t="s">
        <v>126</v>
      </c>
      <c r="Y569" s="41" t="s">
        <v>126</v>
      </c>
      <c r="Z569" s="41" t="s">
        <v>126</v>
      </c>
      <c r="AA569" s="41" t="s">
        <v>126</v>
      </c>
      <c r="AB569" s="41"/>
      <c r="AC569" s="41">
        <v>56</v>
      </c>
      <c r="AD569" s="41" t="s">
        <v>709</v>
      </c>
      <c r="AE569" s="43">
        <v>44481.775138888886</v>
      </c>
      <c r="AF569" s="41">
        <v>16</v>
      </c>
      <c r="AG569" s="41" t="s">
        <v>125</v>
      </c>
      <c r="AH569" s="41">
        <v>0</v>
      </c>
      <c r="AI569" s="41">
        <v>12.172000000000001</v>
      </c>
      <c r="AJ569" s="42">
        <v>7715</v>
      </c>
      <c r="AK569" s="41">
        <v>1.55</v>
      </c>
      <c r="AL569" s="41" t="s">
        <v>126</v>
      </c>
      <c r="AM569" s="41" t="s">
        <v>126</v>
      </c>
      <c r="AN569" s="41" t="s">
        <v>126</v>
      </c>
      <c r="AO569" s="41" t="s">
        <v>126</v>
      </c>
      <c r="AP569" s="41"/>
      <c r="AQ569" s="41">
        <v>1</v>
      </c>
      <c r="AR569" s="41"/>
      <c r="AS569" s="41"/>
      <c r="AT569" s="44">
        <f t="shared" si="40"/>
        <v>13.77567906</v>
      </c>
      <c r="AU569" s="45">
        <f t="shared" si="37"/>
        <v>1461.45485270675</v>
      </c>
      <c r="AV569" s="41"/>
      <c r="AW569" s="48">
        <f t="shared" si="38"/>
        <v>15.341584775199998</v>
      </c>
      <c r="AX569" s="49">
        <f t="shared" si="39"/>
        <v>1470.2821848815001</v>
      </c>
      <c r="AY569" s="41"/>
    </row>
    <row r="570" spans="1:51">
      <c r="A570" s="41">
        <v>57</v>
      </c>
      <c r="B570" s="41" t="s">
        <v>710</v>
      </c>
      <c r="C570" s="43">
        <v>44481.796354166669</v>
      </c>
      <c r="D570" s="41">
        <v>177</v>
      </c>
      <c r="E570" s="41" t="s">
        <v>125</v>
      </c>
      <c r="F570" s="41">
        <v>0</v>
      </c>
      <c r="G570" s="41">
        <v>6.0629999999999997</v>
      </c>
      <c r="H570" s="42">
        <v>2560</v>
      </c>
      <c r="I570" s="41">
        <v>1E-3</v>
      </c>
      <c r="J570" s="41" t="s">
        <v>126</v>
      </c>
      <c r="K570" s="41" t="s">
        <v>126</v>
      </c>
      <c r="L570" s="41" t="s">
        <v>126</v>
      </c>
      <c r="M570" s="41" t="s">
        <v>126</v>
      </c>
      <c r="N570" s="41"/>
      <c r="O570" s="41">
        <v>57</v>
      </c>
      <c r="P570" s="41" t="s">
        <v>710</v>
      </c>
      <c r="Q570" s="43">
        <v>44481.796354166669</v>
      </c>
      <c r="R570" s="41">
        <v>177</v>
      </c>
      <c r="S570" s="41" t="s">
        <v>125</v>
      </c>
      <c r="T570" s="41">
        <v>0</v>
      </c>
      <c r="U570" s="41" t="s">
        <v>126</v>
      </c>
      <c r="V570" s="41" t="s">
        <v>126</v>
      </c>
      <c r="W570" s="41" t="s">
        <v>126</v>
      </c>
      <c r="X570" s="41" t="s">
        <v>126</v>
      </c>
      <c r="Y570" s="41" t="s">
        <v>126</v>
      </c>
      <c r="Z570" s="41" t="s">
        <v>126</v>
      </c>
      <c r="AA570" s="41" t="s">
        <v>126</v>
      </c>
      <c r="AB570" s="41"/>
      <c r="AC570" s="41">
        <v>57</v>
      </c>
      <c r="AD570" s="41" t="s">
        <v>710</v>
      </c>
      <c r="AE570" s="43">
        <v>44481.796354166669</v>
      </c>
      <c r="AF570" s="41">
        <v>177</v>
      </c>
      <c r="AG570" s="41" t="s">
        <v>125</v>
      </c>
      <c r="AH570" s="41">
        <v>0</v>
      </c>
      <c r="AI570" s="41">
        <v>12.162000000000001</v>
      </c>
      <c r="AJ570" s="42">
        <v>7469</v>
      </c>
      <c r="AK570" s="41">
        <v>1.5</v>
      </c>
      <c r="AL570" s="41" t="s">
        <v>126</v>
      </c>
      <c r="AM570" s="41" t="s">
        <v>126</v>
      </c>
      <c r="AN570" s="41" t="s">
        <v>126</v>
      </c>
      <c r="AO570" s="41" t="s">
        <v>126</v>
      </c>
      <c r="AP570" s="41"/>
      <c r="AQ570" s="41">
        <v>1</v>
      </c>
      <c r="AR570" s="41"/>
      <c r="AS570" s="41"/>
      <c r="AT570" s="44">
        <f t="shared" si="40"/>
        <v>2.6930639999999988</v>
      </c>
      <c r="AU570" s="45">
        <f t="shared" si="37"/>
        <v>1416.0809152280299</v>
      </c>
      <c r="AV570" s="41"/>
      <c r="AW570" s="48">
        <f t="shared" si="38"/>
        <v>2.6920988799999996</v>
      </c>
      <c r="AX570" s="49">
        <f t="shared" si="39"/>
        <v>1423.3077202741401</v>
      </c>
      <c r="AY570" s="41"/>
    </row>
    <row r="571" spans="1:51">
      <c r="A571" s="41">
        <v>58</v>
      </c>
      <c r="B571" s="41" t="s">
        <v>711</v>
      </c>
      <c r="C571" s="43">
        <v>44481.817557870374</v>
      </c>
      <c r="D571" s="41">
        <v>211</v>
      </c>
      <c r="E571" s="41" t="s">
        <v>125</v>
      </c>
      <c r="F571" s="41">
        <v>0</v>
      </c>
      <c r="G571" s="41">
        <v>6.0049999999999999</v>
      </c>
      <c r="H571" s="42">
        <v>326384</v>
      </c>
      <c r="I571" s="41">
        <v>0.67600000000000005</v>
      </c>
      <c r="J571" s="41" t="s">
        <v>126</v>
      </c>
      <c r="K571" s="41" t="s">
        <v>126</v>
      </c>
      <c r="L571" s="41" t="s">
        <v>126</v>
      </c>
      <c r="M571" s="41" t="s">
        <v>126</v>
      </c>
      <c r="N571" s="41"/>
      <c r="O571" s="41">
        <v>58</v>
      </c>
      <c r="P571" s="41" t="s">
        <v>711</v>
      </c>
      <c r="Q571" s="43">
        <v>44481.817557870374</v>
      </c>
      <c r="R571" s="41">
        <v>211</v>
      </c>
      <c r="S571" s="41" t="s">
        <v>125</v>
      </c>
      <c r="T571" s="41">
        <v>0</v>
      </c>
      <c r="U571" s="41">
        <v>5.9630000000000001</v>
      </c>
      <c r="V571" s="42">
        <v>4016</v>
      </c>
      <c r="W571" s="41">
        <v>1.1930000000000001</v>
      </c>
      <c r="X571" s="41" t="s">
        <v>126</v>
      </c>
      <c r="Y571" s="41" t="s">
        <v>126</v>
      </c>
      <c r="Z571" s="41" t="s">
        <v>126</v>
      </c>
      <c r="AA571" s="41" t="s">
        <v>126</v>
      </c>
      <c r="AB571" s="41"/>
      <c r="AC571" s="41">
        <v>58</v>
      </c>
      <c r="AD571" s="41" t="s">
        <v>711</v>
      </c>
      <c r="AE571" s="43">
        <v>44481.817557870374</v>
      </c>
      <c r="AF571" s="41">
        <v>211</v>
      </c>
      <c r="AG571" s="41" t="s">
        <v>125</v>
      </c>
      <c r="AH571" s="41">
        <v>0</v>
      </c>
      <c r="AI571" s="41">
        <v>12.12</v>
      </c>
      <c r="AJ571" s="42">
        <v>39329</v>
      </c>
      <c r="AK571" s="41">
        <v>7.8220000000000001</v>
      </c>
      <c r="AL571" s="41" t="s">
        <v>126</v>
      </c>
      <c r="AM571" s="41" t="s">
        <v>126</v>
      </c>
      <c r="AN571" s="41" t="s">
        <v>126</v>
      </c>
      <c r="AO571" s="41" t="s">
        <v>126</v>
      </c>
      <c r="AP571" s="41"/>
      <c r="AQ571" s="41">
        <v>1</v>
      </c>
      <c r="AR571" s="41"/>
      <c r="AS571" s="41"/>
      <c r="AT571" s="44">
        <f t="shared" si="40"/>
        <v>938.69540208481294</v>
      </c>
      <c r="AU571" s="45">
        <f t="shared" si="37"/>
        <v>7229.3358319724302</v>
      </c>
      <c r="AV571" s="41"/>
      <c r="AW571" s="48">
        <f t="shared" si="38"/>
        <v>846.73168428136967</v>
      </c>
      <c r="AX571" s="49">
        <f t="shared" si="39"/>
        <v>7490.6963158813405</v>
      </c>
      <c r="AY571" s="41"/>
    </row>
    <row r="572" spans="1:51">
      <c r="A572">
        <v>39</v>
      </c>
      <c r="B572" t="s">
        <v>712</v>
      </c>
      <c r="C572" s="43">
        <v>44482.616666666669</v>
      </c>
      <c r="D572" t="s">
        <v>124</v>
      </c>
      <c r="E572" t="s">
        <v>125</v>
      </c>
      <c r="F572">
        <v>0</v>
      </c>
      <c r="G572">
        <v>6.0620000000000003</v>
      </c>
      <c r="H572" s="42">
        <v>2752</v>
      </c>
      <c r="I572">
        <v>1E-3</v>
      </c>
      <c r="J572" t="s">
        <v>126</v>
      </c>
      <c r="K572" t="s">
        <v>126</v>
      </c>
      <c r="L572" t="s">
        <v>126</v>
      </c>
      <c r="M572" t="s">
        <v>126</v>
      </c>
      <c r="O572">
        <v>39</v>
      </c>
      <c r="P572" t="s">
        <v>712</v>
      </c>
      <c r="Q572" t="s">
        <v>713</v>
      </c>
      <c r="R572" t="s">
        <v>124</v>
      </c>
      <c r="S572" t="s">
        <v>125</v>
      </c>
      <c r="T572">
        <v>0</v>
      </c>
      <c r="U572" t="s">
        <v>126</v>
      </c>
      <c r="V572" t="s">
        <v>126</v>
      </c>
      <c r="W572" t="s">
        <v>126</v>
      </c>
      <c r="X572" t="s">
        <v>126</v>
      </c>
      <c r="Y572" t="s">
        <v>126</v>
      </c>
      <c r="Z572" t="s">
        <v>126</v>
      </c>
      <c r="AA572" t="s">
        <v>126</v>
      </c>
      <c r="AC572">
        <v>39</v>
      </c>
      <c r="AD572" t="s">
        <v>712</v>
      </c>
      <c r="AE572" s="43">
        <v>44482.616666666669</v>
      </c>
      <c r="AF572" t="s">
        <v>124</v>
      </c>
      <c r="AG572" t="s">
        <v>125</v>
      </c>
      <c r="AH572">
        <v>0</v>
      </c>
      <c r="AI572">
        <v>12.201000000000001</v>
      </c>
      <c r="AJ572" s="42">
        <v>2609</v>
      </c>
      <c r="AK572">
        <v>0.53</v>
      </c>
      <c r="AL572" t="s">
        <v>126</v>
      </c>
      <c r="AM572" t="s">
        <v>126</v>
      </c>
      <c r="AN572" t="s">
        <v>126</v>
      </c>
      <c r="AO572" t="s">
        <v>126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>
      <c r="A573">
        <v>40</v>
      </c>
      <c r="B573" t="s">
        <v>714</v>
      </c>
      <c r="C573" s="43">
        <v>44482.638194444444</v>
      </c>
      <c r="D573" t="s">
        <v>128</v>
      </c>
      <c r="E573" t="s">
        <v>125</v>
      </c>
      <c r="F573">
        <v>0</v>
      </c>
      <c r="G573">
        <v>6.01</v>
      </c>
      <c r="H573" s="42">
        <v>818936</v>
      </c>
      <c r="I573">
        <v>1.704</v>
      </c>
      <c r="J573" t="s">
        <v>126</v>
      </c>
      <c r="K573" t="s">
        <v>126</v>
      </c>
      <c r="L573" t="s">
        <v>126</v>
      </c>
      <c r="M573" t="s">
        <v>126</v>
      </c>
      <c r="O573">
        <v>40</v>
      </c>
      <c r="P573" t="s">
        <v>714</v>
      </c>
      <c r="Q573" t="s">
        <v>713</v>
      </c>
      <c r="R573" t="s">
        <v>128</v>
      </c>
      <c r="S573" t="s">
        <v>125</v>
      </c>
      <c r="T573">
        <v>0</v>
      </c>
      <c r="U573">
        <v>5.9640000000000004</v>
      </c>
      <c r="V573" s="42">
        <v>6705</v>
      </c>
      <c r="W573">
        <v>1.915</v>
      </c>
      <c r="X573" t="s">
        <v>126</v>
      </c>
      <c r="Y573" t="s">
        <v>126</v>
      </c>
      <c r="Z573" t="s">
        <v>126</v>
      </c>
      <c r="AA573" t="s">
        <v>126</v>
      </c>
      <c r="AC573">
        <v>40</v>
      </c>
      <c r="AD573" t="s">
        <v>714</v>
      </c>
      <c r="AE573" s="43">
        <v>44482.638194444444</v>
      </c>
      <c r="AF573" t="s">
        <v>128</v>
      </c>
      <c r="AG573" t="s">
        <v>125</v>
      </c>
      <c r="AH573">
        <v>0</v>
      </c>
      <c r="AI573">
        <v>12.177</v>
      </c>
      <c r="AJ573" s="42">
        <v>8571</v>
      </c>
      <c r="AK573">
        <v>1.72</v>
      </c>
      <c r="AL573" t="s">
        <v>126</v>
      </c>
      <c r="AM573" t="s">
        <v>126</v>
      </c>
      <c r="AN573" t="s">
        <v>126</v>
      </c>
      <c r="AO573" t="s">
        <v>126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>
      <c r="A574">
        <v>41</v>
      </c>
      <c r="B574" t="s">
        <v>715</v>
      </c>
      <c r="C574" s="43">
        <v>44482.659722222219</v>
      </c>
      <c r="D574">
        <v>136</v>
      </c>
      <c r="E574" t="s">
        <v>125</v>
      </c>
      <c r="F574">
        <v>0</v>
      </c>
      <c r="G574">
        <v>6.0090000000000003</v>
      </c>
      <c r="H574" s="42">
        <v>1028587</v>
      </c>
      <c r="I574">
        <v>2.1419999999999999</v>
      </c>
      <c r="J574" t="s">
        <v>126</v>
      </c>
      <c r="K574" t="s">
        <v>126</v>
      </c>
      <c r="L574" t="s">
        <v>126</v>
      </c>
      <c r="M574" t="s">
        <v>126</v>
      </c>
      <c r="O574">
        <v>41</v>
      </c>
      <c r="P574" t="s">
        <v>715</v>
      </c>
      <c r="Q574" t="s">
        <v>713</v>
      </c>
      <c r="R574">
        <v>136</v>
      </c>
      <c r="S574" t="s">
        <v>125</v>
      </c>
      <c r="T574">
        <v>0</v>
      </c>
      <c r="U574">
        <v>5.96</v>
      </c>
      <c r="V574" s="42">
        <v>8486</v>
      </c>
      <c r="W574">
        <v>2.3929999999999998</v>
      </c>
      <c r="X574" t="s">
        <v>126</v>
      </c>
      <c r="Y574" t="s">
        <v>126</v>
      </c>
      <c r="Z574" t="s">
        <v>126</v>
      </c>
      <c r="AA574" t="s">
        <v>126</v>
      </c>
      <c r="AC574">
        <v>41</v>
      </c>
      <c r="AD574" t="s">
        <v>715</v>
      </c>
      <c r="AE574" s="43">
        <v>44482.659722222219</v>
      </c>
      <c r="AF574">
        <v>136</v>
      </c>
      <c r="AG574" t="s">
        <v>125</v>
      </c>
      <c r="AH574">
        <v>0</v>
      </c>
      <c r="AI574">
        <v>12.161</v>
      </c>
      <c r="AJ574" s="42">
        <v>12677</v>
      </c>
      <c r="AK574">
        <v>2.5379999999999998</v>
      </c>
      <c r="AL574" t="s">
        <v>126</v>
      </c>
      <c r="AM574" t="s">
        <v>126</v>
      </c>
      <c r="AN574" t="s">
        <v>126</v>
      </c>
      <c r="AO574" t="s">
        <v>126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>
      <c r="A575">
        <v>42</v>
      </c>
      <c r="B575" t="s">
        <v>716</v>
      </c>
      <c r="C575" s="43">
        <v>44482.680555555555</v>
      </c>
      <c r="D575">
        <v>194</v>
      </c>
      <c r="E575" t="s">
        <v>125</v>
      </c>
      <c r="F575">
        <v>0</v>
      </c>
      <c r="G575">
        <v>5.9580000000000002</v>
      </c>
      <c r="H575" t="s">
        <v>713</v>
      </c>
      <c r="I575">
        <v>39.456000000000003</v>
      </c>
      <c r="J575" t="s">
        <v>126</v>
      </c>
      <c r="K575" t="s">
        <v>126</v>
      </c>
      <c r="L575" t="s">
        <v>126</v>
      </c>
      <c r="M575" t="s">
        <v>126</v>
      </c>
      <c r="O575">
        <v>42</v>
      </c>
      <c r="P575" t="s">
        <v>716</v>
      </c>
      <c r="Q575" t="s">
        <v>713</v>
      </c>
      <c r="R575">
        <v>194</v>
      </c>
      <c r="S575" t="s">
        <v>125</v>
      </c>
      <c r="T575">
        <v>0</v>
      </c>
      <c r="U575">
        <v>5.9130000000000003</v>
      </c>
      <c r="V575" s="42">
        <v>144393</v>
      </c>
      <c r="W575">
        <v>38.122</v>
      </c>
      <c r="X575" t="s">
        <v>126</v>
      </c>
      <c r="Y575" t="s">
        <v>126</v>
      </c>
      <c r="Z575" t="s">
        <v>126</v>
      </c>
      <c r="AA575" t="s">
        <v>126</v>
      </c>
      <c r="AC575">
        <v>42</v>
      </c>
      <c r="AD575" t="s">
        <v>716</v>
      </c>
      <c r="AE575" s="43">
        <v>44482.680555555555</v>
      </c>
      <c r="AF575">
        <v>194</v>
      </c>
      <c r="AG575" t="s">
        <v>125</v>
      </c>
      <c r="AH575">
        <v>0</v>
      </c>
      <c r="AI575">
        <v>12.055</v>
      </c>
      <c r="AJ575" s="42">
        <v>107859</v>
      </c>
      <c r="AK575">
        <v>21.204999999999998</v>
      </c>
      <c r="AL575" t="s">
        <v>126</v>
      </c>
      <c r="AM575" t="s">
        <v>126</v>
      </c>
      <c r="AN575" t="s">
        <v>126</v>
      </c>
      <c r="AO575" t="s">
        <v>126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1"/>
    </row>
    <row r="576" spans="1:51">
      <c r="A576">
        <v>43</v>
      </c>
      <c r="B576" t="s">
        <v>717</v>
      </c>
      <c r="C576" s="43">
        <v>44482.70208333333</v>
      </c>
      <c r="D576">
        <v>42</v>
      </c>
      <c r="E576" t="s">
        <v>125</v>
      </c>
      <c r="F576">
        <v>0</v>
      </c>
      <c r="G576">
        <v>6.008</v>
      </c>
      <c r="H576" s="42">
        <v>69983</v>
      </c>
      <c r="I576">
        <v>0.14099999999999999</v>
      </c>
      <c r="J576" t="s">
        <v>126</v>
      </c>
      <c r="K576" t="s">
        <v>126</v>
      </c>
      <c r="L576" t="s">
        <v>126</v>
      </c>
      <c r="M576" t="s">
        <v>126</v>
      </c>
      <c r="O576">
        <v>43</v>
      </c>
      <c r="P576" t="s">
        <v>717</v>
      </c>
      <c r="Q576" t="s">
        <v>713</v>
      </c>
      <c r="R576">
        <v>42</v>
      </c>
      <c r="S576" t="s">
        <v>125</v>
      </c>
      <c r="T576">
        <v>0</v>
      </c>
      <c r="U576" t="s">
        <v>126</v>
      </c>
      <c r="V576" t="s">
        <v>126</v>
      </c>
      <c r="W576" t="s">
        <v>126</v>
      </c>
      <c r="X576" t="s">
        <v>126</v>
      </c>
      <c r="Y576" t="s">
        <v>126</v>
      </c>
      <c r="Z576" t="s">
        <v>126</v>
      </c>
      <c r="AA576" t="s">
        <v>126</v>
      </c>
      <c r="AC576">
        <v>43</v>
      </c>
      <c r="AD576" t="s">
        <v>717</v>
      </c>
      <c r="AE576" s="43">
        <v>44482.70208333333</v>
      </c>
      <c r="AF576">
        <v>42</v>
      </c>
      <c r="AG576" t="s">
        <v>125</v>
      </c>
      <c r="AH576">
        <v>0</v>
      </c>
      <c r="AI576">
        <v>12.099</v>
      </c>
      <c r="AJ576" s="42">
        <v>68510</v>
      </c>
      <c r="AK576">
        <v>13.555999999999999</v>
      </c>
      <c r="AL576" t="s">
        <v>126</v>
      </c>
      <c r="AM576" t="s">
        <v>126</v>
      </c>
      <c r="AN576" t="s">
        <v>126</v>
      </c>
      <c r="AO576" t="s">
        <v>126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1"/>
    </row>
    <row r="577" spans="1:51">
      <c r="A577">
        <v>44</v>
      </c>
      <c r="B577" t="s">
        <v>718</v>
      </c>
      <c r="C577" s="43">
        <v>44482.722916666666</v>
      </c>
      <c r="D577">
        <v>197</v>
      </c>
      <c r="E577" t="s">
        <v>125</v>
      </c>
      <c r="F577">
        <v>0</v>
      </c>
      <c r="G577">
        <v>6.0179999999999998</v>
      </c>
      <c r="H577" s="42">
        <v>11474</v>
      </c>
      <c r="I577">
        <v>1.9E-2</v>
      </c>
      <c r="J577" t="s">
        <v>126</v>
      </c>
      <c r="K577" t="s">
        <v>126</v>
      </c>
      <c r="L577" t="s">
        <v>126</v>
      </c>
      <c r="M577" t="s">
        <v>126</v>
      </c>
      <c r="O577">
        <v>44</v>
      </c>
      <c r="P577" t="s">
        <v>718</v>
      </c>
      <c r="Q577" t="s">
        <v>713</v>
      </c>
      <c r="R577">
        <v>197</v>
      </c>
      <c r="S577" t="s">
        <v>125</v>
      </c>
      <c r="T577">
        <v>0</v>
      </c>
      <c r="U577" t="s">
        <v>126</v>
      </c>
      <c r="V577" t="s">
        <v>126</v>
      </c>
      <c r="W577" t="s">
        <v>126</v>
      </c>
      <c r="X577" t="s">
        <v>126</v>
      </c>
      <c r="Y577" t="s">
        <v>126</v>
      </c>
      <c r="Z577" t="s">
        <v>126</v>
      </c>
      <c r="AA577" t="s">
        <v>126</v>
      </c>
      <c r="AC577">
        <v>44</v>
      </c>
      <c r="AD577" t="s">
        <v>718</v>
      </c>
      <c r="AE577" s="43">
        <v>44482.722916666666</v>
      </c>
      <c r="AF577">
        <v>197</v>
      </c>
      <c r="AG577" t="s">
        <v>125</v>
      </c>
      <c r="AH577">
        <v>0</v>
      </c>
      <c r="AI577">
        <v>12.159000000000001</v>
      </c>
      <c r="AJ577" s="42">
        <v>7718</v>
      </c>
      <c r="AK577">
        <v>1.55</v>
      </c>
      <c r="AL577" t="s">
        <v>126</v>
      </c>
      <c r="AM577" t="s">
        <v>126</v>
      </c>
      <c r="AN577" t="s">
        <v>126</v>
      </c>
      <c r="AO577" t="s">
        <v>126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1"/>
    </row>
    <row r="578" spans="1:51">
      <c r="A578">
        <v>45</v>
      </c>
      <c r="B578" t="s">
        <v>719</v>
      </c>
      <c r="C578" s="43">
        <v>44482.744444444441</v>
      </c>
      <c r="D578">
        <v>27</v>
      </c>
      <c r="E578" t="s">
        <v>125</v>
      </c>
      <c r="F578">
        <v>0</v>
      </c>
      <c r="G578">
        <v>6.0129999999999999</v>
      </c>
      <c r="H578" s="42">
        <v>79619</v>
      </c>
      <c r="I578">
        <v>0.161</v>
      </c>
      <c r="J578" t="s">
        <v>126</v>
      </c>
      <c r="K578" t="s">
        <v>126</v>
      </c>
      <c r="L578" t="s">
        <v>126</v>
      </c>
      <c r="M578" t="s">
        <v>126</v>
      </c>
      <c r="O578">
        <v>45</v>
      </c>
      <c r="P578" t="s">
        <v>719</v>
      </c>
      <c r="Q578" t="s">
        <v>713</v>
      </c>
      <c r="R578">
        <v>27</v>
      </c>
      <c r="S578" t="s">
        <v>125</v>
      </c>
      <c r="T578">
        <v>0</v>
      </c>
      <c r="U578" t="s">
        <v>126</v>
      </c>
      <c r="V578" t="s">
        <v>126</v>
      </c>
      <c r="W578" t="s">
        <v>126</v>
      </c>
      <c r="X578" t="s">
        <v>126</v>
      </c>
      <c r="Y578" t="s">
        <v>126</v>
      </c>
      <c r="Z578" t="s">
        <v>126</v>
      </c>
      <c r="AA578" t="s">
        <v>126</v>
      </c>
      <c r="AC578">
        <v>45</v>
      </c>
      <c r="AD578" t="s">
        <v>719</v>
      </c>
      <c r="AE578" s="43">
        <v>44482.744444444441</v>
      </c>
      <c r="AF578">
        <v>27</v>
      </c>
      <c r="AG578" t="s">
        <v>125</v>
      </c>
      <c r="AH578">
        <v>0</v>
      </c>
      <c r="AI578">
        <v>12.096</v>
      </c>
      <c r="AJ578" s="42">
        <v>69602</v>
      </c>
      <c r="AK578">
        <v>13.769</v>
      </c>
      <c r="AL578" t="s">
        <v>126</v>
      </c>
      <c r="AM578" t="s">
        <v>126</v>
      </c>
      <c r="AN578" t="s">
        <v>126</v>
      </c>
      <c r="AO578" t="s">
        <v>126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1"/>
    </row>
    <row r="579" spans="1:51">
      <c r="A579">
        <v>46</v>
      </c>
      <c r="B579" t="s">
        <v>720</v>
      </c>
      <c r="C579" s="43">
        <v>44482.765277777777</v>
      </c>
      <c r="D579">
        <v>164</v>
      </c>
      <c r="E579" t="s">
        <v>125</v>
      </c>
      <c r="F579">
        <v>0</v>
      </c>
      <c r="G579">
        <v>6.0270000000000001</v>
      </c>
      <c r="H579" s="42">
        <v>9516</v>
      </c>
      <c r="I579">
        <v>1.4999999999999999E-2</v>
      </c>
      <c r="J579" t="s">
        <v>126</v>
      </c>
      <c r="K579" t="s">
        <v>126</v>
      </c>
      <c r="L579" t="s">
        <v>126</v>
      </c>
      <c r="M579" t="s">
        <v>126</v>
      </c>
      <c r="O579">
        <v>46</v>
      </c>
      <c r="P579" t="s">
        <v>720</v>
      </c>
      <c r="Q579" t="s">
        <v>713</v>
      </c>
      <c r="R579">
        <v>164</v>
      </c>
      <c r="S579" t="s">
        <v>125</v>
      </c>
      <c r="T579">
        <v>0</v>
      </c>
      <c r="U579" t="s">
        <v>126</v>
      </c>
      <c r="V579" t="s">
        <v>126</v>
      </c>
      <c r="W579" t="s">
        <v>126</v>
      </c>
      <c r="X579" t="s">
        <v>126</v>
      </c>
      <c r="Y579" t="s">
        <v>126</v>
      </c>
      <c r="Z579" t="s">
        <v>126</v>
      </c>
      <c r="AA579" t="s">
        <v>126</v>
      </c>
      <c r="AC579">
        <v>46</v>
      </c>
      <c r="AD579" t="s">
        <v>720</v>
      </c>
      <c r="AE579" s="43">
        <v>44482.765277777777</v>
      </c>
      <c r="AF579">
        <v>164</v>
      </c>
      <c r="AG579" t="s">
        <v>125</v>
      </c>
      <c r="AH579">
        <v>0</v>
      </c>
      <c r="AI579">
        <v>12.170999999999999</v>
      </c>
      <c r="AJ579" s="42">
        <v>9057</v>
      </c>
      <c r="AK579">
        <v>1.8169999999999999</v>
      </c>
      <c r="AL579" t="s">
        <v>126</v>
      </c>
      <c r="AM579" t="s">
        <v>126</v>
      </c>
      <c r="AN579" t="s">
        <v>126</v>
      </c>
      <c r="AO579" t="s">
        <v>126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1"/>
    </row>
    <row r="580" spans="1:51">
      <c r="A580">
        <v>47</v>
      </c>
      <c r="B580" t="s">
        <v>721</v>
      </c>
      <c r="C580" s="43">
        <v>44482.786805555559</v>
      </c>
      <c r="D580">
        <v>104</v>
      </c>
      <c r="E580" t="s">
        <v>125</v>
      </c>
      <c r="F580">
        <v>0</v>
      </c>
      <c r="G580">
        <v>5.8319999999999999</v>
      </c>
      <c r="H580" t="s">
        <v>713</v>
      </c>
      <c r="I580">
        <v>136.352</v>
      </c>
      <c r="J580" t="s">
        <v>126</v>
      </c>
      <c r="K580" t="s">
        <v>126</v>
      </c>
      <c r="L580" t="s">
        <v>126</v>
      </c>
      <c r="M580" t="s">
        <v>126</v>
      </c>
      <c r="O580">
        <v>47</v>
      </c>
      <c r="P580" t="s">
        <v>721</v>
      </c>
      <c r="Q580" t="s">
        <v>713</v>
      </c>
      <c r="R580">
        <v>104</v>
      </c>
      <c r="S580" t="s">
        <v>125</v>
      </c>
      <c r="T580">
        <v>0</v>
      </c>
      <c r="U580">
        <v>5.7990000000000004</v>
      </c>
      <c r="V580" s="42">
        <v>571905</v>
      </c>
      <c r="W580">
        <v>142.47200000000001</v>
      </c>
      <c r="X580" t="s">
        <v>126</v>
      </c>
      <c r="Y580" t="s">
        <v>126</v>
      </c>
      <c r="Z580" t="s">
        <v>126</v>
      </c>
      <c r="AA580" t="s">
        <v>126</v>
      </c>
      <c r="AC580">
        <v>47</v>
      </c>
      <c r="AD580" t="s">
        <v>721</v>
      </c>
      <c r="AE580" s="43">
        <v>44482.786805555559</v>
      </c>
      <c r="AF580">
        <v>104</v>
      </c>
      <c r="AG580" t="s">
        <v>125</v>
      </c>
      <c r="AH580">
        <v>0</v>
      </c>
      <c r="AI580">
        <v>12.068</v>
      </c>
      <c r="AJ580" s="42">
        <v>94651</v>
      </c>
      <c r="AK580">
        <v>18.648</v>
      </c>
      <c r="AL580" t="s">
        <v>126</v>
      </c>
      <c r="AM580" t="s">
        <v>126</v>
      </c>
      <c r="AN580" t="s">
        <v>126</v>
      </c>
      <c r="AO580" t="s">
        <v>126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1"/>
    </row>
    <row r="581" spans="1:51">
      <c r="A581">
        <v>48</v>
      </c>
      <c r="B581" t="s">
        <v>722</v>
      </c>
      <c r="C581" s="43">
        <v>44482.807638888888</v>
      </c>
      <c r="D581">
        <v>28</v>
      </c>
      <c r="E581" t="s">
        <v>125</v>
      </c>
      <c r="F581">
        <v>0</v>
      </c>
      <c r="G581">
        <v>5.8760000000000003</v>
      </c>
      <c r="H581" t="s">
        <v>713</v>
      </c>
      <c r="I581">
        <v>99.391000000000005</v>
      </c>
      <c r="J581" t="s">
        <v>126</v>
      </c>
      <c r="K581" t="s">
        <v>126</v>
      </c>
      <c r="L581" t="s">
        <v>126</v>
      </c>
      <c r="M581" t="s">
        <v>126</v>
      </c>
      <c r="O581">
        <v>48</v>
      </c>
      <c r="P581" t="s">
        <v>722</v>
      </c>
      <c r="Q581" t="s">
        <v>713</v>
      </c>
      <c r="R581">
        <v>28</v>
      </c>
      <c r="S581" t="s">
        <v>125</v>
      </c>
      <c r="T581">
        <v>0</v>
      </c>
      <c r="U581">
        <v>5.8410000000000002</v>
      </c>
      <c r="V581" s="42">
        <v>399955</v>
      </c>
      <c r="W581">
        <v>101.824</v>
      </c>
      <c r="X581" t="s">
        <v>126</v>
      </c>
      <c r="Y581" t="s">
        <v>126</v>
      </c>
      <c r="Z581" t="s">
        <v>126</v>
      </c>
      <c r="AA581" t="s">
        <v>126</v>
      </c>
      <c r="AC581">
        <v>48</v>
      </c>
      <c r="AD581" t="s">
        <v>722</v>
      </c>
      <c r="AE581" s="43">
        <v>44482.807638888888</v>
      </c>
      <c r="AF581">
        <v>28</v>
      </c>
      <c r="AG581" t="s">
        <v>125</v>
      </c>
      <c r="AH581">
        <v>0</v>
      </c>
      <c r="AI581">
        <v>12.061</v>
      </c>
      <c r="AJ581" s="42">
        <v>105540</v>
      </c>
      <c r="AK581">
        <v>20.757000000000001</v>
      </c>
      <c r="AL581" t="s">
        <v>126</v>
      </c>
      <c r="AM581" t="s">
        <v>126</v>
      </c>
      <c r="AN581" t="s">
        <v>126</v>
      </c>
      <c r="AO581" t="s">
        <v>126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1"/>
    </row>
    <row r="582" spans="1:51">
      <c r="A582">
        <v>49</v>
      </c>
      <c r="B582" t="s">
        <v>723</v>
      </c>
      <c r="C582" s="43">
        <v>44482.82916666667</v>
      </c>
      <c r="D582">
        <v>113</v>
      </c>
      <c r="E582" t="s">
        <v>125</v>
      </c>
      <c r="F582">
        <v>0</v>
      </c>
      <c r="G582">
        <v>5.9640000000000004</v>
      </c>
      <c r="H582" t="s">
        <v>713</v>
      </c>
      <c r="I582">
        <v>38.110999999999997</v>
      </c>
      <c r="J582" t="s">
        <v>126</v>
      </c>
      <c r="K582" t="s">
        <v>126</v>
      </c>
      <c r="L582" t="s">
        <v>126</v>
      </c>
      <c r="M582" t="s">
        <v>126</v>
      </c>
      <c r="O582">
        <v>49</v>
      </c>
      <c r="P582" t="s">
        <v>723</v>
      </c>
      <c r="Q582" t="s">
        <v>713</v>
      </c>
      <c r="R582">
        <v>113</v>
      </c>
      <c r="S582" t="s">
        <v>125</v>
      </c>
      <c r="T582">
        <v>0</v>
      </c>
      <c r="U582">
        <v>5.9189999999999996</v>
      </c>
      <c r="V582" s="42">
        <v>140129</v>
      </c>
      <c r="W582">
        <v>37.021999999999998</v>
      </c>
      <c r="X582" t="s">
        <v>126</v>
      </c>
      <c r="Y582" t="s">
        <v>126</v>
      </c>
      <c r="Z582" t="s">
        <v>126</v>
      </c>
      <c r="AA582" t="s">
        <v>126</v>
      </c>
      <c r="AC582">
        <v>49</v>
      </c>
      <c r="AD582" t="s">
        <v>723</v>
      </c>
      <c r="AE582" s="43">
        <v>44482.82916666667</v>
      </c>
      <c r="AF582">
        <v>113</v>
      </c>
      <c r="AG582" t="s">
        <v>125</v>
      </c>
      <c r="AH582">
        <v>0</v>
      </c>
      <c r="AI582">
        <v>12.067</v>
      </c>
      <c r="AJ582" s="42">
        <v>105813</v>
      </c>
      <c r="AK582">
        <v>20.809000000000001</v>
      </c>
      <c r="AL582" t="s">
        <v>126</v>
      </c>
      <c r="AM582" t="s">
        <v>126</v>
      </c>
      <c r="AN582" t="s">
        <v>126</v>
      </c>
      <c r="AO582" t="s">
        <v>126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1"/>
    </row>
    <row r="583" spans="1:51">
      <c r="A583">
        <v>50</v>
      </c>
      <c r="B583" t="s">
        <v>724</v>
      </c>
      <c r="C583" s="43">
        <v>44482.850694444445</v>
      </c>
      <c r="D583">
        <v>145</v>
      </c>
      <c r="E583" t="s">
        <v>125</v>
      </c>
      <c r="F583">
        <v>0</v>
      </c>
      <c r="G583">
        <v>6.01</v>
      </c>
      <c r="H583" s="42">
        <v>1090870</v>
      </c>
      <c r="I583">
        <v>2.2719999999999998</v>
      </c>
      <c r="J583" t="s">
        <v>126</v>
      </c>
      <c r="K583" t="s">
        <v>126</v>
      </c>
      <c r="L583" t="s">
        <v>126</v>
      </c>
      <c r="M583" t="s">
        <v>126</v>
      </c>
      <c r="O583">
        <v>50</v>
      </c>
      <c r="P583" t="s">
        <v>724</v>
      </c>
      <c r="Q583" t="s">
        <v>713</v>
      </c>
      <c r="R583">
        <v>145</v>
      </c>
      <c r="S583" t="s">
        <v>125</v>
      </c>
      <c r="T583">
        <v>0</v>
      </c>
      <c r="U583">
        <v>5.9619999999999997</v>
      </c>
      <c r="V583" s="42">
        <v>10254</v>
      </c>
      <c r="W583">
        <v>2.8660000000000001</v>
      </c>
      <c r="X583" t="s">
        <v>126</v>
      </c>
      <c r="Y583" t="s">
        <v>126</v>
      </c>
      <c r="Z583" t="s">
        <v>126</v>
      </c>
      <c r="AA583" t="s">
        <v>126</v>
      </c>
      <c r="AC583">
        <v>50</v>
      </c>
      <c r="AD583" t="s">
        <v>724</v>
      </c>
      <c r="AE583" s="43">
        <v>44482.850694444445</v>
      </c>
      <c r="AF583">
        <v>145</v>
      </c>
      <c r="AG583" t="s">
        <v>125</v>
      </c>
      <c r="AH583">
        <v>0</v>
      </c>
      <c r="AI583">
        <v>12.153</v>
      </c>
      <c r="AJ583" s="42">
        <v>12193</v>
      </c>
      <c r="AK583">
        <v>2.4420000000000002</v>
      </c>
      <c r="AL583" t="s">
        <v>126</v>
      </c>
      <c r="AM583" t="s">
        <v>126</v>
      </c>
      <c r="AN583" t="s">
        <v>126</v>
      </c>
      <c r="AO583" t="s">
        <v>126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1"/>
    </row>
    <row r="584" spans="1:51">
      <c r="A584">
        <v>51</v>
      </c>
      <c r="B584" t="s">
        <v>725</v>
      </c>
      <c r="C584" s="43">
        <v>44482.871527777781</v>
      </c>
      <c r="D584">
        <v>135</v>
      </c>
      <c r="E584" t="s">
        <v>125</v>
      </c>
      <c r="F584">
        <v>0</v>
      </c>
      <c r="G584">
        <v>5.8129999999999997</v>
      </c>
      <c r="H584" t="s">
        <v>713</v>
      </c>
      <c r="I584">
        <v>141.321</v>
      </c>
      <c r="J584" t="s">
        <v>126</v>
      </c>
      <c r="K584" t="s">
        <v>126</v>
      </c>
      <c r="L584" t="s">
        <v>126</v>
      </c>
      <c r="M584" t="s">
        <v>126</v>
      </c>
      <c r="O584">
        <v>51</v>
      </c>
      <c r="P584" t="s">
        <v>725</v>
      </c>
      <c r="Q584" t="s">
        <v>713</v>
      </c>
      <c r="R584">
        <v>135</v>
      </c>
      <c r="S584" t="s">
        <v>125</v>
      </c>
      <c r="T584">
        <v>0</v>
      </c>
      <c r="U584">
        <v>5.7830000000000004</v>
      </c>
      <c r="V584" s="42">
        <v>625188</v>
      </c>
      <c r="W584">
        <v>154.74700000000001</v>
      </c>
      <c r="X584" t="s">
        <v>126</v>
      </c>
      <c r="Y584" t="s">
        <v>126</v>
      </c>
      <c r="Z584" t="s">
        <v>126</v>
      </c>
      <c r="AA584" t="s">
        <v>126</v>
      </c>
      <c r="AC584">
        <v>51</v>
      </c>
      <c r="AD584" t="s">
        <v>725</v>
      </c>
      <c r="AE584" s="43">
        <v>44482.871527777781</v>
      </c>
      <c r="AF584">
        <v>135</v>
      </c>
      <c r="AG584" t="s">
        <v>125</v>
      </c>
      <c r="AH584">
        <v>0</v>
      </c>
      <c r="AI584">
        <v>12.047000000000001</v>
      </c>
      <c r="AJ584" s="42">
        <v>110150</v>
      </c>
      <c r="AK584">
        <v>21.646999999999998</v>
      </c>
      <c r="AL584" t="s">
        <v>126</v>
      </c>
      <c r="AM584" t="s">
        <v>126</v>
      </c>
      <c r="AN584" t="s">
        <v>126</v>
      </c>
      <c r="AO584" t="s">
        <v>126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1"/>
    </row>
    <row r="585" spans="1:51">
      <c r="A585">
        <v>52</v>
      </c>
      <c r="B585" t="s">
        <v>726</v>
      </c>
      <c r="C585" s="43">
        <v>44482.893055555556</v>
      </c>
      <c r="D585">
        <v>140</v>
      </c>
      <c r="E585" t="s">
        <v>125</v>
      </c>
      <c r="F585">
        <v>0</v>
      </c>
      <c r="G585">
        <v>5.8630000000000004</v>
      </c>
      <c r="H585" t="s">
        <v>713</v>
      </c>
      <c r="I585">
        <v>103.63500000000001</v>
      </c>
      <c r="J585" t="s">
        <v>126</v>
      </c>
      <c r="K585" t="s">
        <v>126</v>
      </c>
      <c r="L585" t="s">
        <v>126</v>
      </c>
      <c r="M585" t="s">
        <v>126</v>
      </c>
      <c r="O585">
        <v>52</v>
      </c>
      <c r="P585" t="s">
        <v>726</v>
      </c>
      <c r="Q585" t="s">
        <v>713</v>
      </c>
      <c r="R585">
        <v>140</v>
      </c>
      <c r="S585" t="s">
        <v>125</v>
      </c>
      <c r="T585">
        <v>0</v>
      </c>
      <c r="U585">
        <v>5.8289999999999997</v>
      </c>
      <c r="V585" s="42">
        <v>429240</v>
      </c>
      <c r="W585">
        <v>108.864</v>
      </c>
      <c r="X585" t="s">
        <v>126</v>
      </c>
      <c r="Y585" t="s">
        <v>126</v>
      </c>
      <c r="Z585" t="s">
        <v>126</v>
      </c>
      <c r="AA585" t="s">
        <v>126</v>
      </c>
      <c r="AC585">
        <v>52</v>
      </c>
      <c r="AD585" t="s">
        <v>726</v>
      </c>
      <c r="AE585" s="43">
        <v>44482.893055555556</v>
      </c>
      <c r="AF585">
        <v>140</v>
      </c>
      <c r="AG585" t="s">
        <v>125</v>
      </c>
      <c r="AH585">
        <v>0</v>
      </c>
      <c r="AI585">
        <v>12.013</v>
      </c>
      <c r="AJ585" s="42">
        <v>149018</v>
      </c>
      <c r="AK585">
        <v>29.106999999999999</v>
      </c>
      <c r="AL585" t="s">
        <v>126</v>
      </c>
      <c r="AM585" t="s">
        <v>126</v>
      </c>
      <c r="AN585" t="s">
        <v>126</v>
      </c>
      <c r="AO585" t="s">
        <v>126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1"/>
    </row>
    <row r="586" spans="1:51">
      <c r="A586">
        <v>53</v>
      </c>
      <c r="B586" t="s">
        <v>727</v>
      </c>
      <c r="C586" s="43">
        <v>44482.913888888892</v>
      </c>
      <c r="D586">
        <v>108</v>
      </c>
      <c r="E586" t="s">
        <v>125</v>
      </c>
      <c r="F586">
        <v>0</v>
      </c>
      <c r="G586">
        <v>6.0179999999999998</v>
      </c>
      <c r="H586" s="42">
        <v>28880</v>
      </c>
      <c r="I586">
        <v>5.5E-2</v>
      </c>
      <c r="J586" t="s">
        <v>126</v>
      </c>
      <c r="K586" t="s">
        <v>126</v>
      </c>
      <c r="L586" t="s">
        <v>126</v>
      </c>
      <c r="M586" t="s">
        <v>126</v>
      </c>
      <c r="O586">
        <v>53</v>
      </c>
      <c r="P586" t="s">
        <v>727</v>
      </c>
      <c r="Q586" t="s">
        <v>713</v>
      </c>
      <c r="R586">
        <v>108</v>
      </c>
      <c r="S586" t="s">
        <v>125</v>
      </c>
      <c r="T586">
        <v>0</v>
      </c>
      <c r="U586" t="s">
        <v>126</v>
      </c>
      <c r="V586" t="s">
        <v>126</v>
      </c>
      <c r="W586" t="s">
        <v>126</v>
      </c>
      <c r="X586" t="s">
        <v>126</v>
      </c>
      <c r="Y586" t="s">
        <v>126</v>
      </c>
      <c r="Z586" t="s">
        <v>126</v>
      </c>
      <c r="AA586" t="s">
        <v>126</v>
      </c>
      <c r="AC586">
        <v>53</v>
      </c>
      <c r="AD586" t="s">
        <v>727</v>
      </c>
      <c r="AE586" s="43">
        <v>44482.913888888892</v>
      </c>
      <c r="AF586">
        <v>108</v>
      </c>
      <c r="AG586" t="s">
        <v>125</v>
      </c>
      <c r="AH586">
        <v>0</v>
      </c>
      <c r="AI586">
        <v>12.173999999999999</v>
      </c>
      <c r="AJ586" s="42">
        <v>9141</v>
      </c>
      <c r="AK586">
        <v>1.8340000000000001</v>
      </c>
      <c r="AL586" t="s">
        <v>126</v>
      </c>
      <c r="AM586" t="s">
        <v>126</v>
      </c>
      <c r="AN586" t="s">
        <v>126</v>
      </c>
      <c r="AO586" t="s">
        <v>126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1"/>
    </row>
    <row r="587" spans="1:51">
      <c r="A587">
        <v>54</v>
      </c>
      <c r="B587" t="s">
        <v>728</v>
      </c>
      <c r="C587" s="43">
        <v>44482.935416666667</v>
      </c>
      <c r="D587">
        <v>186</v>
      </c>
      <c r="E587" t="s">
        <v>125</v>
      </c>
      <c r="F587">
        <v>0</v>
      </c>
      <c r="G587">
        <v>6.016</v>
      </c>
      <c r="H587" s="42">
        <v>53502</v>
      </c>
      <c r="I587">
        <v>0.107</v>
      </c>
      <c r="J587" t="s">
        <v>126</v>
      </c>
      <c r="K587" t="s">
        <v>126</v>
      </c>
      <c r="L587" t="s">
        <v>126</v>
      </c>
      <c r="M587" t="s">
        <v>126</v>
      </c>
      <c r="O587">
        <v>54</v>
      </c>
      <c r="P587" t="s">
        <v>728</v>
      </c>
      <c r="Q587" t="s">
        <v>713</v>
      </c>
      <c r="R587">
        <v>186</v>
      </c>
      <c r="S587" t="s">
        <v>125</v>
      </c>
      <c r="T587">
        <v>0</v>
      </c>
      <c r="U587" t="s">
        <v>126</v>
      </c>
      <c r="V587" t="s">
        <v>126</v>
      </c>
      <c r="W587" t="s">
        <v>126</v>
      </c>
      <c r="X587" t="s">
        <v>126</v>
      </c>
      <c r="Y587" t="s">
        <v>126</v>
      </c>
      <c r="Z587" t="s">
        <v>126</v>
      </c>
      <c r="AA587" t="s">
        <v>126</v>
      </c>
      <c r="AC587">
        <v>54</v>
      </c>
      <c r="AD587" t="s">
        <v>728</v>
      </c>
      <c r="AE587" s="43">
        <v>44482.935416666667</v>
      </c>
      <c r="AF587">
        <v>186</v>
      </c>
      <c r="AG587" t="s">
        <v>125</v>
      </c>
      <c r="AH587">
        <v>0</v>
      </c>
      <c r="AI587">
        <v>12.17</v>
      </c>
      <c r="AJ587" s="42">
        <v>9193</v>
      </c>
      <c r="AK587">
        <v>1.8440000000000001</v>
      </c>
      <c r="AL587" t="s">
        <v>126</v>
      </c>
      <c r="AM587" t="s">
        <v>126</v>
      </c>
      <c r="AN587" t="s">
        <v>126</v>
      </c>
      <c r="AO587" t="s">
        <v>126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1"/>
    </row>
    <row r="588" spans="1:51">
      <c r="A588" s="41">
        <v>39</v>
      </c>
      <c r="B588" s="41" t="s">
        <v>747</v>
      </c>
      <c r="C588" s="43">
        <v>44432.654768518521</v>
      </c>
      <c r="D588" s="41" t="s">
        <v>124</v>
      </c>
      <c r="E588" s="41" t="s">
        <v>125</v>
      </c>
      <c r="F588" s="41">
        <v>0</v>
      </c>
      <c r="G588" s="41">
        <v>6.0789999999999997</v>
      </c>
      <c r="H588" s="42">
        <v>2239</v>
      </c>
      <c r="I588" s="41">
        <v>0</v>
      </c>
      <c r="J588" s="41" t="s">
        <v>126</v>
      </c>
      <c r="K588" s="41" t="s">
        <v>126</v>
      </c>
      <c r="L588" s="41" t="s">
        <v>126</v>
      </c>
      <c r="M588" s="41" t="s">
        <v>126</v>
      </c>
      <c r="N588" s="41"/>
      <c r="O588" s="41">
        <v>39</v>
      </c>
      <c r="P588" s="41" t="s">
        <v>747</v>
      </c>
      <c r="Q588" s="43">
        <v>44432.654768518521</v>
      </c>
      <c r="R588" s="41" t="s">
        <v>124</v>
      </c>
      <c r="S588" s="41" t="s">
        <v>125</v>
      </c>
      <c r="T588" s="41">
        <v>0</v>
      </c>
      <c r="U588" s="41" t="s">
        <v>126</v>
      </c>
      <c r="V588" s="42" t="s">
        <v>126</v>
      </c>
      <c r="W588" s="41" t="s">
        <v>126</v>
      </c>
      <c r="X588" s="41" t="s">
        <v>126</v>
      </c>
      <c r="Y588" s="41" t="s">
        <v>126</v>
      </c>
      <c r="Z588" s="41" t="s">
        <v>126</v>
      </c>
      <c r="AA588" s="41" t="s">
        <v>126</v>
      </c>
      <c r="AB588" s="41"/>
      <c r="AC588" s="41">
        <v>39</v>
      </c>
      <c r="AD588" s="41" t="s">
        <v>747</v>
      </c>
      <c r="AE588" s="43">
        <v>44432.654768518521</v>
      </c>
      <c r="AF588" s="41" t="s">
        <v>124</v>
      </c>
      <c r="AG588" s="41" t="s">
        <v>125</v>
      </c>
      <c r="AH588" s="41">
        <v>0</v>
      </c>
      <c r="AI588" s="41">
        <v>12.224</v>
      </c>
      <c r="AJ588" s="42">
        <v>2437</v>
      </c>
      <c r="AK588" s="41">
        <v>0.496</v>
      </c>
      <c r="AL588" s="41" t="s">
        <v>126</v>
      </c>
      <c r="AM588" s="41" t="s">
        <v>126</v>
      </c>
      <c r="AN588" s="41" t="s">
        <v>126</v>
      </c>
      <c r="AO588" s="41" t="s">
        <v>126</v>
      </c>
      <c r="AP588" s="41"/>
      <c r="AQ588" s="41">
        <v>1</v>
      </c>
      <c r="AR588" s="41"/>
      <c r="AS588" s="41"/>
      <c r="AT588" s="44">
        <f t="shared" ref="AT588:AT614" si="41">IF(H588&lt;15000,((0.00000002125*H588^2)+(0.002705*H588)+(-4.371)),(IF(H588&lt;700000,((-0.0000000008162*H588^2)+(0.003141*H588)+(0.4702)), ((0.000000003285*V588^2)+(0.1899*V588)+(559.5)))))</f>
        <v>1.7920238212499999</v>
      </c>
      <c r="AU588" s="45">
        <f t="shared" ref="AU588:AU614" si="42">((-0.00000006277*AJ588^2)+(0.1854*AJ588)+(34.83))</f>
        <v>486.27701091587005</v>
      </c>
      <c r="AV588" s="41"/>
      <c r="AW588" s="48">
        <f t="shared" ref="AW588:AW614" si="43">IF(H588&lt;10000,((-0.00000005795*H588^2)+(0.003823*H588)+(-6.715)),(IF(H588&lt;700000,((-0.0000000001209*H588^2)+(0.002635*H588)+(-0.4111)), ((-0.00000002007*V588^2)+(0.2564*V588)+(286.1)))))</f>
        <v>1.55418663805</v>
      </c>
      <c r="AX588" s="49">
        <f t="shared" ref="AX588:AX614" si="44">(-0.00000001626*AJ588^2)+(0.1912*AJ588)+(-3.858)</f>
        <v>461.99983236406001</v>
      </c>
    </row>
    <row r="589" spans="1:51">
      <c r="A589" s="41">
        <v>40</v>
      </c>
      <c r="B589" s="41" t="s">
        <v>748</v>
      </c>
      <c r="C589" s="43">
        <v>44432.676030092596</v>
      </c>
      <c r="D589" s="41" t="s">
        <v>128</v>
      </c>
      <c r="E589" s="41" t="s">
        <v>125</v>
      </c>
      <c r="F589" s="41">
        <v>0</v>
      </c>
      <c r="G589" s="41">
        <v>6.0049999999999999</v>
      </c>
      <c r="H589" s="42">
        <v>949240</v>
      </c>
      <c r="I589" s="41">
        <v>1.976</v>
      </c>
      <c r="J589" s="41" t="s">
        <v>126</v>
      </c>
      <c r="K589" s="41" t="s">
        <v>126</v>
      </c>
      <c r="L589" s="41" t="s">
        <v>126</v>
      </c>
      <c r="M589" s="41" t="s">
        <v>126</v>
      </c>
      <c r="N589" s="41"/>
      <c r="O589" s="41">
        <v>40</v>
      </c>
      <c r="P589" s="41" t="s">
        <v>748</v>
      </c>
      <c r="Q589" s="43">
        <v>44432.676030092596</v>
      </c>
      <c r="R589" s="41" t="s">
        <v>128</v>
      </c>
      <c r="S589" s="41" t="s">
        <v>125</v>
      </c>
      <c r="T589" s="41">
        <v>0</v>
      </c>
      <c r="U589" s="41">
        <v>5.9610000000000003</v>
      </c>
      <c r="V589" s="42">
        <v>7791</v>
      </c>
      <c r="W589" s="41">
        <v>2.206</v>
      </c>
      <c r="X589" s="41" t="s">
        <v>126</v>
      </c>
      <c r="Y589" s="41" t="s">
        <v>126</v>
      </c>
      <c r="Z589" s="41" t="s">
        <v>126</v>
      </c>
      <c r="AA589" s="41" t="s">
        <v>126</v>
      </c>
      <c r="AB589" s="41"/>
      <c r="AC589" s="41">
        <v>40</v>
      </c>
      <c r="AD589" s="41" t="s">
        <v>748</v>
      </c>
      <c r="AE589" s="43">
        <v>44432.676030092596</v>
      </c>
      <c r="AF589" s="41" t="s">
        <v>128</v>
      </c>
      <c r="AG589" s="41" t="s">
        <v>125</v>
      </c>
      <c r="AH589" s="41">
        <v>0</v>
      </c>
      <c r="AI589" s="41">
        <v>12.173999999999999</v>
      </c>
      <c r="AJ589" s="42">
        <v>9878</v>
      </c>
      <c r="AK589" s="41">
        <v>1.9810000000000001</v>
      </c>
      <c r="AL589" s="41" t="s">
        <v>126</v>
      </c>
      <c r="AM589" s="41" t="s">
        <v>126</v>
      </c>
      <c r="AN589" s="41" t="s">
        <v>126</v>
      </c>
      <c r="AO589" s="41" t="s">
        <v>126</v>
      </c>
      <c r="AP589" s="41"/>
      <c r="AQ589" s="41">
        <v>1</v>
      </c>
      <c r="AR589" s="41"/>
      <c r="AS589" s="41"/>
      <c r="AT589" s="44">
        <f t="shared" si="41"/>
        <v>2039.210298452085</v>
      </c>
      <c r="AU589" s="45">
        <f t="shared" si="42"/>
        <v>1860.0864245313201</v>
      </c>
      <c r="AV589" s="41"/>
      <c r="AW589" s="48">
        <f t="shared" si="43"/>
        <v>2282.4941574023301</v>
      </c>
      <c r="AX589" s="49">
        <f t="shared" si="44"/>
        <v>1883.22903238616</v>
      </c>
    </row>
    <row r="590" spans="1:51">
      <c r="A590" s="41">
        <v>41</v>
      </c>
      <c r="B590" s="41" t="s">
        <v>749</v>
      </c>
      <c r="C590" s="43">
        <v>44432.697280092594</v>
      </c>
      <c r="D590" s="41">
        <v>59</v>
      </c>
      <c r="E590" s="41" t="s">
        <v>125</v>
      </c>
      <c r="F590" s="41">
        <v>0</v>
      </c>
      <c r="G590" s="41">
        <v>6.016</v>
      </c>
      <c r="H590" s="42">
        <v>44964</v>
      </c>
      <c r="I590" s="41">
        <v>8.8999999999999996E-2</v>
      </c>
      <c r="J590" s="41" t="s">
        <v>126</v>
      </c>
      <c r="K590" s="41" t="s">
        <v>126</v>
      </c>
      <c r="L590" s="41" t="s">
        <v>126</v>
      </c>
      <c r="M590" s="41" t="s">
        <v>126</v>
      </c>
      <c r="N590" s="41"/>
      <c r="O590" s="41">
        <v>41</v>
      </c>
      <c r="P590" s="41" t="s">
        <v>749</v>
      </c>
      <c r="Q590" s="43">
        <v>44432.697280092594</v>
      </c>
      <c r="R590" s="41">
        <v>59</v>
      </c>
      <c r="S590" s="41" t="s">
        <v>125</v>
      </c>
      <c r="T590" s="41">
        <v>0</v>
      </c>
      <c r="U590" s="41">
        <v>5.9710000000000001</v>
      </c>
      <c r="V590" s="42">
        <v>558</v>
      </c>
      <c r="W590" s="41">
        <v>0.26400000000000001</v>
      </c>
      <c r="X590" s="41" t="s">
        <v>126</v>
      </c>
      <c r="Y590" s="41" t="s">
        <v>126</v>
      </c>
      <c r="Z590" s="41" t="s">
        <v>126</v>
      </c>
      <c r="AA590" s="41" t="s">
        <v>126</v>
      </c>
      <c r="AB590" s="41"/>
      <c r="AC590" s="41">
        <v>41</v>
      </c>
      <c r="AD590" s="41" t="s">
        <v>749</v>
      </c>
      <c r="AE590" s="43">
        <v>44432.697280092594</v>
      </c>
      <c r="AF590" s="41">
        <v>59</v>
      </c>
      <c r="AG590" s="41" t="s">
        <v>125</v>
      </c>
      <c r="AH590" s="41">
        <v>0</v>
      </c>
      <c r="AI590" s="41">
        <v>12.173</v>
      </c>
      <c r="AJ590" s="42">
        <v>5777</v>
      </c>
      <c r="AK590" s="41">
        <v>1.163</v>
      </c>
      <c r="AL590" s="41" t="s">
        <v>126</v>
      </c>
      <c r="AM590" s="41" t="s">
        <v>126</v>
      </c>
      <c r="AN590" s="41" t="s">
        <v>126</v>
      </c>
      <c r="AO590" s="41" t="s">
        <v>126</v>
      </c>
      <c r="AP590" s="41"/>
      <c r="AQ590" s="41">
        <v>1</v>
      </c>
      <c r="AR590" s="41"/>
      <c r="AS590" s="41"/>
      <c r="AT590" s="44">
        <f t="shared" si="41"/>
        <v>140.05196243020481</v>
      </c>
      <c r="AU590" s="45">
        <f t="shared" si="42"/>
        <v>1103.79093103067</v>
      </c>
      <c r="AV590" s="41"/>
      <c r="AW590" s="48">
        <f t="shared" si="43"/>
        <v>117.8246090593136</v>
      </c>
      <c r="AX590" s="49">
        <f t="shared" si="44"/>
        <v>1100.1617431664602</v>
      </c>
    </row>
    <row r="591" spans="1:51">
      <c r="A591" s="41">
        <v>42</v>
      </c>
      <c r="B591" s="41" t="s">
        <v>750</v>
      </c>
      <c r="C591" s="43">
        <v>44432.718530092592</v>
      </c>
      <c r="D591" s="41">
        <v>134</v>
      </c>
      <c r="E591" s="41" t="s">
        <v>125</v>
      </c>
      <c r="F591" s="41">
        <v>0</v>
      </c>
      <c r="G591" s="41">
        <v>6.0090000000000003</v>
      </c>
      <c r="H591" s="42">
        <v>1587742</v>
      </c>
      <c r="I591" s="41">
        <v>3.3109999999999999</v>
      </c>
      <c r="J591" s="41" t="s">
        <v>126</v>
      </c>
      <c r="K591" s="41" t="s">
        <v>126</v>
      </c>
      <c r="L591" s="41" t="s">
        <v>126</v>
      </c>
      <c r="M591" s="41" t="s">
        <v>126</v>
      </c>
      <c r="N591" s="41"/>
      <c r="O591" s="41">
        <v>42</v>
      </c>
      <c r="P591" s="41" t="s">
        <v>750</v>
      </c>
      <c r="Q591" s="43">
        <v>44432.718530092592</v>
      </c>
      <c r="R591" s="41">
        <v>134</v>
      </c>
      <c r="S591" s="41" t="s">
        <v>125</v>
      </c>
      <c r="T591" s="41">
        <v>0</v>
      </c>
      <c r="U591" s="41">
        <v>5.96</v>
      </c>
      <c r="V591" s="42">
        <v>14287</v>
      </c>
      <c r="W591" s="41">
        <v>3.9470000000000001</v>
      </c>
      <c r="X591" s="41" t="s">
        <v>126</v>
      </c>
      <c r="Y591" s="41" t="s">
        <v>126</v>
      </c>
      <c r="Z591" s="41" t="s">
        <v>126</v>
      </c>
      <c r="AA591" s="41" t="s">
        <v>126</v>
      </c>
      <c r="AB591" s="41"/>
      <c r="AC591" s="41">
        <v>42</v>
      </c>
      <c r="AD591" s="41" t="s">
        <v>750</v>
      </c>
      <c r="AE591" s="43">
        <v>44432.718530092592</v>
      </c>
      <c r="AF591" s="41">
        <v>134</v>
      </c>
      <c r="AG591" s="41" t="s">
        <v>125</v>
      </c>
      <c r="AH591" s="41">
        <v>0</v>
      </c>
      <c r="AI591" s="41">
        <v>12.045999999999999</v>
      </c>
      <c r="AJ591" s="42">
        <v>130979</v>
      </c>
      <c r="AK591" s="41">
        <v>25.655999999999999</v>
      </c>
      <c r="AL591" s="41" t="s">
        <v>126</v>
      </c>
      <c r="AM591" s="41" t="s">
        <v>126</v>
      </c>
      <c r="AN591" s="41" t="s">
        <v>126</v>
      </c>
      <c r="AO591" s="41" t="s">
        <v>126</v>
      </c>
      <c r="AP591" s="41"/>
      <c r="AQ591" s="41">
        <v>1</v>
      </c>
      <c r="AR591" s="41"/>
      <c r="AS591" s="41"/>
      <c r="AT591" s="44">
        <f t="shared" si="41"/>
        <v>3273.2718288421652</v>
      </c>
      <c r="AU591" s="45">
        <f t="shared" si="42"/>
        <v>23241.485962858431</v>
      </c>
      <c r="AV591" s="41"/>
      <c r="AW591" s="48">
        <f t="shared" si="43"/>
        <v>3945.1901443341703</v>
      </c>
      <c r="AX591" s="49">
        <f t="shared" si="44"/>
        <v>24760.378395349344</v>
      </c>
      <c r="AY591" s="41"/>
    </row>
    <row r="592" spans="1:51">
      <c r="A592" s="41">
        <v>43</v>
      </c>
      <c r="B592" s="41" t="s">
        <v>751</v>
      </c>
      <c r="C592" s="43">
        <v>44432.739791666667</v>
      </c>
      <c r="D592" s="41">
        <v>104</v>
      </c>
      <c r="E592" s="41" t="s">
        <v>125</v>
      </c>
      <c r="F592" s="41">
        <v>0</v>
      </c>
      <c r="G592" s="41">
        <v>6.0110000000000001</v>
      </c>
      <c r="H592" s="42">
        <v>1858134</v>
      </c>
      <c r="I592" s="41">
        <v>3.8759999999999999</v>
      </c>
      <c r="J592" s="41" t="s">
        <v>126</v>
      </c>
      <c r="K592" s="41" t="s">
        <v>126</v>
      </c>
      <c r="L592" s="41" t="s">
        <v>126</v>
      </c>
      <c r="M592" s="41" t="s">
        <v>126</v>
      </c>
      <c r="N592" s="41"/>
      <c r="O592" s="41">
        <v>43</v>
      </c>
      <c r="P592" s="41" t="s">
        <v>751</v>
      </c>
      <c r="Q592" s="43">
        <v>44432.739791666667</v>
      </c>
      <c r="R592" s="41">
        <v>104</v>
      </c>
      <c r="S592" s="41" t="s">
        <v>125</v>
      </c>
      <c r="T592" s="41">
        <v>0</v>
      </c>
      <c r="U592" s="41">
        <v>5.9630000000000001</v>
      </c>
      <c r="V592" s="42">
        <v>14114</v>
      </c>
      <c r="W592" s="41">
        <v>3.9009999999999998</v>
      </c>
      <c r="X592" s="41" t="s">
        <v>126</v>
      </c>
      <c r="Y592" s="41" t="s">
        <v>126</v>
      </c>
      <c r="Z592" s="41" t="s">
        <v>126</v>
      </c>
      <c r="AA592" s="41" t="s">
        <v>126</v>
      </c>
      <c r="AB592" s="41"/>
      <c r="AC592" s="41">
        <v>43</v>
      </c>
      <c r="AD592" s="41" t="s">
        <v>751</v>
      </c>
      <c r="AE592" s="43">
        <v>44432.739791666667</v>
      </c>
      <c r="AF592" s="41">
        <v>104</v>
      </c>
      <c r="AG592" s="41" t="s">
        <v>125</v>
      </c>
      <c r="AH592" s="41">
        <v>0</v>
      </c>
      <c r="AI592" s="41">
        <v>12.081</v>
      </c>
      <c r="AJ592" s="42">
        <v>96321</v>
      </c>
      <c r="AK592" s="41">
        <v>18.972000000000001</v>
      </c>
      <c r="AL592" s="41" t="s">
        <v>126</v>
      </c>
      <c r="AM592" s="41" t="s">
        <v>126</v>
      </c>
      <c r="AN592" s="41" t="s">
        <v>126</v>
      </c>
      <c r="AO592" s="41" t="s">
        <v>126</v>
      </c>
      <c r="AP592" s="41"/>
      <c r="AQ592" s="41">
        <v>1</v>
      </c>
      <c r="AR592" s="41"/>
      <c r="AS592" s="41"/>
      <c r="AT592" s="44">
        <f t="shared" si="41"/>
        <v>3240.4029884118604</v>
      </c>
      <c r="AU592" s="45">
        <f t="shared" si="42"/>
        <v>17310.379971476432</v>
      </c>
      <c r="AV592" s="41"/>
      <c r="AW592" s="48">
        <f t="shared" si="43"/>
        <v>3900.9315557302798</v>
      </c>
      <c r="AX592" s="49">
        <f t="shared" si="44"/>
        <v>18261.861228233338</v>
      </c>
      <c r="AY592" s="41"/>
    </row>
    <row r="593" spans="1:51">
      <c r="A593" s="41">
        <v>44</v>
      </c>
      <c r="B593" s="41" t="s">
        <v>752</v>
      </c>
      <c r="C593" s="43">
        <v>44432.761030092595</v>
      </c>
      <c r="D593" s="41">
        <v>82</v>
      </c>
      <c r="E593" s="41" t="s">
        <v>125</v>
      </c>
      <c r="F593" s="41">
        <v>0</v>
      </c>
      <c r="G593" s="41">
        <v>6.0039999999999996</v>
      </c>
      <c r="H593" s="42">
        <v>2416514</v>
      </c>
      <c r="I593" s="41">
        <v>5.0460000000000003</v>
      </c>
      <c r="J593" s="41" t="s">
        <v>126</v>
      </c>
      <c r="K593" s="41" t="s">
        <v>126</v>
      </c>
      <c r="L593" s="41" t="s">
        <v>126</v>
      </c>
      <c r="M593" s="41" t="s">
        <v>126</v>
      </c>
      <c r="N593" s="41"/>
      <c r="O593" s="41">
        <v>44</v>
      </c>
      <c r="P593" s="41" t="s">
        <v>752</v>
      </c>
      <c r="Q593" s="43">
        <v>44432.761030092595</v>
      </c>
      <c r="R593" s="41">
        <v>82</v>
      </c>
      <c r="S593" s="41" t="s">
        <v>125</v>
      </c>
      <c r="T593" s="41">
        <v>0</v>
      </c>
      <c r="U593" s="41">
        <v>5.9560000000000004</v>
      </c>
      <c r="V593" s="42">
        <v>19318</v>
      </c>
      <c r="W593" s="41">
        <v>5.2930000000000001</v>
      </c>
      <c r="X593" s="41" t="s">
        <v>126</v>
      </c>
      <c r="Y593" s="41" t="s">
        <v>126</v>
      </c>
      <c r="Z593" s="41" t="s">
        <v>126</v>
      </c>
      <c r="AA593" s="41" t="s">
        <v>126</v>
      </c>
      <c r="AB593" s="41"/>
      <c r="AC593" s="41">
        <v>44</v>
      </c>
      <c r="AD593" s="41" t="s">
        <v>752</v>
      </c>
      <c r="AE593" s="43">
        <v>44432.761030092595</v>
      </c>
      <c r="AF593" s="41">
        <v>82</v>
      </c>
      <c r="AG593" s="41" t="s">
        <v>125</v>
      </c>
      <c r="AH593" s="41">
        <v>0</v>
      </c>
      <c r="AI593" s="41">
        <v>12.023999999999999</v>
      </c>
      <c r="AJ593" s="42">
        <v>150627</v>
      </c>
      <c r="AK593" s="41">
        <v>29.414000000000001</v>
      </c>
      <c r="AL593" s="41" t="s">
        <v>126</v>
      </c>
      <c r="AM593" s="41" t="s">
        <v>126</v>
      </c>
      <c r="AN593" s="41" t="s">
        <v>126</v>
      </c>
      <c r="AO593" s="41" t="s">
        <v>126</v>
      </c>
      <c r="AP593" s="41"/>
      <c r="AQ593" s="41">
        <v>1</v>
      </c>
      <c r="AR593" s="41"/>
      <c r="AS593" s="41"/>
      <c r="AT593" s="44">
        <f t="shared" si="41"/>
        <v>4229.2141131323406</v>
      </c>
      <c r="AU593" s="45">
        <f>((-0.00000006277*AJ593^2)+(0.1854*AJ593)+(34.83))</f>
        <v>26536.919086292673</v>
      </c>
      <c r="AV593" s="41"/>
      <c r="AW593" s="48">
        <f t="shared" si="43"/>
        <v>5231.7453745613211</v>
      </c>
      <c r="AX593" s="49">
        <f t="shared" si="44"/>
        <v>28427.109501722462</v>
      </c>
      <c r="AY593" s="41"/>
    </row>
    <row r="594" spans="1:51">
      <c r="A594" s="41">
        <v>45</v>
      </c>
      <c r="B594" s="41" t="s">
        <v>753</v>
      </c>
      <c r="C594" s="43">
        <v>44432.78230324074</v>
      </c>
      <c r="D594" s="41">
        <v>78</v>
      </c>
      <c r="E594" s="41" t="s">
        <v>125</v>
      </c>
      <c r="F594" s="41">
        <v>0</v>
      </c>
      <c r="G594" s="41">
        <v>6.024</v>
      </c>
      <c r="H594" s="42">
        <v>17381</v>
      </c>
      <c r="I594" s="41">
        <v>3.1E-2</v>
      </c>
      <c r="J594" s="41" t="s">
        <v>126</v>
      </c>
      <c r="K594" s="41" t="s">
        <v>126</v>
      </c>
      <c r="L594" s="41" t="s">
        <v>126</v>
      </c>
      <c r="M594" s="41" t="s">
        <v>126</v>
      </c>
      <c r="N594" s="41"/>
      <c r="O594" s="41">
        <v>45</v>
      </c>
      <c r="P594" s="41" t="s">
        <v>753</v>
      </c>
      <c r="Q594" s="43">
        <v>44432.78230324074</v>
      </c>
      <c r="R594" s="41">
        <v>78</v>
      </c>
      <c r="S594" s="41" t="s">
        <v>125</v>
      </c>
      <c r="T594" s="41">
        <v>0</v>
      </c>
      <c r="U594" s="41" t="s">
        <v>126</v>
      </c>
      <c r="V594" s="42" t="s">
        <v>126</v>
      </c>
      <c r="W594" s="41" t="s">
        <v>126</v>
      </c>
      <c r="X594" s="41" t="s">
        <v>126</v>
      </c>
      <c r="Y594" s="41" t="s">
        <v>126</v>
      </c>
      <c r="Z594" s="41" t="s">
        <v>126</v>
      </c>
      <c r="AA594" s="41" t="s">
        <v>126</v>
      </c>
      <c r="AB594" s="41"/>
      <c r="AC594" s="41">
        <v>45</v>
      </c>
      <c r="AD594" s="41" t="s">
        <v>753</v>
      </c>
      <c r="AE594" s="43">
        <v>44432.78230324074</v>
      </c>
      <c r="AF594" s="41">
        <v>78</v>
      </c>
      <c r="AG594" s="41" t="s">
        <v>125</v>
      </c>
      <c r="AH594" s="41">
        <v>0</v>
      </c>
      <c r="AI594" s="41">
        <v>12.128</v>
      </c>
      <c r="AJ594" s="42">
        <v>50947</v>
      </c>
      <c r="AK594" s="41">
        <v>10.111000000000001</v>
      </c>
      <c r="AL594" s="41" t="s">
        <v>126</v>
      </c>
      <c r="AM594" s="41" t="s">
        <v>126</v>
      </c>
      <c r="AN594" s="41" t="s">
        <v>126</v>
      </c>
      <c r="AO594" s="41" t="s">
        <v>126</v>
      </c>
      <c r="AP594" s="41"/>
      <c r="AQ594" s="41">
        <v>1</v>
      </c>
      <c r="AR594" s="41"/>
      <c r="AS594" s="41"/>
      <c r="AT594" s="44">
        <f t="shared" si="41"/>
        <v>54.817347664791804</v>
      </c>
      <c r="AU594" s="45">
        <f t="shared" si="42"/>
        <v>9317.4781882990701</v>
      </c>
      <c r="AV594" s="41"/>
      <c r="AW594" s="48">
        <f t="shared" si="43"/>
        <v>45.351311211435103</v>
      </c>
      <c r="AX594" s="49">
        <f t="shared" si="44"/>
        <v>9695.0039958856596</v>
      </c>
      <c r="AY594" s="41"/>
    </row>
    <row r="595" spans="1:51">
      <c r="A595" s="41">
        <v>46</v>
      </c>
      <c r="B595" s="41" t="s">
        <v>754</v>
      </c>
      <c r="C595" s="43">
        <v>44432.803553240738</v>
      </c>
      <c r="D595" s="41">
        <v>69</v>
      </c>
      <c r="E595" s="41" t="s">
        <v>125</v>
      </c>
      <c r="F595" s="41">
        <v>0</v>
      </c>
      <c r="G595" s="41">
        <v>6.0129999999999999</v>
      </c>
      <c r="H595" s="42">
        <v>1461680</v>
      </c>
      <c r="I595" s="41">
        <v>3.0470000000000002</v>
      </c>
      <c r="J595" s="41" t="s">
        <v>126</v>
      </c>
      <c r="K595" s="41" t="s">
        <v>126</v>
      </c>
      <c r="L595" s="41" t="s">
        <v>126</v>
      </c>
      <c r="M595" s="41" t="s">
        <v>126</v>
      </c>
      <c r="N595" s="41"/>
      <c r="O595" s="41">
        <v>46</v>
      </c>
      <c r="P595" s="41" t="s">
        <v>754</v>
      </c>
      <c r="Q595" s="43">
        <v>44432.803553240738</v>
      </c>
      <c r="R595" s="41">
        <v>69</v>
      </c>
      <c r="S595" s="41" t="s">
        <v>125</v>
      </c>
      <c r="T595" s="41">
        <v>0</v>
      </c>
      <c r="U595" s="41">
        <v>5.968</v>
      </c>
      <c r="V595" s="42">
        <v>11998</v>
      </c>
      <c r="W595" s="41">
        <v>3.3340000000000001</v>
      </c>
      <c r="X595" s="41" t="s">
        <v>126</v>
      </c>
      <c r="Y595" s="41" t="s">
        <v>126</v>
      </c>
      <c r="Z595" s="41" t="s">
        <v>126</v>
      </c>
      <c r="AA595" s="41" t="s">
        <v>126</v>
      </c>
      <c r="AB595" s="41"/>
      <c r="AC595" s="41">
        <v>46</v>
      </c>
      <c r="AD595" s="41" t="s">
        <v>754</v>
      </c>
      <c r="AE595" s="43">
        <v>44432.803553240738</v>
      </c>
      <c r="AF595" s="41">
        <v>69</v>
      </c>
      <c r="AG595" s="41" t="s">
        <v>125</v>
      </c>
      <c r="AH595" s="41">
        <v>0</v>
      </c>
      <c r="AI595" s="41">
        <v>12.061</v>
      </c>
      <c r="AJ595" s="42">
        <v>124489</v>
      </c>
      <c r="AK595" s="41">
        <v>24.41</v>
      </c>
      <c r="AL595" s="41" t="s">
        <v>126</v>
      </c>
      <c r="AM595" s="41" t="s">
        <v>126</v>
      </c>
      <c r="AN595" s="41" t="s">
        <v>126</v>
      </c>
      <c r="AO595" s="41" t="s">
        <v>126</v>
      </c>
      <c r="AP595" s="41"/>
      <c r="AQ595" s="41">
        <v>1</v>
      </c>
      <c r="AR595" s="41"/>
      <c r="AS595" s="41"/>
      <c r="AT595" s="44">
        <f t="shared" si="41"/>
        <v>2838.3930823331402</v>
      </c>
      <c r="AU595" s="45">
        <f t="shared" si="42"/>
        <v>22142.311826934834</v>
      </c>
      <c r="AV595" s="41"/>
      <c r="AW595" s="48">
        <f t="shared" si="43"/>
        <v>3359.49808327972</v>
      </c>
      <c r="AX595" s="49">
        <f t="shared" si="44"/>
        <v>23546.449269172539</v>
      </c>
      <c r="AY595" s="41"/>
    </row>
    <row r="596" spans="1:51">
      <c r="A596" s="41">
        <v>47</v>
      </c>
      <c r="B596" s="41" t="s">
        <v>755</v>
      </c>
      <c r="C596" s="43">
        <v>44432.824803240743</v>
      </c>
      <c r="D596" s="41">
        <v>173</v>
      </c>
      <c r="E596" s="41" t="s">
        <v>125</v>
      </c>
      <c r="F596" s="41">
        <v>0</v>
      </c>
      <c r="G596" s="41">
        <v>6.02</v>
      </c>
      <c r="H596" s="42">
        <v>47096</v>
      </c>
      <c r="I596" s="41">
        <v>9.2999999999999999E-2</v>
      </c>
      <c r="J596" s="41" t="s">
        <v>126</v>
      </c>
      <c r="K596" s="41" t="s">
        <v>126</v>
      </c>
      <c r="L596" s="41" t="s">
        <v>126</v>
      </c>
      <c r="M596" s="41" t="s">
        <v>126</v>
      </c>
      <c r="N596" s="41"/>
      <c r="O596" s="41">
        <v>47</v>
      </c>
      <c r="P596" s="41" t="s">
        <v>755</v>
      </c>
      <c r="Q596" s="43">
        <v>44432.824803240743</v>
      </c>
      <c r="R596" s="41">
        <v>173</v>
      </c>
      <c r="S596" s="41" t="s">
        <v>125</v>
      </c>
      <c r="T596" s="41">
        <v>0</v>
      </c>
      <c r="U596" s="41" t="s">
        <v>126</v>
      </c>
      <c r="V596" s="42" t="s">
        <v>126</v>
      </c>
      <c r="W596" s="41" t="s">
        <v>126</v>
      </c>
      <c r="X596" s="41" t="s">
        <v>126</v>
      </c>
      <c r="Y596" s="41" t="s">
        <v>126</v>
      </c>
      <c r="Z596" s="41" t="s">
        <v>126</v>
      </c>
      <c r="AA596" s="41" t="s">
        <v>126</v>
      </c>
      <c r="AB596" s="41"/>
      <c r="AC596" s="41">
        <v>47</v>
      </c>
      <c r="AD596" s="41" t="s">
        <v>755</v>
      </c>
      <c r="AE596" s="43">
        <v>44432.824803240743</v>
      </c>
      <c r="AF596" s="41">
        <v>173</v>
      </c>
      <c r="AG596" s="41" t="s">
        <v>125</v>
      </c>
      <c r="AH596" s="41">
        <v>0</v>
      </c>
      <c r="AI596" s="41">
        <v>12.180999999999999</v>
      </c>
      <c r="AJ596" s="42">
        <v>6828</v>
      </c>
      <c r="AK596" s="41">
        <v>1.373</v>
      </c>
      <c r="AL596" s="41" t="s">
        <v>126</v>
      </c>
      <c r="AM596" s="41" t="s">
        <v>126</v>
      </c>
      <c r="AN596" s="41" t="s">
        <v>126</v>
      </c>
      <c r="AO596" s="41" t="s">
        <v>126</v>
      </c>
      <c r="AP596" s="41"/>
      <c r="AQ596" s="41">
        <v>1</v>
      </c>
      <c r="AR596" s="41"/>
      <c r="AS596" s="41"/>
      <c r="AT596" s="44">
        <f t="shared" si="41"/>
        <v>146.58837728910081</v>
      </c>
      <c r="AU596" s="45">
        <f t="shared" si="42"/>
        <v>1297.81476317232</v>
      </c>
      <c r="AV596" s="41"/>
      <c r="AW596" s="48">
        <f t="shared" si="43"/>
        <v>123.41869978418561</v>
      </c>
      <c r="AX596" s="49">
        <f t="shared" si="44"/>
        <v>1300.8975330441601</v>
      </c>
      <c r="AY596" s="41"/>
    </row>
    <row r="597" spans="1:51">
      <c r="A597" s="41">
        <v>48</v>
      </c>
      <c r="B597" s="41" t="s">
        <v>756</v>
      </c>
      <c r="C597" s="43">
        <v>44432.846076388887</v>
      </c>
      <c r="D597" s="41">
        <v>130</v>
      </c>
      <c r="E597" s="41" t="s">
        <v>125</v>
      </c>
      <c r="F597" s="41">
        <v>0</v>
      </c>
      <c r="G597" s="41">
        <v>6.0129999999999999</v>
      </c>
      <c r="H597" s="42">
        <v>1689637</v>
      </c>
      <c r="I597" s="41">
        <v>3.524</v>
      </c>
      <c r="J597" s="41" t="s">
        <v>126</v>
      </c>
      <c r="K597" s="41" t="s">
        <v>126</v>
      </c>
      <c r="L597" s="41" t="s">
        <v>126</v>
      </c>
      <c r="M597" s="41" t="s">
        <v>126</v>
      </c>
      <c r="N597" s="41"/>
      <c r="O597" s="41">
        <v>48</v>
      </c>
      <c r="P597" s="41" t="s">
        <v>756</v>
      </c>
      <c r="Q597" s="43">
        <v>44432.846076388887</v>
      </c>
      <c r="R597" s="41">
        <v>130</v>
      </c>
      <c r="S597" s="41" t="s">
        <v>125</v>
      </c>
      <c r="T597" s="41">
        <v>0</v>
      </c>
      <c r="U597" s="41">
        <v>5.9660000000000002</v>
      </c>
      <c r="V597" s="42">
        <v>14290</v>
      </c>
      <c r="W597" s="41">
        <v>3.948</v>
      </c>
      <c r="X597" s="41" t="s">
        <v>126</v>
      </c>
      <c r="Y597" s="41" t="s">
        <v>126</v>
      </c>
      <c r="Z597" s="41" t="s">
        <v>126</v>
      </c>
      <c r="AA597" s="41" t="s">
        <v>126</v>
      </c>
      <c r="AB597" s="41"/>
      <c r="AC597" s="41">
        <v>48</v>
      </c>
      <c r="AD597" s="41" t="s">
        <v>756</v>
      </c>
      <c r="AE597" s="43">
        <v>44432.846076388887</v>
      </c>
      <c r="AF597" s="41">
        <v>130</v>
      </c>
      <c r="AG597" s="41" t="s">
        <v>125</v>
      </c>
      <c r="AH597" s="41">
        <v>0</v>
      </c>
      <c r="AI597" s="41">
        <v>12.085000000000001</v>
      </c>
      <c r="AJ597" s="42">
        <v>97476</v>
      </c>
      <c r="AK597" s="41">
        <v>19.196000000000002</v>
      </c>
      <c r="AL597" s="41" t="s">
        <v>126</v>
      </c>
      <c r="AM597" s="41" t="s">
        <v>126</v>
      </c>
      <c r="AN597" s="41" t="s">
        <v>126</v>
      </c>
      <c r="AO597" s="41" t="s">
        <v>126</v>
      </c>
      <c r="AP597" s="41"/>
      <c r="AQ597" s="41">
        <v>1</v>
      </c>
      <c r="AR597" s="41"/>
      <c r="AS597" s="41"/>
      <c r="AT597" s="44">
        <f t="shared" si="41"/>
        <v>3273.8418104685002</v>
      </c>
      <c r="AU597" s="45">
        <f t="shared" si="42"/>
        <v>17510.466814944481</v>
      </c>
      <c r="AV597" s="41"/>
      <c r="AW597" s="48">
        <f t="shared" si="43"/>
        <v>3945.957623713</v>
      </c>
      <c r="AX597" s="49">
        <f t="shared" si="44"/>
        <v>18479.057662434243</v>
      </c>
      <c r="AY597" s="41"/>
    </row>
    <row r="598" spans="1:51">
      <c r="A598" s="41">
        <v>49</v>
      </c>
      <c r="B598" s="41" t="s">
        <v>757</v>
      </c>
      <c r="C598" s="43">
        <v>44432.867349537039</v>
      </c>
      <c r="D598" s="41">
        <v>201</v>
      </c>
      <c r="E598" s="41" t="s">
        <v>125</v>
      </c>
      <c r="F598" s="41">
        <v>0</v>
      </c>
      <c r="G598" s="41">
        <v>5.8929999999999998</v>
      </c>
      <c r="H598" s="42">
        <v>44287025</v>
      </c>
      <c r="I598" s="41">
        <v>97.826999999999998</v>
      </c>
      <c r="J598" s="41" t="s">
        <v>126</v>
      </c>
      <c r="K598" s="41" t="s">
        <v>126</v>
      </c>
      <c r="L598" s="41" t="s">
        <v>126</v>
      </c>
      <c r="M598" s="41" t="s">
        <v>126</v>
      </c>
      <c r="N598" s="41"/>
      <c r="O598" s="41">
        <v>49</v>
      </c>
      <c r="P598" s="41" t="s">
        <v>757</v>
      </c>
      <c r="Q598" s="43">
        <v>44432.867349537039</v>
      </c>
      <c r="R598" s="41">
        <v>201</v>
      </c>
      <c r="S598" s="41" t="s">
        <v>125</v>
      </c>
      <c r="T598" s="41">
        <v>0</v>
      </c>
      <c r="U598" s="41">
        <v>5.8540000000000001</v>
      </c>
      <c r="V598" s="42">
        <v>371648</v>
      </c>
      <c r="W598" s="41">
        <v>94.971000000000004</v>
      </c>
      <c r="X598" s="41" t="s">
        <v>126</v>
      </c>
      <c r="Y598" s="41" t="s">
        <v>126</v>
      </c>
      <c r="Z598" s="41" t="s">
        <v>126</v>
      </c>
      <c r="AA598" s="41" t="s">
        <v>126</v>
      </c>
      <c r="AB598" s="41"/>
      <c r="AC598" s="41">
        <v>49</v>
      </c>
      <c r="AD598" s="41" t="s">
        <v>757</v>
      </c>
      <c r="AE598" s="43">
        <v>44432.867349537039</v>
      </c>
      <c r="AF598" s="41">
        <v>201</v>
      </c>
      <c r="AG598" s="41" t="s">
        <v>125</v>
      </c>
      <c r="AH598" s="41">
        <v>0</v>
      </c>
      <c r="AI598" s="41">
        <v>12.066000000000001</v>
      </c>
      <c r="AJ598" s="42">
        <v>110865</v>
      </c>
      <c r="AK598" s="41">
        <v>21.785</v>
      </c>
      <c r="AL598" s="41" t="s">
        <v>126</v>
      </c>
      <c r="AM598" s="41" t="s">
        <v>126</v>
      </c>
      <c r="AN598" s="41" t="s">
        <v>126</v>
      </c>
      <c r="AO598" s="41" t="s">
        <v>126</v>
      </c>
      <c r="AP598" s="41"/>
      <c r="AQ598" s="41">
        <v>1</v>
      </c>
      <c r="AR598" s="41"/>
      <c r="AS598" s="41"/>
      <c r="AT598" s="44">
        <f t="shared" si="41"/>
        <v>71589.186744944658</v>
      </c>
      <c r="AU598" s="45">
        <f t="shared" si="42"/>
        <v>19817.691902916755</v>
      </c>
      <c r="AV598" s="41"/>
      <c r="AW598" s="48">
        <f t="shared" si="43"/>
        <v>92804.533925406722</v>
      </c>
      <c r="AX598" s="49">
        <f t="shared" si="44"/>
        <v>20993.677555861501</v>
      </c>
      <c r="AY598" s="41"/>
    </row>
    <row r="599" spans="1:51">
      <c r="A599" s="41">
        <v>50</v>
      </c>
      <c r="B599" s="41" t="s">
        <v>758</v>
      </c>
      <c r="C599" s="43">
        <v>44432.888622685183</v>
      </c>
      <c r="D599" s="41">
        <v>93</v>
      </c>
      <c r="E599" s="41" t="s">
        <v>125</v>
      </c>
      <c r="F599" s="41">
        <v>0</v>
      </c>
      <c r="G599" s="41">
        <v>6.0019999999999998</v>
      </c>
      <c r="H599" s="42">
        <v>2764998</v>
      </c>
      <c r="I599" s="41">
        <v>5.7770000000000001</v>
      </c>
      <c r="J599" s="41" t="s">
        <v>126</v>
      </c>
      <c r="K599" s="41" t="s">
        <v>126</v>
      </c>
      <c r="L599" s="41" t="s">
        <v>126</v>
      </c>
      <c r="M599" s="41" t="s">
        <v>126</v>
      </c>
      <c r="N599" s="41"/>
      <c r="O599" s="41">
        <v>50</v>
      </c>
      <c r="P599" s="41" t="s">
        <v>758</v>
      </c>
      <c r="Q599" s="43">
        <v>44432.888622685183</v>
      </c>
      <c r="R599" s="41">
        <v>93</v>
      </c>
      <c r="S599" s="41" t="s">
        <v>125</v>
      </c>
      <c r="T599" s="41">
        <v>0</v>
      </c>
      <c r="U599" s="41">
        <v>5.9539999999999997</v>
      </c>
      <c r="V599" s="42">
        <v>20404</v>
      </c>
      <c r="W599" s="41">
        <v>5.5830000000000002</v>
      </c>
      <c r="X599" s="41" t="s">
        <v>126</v>
      </c>
      <c r="Y599" s="41" t="s">
        <v>126</v>
      </c>
      <c r="Z599" s="41" t="s">
        <v>126</v>
      </c>
      <c r="AA599" s="41" t="s">
        <v>126</v>
      </c>
      <c r="AB599" s="41"/>
      <c r="AC599" s="41">
        <v>50</v>
      </c>
      <c r="AD599" s="41" t="s">
        <v>758</v>
      </c>
      <c r="AE599" s="43">
        <v>44432.888622685183</v>
      </c>
      <c r="AF599" s="41">
        <v>93</v>
      </c>
      <c r="AG599" s="41" t="s">
        <v>125</v>
      </c>
      <c r="AH599" s="41">
        <v>0</v>
      </c>
      <c r="AI599" s="41">
        <v>12.093999999999999</v>
      </c>
      <c r="AJ599" s="42">
        <v>75014</v>
      </c>
      <c r="AK599" s="41">
        <v>14.827</v>
      </c>
      <c r="AL599" s="41" t="s">
        <v>126</v>
      </c>
      <c r="AM599" s="41" t="s">
        <v>126</v>
      </c>
      <c r="AN599" s="41" t="s">
        <v>126</v>
      </c>
      <c r="AO599" s="41" t="s">
        <v>126</v>
      </c>
      <c r="AP599" s="41"/>
      <c r="AQ599" s="41">
        <v>1</v>
      </c>
      <c r="AR599" s="41"/>
      <c r="AS599" s="41"/>
      <c r="AT599" s="44">
        <f t="shared" si="41"/>
        <v>4435.587221764561</v>
      </c>
      <c r="AU599" s="45">
        <f t="shared" si="42"/>
        <v>13589.212520697081</v>
      </c>
      <c r="AV599" s="41"/>
      <c r="AW599" s="48">
        <f t="shared" si="43"/>
        <v>5509.329993054881</v>
      </c>
      <c r="AX599" s="49">
        <f t="shared" si="44"/>
        <v>14247.322150813041</v>
      </c>
      <c r="AY599" s="41"/>
    </row>
    <row r="600" spans="1:51">
      <c r="A600" s="41">
        <v>51</v>
      </c>
      <c r="B600" s="41" t="s">
        <v>759</v>
      </c>
      <c r="C600" s="43">
        <v>44432.909895833334</v>
      </c>
      <c r="D600" s="41">
        <v>77</v>
      </c>
      <c r="E600" s="41" t="s">
        <v>125</v>
      </c>
      <c r="F600" s="41">
        <v>0</v>
      </c>
      <c r="G600" s="41">
        <v>6.0220000000000002</v>
      </c>
      <c r="H600" s="42">
        <v>16114</v>
      </c>
      <c r="I600" s="41">
        <v>2.9000000000000001E-2</v>
      </c>
      <c r="J600" s="41" t="s">
        <v>126</v>
      </c>
      <c r="K600" s="41" t="s">
        <v>126</v>
      </c>
      <c r="L600" s="41" t="s">
        <v>126</v>
      </c>
      <c r="M600" s="41" t="s">
        <v>126</v>
      </c>
      <c r="N600" s="41"/>
      <c r="O600" s="41">
        <v>51</v>
      </c>
      <c r="P600" s="41" t="s">
        <v>759</v>
      </c>
      <c r="Q600" s="43">
        <v>44432.909895833334</v>
      </c>
      <c r="R600" s="41">
        <v>77</v>
      </c>
      <c r="S600" s="41" t="s">
        <v>125</v>
      </c>
      <c r="T600" s="41">
        <v>0</v>
      </c>
      <c r="U600" s="41" t="s">
        <v>126</v>
      </c>
      <c r="V600" s="42" t="s">
        <v>126</v>
      </c>
      <c r="W600" s="41" t="s">
        <v>126</v>
      </c>
      <c r="X600" s="41" t="s">
        <v>126</v>
      </c>
      <c r="Y600" s="41" t="s">
        <v>126</v>
      </c>
      <c r="Z600" s="41" t="s">
        <v>126</v>
      </c>
      <c r="AA600" s="41" t="s">
        <v>126</v>
      </c>
      <c r="AB600" s="41"/>
      <c r="AC600" s="41">
        <v>51</v>
      </c>
      <c r="AD600" s="41" t="s">
        <v>759</v>
      </c>
      <c r="AE600" s="43">
        <v>44432.909895833334</v>
      </c>
      <c r="AF600" s="41">
        <v>77</v>
      </c>
      <c r="AG600" s="41" t="s">
        <v>125</v>
      </c>
      <c r="AH600" s="41">
        <v>0</v>
      </c>
      <c r="AI600" s="41">
        <v>12.124000000000001</v>
      </c>
      <c r="AJ600" s="42">
        <v>50714</v>
      </c>
      <c r="AK600" s="41">
        <v>10.065</v>
      </c>
      <c r="AL600" s="41" t="s">
        <v>126</v>
      </c>
      <c r="AM600" s="41" t="s">
        <v>126</v>
      </c>
      <c r="AN600" s="41" t="s">
        <v>126</v>
      </c>
      <c r="AO600" s="41" t="s">
        <v>126</v>
      </c>
      <c r="AP600" s="41"/>
      <c r="AQ600" s="41">
        <v>1</v>
      </c>
      <c r="AR600" s="41"/>
      <c r="AS600" s="41"/>
      <c r="AT600" s="44">
        <f t="shared" si="41"/>
        <v>50.872338695064798</v>
      </c>
      <c r="AU600" s="45">
        <f t="shared" si="42"/>
        <v>9275.7668221050808</v>
      </c>
      <c r="AV600" s="41"/>
      <c r="AW600" s="48">
        <f t="shared" si="43"/>
        <v>42.017896985583604</v>
      </c>
      <c r="AX600" s="49">
        <f t="shared" si="44"/>
        <v>9650.8395467170412</v>
      </c>
      <c r="AY600" s="41"/>
    </row>
    <row r="601" spans="1:51">
      <c r="A601" s="41">
        <v>52</v>
      </c>
      <c r="B601" s="41" t="s">
        <v>760</v>
      </c>
      <c r="C601" s="43">
        <v>44432.931134259263</v>
      </c>
      <c r="D601" s="41">
        <v>208</v>
      </c>
      <c r="E601" s="41" t="s">
        <v>125</v>
      </c>
      <c r="F601" s="41">
        <v>0</v>
      </c>
      <c r="G601" s="41">
        <v>6.0190000000000001</v>
      </c>
      <c r="H601" s="42">
        <v>192673</v>
      </c>
      <c r="I601" s="41">
        <v>0.39700000000000002</v>
      </c>
      <c r="J601" s="41" t="s">
        <v>126</v>
      </c>
      <c r="K601" s="41" t="s">
        <v>126</v>
      </c>
      <c r="L601" s="41" t="s">
        <v>126</v>
      </c>
      <c r="M601" s="41" t="s">
        <v>126</v>
      </c>
      <c r="N601" s="41"/>
      <c r="O601" s="41">
        <v>52</v>
      </c>
      <c r="P601" s="41" t="s">
        <v>760</v>
      </c>
      <c r="Q601" s="43">
        <v>44432.931134259263</v>
      </c>
      <c r="R601" s="41">
        <v>208</v>
      </c>
      <c r="S601" s="41" t="s">
        <v>125</v>
      </c>
      <c r="T601" s="41">
        <v>0</v>
      </c>
      <c r="U601" s="41">
        <v>5.9710000000000001</v>
      </c>
      <c r="V601" s="42">
        <v>1143</v>
      </c>
      <c r="W601" s="41">
        <v>0.42099999999999999</v>
      </c>
      <c r="X601" s="41" t="s">
        <v>126</v>
      </c>
      <c r="Y601" s="41" t="s">
        <v>126</v>
      </c>
      <c r="Z601" s="41" t="s">
        <v>126</v>
      </c>
      <c r="AA601" s="41" t="s">
        <v>126</v>
      </c>
      <c r="AB601" s="41"/>
      <c r="AC601" s="41">
        <v>52</v>
      </c>
      <c r="AD601" s="41" t="s">
        <v>760</v>
      </c>
      <c r="AE601" s="43">
        <v>44432.931134259263</v>
      </c>
      <c r="AF601" s="41">
        <v>208</v>
      </c>
      <c r="AG601" s="41" t="s">
        <v>125</v>
      </c>
      <c r="AH601" s="41">
        <v>0</v>
      </c>
      <c r="AI601" s="41">
        <v>12.09</v>
      </c>
      <c r="AJ601" s="42">
        <v>90102</v>
      </c>
      <c r="AK601" s="41">
        <v>17.765000000000001</v>
      </c>
      <c r="AL601" s="41" t="s">
        <v>126</v>
      </c>
      <c r="AM601" s="41" t="s">
        <v>126</v>
      </c>
      <c r="AN601" s="41" t="s">
        <v>126</v>
      </c>
      <c r="AO601" s="41" t="s">
        <v>126</v>
      </c>
      <c r="AP601" s="41"/>
      <c r="AQ601" s="41">
        <v>1</v>
      </c>
      <c r="AR601" s="41"/>
      <c r="AS601" s="41"/>
      <c r="AT601" s="44">
        <f t="shared" si="41"/>
        <v>575.35639432095024</v>
      </c>
      <c r="AU601" s="45">
        <f t="shared" si="42"/>
        <v>16230.150689740922</v>
      </c>
      <c r="AV601" s="41"/>
      <c r="AW601" s="48">
        <f t="shared" si="43"/>
        <v>502.79409821208395</v>
      </c>
      <c r="AX601" s="49">
        <f t="shared" si="44"/>
        <v>17091.639697230959</v>
      </c>
      <c r="AY601" s="41"/>
    </row>
    <row r="602" spans="1:51">
      <c r="A602" s="41">
        <v>53</v>
      </c>
      <c r="B602" s="41" t="s">
        <v>761</v>
      </c>
      <c r="C602" s="43">
        <v>44432.95239583333</v>
      </c>
      <c r="D602" s="41">
        <v>135</v>
      </c>
      <c r="E602" s="41" t="s">
        <v>125</v>
      </c>
      <c r="F602" s="41">
        <v>0</v>
      </c>
      <c r="G602" s="41">
        <v>6.0220000000000002</v>
      </c>
      <c r="H602" s="42">
        <v>48106</v>
      </c>
      <c r="I602" s="41">
        <v>9.5000000000000001E-2</v>
      </c>
      <c r="J602" s="41" t="s">
        <v>126</v>
      </c>
      <c r="K602" s="41" t="s">
        <v>126</v>
      </c>
      <c r="L602" s="41" t="s">
        <v>126</v>
      </c>
      <c r="M602" s="41" t="s">
        <v>126</v>
      </c>
      <c r="N602" s="41"/>
      <c r="O602" s="41">
        <v>53</v>
      </c>
      <c r="P602" s="41" t="s">
        <v>761</v>
      </c>
      <c r="Q602" s="43">
        <v>44432.95239583333</v>
      </c>
      <c r="R602" s="41">
        <v>135</v>
      </c>
      <c r="S602" s="41" t="s">
        <v>125</v>
      </c>
      <c r="T602" s="41">
        <v>0</v>
      </c>
      <c r="U602" s="41" t="s">
        <v>126</v>
      </c>
      <c r="V602" s="42" t="s">
        <v>126</v>
      </c>
      <c r="W602" s="41" t="s">
        <v>126</v>
      </c>
      <c r="X602" s="41" t="s">
        <v>126</v>
      </c>
      <c r="Y602" s="41" t="s">
        <v>126</v>
      </c>
      <c r="Z602" s="41" t="s">
        <v>126</v>
      </c>
      <c r="AA602" s="41" t="s">
        <v>126</v>
      </c>
      <c r="AB602" s="41"/>
      <c r="AC602" s="41">
        <v>53</v>
      </c>
      <c r="AD602" s="41" t="s">
        <v>761</v>
      </c>
      <c r="AE602" s="43">
        <v>44432.95239583333</v>
      </c>
      <c r="AF602" s="41">
        <v>135</v>
      </c>
      <c r="AG602" s="41" t="s">
        <v>125</v>
      </c>
      <c r="AH602" s="41">
        <v>0</v>
      </c>
      <c r="AI602" s="41">
        <v>12.172000000000001</v>
      </c>
      <c r="AJ602" s="42">
        <v>6308</v>
      </c>
      <c r="AK602" s="41">
        <v>1.2689999999999999</v>
      </c>
      <c r="AL602" s="41" t="s">
        <v>126</v>
      </c>
      <c r="AM602" s="41" t="s">
        <v>126</v>
      </c>
      <c r="AN602" s="41" t="s">
        <v>126</v>
      </c>
      <c r="AO602" s="41" t="s">
        <v>126</v>
      </c>
      <c r="AP602" s="41"/>
      <c r="AQ602" s="41">
        <v>1</v>
      </c>
      <c r="AR602" s="41"/>
      <c r="AS602" s="41"/>
      <c r="AT602" s="44">
        <f t="shared" si="41"/>
        <v>149.6823063779768</v>
      </c>
      <c r="AU602" s="45">
        <f t="shared" si="42"/>
        <v>1201.8355274667201</v>
      </c>
      <c r="AV602" s="41"/>
      <c r="AW602" s="48">
        <f t="shared" si="43"/>
        <v>126.06842476316761</v>
      </c>
      <c r="AX602" s="49">
        <f t="shared" si="44"/>
        <v>1201.5846005513602</v>
      </c>
      <c r="AY602" s="41"/>
    </row>
    <row r="603" spans="1:51">
      <c r="A603" s="41">
        <v>54</v>
      </c>
      <c r="B603" s="41" t="s">
        <v>762</v>
      </c>
      <c r="C603" s="43">
        <v>44432.973657407405</v>
      </c>
      <c r="D603" s="41">
        <v>213</v>
      </c>
      <c r="E603" s="41" t="s">
        <v>125</v>
      </c>
      <c r="F603" s="41">
        <v>0</v>
      </c>
      <c r="G603" s="41">
        <v>6.0229999999999997</v>
      </c>
      <c r="H603" s="42">
        <v>18551</v>
      </c>
      <c r="I603" s="41">
        <v>3.4000000000000002E-2</v>
      </c>
      <c r="J603" s="41" t="s">
        <v>126</v>
      </c>
      <c r="K603" s="41" t="s">
        <v>126</v>
      </c>
      <c r="L603" s="41" t="s">
        <v>126</v>
      </c>
      <c r="M603" s="41" t="s">
        <v>126</v>
      </c>
      <c r="N603" s="41"/>
      <c r="O603" s="41">
        <v>54</v>
      </c>
      <c r="P603" s="41" t="s">
        <v>762</v>
      </c>
      <c r="Q603" s="43">
        <v>44432.973657407405</v>
      </c>
      <c r="R603" s="41">
        <v>213</v>
      </c>
      <c r="S603" s="41" t="s">
        <v>125</v>
      </c>
      <c r="T603" s="41">
        <v>0</v>
      </c>
      <c r="U603" s="41" t="s">
        <v>126</v>
      </c>
      <c r="V603" s="42" t="s">
        <v>126</v>
      </c>
      <c r="W603" s="41" t="s">
        <v>126</v>
      </c>
      <c r="X603" s="41" t="s">
        <v>126</v>
      </c>
      <c r="Y603" s="41" t="s">
        <v>126</v>
      </c>
      <c r="Z603" s="41" t="s">
        <v>126</v>
      </c>
      <c r="AA603" s="41" t="s">
        <v>126</v>
      </c>
      <c r="AB603" s="41"/>
      <c r="AC603" s="41">
        <v>54</v>
      </c>
      <c r="AD603" s="41" t="s">
        <v>762</v>
      </c>
      <c r="AE603" s="43">
        <v>44432.973657407405</v>
      </c>
      <c r="AF603" s="41">
        <v>213</v>
      </c>
      <c r="AG603" s="41" t="s">
        <v>125</v>
      </c>
      <c r="AH603" s="41">
        <v>0</v>
      </c>
      <c r="AI603" s="41">
        <v>12.162000000000001</v>
      </c>
      <c r="AJ603" s="42">
        <v>789</v>
      </c>
      <c r="AK603" s="41">
        <v>0.16700000000000001</v>
      </c>
      <c r="AL603" s="41" t="s">
        <v>126</v>
      </c>
      <c r="AM603" s="41" t="s">
        <v>126</v>
      </c>
      <c r="AN603" s="41" t="s">
        <v>126</v>
      </c>
      <c r="AO603" s="41" t="s">
        <v>126</v>
      </c>
      <c r="AP603" s="41"/>
      <c r="AQ603" s="41">
        <v>1</v>
      </c>
      <c r="AR603" s="41"/>
      <c r="AS603" s="41"/>
      <c r="AT603" s="44">
        <f t="shared" si="41"/>
        <v>58.458004257663802</v>
      </c>
      <c r="AU603" s="45">
        <f t="shared" si="42"/>
        <v>181.07152435683003</v>
      </c>
      <c r="AV603" s="41"/>
      <c r="AW603" s="48">
        <f t="shared" si="43"/>
        <v>48.429178522239106</v>
      </c>
      <c r="AX603" s="49">
        <f t="shared" si="44"/>
        <v>146.98867780854002</v>
      </c>
      <c r="AY603" s="41"/>
    </row>
    <row r="604" spans="1:51">
      <c r="A604" s="41">
        <v>55</v>
      </c>
      <c r="B604" s="41" t="s">
        <v>763</v>
      </c>
      <c r="C604" s="43">
        <v>44432.99490740741</v>
      </c>
      <c r="D604" s="41">
        <v>92</v>
      </c>
      <c r="E604" s="41" t="s">
        <v>125</v>
      </c>
      <c r="F604" s="41">
        <v>0</v>
      </c>
      <c r="G604" s="41">
        <v>6.0119999999999996</v>
      </c>
      <c r="H604" s="42">
        <v>1384617</v>
      </c>
      <c r="I604" s="41">
        <v>2.8860000000000001</v>
      </c>
      <c r="J604" s="41" t="s">
        <v>126</v>
      </c>
      <c r="K604" s="41" t="s">
        <v>126</v>
      </c>
      <c r="L604" s="41" t="s">
        <v>126</v>
      </c>
      <c r="M604" s="41" t="s">
        <v>126</v>
      </c>
      <c r="N604" s="41"/>
      <c r="O604" s="41">
        <v>55</v>
      </c>
      <c r="P604" s="41" t="s">
        <v>763</v>
      </c>
      <c r="Q604" s="43">
        <v>44432.99490740741</v>
      </c>
      <c r="R604" s="41">
        <v>92</v>
      </c>
      <c r="S604" s="41" t="s">
        <v>125</v>
      </c>
      <c r="T604" s="41">
        <v>0</v>
      </c>
      <c r="U604" s="41">
        <v>5.9660000000000002</v>
      </c>
      <c r="V604" s="42">
        <v>10687</v>
      </c>
      <c r="W604" s="41">
        <v>2.9830000000000001</v>
      </c>
      <c r="X604" s="41" t="s">
        <v>126</v>
      </c>
      <c r="Y604" s="41" t="s">
        <v>126</v>
      </c>
      <c r="Z604" s="41" t="s">
        <v>126</v>
      </c>
      <c r="AA604" s="41" t="s">
        <v>126</v>
      </c>
      <c r="AB604" s="41"/>
      <c r="AC604" s="41">
        <v>55</v>
      </c>
      <c r="AD604" s="41" t="s">
        <v>763</v>
      </c>
      <c r="AE604" s="43">
        <v>44432.99490740741</v>
      </c>
      <c r="AF604" s="41">
        <v>92</v>
      </c>
      <c r="AG604" s="41" t="s">
        <v>125</v>
      </c>
      <c r="AH604" s="41">
        <v>0</v>
      </c>
      <c r="AI604" s="41">
        <v>12.058999999999999</v>
      </c>
      <c r="AJ604" s="42">
        <v>121647</v>
      </c>
      <c r="AK604" s="41">
        <v>23.863</v>
      </c>
      <c r="AL604" s="41" t="s">
        <v>126</v>
      </c>
      <c r="AM604" s="41" t="s">
        <v>126</v>
      </c>
      <c r="AN604" s="41" t="s">
        <v>126</v>
      </c>
      <c r="AO604" s="41" t="s">
        <v>126</v>
      </c>
      <c r="AP604" s="41"/>
      <c r="AQ604" s="41">
        <v>1</v>
      </c>
      <c r="AR604" s="41"/>
      <c r="AS604" s="41"/>
      <c r="AT604" s="44">
        <f t="shared" si="41"/>
        <v>2589.336486318165</v>
      </c>
      <c r="AU604" s="45">
        <f t="shared" si="42"/>
        <v>21659.313803933073</v>
      </c>
      <c r="AV604" s="41"/>
      <c r="AW604" s="48">
        <f t="shared" si="43"/>
        <v>3023.95456578217</v>
      </c>
      <c r="AX604" s="49">
        <f t="shared" si="44"/>
        <v>23014.433040177661</v>
      </c>
      <c r="AY604" s="41"/>
    </row>
    <row r="605" spans="1:51">
      <c r="A605" s="41">
        <v>56</v>
      </c>
      <c r="B605" s="41" t="s">
        <v>764</v>
      </c>
      <c r="C605" s="43">
        <v>44433.016145833331</v>
      </c>
      <c r="D605" s="41">
        <v>204</v>
      </c>
      <c r="E605" s="41" t="s">
        <v>125</v>
      </c>
      <c r="F605" s="41">
        <v>0</v>
      </c>
      <c r="G605" s="41">
        <v>6.0119999999999996</v>
      </c>
      <c r="H605" s="42">
        <v>1456560</v>
      </c>
      <c r="I605" s="41">
        <v>3.036</v>
      </c>
      <c r="J605" s="41" t="s">
        <v>126</v>
      </c>
      <c r="K605" s="41" t="s">
        <v>126</v>
      </c>
      <c r="L605" s="41" t="s">
        <v>126</v>
      </c>
      <c r="M605" s="41" t="s">
        <v>126</v>
      </c>
      <c r="N605" s="41"/>
      <c r="O605" s="41">
        <v>56</v>
      </c>
      <c r="P605" s="41" t="s">
        <v>764</v>
      </c>
      <c r="Q605" s="43">
        <v>44433.016145833331</v>
      </c>
      <c r="R605" s="41">
        <v>204</v>
      </c>
      <c r="S605" s="41" t="s">
        <v>125</v>
      </c>
      <c r="T605" s="41">
        <v>0</v>
      </c>
      <c r="U605" s="41">
        <v>5.9619999999999997</v>
      </c>
      <c r="V605" s="42">
        <v>11443</v>
      </c>
      <c r="W605" s="41">
        <v>3.1850000000000001</v>
      </c>
      <c r="X605" s="41" t="s">
        <v>126</v>
      </c>
      <c r="Y605" s="41" t="s">
        <v>126</v>
      </c>
      <c r="Z605" s="41" t="s">
        <v>126</v>
      </c>
      <c r="AA605" s="41" t="s">
        <v>126</v>
      </c>
      <c r="AB605" s="41"/>
      <c r="AC605" s="41">
        <v>56</v>
      </c>
      <c r="AD605" s="41" t="s">
        <v>764</v>
      </c>
      <c r="AE605" s="43">
        <v>44433.016145833331</v>
      </c>
      <c r="AF605" s="41">
        <v>204</v>
      </c>
      <c r="AG605" s="41" t="s">
        <v>125</v>
      </c>
      <c r="AH605" s="41">
        <v>0</v>
      </c>
      <c r="AI605" s="41">
        <v>12.05</v>
      </c>
      <c r="AJ605" s="42">
        <v>128899</v>
      </c>
      <c r="AK605" s="41">
        <v>25.257000000000001</v>
      </c>
      <c r="AL605" s="41" t="s">
        <v>126</v>
      </c>
      <c r="AM605" s="41" t="s">
        <v>126</v>
      </c>
      <c r="AN605" s="41" t="s">
        <v>126</v>
      </c>
      <c r="AO605" s="41" t="s">
        <v>126</v>
      </c>
      <c r="AP605" s="41"/>
      <c r="AQ605" s="41">
        <v>1</v>
      </c>
      <c r="AR605" s="41"/>
      <c r="AS605" s="41"/>
      <c r="AT605" s="44">
        <f t="shared" si="41"/>
        <v>2732.9558452879651</v>
      </c>
      <c r="AU605" s="45">
        <f t="shared" si="42"/>
        <v>22889.784050343234</v>
      </c>
      <c r="AV605" s="41"/>
      <c r="AW605" s="48">
        <f t="shared" si="43"/>
        <v>3217.4571890625698</v>
      </c>
      <c r="AX605" s="49">
        <f t="shared" si="44"/>
        <v>24371.471677211743</v>
      </c>
      <c r="AY605" s="41"/>
    </row>
    <row r="606" spans="1:51">
      <c r="A606" s="41">
        <v>57</v>
      </c>
      <c r="B606" s="41" t="s">
        <v>765</v>
      </c>
      <c r="C606" s="43">
        <v>44433.037418981483</v>
      </c>
      <c r="D606" s="41">
        <v>68</v>
      </c>
      <c r="E606" s="41" t="s">
        <v>125</v>
      </c>
      <c r="F606" s="41">
        <v>0</v>
      </c>
      <c r="G606" s="41">
        <v>6.02</v>
      </c>
      <c r="H606" s="42">
        <v>58577</v>
      </c>
      <c r="I606" s="41">
        <v>0.11700000000000001</v>
      </c>
      <c r="J606" s="41" t="s">
        <v>126</v>
      </c>
      <c r="K606" s="41" t="s">
        <v>126</v>
      </c>
      <c r="L606" s="41" t="s">
        <v>126</v>
      </c>
      <c r="M606" s="41" t="s">
        <v>126</v>
      </c>
      <c r="N606" s="41"/>
      <c r="O606" s="41">
        <v>57</v>
      </c>
      <c r="P606" s="41" t="s">
        <v>765</v>
      </c>
      <c r="Q606" s="43">
        <v>44433.037418981483</v>
      </c>
      <c r="R606" s="41">
        <v>68</v>
      </c>
      <c r="S606" s="41" t="s">
        <v>125</v>
      </c>
      <c r="T606" s="41">
        <v>0</v>
      </c>
      <c r="U606" s="41" t="s">
        <v>126</v>
      </c>
      <c r="V606" s="42" t="s">
        <v>126</v>
      </c>
      <c r="W606" s="41" t="s">
        <v>126</v>
      </c>
      <c r="X606" s="41" t="s">
        <v>126</v>
      </c>
      <c r="Y606" s="41" t="s">
        <v>126</v>
      </c>
      <c r="Z606" s="41" t="s">
        <v>126</v>
      </c>
      <c r="AA606" s="41" t="s">
        <v>126</v>
      </c>
      <c r="AB606" s="41"/>
      <c r="AC606" s="41">
        <v>57</v>
      </c>
      <c r="AD606" s="41" t="s">
        <v>765</v>
      </c>
      <c r="AE606" s="43">
        <v>44433.037418981483</v>
      </c>
      <c r="AF606" s="41">
        <v>68</v>
      </c>
      <c r="AG606" s="41" t="s">
        <v>125</v>
      </c>
      <c r="AH606" s="41">
        <v>0</v>
      </c>
      <c r="AI606" s="41">
        <v>12.163</v>
      </c>
      <c r="AJ606" s="42">
        <v>6298</v>
      </c>
      <c r="AK606" s="41">
        <v>1.2669999999999999</v>
      </c>
      <c r="AL606" s="41" t="s">
        <v>126</v>
      </c>
      <c r="AM606" s="41" t="s">
        <v>126</v>
      </c>
      <c r="AN606" s="41" t="s">
        <v>126</v>
      </c>
      <c r="AO606" s="41" t="s">
        <v>126</v>
      </c>
      <c r="AP606" s="41"/>
      <c r="AQ606" s="41">
        <v>1</v>
      </c>
      <c r="AR606" s="41"/>
      <c r="AS606" s="41"/>
      <c r="AT606" s="44">
        <f t="shared" si="41"/>
        <v>181.65995856495022</v>
      </c>
      <c r="AU606" s="45">
        <f t="shared" si="42"/>
        <v>1199.9894402529201</v>
      </c>
      <c r="AV606" s="41"/>
      <c r="AW606" s="48">
        <f t="shared" si="43"/>
        <v>153.52445507008392</v>
      </c>
      <c r="AX606" s="49">
        <f t="shared" si="44"/>
        <v>1199.6746502869601</v>
      </c>
      <c r="AY606" s="41"/>
    </row>
    <row r="607" spans="1:51">
      <c r="A607" s="41">
        <v>58</v>
      </c>
      <c r="B607" s="41" t="s">
        <v>766</v>
      </c>
      <c r="C607" s="43">
        <v>44433.058657407404</v>
      </c>
      <c r="D607" s="41">
        <v>72</v>
      </c>
      <c r="E607" s="41" t="s">
        <v>125</v>
      </c>
      <c r="F607" s="41">
        <v>0</v>
      </c>
      <c r="G607" s="41">
        <v>5.8869999999999996</v>
      </c>
      <c r="H607" s="42">
        <v>46660784</v>
      </c>
      <c r="I607" s="41">
        <v>103.425</v>
      </c>
      <c r="J607" s="41" t="s">
        <v>126</v>
      </c>
      <c r="K607" s="41" t="s">
        <v>126</v>
      </c>
      <c r="L607" s="41" t="s">
        <v>126</v>
      </c>
      <c r="M607" s="41" t="s">
        <v>126</v>
      </c>
      <c r="N607" s="41"/>
      <c r="O607" s="41">
        <v>58</v>
      </c>
      <c r="P607" s="41" t="s">
        <v>766</v>
      </c>
      <c r="Q607" s="43">
        <v>44433.058657407404</v>
      </c>
      <c r="R607" s="41">
        <v>72</v>
      </c>
      <c r="S607" s="41" t="s">
        <v>125</v>
      </c>
      <c r="T607" s="41">
        <v>0</v>
      </c>
      <c r="U607" s="41">
        <v>5.8479999999999999</v>
      </c>
      <c r="V607" s="42">
        <v>396393</v>
      </c>
      <c r="W607" s="41">
        <v>100.964</v>
      </c>
      <c r="X607" s="41" t="s">
        <v>126</v>
      </c>
      <c r="Y607" s="41" t="s">
        <v>126</v>
      </c>
      <c r="Z607" s="41" t="s">
        <v>126</v>
      </c>
      <c r="AA607" s="41" t="s">
        <v>126</v>
      </c>
      <c r="AB607" s="41"/>
      <c r="AC607" s="41">
        <v>58</v>
      </c>
      <c r="AD607" s="41" t="s">
        <v>766</v>
      </c>
      <c r="AE607" s="43">
        <v>44433.058657407404</v>
      </c>
      <c r="AF607" s="41">
        <v>72</v>
      </c>
      <c r="AG607" s="41" t="s">
        <v>125</v>
      </c>
      <c r="AH607" s="41">
        <v>0</v>
      </c>
      <c r="AI607" s="41">
        <v>12.074</v>
      </c>
      <c r="AJ607" s="42">
        <v>97774</v>
      </c>
      <c r="AK607" s="41">
        <v>19.253</v>
      </c>
      <c r="AL607" s="41" t="s">
        <v>126</v>
      </c>
      <c r="AM607" s="41" t="s">
        <v>126</v>
      </c>
      <c r="AN607" s="41" t="s">
        <v>126</v>
      </c>
      <c r="AO607" s="41" t="s">
        <v>126</v>
      </c>
      <c r="AP607" s="41"/>
      <c r="AQ607" s="41">
        <v>1</v>
      </c>
      <c r="AR607" s="41"/>
      <c r="AS607" s="41"/>
      <c r="AT607" s="44">
        <f t="shared" si="41"/>
        <v>76350.694243324964</v>
      </c>
      <c r="AU607" s="45">
        <f t="shared" si="42"/>
        <v>17562.063773879483</v>
      </c>
      <c r="AV607" s="41"/>
      <c r="AW607" s="48">
        <f t="shared" si="43"/>
        <v>98767.718072288582</v>
      </c>
      <c r="AX607" s="49">
        <f t="shared" si="44"/>
        <v>18535.089182464242</v>
      </c>
      <c r="AY607" s="41"/>
    </row>
    <row r="608" spans="1:51">
      <c r="A608" s="41">
        <v>59</v>
      </c>
      <c r="B608" s="41" t="s">
        <v>767</v>
      </c>
      <c r="C608" s="43">
        <v>44433.079907407409</v>
      </c>
      <c r="D608" s="41">
        <v>99</v>
      </c>
      <c r="E608" s="41" t="s">
        <v>125</v>
      </c>
      <c r="F608" s="41">
        <v>0</v>
      </c>
      <c r="G608" s="41">
        <v>6.0209999999999999</v>
      </c>
      <c r="H608" s="42">
        <v>32804</v>
      </c>
      <c r="I608" s="41">
        <v>6.4000000000000001E-2</v>
      </c>
      <c r="J608" s="41" t="s">
        <v>126</v>
      </c>
      <c r="K608" s="41" t="s">
        <v>126</v>
      </c>
      <c r="L608" s="41" t="s">
        <v>126</v>
      </c>
      <c r="M608" s="41" t="s">
        <v>126</v>
      </c>
      <c r="N608" s="41"/>
      <c r="O608" s="41">
        <v>59</v>
      </c>
      <c r="P608" s="41" t="s">
        <v>767</v>
      </c>
      <c r="Q608" s="43">
        <v>44433.079907407409</v>
      </c>
      <c r="R608" s="41">
        <v>99</v>
      </c>
      <c r="S608" s="41" t="s">
        <v>125</v>
      </c>
      <c r="T608" s="41">
        <v>0</v>
      </c>
      <c r="U608" s="41" t="s">
        <v>126</v>
      </c>
      <c r="V608" s="42" t="s">
        <v>126</v>
      </c>
      <c r="W608" s="41" t="s">
        <v>126</v>
      </c>
      <c r="X608" s="41" t="s">
        <v>126</v>
      </c>
      <c r="Y608" s="41" t="s">
        <v>126</v>
      </c>
      <c r="Z608" s="41" t="s">
        <v>126</v>
      </c>
      <c r="AA608" s="41" t="s">
        <v>126</v>
      </c>
      <c r="AB608" s="41"/>
      <c r="AC608" s="41">
        <v>59</v>
      </c>
      <c r="AD608" s="41" t="s">
        <v>767</v>
      </c>
      <c r="AE608" s="43">
        <v>44433.079907407409</v>
      </c>
      <c r="AF608" s="41">
        <v>99</v>
      </c>
      <c r="AG608" s="41" t="s">
        <v>125</v>
      </c>
      <c r="AH608" s="41">
        <v>0</v>
      </c>
      <c r="AI608" s="41">
        <v>12.173999999999999</v>
      </c>
      <c r="AJ608" s="42">
        <v>3952</v>
      </c>
      <c r="AK608" s="41">
        <v>0.79900000000000004</v>
      </c>
      <c r="AL608" s="41" t="s">
        <v>126</v>
      </c>
      <c r="AM608" s="41" t="s">
        <v>126</v>
      </c>
      <c r="AN608" s="41" t="s">
        <v>126</v>
      </c>
      <c r="AO608" s="41" t="s">
        <v>126</v>
      </c>
      <c r="AP608" s="41"/>
      <c r="AQ608" s="41">
        <v>1</v>
      </c>
      <c r="AR608" s="41"/>
      <c r="AS608" s="41"/>
      <c r="AT608" s="44">
        <f t="shared" si="41"/>
        <v>102.62924920806081</v>
      </c>
      <c r="AU608" s="45">
        <f t="shared" si="42"/>
        <v>766.55043905792013</v>
      </c>
      <c r="AV608" s="41"/>
      <c r="AW608" s="48">
        <f t="shared" si="43"/>
        <v>85.897339217905596</v>
      </c>
      <c r="AX608" s="49">
        <f t="shared" si="44"/>
        <v>751.51044637696009</v>
      </c>
      <c r="AY608" s="41"/>
    </row>
    <row r="609" spans="1:51">
      <c r="A609" s="41">
        <v>60</v>
      </c>
      <c r="B609" s="41" t="s">
        <v>768</v>
      </c>
      <c r="C609" s="43">
        <v>44433.101145833331</v>
      </c>
      <c r="D609" s="41">
        <v>197</v>
      </c>
      <c r="E609" s="41" t="s">
        <v>125</v>
      </c>
      <c r="F609" s="41">
        <v>0</v>
      </c>
      <c r="G609" s="41">
        <v>6.0170000000000003</v>
      </c>
      <c r="H609" s="42">
        <v>198858</v>
      </c>
      <c r="I609" s="41">
        <v>0.41</v>
      </c>
      <c r="J609" s="41" t="s">
        <v>126</v>
      </c>
      <c r="K609" s="41" t="s">
        <v>126</v>
      </c>
      <c r="L609" s="41" t="s">
        <v>126</v>
      </c>
      <c r="M609" s="41" t="s">
        <v>126</v>
      </c>
      <c r="N609" s="41"/>
      <c r="O609" s="41">
        <v>60</v>
      </c>
      <c r="P609" s="41" t="s">
        <v>768</v>
      </c>
      <c r="Q609" s="43">
        <v>44433.101145833331</v>
      </c>
      <c r="R609" s="41">
        <v>197</v>
      </c>
      <c r="S609" s="41" t="s">
        <v>125</v>
      </c>
      <c r="T609" s="41">
        <v>0</v>
      </c>
      <c r="U609" s="41">
        <v>5.96</v>
      </c>
      <c r="V609" s="42">
        <v>1578</v>
      </c>
      <c r="W609" s="41">
        <v>0.53800000000000003</v>
      </c>
      <c r="X609" s="41" t="s">
        <v>126</v>
      </c>
      <c r="Y609" s="41" t="s">
        <v>126</v>
      </c>
      <c r="Z609" s="41" t="s">
        <v>126</v>
      </c>
      <c r="AA609" s="41" t="s">
        <v>126</v>
      </c>
      <c r="AB609" s="41"/>
      <c r="AC609" s="41">
        <v>60</v>
      </c>
      <c r="AD609" s="41" t="s">
        <v>768</v>
      </c>
      <c r="AE609" s="43">
        <v>44433.101145833331</v>
      </c>
      <c r="AF609" s="41">
        <v>197</v>
      </c>
      <c r="AG609" s="41" t="s">
        <v>125</v>
      </c>
      <c r="AH609" s="41">
        <v>0</v>
      </c>
      <c r="AI609" s="41">
        <v>12.086</v>
      </c>
      <c r="AJ609" s="42">
        <v>89605</v>
      </c>
      <c r="AK609" s="41">
        <v>17.667999999999999</v>
      </c>
      <c r="AL609" s="41" t="s">
        <v>126</v>
      </c>
      <c r="AM609" s="41" t="s">
        <v>126</v>
      </c>
      <c r="AN609" s="41" t="s">
        <v>126</v>
      </c>
      <c r="AO609" s="41" t="s">
        <v>126</v>
      </c>
      <c r="AP609" s="41"/>
      <c r="AQ609" s="41">
        <v>1</v>
      </c>
      <c r="AR609" s="41"/>
      <c r="AS609" s="41"/>
      <c r="AT609" s="44">
        <f t="shared" si="41"/>
        <v>592.80695370134322</v>
      </c>
      <c r="AU609" s="45">
        <f t="shared" si="42"/>
        <v>16143.613153310749</v>
      </c>
      <c r="AV609" s="41"/>
      <c r="AW609" s="48">
        <f t="shared" si="43"/>
        <v>518.79879944657239</v>
      </c>
      <c r="AX609" s="49">
        <f t="shared" si="44"/>
        <v>16998.065549033501</v>
      </c>
      <c r="AY609" s="41"/>
    </row>
    <row r="610" spans="1:51">
      <c r="A610" s="41">
        <v>61</v>
      </c>
      <c r="B610" s="41" t="s">
        <v>769</v>
      </c>
      <c r="C610" s="43">
        <v>44433.122430555559</v>
      </c>
      <c r="D610" s="41">
        <v>182</v>
      </c>
      <c r="E610" s="41" t="s">
        <v>125</v>
      </c>
      <c r="F610" s="41">
        <v>0</v>
      </c>
      <c r="G610" s="41">
        <v>6.0170000000000003</v>
      </c>
      <c r="H610" s="42">
        <v>17278</v>
      </c>
      <c r="I610" s="41">
        <v>3.1E-2</v>
      </c>
      <c r="J610" s="41" t="s">
        <v>126</v>
      </c>
      <c r="K610" s="41" t="s">
        <v>126</v>
      </c>
      <c r="L610" s="41" t="s">
        <v>126</v>
      </c>
      <c r="M610" s="41" t="s">
        <v>126</v>
      </c>
      <c r="N610" s="41"/>
      <c r="O610" s="41">
        <v>61</v>
      </c>
      <c r="P610" s="41" t="s">
        <v>769</v>
      </c>
      <c r="Q610" s="43">
        <v>44433.122430555559</v>
      </c>
      <c r="R610" s="41">
        <v>182</v>
      </c>
      <c r="S610" s="41" t="s">
        <v>125</v>
      </c>
      <c r="T610" s="41">
        <v>0</v>
      </c>
      <c r="U610" s="41" t="s">
        <v>126</v>
      </c>
      <c r="V610" s="42" t="s">
        <v>126</v>
      </c>
      <c r="W610" s="41" t="s">
        <v>126</v>
      </c>
      <c r="X610" s="41" t="s">
        <v>126</v>
      </c>
      <c r="Y610" s="41" t="s">
        <v>126</v>
      </c>
      <c r="Z610" s="41" t="s">
        <v>126</v>
      </c>
      <c r="AA610" s="41" t="s">
        <v>126</v>
      </c>
      <c r="AB610" s="41"/>
      <c r="AC610" s="41">
        <v>61</v>
      </c>
      <c r="AD610" s="41" t="s">
        <v>769</v>
      </c>
      <c r="AE610" s="43">
        <v>44433.122430555559</v>
      </c>
      <c r="AF610" s="41">
        <v>182</v>
      </c>
      <c r="AG610" s="41" t="s">
        <v>125</v>
      </c>
      <c r="AH610" s="41">
        <v>0</v>
      </c>
      <c r="AI610" s="41">
        <v>12.148</v>
      </c>
      <c r="AJ610" s="42">
        <v>742</v>
      </c>
      <c r="AK610" s="41">
        <v>0.157</v>
      </c>
      <c r="AL610" s="41" t="s">
        <v>126</v>
      </c>
      <c r="AM610" s="41" t="s">
        <v>126</v>
      </c>
      <c r="AN610" s="41" t="s">
        <v>126</v>
      </c>
      <c r="AO610" s="41" t="s">
        <v>126</v>
      </c>
      <c r="AP610" s="41"/>
      <c r="AQ610" s="41">
        <v>1</v>
      </c>
      <c r="AR610" s="41"/>
      <c r="AS610" s="41"/>
      <c r="AT610" s="44">
        <f t="shared" si="41"/>
        <v>54.496738398399202</v>
      </c>
      <c r="AU610" s="45">
        <f t="shared" si="42"/>
        <v>172.36224109772002</v>
      </c>
      <c r="AV610" s="41"/>
      <c r="AW610" s="48">
        <f t="shared" si="43"/>
        <v>45.080337809564405</v>
      </c>
      <c r="AX610" s="49">
        <f t="shared" si="44"/>
        <v>138.00344782936003</v>
      </c>
      <c r="AY610" s="41"/>
    </row>
    <row r="611" spans="1:51">
      <c r="A611" s="41">
        <v>62</v>
      </c>
      <c r="B611" s="41" t="s">
        <v>770</v>
      </c>
      <c r="C611" s="43">
        <v>44433.14366898148</v>
      </c>
      <c r="D611" s="41">
        <v>113</v>
      </c>
      <c r="E611" s="41" t="s">
        <v>125</v>
      </c>
      <c r="F611" s="41">
        <v>0</v>
      </c>
      <c r="G611" s="41">
        <v>5.9089999999999998</v>
      </c>
      <c r="H611" s="42">
        <v>38725376</v>
      </c>
      <c r="I611" s="41">
        <v>84.867000000000004</v>
      </c>
      <c r="J611" s="41" t="s">
        <v>126</v>
      </c>
      <c r="K611" s="41" t="s">
        <v>126</v>
      </c>
      <c r="L611" s="41" t="s">
        <v>126</v>
      </c>
      <c r="M611" s="41" t="s">
        <v>126</v>
      </c>
      <c r="N611" s="41"/>
      <c r="O611" s="41">
        <v>62</v>
      </c>
      <c r="P611" s="41" t="s">
        <v>770</v>
      </c>
      <c r="Q611" s="43">
        <v>44433.14366898148</v>
      </c>
      <c r="R611" s="41">
        <v>113</v>
      </c>
      <c r="S611" s="41" t="s">
        <v>125</v>
      </c>
      <c r="T611" s="41">
        <v>0</v>
      </c>
      <c r="U611" s="41">
        <v>5.8689999999999998</v>
      </c>
      <c r="V611" s="42">
        <v>315268</v>
      </c>
      <c r="W611" s="41">
        <v>81.177999999999997</v>
      </c>
      <c r="X611" s="41" t="s">
        <v>126</v>
      </c>
      <c r="Y611" s="41" t="s">
        <v>126</v>
      </c>
      <c r="Z611" s="41" t="s">
        <v>126</v>
      </c>
      <c r="AA611" s="41" t="s">
        <v>126</v>
      </c>
      <c r="AB611" s="41"/>
      <c r="AC611" s="41">
        <v>62</v>
      </c>
      <c r="AD611" s="41" t="s">
        <v>770</v>
      </c>
      <c r="AE611" s="43">
        <v>44433.14366898148</v>
      </c>
      <c r="AF611" s="41">
        <v>113</v>
      </c>
      <c r="AG611" s="41" t="s">
        <v>125</v>
      </c>
      <c r="AH611" s="41">
        <v>0</v>
      </c>
      <c r="AI611" s="41">
        <v>12.064</v>
      </c>
      <c r="AJ611" s="42">
        <v>107524</v>
      </c>
      <c r="AK611" s="41">
        <v>21.14</v>
      </c>
      <c r="AL611" s="41" t="s">
        <v>126</v>
      </c>
      <c r="AM611" s="41" t="s">
        <v>126</v>
      </c>
      <c r="AN611" s="41" t="s">
        <v>126</v>
      </c>
      <c r="AO611" s="41" t="s">
        <v>126</v>
      </c>
      <c r="AP611" s="41"/>
      <c r="AQ611" s="41">
        <v>1</v>
      </c>
      <c r="AR611" s="41"/>
      <c r="AS611" s="41"/>
      <c r="AT611" s="44">
        <f t="shared" si="41"/>
        <v>60755.402200341843</v>
      </c>
      <c r="AU611" s="45">
        <f t="shared" si="42"/>
        <v>19244.069858144481</v>
      </c>
      <c r="AV611" s="41"/>
      <c r="AW611" s="48">
        <f t="shared" si="43"/>
        <v>79125.979389692337</v>
      </c>
      <c r="AX611" s="49">
        <f t="shared" si="44"/>
        <v>20366.742264034241</v>
      </c>
      <c r="AY611" s="41"/>
    </row>
    <row r="612" spans="1:51">
      <c r="A612" s="41">
        <v>63</v>
      </c>
      <c r="B612" s="41" t="s">
        <v>771</v>
      </c>
      <c r="C612" s="43">
        <v>44433.164918981478</v>
      </c>
      <c r="D612" s="41">
        <v>164</v>
      </c>
      <c r="E612" s="41" t="s">
        <v>125</v>
      </c>
      <c r="F612" s="41">
        <v>0</v>
      </c>
      <c r="G612" s="41">
        <v>5.91</v>
      </c>
      <c r="H612" s="42">
        <v>37836983</v>
      </c>
      <c r="I612" s="41">
        <v>82.816999999999993</v>
      </c>
      <c r="J612" s="41" t="s">
        <v>126</v>
      </c>
      <c r="K612" s="41" t="s">
        <v>126</v>
      </c>
      <c r="L612" s="41" t="s">
        <v>126</v>
      </c>
      <c r="M612" s="41" t="s">
        <v>126</v>
      </c>
      <c r="N612" s="41"/>
      <c r="O612" s="41">
        <v>63</v>
      </c>
      <c r="P612" s="41" t="s">
        <v>771</v>
      </c>
      <c r="Q612" s="43">
        <v>44433.164918981478</v>
      </c>
      <c r="R612" s="41">
        <v>164</v>
      </c>
      <c r="S612" s="41" t="s">
        <v>125</v>
      </c>
      <c r="T612" s="41">
        <v>0</v>
      </c>
      <c r="U612" s="41">
        <v>5.8719999999999999</v>
      </c>
      <c r="V612" s="42">
        <v>315066</v>
      </c>
      <c r="W612" s="41">
        <v>81.128</v>
      </c>
      <c r="X612" s="41" t="s">
        <v>126</v>
      </c>
      <c r="Y612" s="41" t="s">
        <v>126</v>
      </c>
      <c r="Z612" s="41" t="s">
        <v>126</v>
      </c>
      <c r="AA612" s="41" t="s">
        <v>126</v>
      </c>
      <c r="AB612" s="41"/>
      <c r="AC612" s="41">
        <v>63</v>
      </c>
      <c r="AD612" s="41" t="s">
        <v>771</v>
      </c>
      <c r="AE612" s="43">
        <v>44433.164918981478</v>
      </c>
      <c r="AF612" s="41">
        <v>164</v>
      </c>
      <c r="AG612" s="41" t="s">
        <v>125</v>
      </c>
      <c r="AH612" s="41">
        <v>0</v>
      </c>
      <c r="AI612" s="41">
        <v>12.066000000000001</v>
      </c>
      <c r="AJ612" s="42">
        <v>112624</v>
      </c>
      <c r="AK612" s="41">
        <v>22.125</v>
      </c>
      <c r="AL612" s="41" t="s">
        <v>126</v>
      </c>
      <c r="AM612" s="41" t="s">
        <v>126</v>
      </c>
      <c r="AN612" s="41" t="s">
        <v>126</v>
      </c>
      <c r="AO612" s="41" t="s">
        <v>126</v>
      </c>
      <c r="AP612" s="41"/>
      <c r="AQ612" s="41">
        <v>1</v>
      </c>
      <c r="AR612" s="41"/>
      <c r="AS612" s="41"/>
      <c r="AT612" s="44">
        <f t="shared" si="41"/>
        <v>60716.624129609467</v>
      </c>
      <c r="AU612" s="45">
        <f t="shared" si="42"/>
        <v>20119.134539348481</v>
      </c>
      <c r="AV612" s="41"/>
      <c r="AW612" s="48">
        <f t="shared" si="43"/>
        <v>79076.742051975103</v>
      </c>
      <c r="AX612" s="49">
        <f t="shared" si="44"/>
        <v>21323.606270986242</v>
      </c>
      <c r="AY612" s="41"/>
    </row>
    <row r="613" spans="1:51">
      <c r="A613" s="41">
        <v>64</v>
      </c>
      <c r="B613" s="41" t="s">
        <v>772</v>
      </c>
      <c r="C613" s="43">
        <v>44433.186180555553</v>
      </c>
      <c r="D613" s="41">
        <v>122</v>
      </c>
      <c r="E613" s="41" t="s">
        <v>125</v>
      </c>
      <c r="F613" s="41">
        <v>0</v>
      </c>
      <c r="G613" s="41">
        <v>6.01</v>
      </c>
      <c r="H613" s="42">
        <v>2584158</v>
      </c>
      <c r="I613" s="41">
        <v>5.3979999999999997</v>
      </c>
      <c r="J613" s="41" t="s">
        <v>126</v>
      </c>
      <c r="K613" s="41" t="s">
        <v>126</v>
      </c>
      <c r="L613" s="41" t="s">
        <v>126</v>
      </c>
      <c r="M613" s="41" t="s">
        <v>126</v>
      </c>
      <c r="N613" s="41"/>
      <c r="O613" s="41">
        <v>64</v>
      </c>
      <c r="P613" s="41" t="s">
        <v>772</v>
      </c>
      <c r="Q613" s="43">
        <v>44433.186180555553</v>
      </c>
      <c r="R613" s="41">
        <v>122</v>
      </c>
      <c r="S613" s="41" t="s">
        <v>125</v>
      </c>
      <c r="T613" s="41">
        <v>0</v>
      </c>
      <c r="U613" s="41">
        <v>5.9619999999999997</v>
      </c>
      <c r="V613" s="42">
        <v>20602</v>
      </c>
      <c r="W613" s="41">
        <v>5.6360000000000001</v>
      </c>
      <c r="X613" s="41" t="s">
        <v>126</v>
      </c>
      <c r="Y613" s="41" t="s">
        <v>126</v>
      </c>
      <c r="Z613" s="41" t="s">
        <v>126</v>
      </c>
      <c r="AA613" s="41" t="s">
        <v>126</v>
      </c>
      <c r="AB613" s="41"/>
      <c r="AC613" s="41">
        <v>64</v>
      </c>
      <c r="AD613" s="41" t="s">
        <v>772</v>
      </c>
      <c r="AE613" s="43">
        <v>44433.186180555553</v>
      </c>
      <c r="AF613" s="41">
        <v>122</v>
      </c>
      <c r="AG613" s="41" t="s">
        <v>125</v>
      </c>
      <c r="AH613" s="41">
        <v>0</v>
      </c>
      <c r="AI613" s="41">
        <v>12.103</v>
      </c>
      <c r="AJ613" s="42">
        <v>70860</v>
      </c>
      <c r="AK613" s="41">
        <v>14.015000000000001</v>
      </c>
      <c r="AL613" s="41" t="s">
        <v>126</v>
      </c>
      <c r="AM613" s="41" t="s">
        <v>126</v>
      </c>
      <c r="AN613" s="41" t="s">
        <v>126</v>
      </c>
      <c r="AO613" s="41" t="s">
        <v>126</v>
      </c>
      <c r="AP613" s="41"/>
      <c r="AQ613" s="41">
        <v>1</v>
      </c>
      <c r="AR613" s="41"/>
      <c r="AS613" s="41"/>
      <c r="AT613" s="44">
        <f t="shared" si="41"/>
        <v>4473.2140932971397</v>
      </c>
      <c r="AU613" s="45">
        <f t="shared" si="42"/>
        <v>12857.097067308001</v>
      </c>
      <c r="AV613" s="41"/>
      <c r="AW613" s="48">
        <f t="shared" si="43"/>
        <v>5559.9342409517212</v>
      </c>
      <c r="AX613" s="49">
        <f t="shared" si="44"/>
        <v>13462.930270104</v>
      </c>
      <c r="AY613" s="41"/>
    </row>
    <row r="614" spans="1:51">
      <c r="A614" s="41">
        <v>65</v>
      </c>
      <c r="B614" s="41" t="s">
        <v>773</v>
      </c>
      <c r="C614" s="43">
        <v>44433.207407407404</v>
      </c>
      <c r="D614" s="41" t="s">
        <v>774</v>
      </c>
      <c r="E614" s="41" t="s">
        <v>125</v>
      </c>
      <c r="F614" s="41">
        <v>0</v>
      </c>
      <c r="G614" s="41">
        <v>6.0170000000000003</v>
      </c>
      <c r="H614" s="42">
        <v>619862</v>
      </c>
      <c r="I614" s="41">
        <v>1.288</v>
      </c>
      <c r="J614" s="41" t="s">
        <v>126</v>
      </c>
      <c r="K614" s="41" t="s">
        <v>126</v>
      </c>
      <c r="L614" s="41" t="s">
        <v>126</v>
      </c>
      <c r="M614" s="41" t="s">
        <v>126</v>
      </c>
      <c r="N614" s="41"/>
      <c r="O614" s="41">
        <v>65</v>
      </c>
      <c r="P614" s="41" t="s">
        <v>773</v>
      </c>
      <c r="Q614" s="43">
        <v>44433.207407407404</v>
      </c>
      <c r="R614" s="41" t="s">
        <v>774</v>
      </c>
      <c r="S614" s="41" t="s">
        <v>125</v>
      </c>
      <c r="T614" s="41">
        <v>0</v>
      </c>
      <c r="U614" s="41">
        <v>5.968</v>
      </c>
      <c r="V614" s="42">
        <v>5307</v>
      </c>
      <c r="W614" s="41">
        <v>1.54</v>
      </c>
      <c r="X614" s="41" t="s">
        <v>126</v>
      </c>
      <c r="Y614" s="41" t="s">
        <v>126</v>
      </c>
      <c r="Z614" s="41" t="s">
        <v>126</v>
      </c>
      <c r="AA614" s="41" t="s">
        <v>126</v>
      </c>
      <c r="AB614" s="41"/>
      <c r="AC614" s="41">
        <v>65</v>
      </c>
      <c r="AD614" s="41" t="s">
        <v>773</v>
      </c>
      <c r="AE614" s="43">
        <v>44433.207407407404</v>
      </c>
      <c r="AF614" s="41" t="s">
        <v>774</v>
      </c>
      <c r="AG614" s="41" t="s">
        <v>125</v>
      </c>
      <c r="AH614" s="41">
        <v>0</v>
      </c>
      <c r="AI614" s="41">
        <v>12.066000000000001</v>
      </c>
      <c r="AJ614" s="42">
        <v>115544</v>
      </c>
      <c r="AK614" s="41">
        <v>22.687999999999999</v>
      </c>
      <c r="AL614" s="41" t="s">
        <v>126</v>
      </c>
      <c r="AM614" s="41" t="s">
        <v>126</v>
      </c>
      <c r="AN614" s="41" t="s">
        <v>126</v>
      </c>
      <c r="AO614" s="41" t="s">
        <v>126</v>
      </c>
      <c r="AP614" s="41"/>
      <c r="AQ614" s="41">
        <v>1</v>
      </c>
      <c r="AR614" s="41"/>
      <c r="AS614" s="41"/>
      <c r="AT614" s="44">
        <f t="shared" si="41"/>
        <v>1633.8491146002873</v>
      </c>
      <c r="AU614" s="45">
        <f t="shared" si="42"/>
        <v>20618.681991697282</v>
      </c>
      <c r="AV614" s="41"/>
      <c r="AW614" s="48">
        <f t="shared" si="43"/>
        <v>1586.4719961055805</v>
      </c>
      <c r="AX614" s="49">
        <f t="shared" si="44"/>
        <v>21871.077036880641</v>
      </c>
      <c r="AY614" s="41"/>
    </row>
    <row r="615" spans="1:51">
      <c r="A615" s="41"/>
      <c r="B615" s="41"/>
      <c r="C615" s="41"/>
      <c r="D615" s="41" t="s">
        <v>775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</row>
    <row r="616" spans="1:51">
      <c r="C616" s="2"/>
      <c r="P616" s="2"/>
      <c r="AC616" s="2"/>
    </row>
    <row r="617" spans="1:51">
      <c r="C617" s="2"/>
      <c r="P617" s="2"/>
      <c r="AC617" s="2"/>
    </row>
    <row r="618" spans="1:51">
      <c r="C618" s="2"/>
      <c r="P618" s="2"/>
      <c r="AC618" s="2"/>
    </row>
    <row r="619" spans="1:51">
      <c r="C619" s="2"/>
      <c r="P619" s="2"/>
      <c r="AC619" s="2"/>
    </row>
    <row r="620" spans="1:51">
      <c r="C620" s="2"/>
      <c r="P620" s="2"/>
      <c r="AC620" s="2"/>
    </row>
    <row r="621" spans="1:51">
      <c r="C621" s="2"/>
      <c r="P621" s="2"/>
      <c r="AC621" s="2"/>
    </row>
    <row r="622" spans="1:51">
      <c r="C622" s="2"/>
      <c r="P622" s="2"/>
      <c r="AC622" s="2"/>
    </row>
    <row r="623" spans="1:51">
      <c r="C623" s="2"/>
      <c r="P623" s="2"/>
      <c r="AC623" s="2"/>
    </row>
    <row r="624" spans="1:51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110" zoomScaleNormal="110" workbookViewId="0">
      <pane ySplit="10" topLeftCell="A566" activePane="bottomLeft" state="frozen"/>
      <selection pane="bottomLeft" activeCell="B346" sqref="B346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43">
        <v>44253.447916666664</v>
      </c>
      <c r="B11">
        <v>0.1</v>
      </c>
      <c r="C11" t="s">
        <v>278</v>
      </c>
      <c r="D11" s="41">
        <v>1</v>
      </c>
      <c r="E11" s="43">
        <v>44256.500844907408</v>
      </c>
      <c r="F11">
        <v>45</v>
      </c>
      <c r="H11" s="52">
        <v>20.399999999999999</v>
      </c>
      <c r="I11" s="5">
        <v>30</v>
      </c>
      <c r="J11" s="5">
        <v>21.955907847200002</v>
      </c>
      <c r="K11" s="5">
        <v>1351.8874874535002</v>
      </c>
      <c r="L11" s="5" t="s">
        <v>88</v>
      </c>
      <c r="M11" s="6">
        <f t="shared" ref="M11:M74" si="0">1000000*(AF11-AD11)/X11</f>
        <v>0.11341911858038563</v>
      </c>
      <c r="N11" s="6">
        <f t="shared" ref="N11:N42" si="1">1000000*(AM11-AK11)/X11</f>
        <v>36.173863696494038</v>
      </c>
      <c r="O11" s="6" t="e">
        <f t="shared" ref="O11:O74" si="2">1000000*(AT11-AR11)/X11</f>
        <v>#VALUE!</v>
      </c>
      <c r="P11">
        <f t="shared" ref="P11:P74" si="3">(M11*16)</f>
        <v>1.81470589728617</v>
      </c>
      <c r="Q11">
        <f t="shared" ref="Q11:Q74" si="4">(N11*44)</f>
        <v>1591.6500026457377</v>
      </c>
      <c r="R11">
        <f t="shared" ref="R11:R74" si="5">1000000*(((AF11-AD11)*0.082057*W11)/(V11-Z11))/X11</f>
        <v>3.1509844933312943</v>
      </c>
      <c r="S11">
        <f t="shared" ref="S11:S74" si="6">1000000*(((AM11-AK11)*0.082057*W11)/(V11-Z11))/X11</f>
        <v>1004.9741613072678</v>
      </c>
      <c r="T11">
        <f t="shared" ref="T11:T74" si="7">N11*((1*0.082057*W11)/(V11-Z11))</f>
        <v>1004.9741613072679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2.1905272396171531E-5</v>
      </c>
      <c r="AC11">
        <f t="shared" ref="AC11:AC74" si="12">(AB11*Y11)/(0.082057*W11)</f>
        <v>1.7049458988824673E-9</v>
      </c>
      <c r="AD11">
        <v>0</v>
      </c>
      <c r="AE11" s="11">
        <f t="shared" ref="AE11:AE74" si="13">AB11*AG11*X11</f>
        <v>4.5833485069002363E-10</v>
      </c>
      <c r="AF11" s="11">
        <f t="shared" ref="AF11:AF74" si="14">AC11+AE11</f>
        <v>2.163280749572491E-9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1.3487697191907006E-3</v>
      </c>
      <c r="AJ11">
        <f t="shared" ref="AJ11:AJ74" si="17">(AI11*Y11)/(0.082057*W11)</f>
        <v>1.0497835222870584E-7</v>
      </c>
      <c r="AK11">
        <v>0</v>
      </c>
      <c r="AL11" s="11">
        <f t="shared" ref="AL11:AL74" si="18">AI11*AN11*X11</f>
        <v>5.8497783815397797E-7</v>
      </c>
      <c r="AM11" s="11">
        <f t="shared" ref="AM11:AM74" si="19">AJ11+AL11</f>
        <v>6.8995619038268384E-7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78.812974192989046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43">
        <v>44253.447916666664</v>
      </c>
      <c r="B12">
        <v>0.1</v>
      </c>
      <c r="C12" t="s">
        <v>278</v>
      </c>
      <c r="D12" s="41">
        <v>2</v>
      </c>
      <c r="E12" s="43">
        <v>44256.522106481483</v>
      </c>
      <c r="F12">
        <v>211</v>
      </c>
      <c r="H12" s="52">
        <v>20.399999999999999</v>
      </c>
      <c r="I12" s="5">
        <v>30</v>
      </c>
      <c r="J12" s="5">
        <v>27.664261455960002</v>
      </c>
      <c r="K12" s="5">
        <v>1965.8764901165403</v>
      </c>
      <c r="L12" s="5" t="s">
        <v>88</v>
      </c>
      <c r="M12" s="6">
        <f t="shared" si="0"/>
        <v>0.14290714701248206</v>
      </c>
      <c r="N12" s="6">
        <f t="shared" si="1"/>
        <v>52.603007911236276</v>
      </c>
      <c r="O12" s="6" t="e">
        <f t="shared" si="2"/>
        <v>#VALUE!</v>
      </c>
      <c r="P12">
        <f t="shared" si="3"/>
        <v>2.2865143521997129</v>
      </c>
      <c r="Q12">
        <f t="shared" si="4"/>
        <v>2314.5323480943962</v>
      </c>
      <c r="R12">
        <f t="shared" si="5"/>
        <v>3.9702142800854019</v>
      </c>
      <c r="S12">
        <f t="shared" si="6"/>
        <v>1461.4049580486997</v>
      </c>
      <c r="T12">
        <f t="shared" si="7"/>
        <v>1461.4049580486997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2.7600461208393799E-5</v>
      </c>
      <c r="AC12">
        <f t="shared" si="12"/>
        <v>2.1482176662062428E-9</v>
      </c>
      <c r="AD12">
        <v>0</v>
      </c>
      <c r="AE12" s="11">
        <f t="shared" si="13"/>
        <v>5.7749810356779194E-10</v>
      </c>
      <c r="AF12" s="11">
        <f t="shared" si="14"/>
        <v>2.7257157697740349E-9</v>
      </c>
      <c r="AG12" s="15">
        <f t="shared" si="15"/>
        <v>1.097002469958351E-3</v>
      </c>
      <c r="AI12">
        <f t="shared" si="16"/>
        <v>1.961342719824003E-3</v>
      </c>
      <c r="AJ12">
        <f t="shared" si="17"/>
        <v>1.5265654614965477E-7</v>
      </c>
      <c r="AK12">
        <v>0</v>
      </c>
      <c r="AL12" s="11">
        <f t="shared" si="18"/>
        <v>8.506582019131669E-7</v>
      </c>
      <c r="AM12" s="11">
        <f t="shared" si="19"/>
        <v>1.0033147480628216E-6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15.215219993965068</v>
      </c>
      <c r="AY12" t="e">
        <f t="shared" si="28"/>
        <v>#VALUE!</v>
      </c>
    </row>
    <row r="13" spans="1:51">
      <c r="A13" s="43">
        <v>44253.449305555558</v>
      </c>
      <c r="B13">
        <v>1.6</v>
      </c>
      <c r="C13" t="s">
        <v>278</v>
      </c>
      <c r="D13" s="41">
        <v>1</v>
      </c>
      <c r="E13" s="43">
        <v>44256.543333333335</v>
      </c>
      <c r="F13">
        <v>91</v>
      </c>
      <c r="H13" s="52">
        <v>20.399999999999999</v>
      </c>
      <c r="I13" s="5">
        <v>30</v>
      </c>
      <c r="J13" s="5">
        <v>30.3255169400631</v>
      </c>
      <c r="K13" s="5">
        <v>1748.0787144860001</v>
      </c>
      <c r="L13" s="5" t="s">
        <v>88</v>
      </c>
      <c r="M13" s="6">
        <f t="shared" si="0"/>
        <v>0.15665457451239681</v>
      </c>
      <c r="N13" s="6">
        <f t="shared" si="1"/>
        <v>46.775165637246936</v>
      </c>
      <c r="O13" s="6" t="e">
        <f t="shared" si="2"/>
        <v>#VALUE!</v>
      </c>
      <c r="P13">
        <f t="shared" si="3"/>
        <v>2.506473192198349</v>
      </c>
      <c r="Q13">
        <f t="shared" si="4"/>
        <v>2058.1072880388651</v>
      </c>
      <c r="R13">
        <f t="shared" si="5"/>
        <v>4.3521422250175972</v>
      </c>
      <c r="S13">
        <f t="shared" si="6"/>
        <v>1299.4971521622874</v>
      </c>
      <c r="T13">
        <f t="shared" si="7"/>
        <v>1299.4971521622879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3.0255579215846998E-5</v>
      </c>
      <c r="AC13">
        <f t="shared" si="12"/>
        <v>2.3548725973107516E-9</v>
      </c>
      <c r="AD13">
        <v>0</v>
      </c>
      <c r="AE13" s="11">
        <f t="shared" si="13"/>
        <v>6.3305245110118042E-10</v>
      </c>
      <c r="AF13" s="11">
        <f t="shared" si="14"/>
        <v>2.987925048411932E-9</v>
      </c>
      <c r="AG13" s="15">
        <f t="shared" si="15"/>
        <v>1.097002469958351E-3</v>
      </c>
      <c r="AI13">
        <f t="shared" ref="AI13:AI76" si="31">V13*(K13/10^6)</f>
        <v>1.7440472367280643E-3</v>
      </c>
      <c r="AJ13">
        <f t="shared" si="17"/>
        <v>1.3574385791415698E-7</v>
      </c>
      <c r="AK13">
        <v>0</v>
      </c>
      <c r="AL13" s="11">
        <f t="shared" si="18"/>
        <v>7.5641450698623908E-7</v>
      </c>
      <c r="AM13" s="11">
        <f t="shared" si="19"/>
        <v>8.9215836490039609E-7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</v>
      </c>
      <c r="AY13" t="e">
        <f t="shared" si="28"/>
        <v>#VALUE!</v>
      </c>
    </row>
    <row r="14" spans="1:51">
      <c r="A14" s="43">
        <v>44253.449305555558</v>
      </c>
      <c r="B14">
        <v>1.6</v>
      </c>
      <c r="C14" t="s">
        <v>278</v>
      </c>
      <c r="D14" s="41">
        <v>2</v>
      </c>
      <c r="E14" s="43">
        <v>44256.564618055556</v>
      </c>
      <c r="F14">
        <v>77</v>
      </c>
      <c r="H14" s="52">
        <v>20.399999999999999</v>
      </c>
      <c r="I14" s="5">
        <v>30</v>
      </c>
      <c r="J14" s="5">
        <v>30.049136922159601</v>
      </c>
      <c r="K14" s="5">
        <v>1804.58422016344</v>
      </c>
      <c r="L14" s="5" t="s">
        <v>88</v>
      </c>
      <c r="M14" s="6">
        <f t="shared" si="0"/>
        <v>0.15522685955558421</v>
      </c>
      <c r="N14" s="6">
        <f t="shared" si="1"/>
        <v>48.287142395259124</v>
      </c>
      <c r="O14" s="6" t="e">
        <f t="shared" si="2"/>
        <v>#VALUE!</v>
      </c>
      <c r="P14">
        <f t="shared" si="3"/>
        <v>2.4836297528893474</v>
      </c>
      <c r="Q14">
        <f t="shared" si="4"/>
        <v>2124.6342653914016</v>
      </c>
      <c r="R14">
        <f t="shared" si="5"/>
        <v>4.3124777685650884</v>
      </c>
      <c r="S14">
        <f t="shared" si="6"/>
        <v>1341.5025510615669</v>
      </c>
      <c r="T14">
        <f t="shared" si="7"/>
        <v>1341.5025510615669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2.9979836594809943E-5</v>
      </c>
      <c r="AC14">
        <f t="shared" si="12"/>
        <v>2.3334108121121162E-9</v>
      </c>
      <c r="AD14">
        <v>0</v>
      </c>
      <c r="AE14" s="11">
        <f t="shared" si="13"/>
        <v>6.2728295183378119E-10</v>
      </c>
      <c r="AF14" s="11">
        <f t="shared" si="14"/>
        <v>2.9606937639458974E-9</v>
      </c>
      <c r="AG14" s="15">
        <f t="shared" si="15"/>
        <v>1.097002469958351E-3</v>
      </c>
      <c r="AI14">
        <f t="shared" si="31"/>
        <v>1.8004224275132447E-3</v>
      </c>
      <c r="AJ14">
        <f t="shared" si="17"/>
        <v>1.4013168969225934E-7</v>
      </c>
      <c r="AK14">
        <v>0</v>
      </c>
      <c r="AL14" s="11">
        <f t="shared" si="18"/>
        <v>7.808651131659366E-7</v>
      </c>
      <c r="AM14" s="11">
        <f t="shared" si="19"/>
        <v>9.2099680285819599E-7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15.21521999396508</v>
      </c>
      <c r="AY14" t="e">
        <f t="shared" si="28"/>
        <v>#VALUE!</v>
      </c>
    </row>
    <row r="15" spans="1:51">
      <c r="A15" s="43">
        <v>44253.458333333336</v>
      </c>
      <c r="B15">
        <v>3.8</v>
      </c>
      <c r="C15" t="s">
        <v>278</v>
      </c>
      <c r="D15" s="36">
        <v>1</v>
      </c>
      <c r="E15" s="43">
        <v>44256.585879629631</v>
      </c>
      <c r="F15">
        <v>97</v>
      </c>
      <c r="H15" s="52">
        <v>20.399999999999999</v>
      </c>
      <c r="I15" s="5">
        <v>30</v>
      </c>
      <c r="J15" s="5">
        <v>26.882421335127901</v>
      </c>
      <c r="K15" s="5">
        <v>1695.9613135376601</v>
      </c>
      <c r="L15" s="5" t="s">
        <v>88</v>
      </c>
      <c r="M15" s="6">
        <f t="shared" si="0"/>
        <v>0.13886834260536354</v>
      </c>
      <c r="N15" s="6">
        <f t="shared" si="1"/>
        <v>45.380605974835973</v>
      </c>
      <c r="O15" s="6" t="e">
        <f t="shared" si="2"/>
        <v>#VALUE!</v>
      </c>
      <c r="P15">
        <f t="shared" si="3"/>
        <v>2.2218934816858167</v>
      </c>
      <c r="Q15">
        <f t="shared" si="4"/>
        <v>1996.7466628927828</v>
      </c>
      <c r="R15">
        <f t="shared" si="5"/>
        <v>3.8580091226329687</v>
      </c>
      <c r="S15">
        <f t="shared" si="6"/>
        <v>1260.753808656511</v>
      </c>
      <c r="T15">
        <f t="shared" si="7"/>
        <v>1260.7538086565114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2.6820424193469502E-5</v>
      </c>
      <c r="AC15">
        <f t="shared" si="12"/>
        <v>2.0875053004561534E-9</v>
      </c>
      <c r="AD15">
        <v>0</v>
      </c>
      <c r="AE15" s="11">
        <f t="shared" si="13"/>
        <v>5.6117700322710391E-10</v>
      </c>
      <c r="AF15" s="11">
        <f t="shared" si="14"/>
        <v>2.6486823036832573E-9</v>
      </c>
      <c r="AG15" s="15">
        <f t="shared" si="15"/>
        <v>1.097002469958351E-3</v>
      </c>
      <c r="AI15">
        <f t="shared" si="31"/>
        <v>1.6920500306776909E-3</v>
      </c>
      <c r="AJ15">
        <f t="shared" si="17"/>
        <v>1.3169677638941752E-7</v>
      </c>
      <c r="AK15">
        <v>0</v>
      </c>
      <c r="AL15" s="11">
        <f t="shared" si="18"/>
        <v>7.3386268605446034E-7</v>
      </c>
      <c r="AM15" s="11">
        <f t="shared" si="19"/>
        <v>8.6555946244387781E-7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</v>
      </c>
      <c r="AY15" t="e">
        <f t="shared" si="28"/>
        <v>#VALUE!</v>
      </c>
    </row>
    <row r="16" spans="1:51">
      <c r="A16" s="43">
        <v>44253.458333333336</v>
      </c>
      <c r="B16">
        <v>3.8</v>
      </c>
      <c r="C16" t="s">
        <v>278</v>
      </c>
      <c r="D16" s="36">
        <v>2</v>
      </c>
      <c r="E16" s="43">
        <v>44256.607152777775</v>
      </c>
      <c r="F16">
        <v>170</v>
      </c>
      <c r="H16" s="52">
        <v>20.399999999999999</v>
      </c>
      <c r="I16" s="5">
        <v>30</v>
      </c>
      <c r="J16" s="5">
        <v>33.497115822641604</v>
      </c>
      <c r="K16" s="5">
        <v>1728.6065625737601</v>
      </c>
      <c r="L16" s="5" t="s">
        <v>88</v>
      </c>
      <c r="M16" s="6">
        <f t="shared" si="0"/>
        <v>0.17303831743280004</v>
      </c>
      <c r="N16" s="6">
        <f t="shared" si="1"/>
        <v>46.254128956540903</v>
      </c>
      <c r="O16" s="6" t="e">
        <f t="shared" si="2"/>
        <v>#VALUE!</v>
      </c>
      <c r="P16">
        <f t="shared" si="3"/>
        <v>2.7686130789248007</v>
      </c>
      <c r="Q16">
        <f t="shared" si="4"/>
        <v>2035.1816740877998</v>
      </c>
      <c r="R16">
        <f t="shared" si="5"/>
        <v>4.8073116931908846</v>
      </c>
      <c r="S16">
        <f t="shared" si="6"/>
        <v>1285.0218280554625</v>
      </c>
      <c r="T16">
        <f t="shared" si="7"/>
        <v>1285.0218280554627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3.3419863650714278E-5</v>
      </c>
      <c r="AC16">
        <f t="shared" si="12"/>
        <v>2.6011573123580516E-9</v>
      </c>
      <c r="AD16">
        <v>0</v>
      </c>
      <c r="AE16" s="11">
        <f t="shared" si="13"/>
        <v>6.9926033967549166E-10</v>
      </c>
      <c r="AF16" s="11">
        <f t="shared" si="14"/>
        <v>3.300417652033543E-9</v>
      </c>
      <c r="AG16" s="15">
        <f t="shared" si="15"/>
        <v>1.097002469958351E-3</v>
      </c>
      <c r="AI16">
        <f t="shared" si="31"/>
        <v>1.7246199921456162E-3</v>
      </c>
      <c r="AJ16">
        <f t="shared" si="17"/>
        <v>1.3423178354327535E-7</v>
      </c>
      <c r="AK16">
        <v>0</v>
      </c>
      <c r="AL16" s="11">
        <f t="shared" si="18"/>
        <v>7.4798867463292374E-7</v>
      </c>
      <c r="AM16" s="11">
        <f t="shared" si="19"/>
        <v>8.8222045817619904E-7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15.215219993965071</v>
      </c>
      <c r="AY16" t="e">
        <f t="shared" si="28"/>
        <v>#VALUE!</v>
      </c>
    </row>
    <row r="17" spans="1:51">
      <c r="A17" s="43">
        <v>44253.470833333333</v>
      </c>
      <c r="B17">
        <v>5</v>
      </c>
      <c r="C17" t="s">
        <v>278</v>
      </c>
      <c r="D17" s="36">
        <v>1</v>
      </c>
      <c r="E17" s="43">
        <v>44256.62841435185</v>
      </c>
      <c r="F17">
        <v>71</v>
      </c>
      <c r="H17" s="52">
        <v>20.399999999999999</v>
      </c>
      <c r="I17" s="5">
        <v>30</v>
      </c>
      <c r="J17" s="5">
        <v>29.7543286313756</v>
      </c>
      <c r="K17" s="5">
        <v>1729.9428975375001</v>
      </c>
      <c r="L17" s="5" t="s">
        <v>88</v>
      </c>
      <c r="M17" s="6">
        <f t="shared" si="0"/>
        <v>0.1537039484227988</v>
      </c>
      <c r="N17" s="6">
        <f t="shared" si="1"/>
        <v>46.289886665137089</v>
      </c>
      <c r="O17" s="6" t="e">
        <f t="shared" si="2"/>
        <v>#VALUE!</v>
      </c>
      <c r="P17">
        <f t="shared" si="3"/>
        <v>2.4592631747647808</v>
      </c>
      <c r="Q17">
        <f t="shared" si="4"/>
        <v>2036.7550132660319</v>
      </c>
      <c r="R17">
        <f t="shared" si="5"/>
        <v>4.2701685933202871</v>
      </c>
      <c r="S17">
        <f t="shared" si="6"/>
        <v>1286.0152406891868</v>
      </c>
      <c r="T17">
        <f t="shared" si="7"/>
        <v>1286.0152406891871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2.9685708200793349E-5</v>
      </c>
      <c r="AC17">
        <f t="shared" si="12"/>
        <v>2.3105180130610931E-9</v>
      </c>
      <c r="AD17">
        <v>0</v>
      </c>
      <c r="AE17" s="11">
        <f t="shared" si="13"/>
        <v>6.2112875794305128E-10</v>
      </c>
      <c r="AF17" s="11">
        <f t="shared" si="14"/>
        <v>2.9316467710041445E-9</v>
      </c>
      <c r="AG17" s="15">
        <f t="shared" si="15"/>
        <v>1.097002469958351E-3</v>
      </c>
      <c r="AI17">
        <f t="shared" si="31"/>
        <v>1.7259532452088453E-3</v>
      </c>
      <c r="AJ17">
        <f t="shared" si="17"/>
        <v>1.3433555419269774E-7</v>
      </c>
      <c r="AK17">
        <v>0</v>
      </c>
      <c r="AL17" s="11">
        <f t="shared" si="18"/>
        <v>7.485669227085907E-7</v>
      </c>
      <c r="AM17" s="11">
        <f t="shared" si="19"/>
        <v>8.8290247690128841E-7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>
      <c r="A18" s="43">
        <v>44253.470833333333</v>
      </c>
      <c r="B18">
        <v>5</v>
      </c>
      <c r="C18" t="s">
        <v>278</v>
      </c>
      <c r="D18" s="36">
        <v>2</v>
      </c>
      <c r="E18" s="43">
        <v>44256.649699074071</v>
      </c>
      <c r="F18">
        <v>93</v>
      </c>
      <c r="H18" s="52">
        <v>20.399999999999999</v>
      </c>
      <c r="I18" s="5">
        <v>30</v>
      </c>
      <c r="J18" s="5">
        <v>1.9525717020500011</v>
      </c>
      <c r="K18" s="5">
        <v>1480.21149454086</v>
      </c>
      <c r="L18" s="5" t="s">
        <v>88</v>
      </c>
      <c r="M18" s="6">
        <f t="shared" si="0"/>
        <v>1.0086531741376237E-2</v>
      </c>
      <c r="N18" s="6">
        <f t="shared" si="1"/>
        <v>39.607563012781071</v>
      </c>
      <c r="O18" s="6" t="e">
        <f t="shared" si="2"/>
        <v>#VALUE!</v>
      </c>
      <c r="P18">
        <f t="shared" si="3"/>
        <v>0.1613845078620198</v>
      </c>
      <c r="Q18">
        <f t="shared" si="4"/>
        <v>1742.7327725623672</v>
      </c>
      <c r="R18">
        <f t="shared" si="5"/>
        <v>0.28022176072585703</v>
      </c>
      <c r="S18">
        <f t="shared" si="6"/>
        <v>1100.3684249535188</v>
      </c>
      <c r="T18">
        <f t="shared" si="7"/>
        <v>1100.3684249535188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1.9480686157059149E-6</v>
      </c>
      <c r="AC18">
        <f t="shared" si="12"/>
        <v>1.5162338714719342E-10</v>
      </c>
      <c r="AD18">
        <v>0</v>
      </c>
      <c r="AE18" s="11">
        <f t="shared" si="13"/>
        <v>4.076040333876613E-11</v>
      </c>
      <c r="AF18" s="11">
        <f t="shared" si="14"/>
        <v>1.9238379048595955E-10</v>
      </c>
      <c r="AG18" s="15">
        <f t="shared" si="15"/>
        <v>1.097002469958351E-3</v>
      </c>
      <c r="AI18">
        <f t="shared" si="31"/>
        <v>1.4767977811492197E-3</v>
      </c>
      <c r="AJ18">
        <f t="shared" si="17"/>
        <v>1.1494311848361885E-7</v>
      </c>
      <c r="AK18">
        <v>0</v>
      </c>
      <c r="AL18" s="11">
        <f t="shared" si="18"/>
        <v>6.4050516638646254E-7</v>
      </c>
      <c r="AM18" s="11">
        <f t="shared" si="19"/>
        <v>7.5544828487008138E-7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15.215219993965073</v>
      </c>
      <c r="AY18" t="e">
        <f t="shared" si="28"/>
        <v>#VALUE!</v>
      </c>
    </row>
    <row r="19" spans="1:51">
      <c r="A19" s="43">
        <v>44253.480555555558</v>
      </c>
      <c r="B19">
        <v>6.2</v>
      </c>
      <c r="C19" t="s">
        <v>278</v>
      </c>
      <c r="D19" s="36">
        <v>1</v>
      </c>
      <c r="E19" s="43">
        <v>44256.670983796299</v>
      </c>
      <c r="F19">
        <v>76</v>
      </c>
      <c r="H19" s="52">
        <v>20.399999999999999</v>
      </c>
      <c r="I19" s="5">
        <v>30</v>
      </c>
      <c r="J19" s="5">
        <v>28.427653787750003</v>
      </c>
      <c r="K19" s="5">
        <v>1536.7305053840601</v>
      </c>
      <c r="L19" s="5" t="s">
        <v>88</v>
      </c>
      <c r="M19" s="6">
        <f t="shared" si="0"/>
        <v>0.1468506544276714</v>
      </c>
      <c r="N19" s="6">
        <f t="shared" si="1"/>
        <v>41.119901142601144</v>
      </c>
      <c r="O19" s="6" t="e">
        <f t="shared" si="2"/>
        <v>#VALUE!</v>
      </c>
      <c r="P19">
        <f t="shared" si="3"/>
        <v>2.3496104708427423</v>
      </c>
      <c r="Q19">
        <f t="shared" si="4"/>
        <v>1809.2756502744503</v>
      </c>
      <c r="R19">
        <f t="shared" si="5"/>
        <v>4.0797719178992757</v>
      </c>
      <c r="S19">
        <f t="shared" si="6"/>
        <v>1142.3838634032475</v>
      </c>
      <c r="T19">
        <f t="shared" si="7"/>
        <v>1142.3838634032477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2.836209297918578E-5</v>
      </c>
      <c r="AC19">
        <f t="shared" si="12"/>
        <v>2.2074975026120814E-9</v>
      </c>
      <c r="AD19">
        <v>0</v>
      </c>
      <c r="AE19" s="11">
        <f t="shared" si="13"/>
        <v>5.9343410188058763E-10</v>
      </c>
      <c r="AF19" s="11">
        <f t="shared" si="14"/>
        <v>2.8009316044926688E-9</v>
      </c>
      <c r="AG19" s="15">
        <f t="shared" si="15"/>
        <v>1.097002469958351E-3</v>
      </c>
      <c r="AI19">
        <f t="shared" si="31"/>
        <v>1.5331864459540939E-3</v>
      </c>
      <c r="AJ19">
        <f t="shared" si="17"/>
        <v>1.1933199898068727E-7</v>
      </c>
      <c r="AK19">
        <v>0</v>
      </c>
      <c r="AL19" s="11">
        <f t="shared" si="18"/>
        <v>6.6496161641244404E-7</v>
      </c>
      <c r="AM19" s="11">
        <f t="shared" si="19"/>
        <v>7.8429361539313137E-7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78.812974192989046</v>
      </c>
      <c r="AX19">
        <f t="shared" si="27"/>
        <v>15.215219993965082</v>
      </c>
      <c r="AY19" t="e">
        <f t="shared" si="28"/>
        <v>#VALUE!</v>
      </c>
    </row>
    <row r="20" spans="1:51">
      <c r="A20" s="43">
        <v>44253.480555555558</v>
      </c>
      <c r="B20">
        <v>6.2</v>
      </c>
      <c r="C20" t="s">
        <v>278</v>
      </c>
      <c r="D20" s="36">
        <v>2</v>
      </c>
      <c r="E20" s="43">
        <v>44256.692245370374</v>
      </c>
      <c r="F20">
        <v>10</v>
      </c>
      <c r="H20" s="52">
        <v>20.399999999999999</v>
      </c>
      <c r="I20" s="5">
        <v>30</v>
      </c>
      <c r="J20" s="5">
        <v>28.906737899838401</v>
      </c>
      <c r="K20" s="5">
        <v>1316.557615894</v>
      </c>
      <c r="L20" s="5" t="s">
        <v>88</v>
      </c>
      <c r="M20" s="6">
        <f t="shared" si="0"/>
        <v>0.14932549163764186</v>
      </c>
      <c r="N20" s="6">
        <f t="shared" si="1"/>
        <v>35.228505469519568</v>
      </c>
      <c r="O20" s="6" t="e">
        <f t="shared" si="2"/>
        <v>#VALUE!</v>
      </c>
      <c r="P20">
        <f t="shared" si="3"/>
        <v>2.3892078662022698</v>
      </c>
      <c r="Q20">
        <f t="shared" si="4"/>
        <v>1550.0542406588611</v>
      </c>
      <c r="R20">
        <f t="shared" si="5"/>
        <v>4.1485272897425975</v>
      </c>
      <c r="S20">
        <f t="shared" si="6"/>
        <v>978.71043124901905</v>
      </c>
      <c r="T20">
        <f t="shared" si="7"/>
        <v>978.71043124901939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2.8840072211427489E-5</v>
      </c>
      <c r="AC20">
        <f t="shared" si="12"/>
        <v>2.2446999037976481E-9</v>
      </c>
      <c r="AD20">
        <v>0</v>
      </c>
      <c r="AE20" s="11">
        <f t="shared" si="13"/>
        <v>6.0343509780888875E-10</v>
      </c>
      <c r="AF20" s="11">
        <f t="shared" si="14"/>
        <v>2.8481350016065371E-9</v>
      </c>
      <c r="AG20" s="15">
        <f t="shared" si="15"/>
        <v>1.097002469958351E-3</v>
      </c>
      <c r="AI20">
        <f t="shared" si="31"/>
        <v>1.3135213265658744E-3</v>
      </c>
      <c r="AJ20">
        <f t="shared" si="17"/>
        <v>1.0223487561901074E-7</v>
      </c>
      <c r="AK20">
        <v>0</v>
      </c>
      <c r="AL20" s="11">
        <f t="shared" si="18"/>
        <v>5.6969018139338146E-7</v>
      </c>
      <c r="AM20" s="11">
        <f t="shared" si="19"/>
        <v>6.7192505701239222E-7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15.21521999396508</v>
      </c>
      <c r="AY20" t="e">
        <f t="shared" si="28"/>
        <v>#VALUE!</v>
      </c>
    </row>
    <row r="21" spans="1:51">
      <c r="A21" s="43">
        <v>44253.492361111108</v>
      </c>
      <c r="B21">
        <v>8</v>
      </c>
      <c r="C21" t="s">
        <v>278</v>
      </c>
      <c r="D21" s="36">
        <v>1</v>
      </c>
      <c r="E21" s="43">
        <v>44256.713472222225</v>
      </c>
      <c r="F21">
        <v>194</v>
      </c>
      <c r="H21" s="52">
        <v>20.399999999999999</v>
      </c>
      <c r="I21" s="5">
        <v>30</v>
      </c>
      <c r="J21" s="5">
        <v>29.985963972332399</v>
      </c>
      <c r="K21" s="5">
        <v>1748.0787144860001</v>
      </c>
      <c r="L21" s="5" t="s">
        <v>88</v>
      </c>
      <c r="M21" s="6">
        <f t="shared" si="0"/>
        <v>0.15490052277473287</v>
      </c>
      <c r="N21" s="6">
        <f t="shared" si="1"/>
        <v>46.775165637246936</v>
      </c>
      <c r="O21" s="6" t="e">
        <f t="shared" si="2"/>
        <v>#VALUE!</v>
      </c>
      <c r="P21">
        <f t="shared" si="3"/>
        <v>2.478408364395726</v>
      </c>
      <c r="Q21">
        <f t="shared" si="4"/>
        <v>2058.1072880388651</v>
      </c>
      <c r="R21">
        <f t="shared" si="5"/>
        <v>4.303411553371947</v>
      </c>
      <c r="S21">
        <f t="shared" si="6"/>
        <v>1299.4971521622874</v>
      </c>
      <c r="T21">
        <f t="shared" si="7"/>
        <v>1299.4971521622879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2.9916809336558312E-5</v>
      </c>
      <c r="AC21">
        <f t="shared" si="12"/>
        <v>2.3285052321434916E-9</v>
      </c>
      <c r="AD21">
        <v>0</v>
      </c>
      <c r="AE21" s="11">
        <f t="shared" si="13"/>
        <v>6.2596420133035383E-10</v>
      </c>
      <c r="AF21" s="11">
        <f t="shared" si="14"/>
        <v>2.9544694334738457E-9</v>
      </c>
      <c r="AG21" s="15">
        <f t="shared" si="15"/>
        <v>1.097002469958351E-3</v>
      </c>
      <c r="AI21">
        <f t="shared" si="31"/>
        <v>1.7440472367280643E-3</v>
      </c>
      <c r="AJ21">
        <f t="shared" si="17"/>
        <v>1.3574385791415698E-7</v>
      </c>
      <c r="AK21">
        <v>0</v>
      </c>
      <c r="AL21" s="11">
        <f t="shared" si="18"/>
        <v>7.5641450698623908E-7</v>
      </c>
      <c r="AM21" s="11">
        <f t="shared" si="19"/>
        <v>8.9215836490039609E-7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15.21521999396508</v>
      </c>
      <c r="AY21" t="e">
        <f t="shared" si="28"/>
        <v>#VALUE!</v>
      </c>
    </row>
    <row r="22" spans="1:51">
      <c r="A22" s="43">
        <v>44253.492361111108</v>
      </c>
      <c r="B22">
        <v>8</v>
      </c>
      <c r="C22" t="s">
        <v>278</v>
      </c>
      <c r="D22" s="36">
        <v>2</v>
      </c>
      <c r="E22" s="43">
        <v>44256.73474537037</v>
      </c>
      <c r="F22">
        <v>188</v>
      </c>
      <c r="H22" s="52">
        <v>20.399999999999999</v>
      </c>
      <c r="I22" s="5">
        <v>30</v>
      </c>
      <c r="J22" s="5">
        <v>31.191490399999999</v>
      </c>
      <c r="K22" s="5">
        <v>1143.1386496949601</v>
      </c>
      <c r="L22" s="5" t="s">
        <v>88</v>
      </c>
      <c r="M22" s="6">
        <f t="shared" si="0"/>
        <v>0.16112799220132079</v>
      </c>
      <c r="N22" s="6">
        <f t="shared" si="1"/>
        <v>30.5881532923664</v>
      </c>
      <c r="O22" s="6" t="e">
        <f t="shared" si="2"/>
        <v>#VALUE!</v>
      </c>
      <c r="P22">
        <f t="shared" si="3"/>
        <v>2.5780478752211327</v>
      </c>
      <c r="Q22">
        <f t="shared" si="4"/>
        <v>1345.8787448641215</v>
      </c>
      <c r="R22">
        <f t="shared" si="5"/>
        <v>4.4764217111079709</v>
      </c>
      <c r="S22">
        <f t="shared" si="6"/>
        <v>849.79320867827016</v>
      </c>
      <c r="T22">
        <f t="shared" si="7"/>
        <v>849.79320867827028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3.1119555538747808E-5</v>
      </c>
      <c r="AC22">
        <f t="shared" si="12"/>
        <v>2.4221181837531613E-9</v>
      </c>
      <c r="AD22">
        <v>0</v>
      </c>
      <c r="AE22" s="11">
        <f t="shared" si="13"/>
        <v>6.5112985510669594E-10</v>
      </c>
      <c r="AF22" s="11">
        <f t="shared" si="14"/>
        <v>3.0732480388598571E-9</v>
      </c>
      <c r="AG22" s="15">
        <f t="shared" si="15"/>
        <v>1.097002469958351E-3</v>
      </c>
      <c r="AI22">
        <f t="shared" si="31"/>
        <v>1.1405023050027607E-3</v>
      </c>
      <c r="AJ22">
        <f t="shared" si="17"/>
        <v>8.8768342726489215E-8</v>
      </c>
      <c r="AK22">
        <v>0</v>
      </c>
      <c r="AL22" s="11">
        <f t="shared" si="18"/>
        <v>4.9464972656004131E-7</v>
      </c>
      <c r="AM22" s="11">
        <f t="shared" si="19"/>
        <v>5.834180692865305E-7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15.215219993965073</v>
      </c>
      <c r="AY22" t="e">
        <f t="shared" si="28"/>
        <v>#VALUE!</v>
      </c>
    </row>
    <row r="23" spans="1:51">
      <c r="A23" s="43">
        <v>44253.504861111112</v>
      </c>
      <c r="B23">
        <v>9</v>
      </c>
      <c r="C23" t="s">
        <v>278</v>
      </c>
      <c r="D23" s="36">
        <v>1</v>
      </c>
      <c r="E23" s="43">
        <v>44256.756006944444</v>
      </c>
      <c r="F23">
        <v>190</v>
      </c>
      <c r="H23" s="52">
        <v>20.399999999999999</v>
      </c>
      <c r="I23" s="5">
        <v>30</v>
      </c>
      <c r="J23" s="5">
        <v>32.59173253119841</v>
      </c>
      <c r="K23" s="5">
        <v>1419.1066560256602</v>
      </c>
      <c r="L23" s="5" t="s">
        <v>88</v>
      </c>
      <c r="M23" s="6">
        <f t="shared" si="0"/>
        <v>0.1683613177110149</v>
      </c>
      <c r="N23" s="6">
        <f t="shared" si="1"/>
        <v>37.972517108325846</v>
      </c>
      <c r="O23" s="6" t="e">
        <f t="shared" si="2"/>
        <v>#VALUE!</v>
      </c>
      <c r="P23">
        <f t="shared" si="3"/>
        <v>2.6937810833762383</v>
      </c>
      <c r="Q23">
        <f t="shared" si="4"/>
        <v>1670.7907527663372</v>
      </c>
      <c r="R23">
        <f t="shared" si="5"/>
        <v>4.6773763367614052</v>
      </c>
      <c r="S23">
        <f t="shared" si="6"/>
        <v>1054.9439466529598</v>
      </c>
      <c r="T23">
        <f t="shared" si="7"/>
        <v>1054.9439466529598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3.2516568384582312E-5</v>
      </c>
      <c r="AC23">
        <f t="shared" si="12"/>
        <v>2.5308514274725109E-9</v>
      </c>
      <c r="AD23">
        <v>0</v>
      </c>
      <c r="AE23" s="11">
        <f t="shared" si="13"/>
        <v>6.8036024597001648E-10</v>
      </c>
      <c r="AF23" s="11">
        <f t="shared" si="14"/>
        <v>3.2112116734425275E-9</v>
      </c>
      <c r="AG23" s="15">
        <f t="shared" si="15"/>
        <v>1.097002469958351E-3</v>
      </c>
      <c r="AI23">
        <f t="shared" si="31"/>
        <v>1.4158338646619213E-3</v>
      </c>
      <c r="AJ23">
        <f t="shared" si="17"/>
        <v>1.1019813391940049E-7</v>
      </c>
      <c r="AK23">
        <v>0</v>
      </c>
      <c r="AL23" s="11">
        <f t="shared" si="18"/>
        <v>6.1406437403716655E-7</v>
      </c>
      <c r="AM23" s="11">
        <f t="shared" si="19"/>
        <v>7.2426250795656706E-7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78.812974192989046</v>
      </c>
      <c r="AX23">
        <f t="shared" si="27"/>
        <v>15.215219993965079</v>
      </c>
      <c r="AY23" t="e">
        <f t="shared" si="28"/>
        <v>#VALUE!</v>
      </c>
    </row>
    <row r="24" spans="1:51">
      <c r="A24" s="43">
        <v>44253.504861111112</v>
      </c>
      <c r="B24">
        <v>9</v>
      </c>
      <c r="C24" t="s">
        <v>278</v>
      </c>
      <c r="D24" s="36">
        <v>2</v>
      </c>
      <c r="E24" s="43">
        <v>44256.777256944442</v>
      </c>
      <c r="F24">
        <v>133</v>
      </c>
      <c r="H24" s="52">
        <v>20.399999999999999</v>
      </c>
      <c r="I24" s="5">
        <v>30</v>
      </c>
      <c r="J24" s="5">
        <v>1.1042656364500001</v>
      </c>
      <c r="K24" s="5">
        <v>1412.9959890215</v>
      </c>
      <c r="L24" s="5" t="s">
        <v>88</v>
      </c>
      <c r="M24" s="6">
        <f t="shared" si="0"/>
        <v>5.7043797066555733E-3</v>
      </c>
      <c r="N24" s="6">
        <f t="shared" si="1"/>
        <v>37.809007617074073</v>
      </c>
      <c r="O24" s="6" t="e">
        <f t="shared" si="2"/>
        <v>#VALUE!</v>
      </c>
      <c r="P24">
        <f t="shared" si="3"/>
        <v>9.1270075306489173E-2</v>
      </c>
      <c r="Q24">
        <f t="shared" si="4"/>
        <v>1663.5963351512592</v>
      </c>
      <c r="R24">
        <f t="shared" si="5"/>
        <v>0.15847779655425637</v>
      </c>
      <c r="S24">
        <f t="shared" si="6"/>
        <v>1050.4013626698047</v>
      </c>
      <c r="T24">
        <f t="shared" si="7"/>
        <v>1050.4013626698047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1.1017189420046588E-6</v>
      </c>
      <c r="AC24">
        <f t="shared" si="12"/>
        <v>8.5749729924393185E-11</v>
      </c>
      <c r="AD24">
        <v>0</v>
      </c>
      <c r="AE24" s="11">
        <f t="shared" si="13"/>
        <v>2.3051810434200728E-11</v>
      </c>
      <c r="AF24" s="11">
        <f t="shared" si="14"/>
        <v>1.0880154035859391E-10</v>
      </c>
      <c r="AG24" s="15">
        <f t="shared" si="15"/>
        <v>1.097002469958351E-3</v>
      </c>
      <c r="AI24">
        <f t="shared" si="31"/>
        <v>1.4097372902829438E-3</v>
      </c>
      <c r="AJ24">
        <f t="shared" si="17"/>
        <v>1.0972362124059508E-7</v>
      </c>
      <c r="AK24">
        <v>0</v>
      </c>
      <c r="AL24" s="11">
        <f t="shared" si="18"/>
        <v>6.1142021554990527E-7</v>
      </c>
      <c r="AM24" s="11">
        <f t="shared" si="19"/>
        <v>7.2114383679050033E-7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15.215219993965073</v>
      </c>
      <c r="AY24" t="e">
        <f t="shared" si="28"/>
        <v>#VALUE!</v>
      </c>
    </row>
    <row r="25" spans="1:51">
      <c r="A25" s="43">
        <v>44253.591666666667</v>
      </c>
      <c r="B25" s="38" t="s">
        <v>280</v>
      </c>
      <c r="C25" s="38" t="s">
        <v>278</v>
      </c>
      <c r="D25" s="50">
        <v>1</v>
      </c>
      <c r="E25" s="43">
        <v>44256.798518518517</v>
      </c>
      <c r="F25" s="38">
        <v>206</v>
      </c>
      <c r="H25" s="52">
        <v>20.399999999999999</v>
      </c>
      <c r="I25" s="5">
        <v>30</v>
      </c>
      <c r="J25" s="5">
        <v>33.497115822641604</v>
      </c>
      <c r="K25" s="5">
        <v>1495.1052941535002</v>
      </c>
      <c r="L25" s="5" t="s">
        <v>88</v>
      </c>
      <c r="M25" s="6">
        <f t="shared" si="0"/>
        <v>0.17303831743280004</v>
      </c>
      <c r="N25" s="6">
        <f t="shared" si="1"/>
        <v>40.006091945189041</v>
      </c>
      <c r="O25" s="6" t="e">
        <f t="shared" si="2"/>
        <v>#VALUE!</v>
      </c>
      <c r="P25">
        <f t="shared" si="3"/>
        <v>2.7686130789248007</v>
      </c>
      <c r="Q25">
        <f t="shared" si="4"/>
        <v>1760.2680455883178</v>
      </c>
      <c r="R25">
        <f t="shared" si="5"/>
        <v>4.8073116931908846</v>
      </c>
      <c r="S25">
        <f t="shared" si="6"/>
        <v>1111.4402662963109</v>
      </c>
      <c r="T25">
        <f t="shared" si="7"/>
        <v>1111.4402662963112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3.3419863650714278E-5</v>
      </c>
      <c r="AC25">
        <f t="shared" si="12"/>
        <v>2.6011573123580516E-9</v>
      </c>
      <c r="AD25">
        <v>0</v>
      </c>
      <c r="AE25" s="11">
        <f t="shared" si="13"/>
        <v>6.9926033967549166E-10</v>
      </c>
      <c r="AF25" s="11">
        <f t="shared" si="14"/>
        <v>3.300417652033543E-9</v>
      </c>
      <c r="AG25" s="15">
        <f t="shared" si="15"/>
        <v>1.097002469958351E-3</v>
      </c>
      <c r="AI25">
        <f t="shared" si="31"/>
        <v>1.4916572321816892E-3</v>
      </c>
      <c r="AJ25">
        <f t="shared" si="17"/>
        <v>1.1609966927373282E-7</v>
      </c>
      <c r="AK25">
        <v>0</v>
      </c>
      <c r="AL25" s="11">
        <f t="shared" si="18"/>
        <v>6.469498910992508E-7</v>
      </c>
      <c r="AM25" s="11">
        <f t="shared" si="19"/>
        <v>7.6304956037298359E-7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15.215219993965071</v>
      </c>
      <c r="AY25" t="e">
        <f t="shared" si="28"/>
        <v>#VALUE!</v>
      </c>
    </row>
    <row r="26" spans="1:51">
      <c r="A26" s="43">
        <v>44253.591666666667</v>
      </c>
      <c r="B26" s="38" t="s">
        <v>280</v>
      </c>
      <c r="C26" s="38" t="s">
        <v>278</v>
      </c>
      <c r="D26" s="50">
        <v>2</v>
      </c>
      <c r="E26" s="43">
        <v>44256.819780092592</v>
      </c>
      <c r="F26" s="38">
        <v>205</v>
      </c>
      <c r="G26" s="41"/>
      <c r="H26" s="52">
        <v>20.399999999999999</v>
      </c>
      <c r="I26" s="5">
        <v>30</v>
      </c>
      <c r="J26" s="5">
        <v>31.881091881740399</v>
      </c>
      <c r="K26" s="5">
        <v>1508.6622987094402</v>
      </c>
      <c r="L26" s="5" t="s">
        <v>88</v>
      </c>
      <c r="M26" s="6">
        <f t="shared" si="0"/>
        <v>0.16469031323013208</v>
      </c>
      <c r="N26" s="6">
        <f t="shared" si="1"/>
        <v>40.368850857813563</v>
      </c>
      <c r="O26" s="6" t="e">
        <f t="shared" si="2"/>
        <v>#VALUE!</v>
      </c>
      <c r="P26">
        <f t="shared" si="3"/>
        <v>2.6350450116821134</v>
      </c>
      <c r="Q26">
        <f t="shared" si="4"/>
        <v>1776.2294377437968</v>
      </c>
      <c r="R26">
        <f t="shared" si="5"/>
        <v>4.5753893142999917</v>
      </c>
      <c r="S26">
        <f t="shared" si="6"/>
        <v>1121.518352978738</v>
      </c>
      <c r="T26">
        <f t="shared" si="7"/>
        <v>1121.5183529787382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3.1807566638423346E-5</v>
      </c>
      <c r="AC26">
        <f t="shared" si="12"/>
        <v>2.475667926553093E-9</v>
      </c>
      <c r="AD26">
        <v>0</v>
      </c>
      <c r="AE26" s="11">
        <f t="shared" si="13"/>
        <v>6.6552545169822607E-10</v>
      </c>
      <c r="AF26" s="11">
        <f t="shared" si="14"/>
        <v>3.1411933782513192E-9</v>
      </c>
      <c r="AG26" s="15">
        <f t="shared" si="15"/>
        <v>1.097002469958351E-3</v>
      </c>
      <c r="AI26">
        <f t="shared" si="31"/>
        <v>1.5051829711190512E-3</v>
      </c>
      <c r="AJ26">
        <f t="shared" si="17"/>
        <v>1.1715241368674639E-7</v>
      </c>
      <c r="AK26">
        <v>0</v>
      </c>
      <c r="AL26" s="11">
        <f t="shared" si="18"/>
        <v>6.5281616864866123E-7</v>
      </c>
      <c r="AM26" s="11">
        <f t="shared" si="19"/>
        <v>7.6996858233540768E-7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78.81297419298906</v>
      </c>
      <c r="AX26">
        <f t="shared" si="27"/>
        <v>15.215219993965082</v>
      </c>
      <c r="AY26" t="e">
        <f t="shared" si="28"/>
        <v>#VALUE!</v>
      </c>
    </row>
    <row r="27" spans="1:51">
      <c r="A27" s="43">
        <v>44319.427083333336</v>
      </c>
      <c r="B27" s="41">
        <v>0.1</v>
      </c>
      <c r="C27" s="41" t="s">
        <v>279</v>
      </c>
      <c r="D27" s="36">
        <v>1</v>
      </c>
      <c r="E27" s="43">
        <v>44320.48605324074</v>
      </c>
      <c r="F27" s="41">
        <v>147</v>
      </c>
      <c r="H27" s="52">
        <v>20.6</v>
      </c>
      <c r="I27" s="5">
        <v>30</v>
      </c>
      <c r="J27" s="5">
        <v>14.377797124999999</v>
      </c>
      <c r="K27" s="5">
        <v>566.22593002403005</v>
      </c>
      <c r="L27" s="5" t="s">
        <v>88</v>
      </c>
      <c r="M27" s="6">
        <f t="shared" si="0"/>
        <v>7.4221790915205157E-2</v>
      </c>
      <c r="N27" s="6">
        <f t="shared" si="1"/>
        <v>15.140782215941343</v>
      </c>
      <c r="O27" s="6" t="e">
        <f t="shared" si="2"/>
        <v>#VALUE!</v>
      </c>
      <c r="P27">
        <f t="shared" si="3"/>
        <v>1.1875486546432825</v>
      </c>
      <c r="Q27">
        <f t="shared" si="4"/>
        <v>666.19441750141914</v>
      </c>
      <c r="R27">
        <f t="shared" si="5"/>
        <v>2.0635286203499366</v>
      </c>
      <c r="S27">
        <f t="shared" si="6"/>
        <v>420.94696250019661</v>
      </c>
      <c r="T27">
        <f t="shared" si="7"/>
        <v>420.94696250019661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1.4334872004643032E-5</v>
      </c>
      <c r="AC27">
        <f t="shared" si="12"/>
        <v>1.1157214022863617E-9</v>
      </c>
      <c r="AD27">
        <v>0</v>
      </c>
      <c r="AE27" s="11">
        <f t="shared" si="13"/>
        <v>2.9993561828781268E-10</v>
      </c>
      <c r="AF27" s="11">
        <f t="shared" si="14"/>
        <v>1.4156570205741744E-9</v>
      </c>
      <c r="AG27" s="15">
        <f t="shared" si="15"/>
        <v>1.097002469958351E-3</v>
      </c>
      <c r="AI27">
        <f t="shared" si="31"/>
        <v>5.6453545435628991E-4</v>
      </c>
      <c r="AJ27">
        <f t="shared" si="17"/>
        <v>4.3939303299726468E-8</v>
      </c>
      <c r="AK27">
        <v>0</v>
      </c>
      <c r="AL27" s="11">
        <f t="shared" si="18"/>
        <v>2.4484589544964708E-7</v>
      </c>
      <c r="AM27" s="11">
        <f t="shared" si="19"/>
        <v>2.8878519874937352E-7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</v>
      </c>
      <c r="AY27" t="e">
        <f t="shared" si="28"/>
        <v>#VALUE!</v>
      </c>
    </row>
    <row r="28" spans="1:51">
      <c r="A28" s="43">
        <v>44319.427083333336</v>
      </c>
      <c r="B28" s="41">
        <v>0.1</v>
      </c>
      <c r="C28" s="41" t="s">
        <v>279</v>
      </c>
      <c r="D28" s="36">
        <v>2</v>
      </c>
      <c r="E28" s="43">
        <v>44320.507349537038</v>
      </c>
      <c r="F28" s="41">
        <v>158</v>
      </c>
      <c r="H28" s="52">
        <v>20.6</v>
      </c>
      <c r="I28" s="5">
        <v>30</v>
      </c>
      <c r="J28" s="5">
        <v>12.949857124999996</v>
      </c>
      <c r="K28" s="5">
        <v>852.14747303675006</v>
      </c>
      <c r="L28" s="5" t="s">
        <v>88</v>
      </c>
      <c r="M28" s="6">
        <f t="shared" si="0"/>
        <v>6.6850406884811947E-2</v>
      </c>
      <c r="N28" s="6">
        <f t="shared" si="1"/>
        <v>22.786274207835422</v>
      </c>
      <c r="O28" s="6" t="e">
        <f t="shared" si="2"/>
        <v>#VALUE!</v>
      </c>
      <c r="P28">
        <f t="shared" si="3"/>
        <v>1.0696065101569912</v>
      </c>
      <c r="Q28">
        <f t="shared" si="4"/>
        <v>1002.5960651447585</v>
      </c>
      <c r="R28">
        <f t="shared" si="5"/>
        <v>1.8585879724520062</v>
      </c>
      <c r="S28">
        <f t="shared" si="6"/>
        <v>633.50841308488805</v>
      </c>
      <c r="T28">
        <f t="shared" si="7"/>
        <v>633.50841308488805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1.2911195140075365E-5</v>
      </c>
      <c r="AC28">
        <f t="shared" si="12"/>
        <v>1.0049128267215712E-9</v>
      </c>
      <c r="AD28">
        <v>0</v>
      </c>
      <c r="AE28" s="11">
        <f t="shared" si="13"/>
        <v>2.7014732297008329E-10</v>
      </c>
      <c r="AF28" s="11">
        <f t="shared" si="14"/>
        <v>1.2750601496916543E-9</v>
      </c>
      <c r="AG28" s="15">
        <f t="shared" si="15"/>
        <v>1.097002469958351E-3</v>
      </c>
      <c r="AI28">
        <f t="shared" si="31"/>
        <v>8.4960337448507521E-4</v>
      </c>
      <c r="AJ28">
        <f t="shared" si="17"/>
        <v>6.6126901451277957E-8</v>
      </c>
      <c r="AK28">
        <v>0</v>
      </c>
      <c r="AL28" s="11">
        <f t="shared" si="18"/>
        <v>3.6848332092806557E-7</v>
      </c>
      <c r="AM28" s="11">
        <f t="shared" si="19"/>
        <v>4.3461022237934356E-7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78.812974192989032</v>
      </c>
      <c r="AX28">
        <f t="shared" si="27"/>
        <v>15.21521999396508</v>
      </c>
      <c r="AY28" t="e">
        <f t="shared" si="28"/>
        <v>#VALUE!</v>
      </c>
    </row>
    <row r="29" spans="1:51">
      <c r="A29" s="43">
        <v>44319.43472222222</v>
      </c>
      <c r="B29" s="41">
        <v>3</v>
      </c>
      <c r="C29" s="41" t="s">
        <v>279</v>
      </c>
      <c r="D29" s="36">
        <v>1</v>
      </c>
      <c r="E29" s="43">
        <v>44320.528657407405</v>
      </c>
      <c r="F29" s="41">
        <v>163</v>
      </c>
      <c r="H29" s="52">
        <v>20.6</v>
      </c>
      <c r="I29" s="5">
        <v>30</v>
      </c>
      <c r="J29" s="5">
        <v>83.864545061324804</v>
      </c>
      <c r="K29" s="5">
        <v>7793.0287257772807</v>
      </c>
      <c r="L29" s="5" t="s">
        <v>88</v>
      </c>
      <c r="M29" s="6">
        <f t="shared" si="0"/>
        <v>0.43292979269523885</v>
      </c>
      <c r="N29" s="6">
        <f t="shared" si="1"/>
        <v>208.38422347517925</v>
      </c>
      <c r="O29" s="6" t="e">
        <f t="shared" si="2"/>
        <v>#VALUE!</v>
      </c>
      <c r="P29">
        <f t="shared" si="3"/>
        <v>6.9268766831238215</v>
      </c>
      <c r="Q29">
        <f t="shared" si="4"/>
        <v>9168.9058329078871</v>
      </c>
      <c r="R29">
        <f t="shared" si="5"/>
        <v>12.036398028301617</v>
      </c>
      <c r="S29">
        <f t="shared" si="6"/>
        <v>5793.5385803569707</v>
      </c>
      <c r="T29">
        <f t="shared" si="7"/>
        <v>5793.5385803569707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8.3614166254394762E-5</v>
      </c>
      <c r="AC29">
        <f t="shared" si="12"/>
        <v>6.5079140430512297E-9</v>
      </c>
      <c r="AD29">
        <v>0</v>
      </c>
      <c r="AE29" s="11">
        <f t="shared" si="13"/>
        <v>1.7495005637308003E-9</v>
      </c>
      <c r="AF29" s="11">
        <f t="shared" si="14"/>
        <v>8.2574146067820296E-9</v>
      </c>
      <c r="AG29" s="15">
        <f t="shared" si="15"/>
        <v>1.097002469958351E-3</v>
      </c>
      <c r="AI29">
        <f t="shared" si="31"/>
        <v>7.7697625262968589E-3</v>
      </c>
      <c r="AJ29">
        <f t="shared" si="17"/>
        <v>6.0474138439911578E-7</v>
      </c>
      <c r="AK29">
        <v>0</v>
      </c>
      <c r="AL29" s="11">
        <f t="shared" si="18"/>
        <v>3.3698405450043291E-6</v>
      </c>
      <c r="AM29" s="11">
        <f t="shared" si="19"/>
        <v>3.9745819294034452E-6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15.215219993965082</v>
      </c>
      <c r="AY29" t="e">
        <f t="shared" si="28"/>
        <v>#VALUE!</v>
      </c>
    </row>
    <row r="30" spans="1:51">
      <c r="A30" s="43">
        <v>44319.43472222222</v>
      </c>
      <c r="B30" s="41">
        <v>3</v>
      </c>
      <c r="C30" s="41" t="s">
        <v>279</v>
      </c>
      <c r="D30" s="36">
        <v>2</v>
      </c>
      <c r="E30" s="43">
        <v>44320.54996527778</v>
      </c>
      <c r="F30" s="41">
        <v>87</v>
      </c>
      <c r="H30" s="52">
        <v>20.6</v>
      </c>
      <c r="I30" s="5">
        <v>30</v>
      </c>
      <c r="J30" s="5">
        <v>3.6211043212499989</v>
      </c>
      <c r="K30" s="5">
        <v>4151.3646056326697</v>
      </c>
      <c r="L30" s="5" t="s">
        <v>88</v>
      </c>
      <c r="M30" s="6">
        <f t="shared" si="0"/>
        <v>1.869304772332871E-2</v>
      </c>
      <c r="N30" s="6">
        <f t="shared" si="1"/>
        <v>111.00676260125347</v>
      </c>
      <c r="O30" s="6" t="e">
        <f t="shared" si="2"/>
        <v>#VALUE!</v>
      </c>
      <c r="P30">
        <f t="shared" si="3"/>
        <v>0.29908876357325936</v>
      </c>
      <c r="Q30">
        <f t="shared" si="4"/>
        <v>4884.2975544551527</v>
      </c>
      <c r="R30">
        <f t="shared" si="5"/>
        <v>0.51970773681174798</v>
      </c>
      <c r="S30">
        <f t="shared" si="6"/>
        <v>3086.2315346415453</v>
      </c>
      <c r="T30">
        <f t="shared" si="7"/>
        <v>3086.2315346415457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3.6102934621550047E-6</v>
      </c>
      <c r="AC30">
        <f t="shared" si="12"/>
        <v>2.8099878973151485E-10</v>
      </c>
      <c r="AD30">
        <v>0</v>
      </c>
      <c r="AE30" s="11">
        <f t="shared" si="13"/>
        <v>7.5539956088981801E-11</v>
      </c>
      <c r="AF30" s="11">
        <f t="shared" si="14"/>
        <v>3.5653874582049667E-10</v>
      </c>
      <c r="AG30" s="15">
        <f t="shared" si="15"/>
        <v>1.097002469958351E-3</v>
      </c>
      <c r="AI30">
        <f t="shared" si="31"/>
        <v>4.138970646822903E-3</v>
      </c>
      <c r="AJ30">
        <f t="shared" si="17"/>
        <v>3.221471480596129E-7</v>
      </c>
      <c r="AK30">
        <v>0</v>
      </c>
      <c r="AL30" s="11">
        <f t="shared" si="18"/>
        <v>1.7951219297939344E-6</v>
      </c>
      <c r="AM30" s="11">
        <f t="shared" si="19"/>
        <v>2.117269077853547E-6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15.215219993965066</v>
      </c>
      <c r="AY30" t="e">
        <f t="shared" si="28"/>
        <v>#VALUE!</v>
      </c>
    </row>
    <row r="31" spans="1:51">
      <c r="A31" s="43">
        <v>44319.443749999999</v>
      </c>
      <c r="B31" s="41">
        <v>6</v>
      </c>
      <c r="C31" s="41" t="s">
        <v>279</v>
      </c>
      <c r="D31" s="36">
        <v>1</v>
      </c>
      <c r="E31" s="43">
        <v>44320.571273148147</v>
      </c>
      <c r="F31" s="41">
        <v>7</v>
      </c>
      <c r="H31" s="52">
        <v>20.6</v>
      </c>
      <c r="I31" s="5">
        <v>30</v>
      </c>
      <c r="J31" s="5">
        <v>15.416176841250001</v>
      </c>
      <c r="K31" s="5">
        <v>813.14222712368007</v>
      </c>
      <c r="L31" s="5" t="s">
        <v>88</v>
      </c>
      <c r="M31" s="6">
        <f t="shared" si="0"/>
        <v>7.9582167162000853E-2</v>
      </c>
      <c r="N31" s="6">
        <f t="shared" si="1"/>
        <v>21.743280762402843</v>
      </c>
      <c r="O31" s="6" t="e">
        <f t="shared" si="2"/>
        <v>#VALUE!</v>
      </c>
      <c r="P31">
        <f t="shared" si="3"/>
        <v>1.2733146745920136</v>
      </c>
      <c r="Q31">
        <f t="shared" si="4"/>
        <v>956.7043535457251</v>
      </c>
      <c r="R31">
        <f t="shared" si="5"/>
        <v>2.2125588399756513</v>
      </c>
      <c r="S31">
        <f t="shared" si="6"/>
        <v>604.51090711057998</v>
      </c>
      <c r="T31">
        <f t="shared" si="7"/>
        <v>604.51090711057986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1.5370151623297502E-5</v>
      </c>
      <c r="AC31">
        <f t="shared" si="12"/>
        <v>1.1962999820957611E-9</v>
      </c>
      <c r="AD31">
        <v>0</v>
      </c>
      <c r="AE31" s="11">
        <f t="shared" si="13"/>
        <v>3.215972858926105E-10</v>
      </c>
      <c r="AF31" s="11">
        <f t="shared" si="14"/>
        <v>1.5178972679883715E-9</v>
      </c>
      <c r="AG31" s="15">
        <f t="shared" si="15"/>
        <v>1.097002469958351E-3</v>
      </c>
      <c r="AI31">
        <f t="shared" si="31"/>
        <v>8.1071457929535423E-4</v>
      </c>
      <c r="AJ31">
        <f t="shared" si="17"/>
        <v>6.3100082579909655E-8</v>
      </c>
      <c r="AK31">
        <v>0</v>
      </c>
      <c r="AL31" s="11">
        <f t="shared" si="18"/>
        <v>3.5161677728105525E-7</v>
      </c>
      <c r="AM31" s="11">
        <f t="shared" si="19"/>
        <v>4.1471685986096493E-7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78.812974192989032</v>
      </c>
      <c r="AX31">
        <f t="shared" si="27"/>
        <v>15.21521999396508</v>
      </c>
      <c r="AY31" t="e">
        <f t="shared" si="28"/>
        <v>#VALUE!</v>
      </c>
    </row>
    <row r="32" spans="1:51">
      <c r="A32" s="43">
        <v>44319.443749999999</v>
      </c>
      <c r="B32" s="41">
        <v>6</v>
      </c>
      <c r="C32" s="41" t="s">
        <v>279</v>
      </c>
      <c r="D32" s="36">
        <v>2</v>
      </c>
      <c r="E32" s="43">
        <v>44320.592592592591</v>
      </c>
      <c r="F32" s="41">
        <v>17</v>
      </c>
      <c r="H32" s="52">
        <v>20.6</v>
      </c>
      <c r="I32" s="5">
        <v>30</v>
      </c>
      <c r="J32" s="5">
        <v>5.4196052849999994</v>
      </c>
      <c r="K32" s="5">
        <v>5480.3910103469998</v>
      </c>
      <c r="L32" s="5" t="s">
        <v>88</v>
      </c>
      <c r="M32" s="6">
        <f t="shared" si="0"/>
        <v>2.7977360287465513E-2</v>
      </c>
      <c r="N32" s="6">
        <f t="shared" si="1"/>
        <v>146.54469593496921</v>
      </c>
      <c r="O32" s="6" t="e">
        <f t="shared" si="2"/>
        <v>#VALUE!</v>
      </c>
      <c r="P32">
        <f t="shared" si="3"/>
        <v>0.44763776459944821</v>
      </c>
      <c r="Q32">
        <f t="shared" si="4"/>
        <v>6447.9666211386457</v>
      </c>
      <c r="R32">
        <f t="shared" si="5"/>
        <v>0.77783199466290109</v>
      </c>
      <c r="S32">
        <f t="shared" si="6"/>
        <v>4074.2640468991731</v>
      </c>
      <c r="T32">
        <f t="shared" si="7"/>
        <v>4074.2640468991731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5.4034249753793152E-6</v>
      </c>
      <c r="AC32">
        <f t="shared" si="12"/>
        <v>4.2056300807755182E-10</v>
      </c>
      <c r="AD32">
        <v>0</v>
      </c>
      <c r="AE32" s="11">
        <f t="shared" si="13"/>
        <v>1.1305853378650812E-10</v>
      </c>
      <c r="AF32" s="11">
        <f t="shared" si="14"/>
        <v>5.3362154186405999E-10</v>
      </c>
      <c r="AG32" s="15">
        <f t="shared" si="15"/>
        <v>1.097002469958351E-3</v>
      </c>
      <c r="AI32">
        <f t="shared" si="31"/>
        <v>5.4640292240679773E-3</v>
      </c>
      <c r="AJ32">
        <f t="shared" si="17"/>
        <v>4.2527999873568433E-7</v>
      </c>
      <c r="AK32">
        <v>0</v>
      </c>
      <c r="AL32" s="11">
        <f t="shared" si="18"/>
        <v>2.3698159571845468E-6</v>
      </c>
      <c r="AM32" s="11">
        <f t="shared" si="19"/>
        <v>2.795095955920231E-6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78.81297419298906</v>
      </c>
      <c r="AX32">
        <f t="shared" si="27"/>
        <v>15.215219993965073</v>
      </c>
      <c r="AY32" t="e">
        <f t="shared" si="28"/>
        <v>#VALUE!</v>
      </c>
    </row>
    <row r="33" spans="1:51">
      <c r="A33" s="43">
        <v>44319.446527777778</v>
      </c>
      <c r="B33" s="41">
        <v>9</v>
      </c>
      <c r="C33" s="41" t="s">
        <v>279</v>
      </c>
      <c r="D33" s="36">
        <v>1</v>
      </c>
      <c r="E33" s="43">
        <v>44320.613912037035</v>
      </c>
      <c r="F33" s="41">
        <v>33</v>
      </c>
      <c r="H33" s="52">
        <v>20.6</v>
      </c>
      <c r="I33" s="5">
        <v>30</v>
      </c>
      <c r="J33" s="5">
        <v>4.2584311649999993</v>
      </c>
      <c r="K33" s="5">
        <v>4601.2530214388298</v>
      </c>
      <c r="L33" s="5" t="s">
        <v>88</v>
      </c>
      <c r="M33" s="6">
        <f t="shared" si="0"/>
        <v>2.1983088564092076E-2</v>
      </c>
      <c r="N33" s="6">
        <f t="shared" si="1"/>
        <v>123.03670005909268</v>
      </c>
      <c r="O33" s="6" t="e">
        <f t="shared" si="2"/>
        <v>#VALUE!</v>
      </c>
      <c r="P33">
        <f t="shared" si="3"/>
        <v>0.35172941702547322</v>
      </c>
      <c r="Q33">
        <f t="shared" si="4"/>
        <v>5413.6148026000783</v>
      </c>
      <c r="R33">
        <f t="shared" si="5"/>
        <v>0.61117809010451041</v>
      </c>
      <c r="S33">
        <f t="shared" si="6"/>
        <v>3420.6901880797432</v>
      </c>
      <c r="T33">
        <f t="shared" si="7"/>
        <v>3420.6901880797436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4.2457175574354824E-6</v>
      </c>
      <c r="AC33">
        <f t="shared" si="12"/>
        <v>3.3045554542513022E-10</v>
      </c>
      <c r="AD33">
        <v>0</v>
      </c>
      <c r="AE33" s="11">
        <f t="shared" si="13"/>
        <v>8.8835248773227147E-11</v>
      </c>
      <c r="AF33" s="11">
        <f t="shared" si="14"/>
        <v>4.1929079419835738E-10</v>
      </c>
      <c r="AG33" s="15">
        <f t="shared" si="15"/>
        <v>1.097002469958351E-3</v>
      </c>
      <c r="AI33">
        <f t="shared" si="31"/>
        <v>4.5875159142852798E-3</v>
      </c>
      <c r="AJ33">
        <f t="shared" si="17"/>
        <v>3.5705862509546917E-7</v>
      </c>
      <c r="AK33">
        <v>0</v>
      </c>
      <c r="AL33" s="11">
        <f t="shared" si="18"/>
        <v>1.989661469895546E-6</v>
      </c>
      <c r="AM33" s="11">
        <f t="shared" si="19"/>
        <v>2.3467200949910152E-6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43">
        <v>44319.446527777778</v>
      </c>
      <c r="B34" s="41">
        <v>9</v>
      </c>
      <c r="C34" s="41" t="s">
        <v>279</v>
      </c>
      <c r="D34" s="36">
        <v>2</v>
      </c>
      <c r="E34" s="43">
        <v>44320.635208333333</v>
      </c>
      <c r="F34" s="41">
        <v>175</v>
      </c>
      <c r="H34" s="52">
        <v>20.6</v>
      </c>
      <c r="I34" s="5">
        <v>30</v>
      </c>
      <c r="J34" s="5">
        <v>4.6617626399999992</v>
      </c>
      <c r="K34" s="5">
        <v>5678.8870466518702</v>
      </c>
      <c r="L34" s="5" t="s">
        <v>88</v>
      </c>
      <c r="M34" s="6">
        <f t="shared" si="0"/>
        <v>2.4065186687101395E-2</v>
      </c>
      <c r="N34" s="6">
        <f t="shared" si="1"/>
        <v>151.85244518674244</v>
      </c>
      <c r="O34" s="6" t="e">
        <f t="shared" si="2"/>
        <v>#VALUE!</v>
      </c>
      <c r="P34">
        <f t="shared" si="3"/>
        <v>0.38504298699362233</v>
      </c>
      <c r="Q34">
        <f t="shared" si="4"/>
        <v>6681.5075882166675</v>
      </c>
      <c r="R34">
        <f t="shared" si="5"/>
        <v>0.66906498577528639</v>
      </c>
      <c r="S34">
        <f t="shared" si="6"/>
        <v>4221.8311206065146</v>
      </c>
      <c r="T34">
        <f t="shared" si="7"/>
        <v>4221.8311206065155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4.6478448805088965E-6</v>
      </c>
      <c r="AC34">
        <f t="shared" si="12"/>
        <v>3.6175418978357374E-10</v>
      </c>
      <c r="AD34">
        <v>0</v>
      </c>
      <c r="AE34" s="11">
        <f t="shared" si="13"/>
        <v>9.7249157682729892E-11</v>
      </c>
      <c r="AF34" s="11">
        <f t="shared" si="14"/>
        <v>4.5900334746630365E-10</v>
      </c>
      <c r="AG34" s="15">
        <f t="shared" si="15"/>
        <v>1.097002469958351E-3</v>
      </c>
      <c r="AI34">
        <f t="shared" si="31"/>
        <v>5.6619326475981172E-3</v>
      </c>
      <c r="AJ34">
        <f t="shared" si="17"/>
        <v>4.406833511441886E-7</v>
      </c>
      <c r="AK34">
        <v>0</v>
      </c>
      <c r="AL34" s="11">
        <f t="shared" si="18"/>
        <v>2.4556490799279882E-6</v>
      </c>
      <c r="AM34" s="11">
        <f t="shared" si="19"/>
        <v>2.8963324310721767E-6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78.812974192989046</v>
      </c>
      <c r="AX34">
        <f t="shared" si="27"/>
        <v>15.215219993965071</v>
      </c>
      <c r="AY34" t="e">
        <f t="shared" si="28"/>
        <v>#VALUE!</v>
      </c>
    </row>
    <row r="35" spans="1:51">
      <c r="A35" s="43">
        <v>44319.459027777775</v>
      </c>
      <c r="B35" s="41">
        <v>11</v>
      </c>
      <c r="C35" s="41" t="s">
        <v>279</v>
      </c>
      <c r="D35" s="36">
        <v>1</v>
      </c>
      <c r="E35" s="43">
        <v>44320.656493055554</v>
      </c>
      <c r="F35" s="41">
        <v>69</v>
      </c>
      <c r="H35" s="52">
        <v>20.6</v>
      </c>
      <c r="I35" s="5">
        <v>30</v>
      </c>
      <c r="J35" s="5">
        <v>18.431164781249997</v>
      </c>
      <c r="K35" s="5">
        <v>680.92649319483007</v>
      </c>
      <c r="L35" s="5" t="s">
        <v>88</v>
      </c>
      <c r="M35" s="6">
        <f t="shared" si="0"/>
        <v>9.5146290271336004E-2</v>
      </c>
      <c r="N35" s="6">
        <f t="shared" si="1"/>
        <v>18.207855189694421</v>
      </c>
      <c r="O35" s="6" t="e">
        <f t="shared" si="2"/>
        <v>#VALUE!</v>
      </c>
      <c r="P35">
        <f t="shared" si="3"/>
        <v>1.5223406443413761</v>
      </c>
      <c r="Q35">
        <f t="shared" si="4"/>
        <v>801.14562834655453</v>
      </c>
      <c r="R35">
        <f t="shared" si="5"/>
        <v>2.6452756080667776</v>
      </c>
      <c r="S35">
        <f t="shared" si="6"/>
        <v>506.2183199277186</v>
      </c>
      <c r="T35">
        <f t="shared" si="7"/>
        <v>506.21831992771865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1.8376138273386801E-5</v>
      </c>
      <c r="AC35">
        <f t="shared" si="12"/>
        <v>1.4302639574563653E-9</v>
      </c>
      <c r="AD35">
        <v>0</v>
      </c>
      <c r="AE35" s="11">
        <f t="shared" si="13"/>
        <v>3.8449303160749497E-10</v>
      </c>
      <c r="AF35" s="11">
        <f t="shared" si="14"/>
        <v>1.8147569890638603E-9</v>
      </c>
      <c r="AG35" s="15">
        <f t="shared" si="15"/>
        <v>1.097002469958351E-3</v>
      </c>
      <c r="AI35">
        <f t="shared" si="31"/>
        <v>6.7889357734405534E-4</v>
      </c>
      <c r="AJ35">
        <f t="shared" si="17"/>
        <v>5.2840101667609986E-8</v>
      </c>
      <c r="AK35">
        <v>0</v>
      </c>
      <c r="AL35" s="11">
        <f t="shared" si="18"/>
        <v>2.9444440482370817E-7</v>
      </c>
      <c r="AM35" s="11">
        <f t="shared" si="19"/>
        <v>3.4728450649131814E-7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78.812974192989032</v>
      </c>
      <c r="AX35">
        <f t="shared" si="27"/>
        <v>15.215219993965073</v>
      </c>
      <c r="AY35" t="e">
        <f t="shared" si="28"/>
        <v>#VALUE!</v>
      </c>
    </row>
    <row r="36" spans="1:51">
      <c r="A36" s="43">
        <v>44319.459027777775</v>
      </c>
      <c r="B36" s="41">
        <v>11</v>
      </c>
      <c r="C36" s="41" t="s">
        <v>279</v>
      </c>
      <c r="D36" s="36">
        <v>2</v>
      </c>
      <c r="E36" s="43">
        <v>44320.677789351852</v>
      </c>
      <c r="F36" s="41">
        <v>201</v>
      </c>
      <c r="H36" s="52">
        <v>20.6</v>
      </c>
      <c r="I36" s="5">
        <v>30</v>
      </c>
      <c r="J36" s="5">
        <v>71.427918404875015</v>
      </c>
      <c r="K36" s="5">
        <v>8205.779151875</v>
      </c>
      <c r="L36" s="5" t="s">
        <v>88</v>
      </c>
      <c r="M36" s="6">
        <f t="shared" si="0"/>
        <v>0.36872881007179792</v>
      </c>
      <c r="N36" s="6">
        <f t="shared" si="1"/>
        <v>219.4210975915189</v>
      </c>
      <c r="O36" s="6" t="e">
        <f t="shared" si="2"/>
        <v>#VALUE!</v>
      </c>
      <c r="P36">
        <f t="shared" si="3"/>
        <v>5.8996609611487667</v>
      </c>
      <c r="Q36">
        <f t="shared" si="4"/>
        <v>9654.5282940268316</v>
      </c>
      <c r="R36">
        <f t="shared" si="5"/>
        <v>10.251469862806232</v>
      </c>
      <c r="S36">
        <f t="shared" si="6"/>
        <v>6100.3878942503179</v>
      </c>
      <c r="T36">
        <f t="shared" si="7"/>
        <v>6100.3878942503188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7.1214669325915221E-5</v>
      </c>
      <c r="AC36">
        <f t="shared" si="12"/>
        <v>5.5428280558022528E-9</v>
      </c>
      <c r="AD36">
        <v>0</v>
      </c>
      <c r="AE36" s="11">
        <f t="shared" si="13"/>
        <v>1.4900597555745257E-9</v>
      </c>
      <c r="AF36" s="11">
        <f t="shared" si="14"/>
        <v>7.0328878113767789E-9</v>
      </c>
      <c r="AG36" s="15">
        <f t="shared" si="15"/>
        <v>1.097002469958351E-3</v>
      </c>
      <c r="AI36">
        <f t="shared" si="31"/>
        <v>8.1812806800538578E-3</v>
      </c>
      <c r="AJ36">
        <f t="shared" si="17"/>
        <v>6.3677094220942205E-7</v>
      </c>
      <c r="AK36">
        <v>0</v>
      </c>
      <c r="AL36" s="11">
        <f t="shared" si="18"/>
        <v>3.5483209753704036E-6</v>
      </c>
      <c r="AM36" s="11">
        <f t="shared" si="19"/>
        <v>4.1850919175798256E-6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78.812974192989046</v>
      </c>
      <c r="AX36">
        <f t="shared" si="27"/>
        <v>15.215219993965075</v>
      </c>
      <c r="AY36" t="e">
        <f t="shared" si="28"/>
        <v>#VALUE!</v>
      </c>
    </row>
    <row r="37" spans="1:51">
      <c r="A37" s="43">
        <v>44291.458333333336</v>
      </c>
      <c r="B37" s="41">
        <v>0.1</v>
      </c>
      <c r="C37" s="41" t="s">
        <v>279</v>
      </c>
      <c r="D37" s="36">
        <v>1</v>
      </c>
      <c r="E37" s="43">
        <v>44292.578379629631</v>
      </c>
      <c r="F37" s="41">
        <v>197</v>
      </c>
      <c r="H37" s="52">
        <v>20.399999999999999</v>
      </c>
      <c r="I37" s="5">
        <v>30</v>
      </c>
      <c r="J37" s="5">
        <v>36.823627302360009</v>
      </c>
      <c r="K37" s="5">
        <v>884.29727165766008</v>
      </c>
      <c r="L37" s="5" t="s">
        <v>88</v>
      </c>
      <c r="M37" s="6">
        <f t="shared" si="0"/>
        <v>0.19022230283677008</v>
      </c>
      <c r="N37" s="6">
        <f t="shared" si="1"/>
        <v>23.662064534957111</v>
      </c>
      <c r="O37" s="6" t="e">
        <f t="shared" si="2"/>
        <v>#VALUE!</v>
      </c>
      <c r="P37">
        <f t="shared" si="3"/>
        <v>3.0435568453883213</v>
      </c>
      <c r="Q37">
        <f t="shared" si="4"/>
        <v>1041.1308395381129</v>
      </c>
      <c r="R37">
        <f t="shared" si="5"/>
        <v>5.2847133184130435</v>
      </c>
      <c r="S37">
        <f t="shared" si="6"/>
        <v>657.37416551170611</v>
      </c>
      <c r="T37">
        <f t="shared" si="7"/>
        <v>657.37416551170611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3.6738703418094517E-5</v>
      </c>
      <c r="AC37">
        <f t="shared" si="12"/>
        <v>2.859471482029456E-9</v>
      </c>
      <c r="AD37">
        <v>0</v>
      </c>
      <c r="AE37" s="11">
        <f t="shared" si="13"/>
        <v>7.6870206592913046E-10</v>
      </c>
      <c r="AF37" s="11">
        <f t="shared" si="14"/>
        <v>3.6281735479585863E-9</v>
      </c>
      <c r="AG37" s="15">
        <f t="shared" si="15"/>
        <v>1.097002469958351E-3</v>
      </c>
      <c r="AI37">
        <f t="shared" si="31"/>
        <v>8.82257875632442E-4</v>
      </c>
      <c r="AJ37">
        <f t="shared" si="17"/>
        <v>6.8668488554343889E-8</v>
      </c>
      <c r="AK37">
        <v>0</v>
      </c>
      <c r="AL37" s="11">
        <f t="shared" si="18"/>
        <v>3.8264597539412598E-7</v>
      </c>
      <c r="AM37" s="11">
        <f t="shared" si="19"/>
        <v>4.5131446394846988E-7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15.215219993965079</v>
      </c>
      <c r="AY37" t="e">
        <f t="shared" si="28"/>
        <v>#VALUE!</v>
      </c>
    </row>
    <row r="38" spans="1:51">
      <c r="A38" s="43">
        <v>44291.458333333336</v>
      </c>
      <c r="B38" s="41">
        <v>0.1</v>
      </c>
      <c r="C38" s="41" t="s">
        <v>279</v>
      </c>
      <c r="D38" s="36">
        <v>2</v>
      </c>
      <c r="E38" s="43">
        <v>44292.599664351852</v>
      </c>
      <c r="F38" s="41">
        <v>14</v>
      </c>
      <c r="H38" s="52">
        <v>20.399999999999999</v>
      </c>
      <c r="I38" s="5">
        <v>30</v>
      </c>
      <c r="J38" s="5">
        <v>30.720340912643103</v>
      </c>
      <c r="K38" s="5">
        <v>877.22844085400004</v>
      </c>
      <c r="L38" s="5" t="s">
        <v>88</v>
      </c>
      <c r="M38" s="6">
        <f t="shared" si="0"/>
        <v>0.15869414341913826</v>
      </c>
      <c r="N38" s="6">
        <f t="shared" si="1"/>
        <v>23.472916455432507</v>
      </c>
      <c r="O38" s="6" t="e">
        <f t="shared" si="2"/>
        <v>#VALUE!</v>
      </c>
      <c r="P38">
        <f t="shared" si="3"/>
        <v>2.5391062947062122</v>
      </c>
      <c r="Q38">
        <f t="shared" si="4"/>
        <v>1032.8083240390304</v>
      </c>
      <c r="R38">
        <f t="shared" si="5"/>
        <v>4.4088050705648234</v>
      </c>
      <c r="S38">
        <f t="shared" si="6"/>
        <v>652.11929602422185</v>
      </c>
      <c r="T38">
        <f t="shared" si="7"/>
        <v>652.11929602422185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3.064949263213994E-5</v>
      </c>
      <c r="AC38">
        <f t="shared" si="12"/>
        <v>2.3855319313503867E-9</v>
      </c>
      <c r="AD38">
        <v>0</v>
      </c>
      <c r="AE38" s="11">
        <f t="shared" si="13"/>
        <v>6.4129449637576817E-10</v>
      </c>
      <c r="AF38" s="11">
        <f t="shared" si="14"/>
        <v>3.0268264277261549E-9</v>
      </c>
      <c r="AG38" s="15">
        <f t="shared" si="15"/>
        <v>1.097002469958351E-3</v>
      </c>
      <c r="AI38">
        <f t="shared" si="31"/>
        <v>8.7520534720345402E-4</v>
      </c>
      <c r="AJ38">
        <f t="shared" si="17"/>
        <v>6.811957141675757E-8</v>
      </c>
      <c r="AK38">
        <v>0</v>
      </c>
      <c r="AL38" s="11">
        <f t="shared" si="18"/>
        <v>3.7958720800395629E-7</v>
      </c>
      <c r="AM38" s="11">
        <f t="shared" si="19"/>
        <v>4.4770677942071385E-7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15.215219993965073</v>
      </c>
      <c r="AY38" t="e">
        <f t="shared" si="28"/>
        <v>#VALUE!</v>
      </c>
    </row>
    <row r="39" spans="1:51">
      <c r="A39" s="43">
        <v>44291.463194444441</v>
      </c>
      <c r="B39" s="41">
        <v>3</v>
      </c>
      <c r="C39" s="41" t="s">
        <v>279</v>
      </c>
      <c r="D39" s="36">
        <v>1</v>
      </c>
      <c r="E39" s="43">
        <v>44292.620983796296</v>
      </c>
      <c r="F39" s="41">
        <v>74</v>
      </c>
      <c r="H39" s="52">
        <v>20.399999999999999</v>
      </c>
      <c r="I39" s="5">
        <v>30</v>
      </c>
      <c r="J39" s="5">
        <v>36.331517437331904</v>
      </c>
      <c r="K39" s="5">
        <v>861.37117196646011</v>
      </c>
      <c r="L39" s="5" t="s">
        <v>88</v>
      </c>
      <c r="M39" s="6">
        <f t="shared" si="0"/>
        <v>0.18768017761358929</v>
      </c>
      <c r="N39" s="6">
        <f t="shared" si="1"/>
        <v>23.048606970612116</v>
      </c>
      <c r="O39" s="6" t="e">
        <f t="shared" si="2"/>
        <v>#VALUE!</v>
      </c>
      <c r="P39">
        <f t="shared" si="3"/>
        <v>3.0028828418174287</v>
      </c>
      <c r="Q39">
        <f t="shared" si="4"/>
        <v>1014.1387067069331</v>
      </c>
      <c r="R39">
        <f t="shared" si="5"/>
        <v>5.2140885660907816</v>
      </c>
      <c r="S39">
        <f t="shared" si="6"/>
        <v>640.33122516124081</v>
      </c>
      <c r="T39">
        <f t="shared" si="7"/>
        <v>640.33122516124081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3.624772847334139E-5</v>
      </c>
      <c r="AC39">
        <f t="shared" si="12"/>
        <v>2.8212575898042581E-9</v>
      </c>
      <c r="AD39">
        <v>0</v>
      </c>
      <c r="AE39" s="11">
        <f t="shared" si="13"/>
        <v>7.5842915427908872E-10</v>
      </c>
      <c r="AF39" s="11">
        <f t="shared" si="14"/>
        <v>3.5796867440833469E-9</v>
      </c>
      <c r="AG39" s="15">
        <f t="shared" si="15"/>
        <v>1.097002469958351E-3</v>
      </c>
      <c r="AI39">
        <f t="shared" si="31"/>
        <v>8.5938464888123925E-4</v>
      </c>
      <c r="AJ39">
        <f t="shared" si="17"/>
        <v>6.6888204180866411E-8</v>
      </c>
      <c r="AK39">
        <v>0</v>
      </c>
      <c r="AL39" s="11">
        <f t="shared" si="18"/>
        <v>3.7272557864578192E-7</v>
      </c>
      <c r="AM39" s="11">
        <f t="shared" si="19"/>
        <v>4.3961378282664832E-7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15.215219993965075</v>
      </c>
      <c r="AY39" t="e">
        <f t="shared" si="28"/>
        <v>#VALUE!</v>
      </c>
    </row>
    <row r="40" spans="1:51">
      <c r="A40" s="43">
        <v>44291.463194444441</v>
      </c>
      <c r="B40" s="41">
        <v>3</v>
      </c>
      <c r="C40" s="41" t="s">
        <v>279</v>
      </c>
      <c r="D40" s="36">
        <v>2</v>
      </c>
      <c r="E40" s="43">
        <v>44292.642245370371</v>
      </c>
      <c r="F40" s="41">
        <v>37</v>
      </c>
      <c r="H40" s="52">
        <v>20.399999999999999</v>
      </c>
      <c r="I40" s="5">
        <v>30</v>
      </c>
      <c r="J40" s="5">
        <v>106.22885304577561</v>
      </c>
      <c r="K40" s="5">
        <v>1872.7306509904602</v>
      </c>
      <c r="L40" s="5" t="s">
        <v>88</v>
      </c>
      <c r="M40" s="6">
        <f t="shared" si="0"/>
        <v>0.54875357302948846</v>
      </c>
      <c r="N40" s="6">
        <f t="shared" si="1"/>
        <v>50.110607530499507</v>
      </c>
      <c r="O40" s="6" t="e">
        <f t="shared" si="2"/>
        <v>#VALUE!</v>
      </c>
      <c r="P40">
        <f t="shared" si="3"/>
        <v>8.7800571684718154</v>
      </c>
      <c r="Q40">
        <f t="shared" si="4"/>
        <v>2204.8667313419783</v>
      </c>
      <c r="R40">
        <f t="shared" si="5"/>
        <v>15.245348587774059</v>
      </c>
      <c r="S40">
        <f t="shared" si="6"/>
        <v>1392.1616501375349</v>
      </c>
      <c r="T40">
        <f t="shared" si="7"/>
        <v>1392.1616501375347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1.0598386450220709E-4</v>
      </c>
      <c r="AC40">
        <f t="shared" si="12"/>
        <v>8.2490074472816958E-9</v>
      </c>
      <c r="AD40">
        <v>0</v>
      </c>
      <c r="AE40" s="11">
        <f t="shared" si="13"/>
        <v>2.2175528262620743E-9</v>
      </c>
      <c r="AF40" s="11">
        <f t="shared" si="14"/>
        <v>1.046656027354377E-8</v>
      </c>
      <c r="AG40" s="15">
        <f t="shared" si="15"/>
        <v>1.097002469958351E-3</v>
      </c>
      <c r="AI40">
        <f t="shared" si="31"/>
        <v>1.8684116967560152E-3</v>
      </c>
      <c r="AJ40">
        <f t="shared" si="17"/>
        <v>1.4542347623875929E-7</v>
      </c>
      <c r="AK40">
        <v>0</v>
      </c>
      <c r="AL40" s="11">
        <f t="shared" si="18"/>
        <v>8.1035288648514266E-7</v>
      </c>
      <c r="AM40" s="11">
        <f t="shared" si="19"/>
        <v>9.5577636272390192E-7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15.215219993965073</v>
      </c>
      <c r="AY40" t="e">
        <f t="shared" si="28"/>
        <v>#VALUE!</v>
      </c>
    </row>
    <row r="41" spans="1:51">
      <c r="A41" s="43">
        <v>44291.463888888888</v>
      </c>
      <c r="B41" s="4">
        <v>6</v>
      </c>
      <c r="C41" s="41" t="s">
        <v>279</v>
      </c>
      <c r="D41" s="36">
        <v>1</v>
      </c>
      <c r="E41" s="43">
        <v>44292.663564814815</v>
      </c>
      <c r="F41" s="41">
        <v>107</v>
      </c>
      <c r="H41" s="52">
        <v>20.399999999999999</v>
      </c>
      <c r="I41" s="5">
        <v>30</v>
      </c>
      <c r="J41" s="5">
        <v>38.952497162539103</v>
      </c>
      <c r="K41" s="5">
        <v>770.04422703974012</v>
      </c>
      <c r="L41" s="5" t="s">
        <v>88</v>
      </c>
      <c r="M41" s="6">
        <f t="shared" si="0"/>
        <v>0.20121954990094257</v>
      </c>
      <c r="N41" s="6">
        <f t="shared" si="1"/>
        <v>20.60487663931114</v>
      </c>
      <c r="O41" s="6" t="e">
        <f t="shared" si="2"/>
        <v>#VALUE!</v>
      </c>
      <c r="P41">
        <f t="shared" si="3"/>
        <v>3.2195127984150811</v>
      </c>
      <c r="Q41">
        <f t="shared" si="4"/>
        <v>906.61457212969015</v>
      </c>
      <c r="R41">
        <f t="shared" si="5"/>
        <v>5.590236367809525</v>
      </c>
      <c r="S41">
        <f t="shared" si="6"/>
        <v>572.44005763858672</v>
      </c>
      <c r="T41">
        <f t="shared" si="7"/>
        <v>572.44005763858672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3.8862663607204616E-5</v>
      </c>
      <c r="AC41">
        <f t="shared" si="12"/>
        <v>3.0247849804567015E-9</v>
      </c>
      <c r="AD41">
        <v>0</v>
      </c>
      <c r="AE41" s="11">
        <f t="shared" si="13"/>
        <v>8.1314273567024132E-10</v>
      </c>
      <c r="AF41" s="11">
        <f t="shared" si="14"/>
        <v>3.8379277161269427E-9</v>
      </c>
      <c r="AG41" s="15">
        <f t="shared" si="15"/>
        <v>1.097002469958351E-3</v>
      </c>
      <c r="AI41">
        <f t="shared" si="31"/>
        <v>7.6826832521780745E-4</v>
      </c>
      <c r="AJ41">
        <f t="shared" si="17"/>
        <v>5.9796377174945834E-8</v>
      </c>
      <c r="AK41">
        <v>0</v>
      </c>
      <c r="AL41" s="11">
        <f t="shared" si="18"/>
        <v>3.3320732042957982E-7</v>
      </c>
      <c r="AM41" s="11">
        <f t="shared" si="19"/>
        <v>3.9300369760452567E-7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15.215219993965079</v>
      </c>
      <c r="AY41" t="e">
        <f t="shared" si="28"/>
        <v>#VALUE!</v>
      </c>
    </row>
    <row r="42" spans="1:51">
      <c r="A42" s="43">
        <v>44291.463888888888</v>
      </c>
      <c r="B42" s="4">
        <v>6</v>
      </c>
      <c r="C42" s="41" t="s">
        <v>279</v>
      </c>
      <c r="D42" s="36">
        <v>2</v>
      </c>
      <c r="E42" s="43">
        <v>44292.684953703705</v>
      </c>
      <c r="F42" s="41">
        <v>18</v>
      </c>
      <c r="H42" s="52">
        <v>20.399999999999999</v>
      </c>
      <c r="I42" s="5">
        <v>30</v>
      </c>
      <c r="J42" s="5">
        <v>37.765717786716401</v>
      </c>
      <c r="K42" s="5">
        <v>795.83815478144015</v>
      </c>
      <c r="L42" s="5" t="s">
        <v>88</v>
      </c>
      <c r="M42" s="6">
        <f t="shared" si="0"/>
        <v>0.19508892338839062</v>
      </c>
      <c r="N42" s="6">
        <f t="shared" si="1"/>
        <v>21.295071670321491</v>
      </c>
      <c r="O42" s="6" t="e">
        <f t="shared" si="2"/>
        <v>#VALUE!</v>
      </c>
      <c r="P42">
        <f t="shared" si="3"/>
        <v>3.12142277421425</v>
      </c>
      <c r="Q42">
        <f t="shared" si="4"/>
        <v>936.98315349414565</v>
      </c>
      <c r="R42">
        <f t="shared" si="5"/>
        <v>5.4199166781730233</v>
      </c>
      <c r="S42">
        <f t="shared" si="6"/>
        <v>591.61490106277131</v>
      </c>
      <c r="T42">
        <f t="shared" si="7"/>
        <v>591.61490106277142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3.767862122178031E-5</v>
      </c>
      <c r="AC42">
        <f t="shared" si="12"/>
        <v>2.9326277968973222E-9</v>
      </c>
      <c r="AD42">
        <v>0</v>
      </c>
      <c r="AE42" s="11">
        <f t="shared" si="13"/>
        <v>7.8836843110469048E-10</v>
      </c>
      <c r="AF42" s="11">
        <f t="shared" si="14"/>
        <v>3.7209962280020129E-9</v>
      </c>
      <c r="AG42" s="15">
        <f t="shared" si="15"/>
        <v>1.097002469958351E-3</v>
      </c>
      <c r="AI42">
        <f t="shared" si="31"/>
        <v>7.940027661382798E-4</v>
      </c>
      <c r="AJ42">
        <f t="shared" si="17"/>
        <v>6.1799357494654662E-8</v>
      </c>
      <c r="AK42">
        <v>0</v>
      </c>
      <c r="AL42" s="11">
        <f t="shared" si="18"/>
        <v>3.443686605765043E-7</v>
      </c>
      <c r="AM42" s="11">
        <f t="shared" si="19"/>
        <v>4.0616801807115897E-7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78.812974192989046</v>
      </c>
      <c r="AX42">
        <f t="shared" si="27"/>
        <v>15.215219993965079</v>
      </c>
      <c r="AY42" t="e">
        <f t="shared" si="28"/>
        <v>#VALUE!</v>
      </c>
    </row>
    <row r="43" spans="1:51">
      <c r="A43" s="43">
        <v>44291.46875</v>
      </c>
      <c r="B43" s="4">
        <v>9</v>
      </c>
      <c r="C43" s="41" t="s">
        <v>279</v>
      </c>
      <c r="D43" s="36">
        <v>1</v>
      </c>
      <c r="E43" s="43">
        <v>44292.706261574072</v>
      </c>
      <c r="F43" s="41">
        <v>173</v>
      </c>
      <c r="H43" s="52">
        <v>20.399999999999999</v>
      </c>
      <c r="I43" s="5">
        <v>30</v>
      </c>
      <c r="J43" s="5">
        <v>68.14860695774999</v>
      </c>
      <c r="K43" s="5">
        <v>1406.312408856</v>
      </c>
      <c r="L43" s="5" t="s">
        <v>88</v>
      </c>
      <c r="M43" s="6">
        <f t="shared" si="0"/>
        <v>0.35203986951579641</v>
      </c>
      <c r="N43" s="6">
        <f t="shared" ref="N43:N74" si="32">1000000*(AM43-AK43)/X43</f>
        <v>37.630168090741293</v>
      </c>
      <c r="O43" s="6" t="e">
        <f t="shared" si="2"/>
        <v>#VALUE!</v>
      </c>
      <c r="P43">
        <f t="shared" si="3"/>
        <v>5.6326379122527426</v>
      </c>
      <c r="Q43">
        <f t="shared" si="4"/>
        <v>1655.7273959926169</v>
      </c>
      <c r="R43">
        <f t="shared" si="5"/>
        <v>9.7802926328725768</v>
      </c>
      <c r="S43">
        <f t="shared" si="6"/>
        <v>1045.4328830931458</v>
      </c>
      <c r="T43">
        <f t="shared" si="7"/>
        <v>1045.4328830931458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6.7991440354834608E-5</v>
      </c>
      <c r="AC43">
        <f t="shared" si="12"/>
        <v>5.2919555299548448E-9</v>
      </c>
      <c r="AD43">
        <v>0</v>
      </c>
      <c r="AE43" s="11">
        <f t="shared" si="13"/>
        <v>1.4226185413096812E-9</v>
      </c>
      <c r="AF43" s="11">
        <f t="shared" si="14"/>
        <v>6.7145740712645255E-9</v>
      </c>
      <c r="AG43" s="15">
        <f t="shared" si="15"/>
        <v>1.097002469958351E-3</v>
      </c>
      <c r="AI43">
        <f t="shared" si="31"/>
        <v>1.4030691240141738E-3</v>
      </c>
      <c r="AJ43">
        <f t="shared" si="17"/>
        <v>1.0920462003725953E-7</v>
      </c>
      <c r="AK43">
        <v>0</v>
      </c>
      <c r="AL43" s="11">
        <f t="shared" si="18"/>
        <v>6.0852815070528751E-7</v>
      </c>
      <c r="AM43" s="11">
        <f t="shared" si="19"/>
        <v>7.1773277074254698E-7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15.215219993965066</v>
      </c>
      <c r="AY43" t="e">
        <f t="shared" si="28"/>
        <v>#VALUE!</v>
      </c>
    </row>
    <row r="44" spans="1:51">
      <c r="A44" s="43">
        <v>44291.46875</v>
      </c>
      <c r="B44" s="4">
        <v>9</v>
      </c>
      <c r="C44" s="41" t="s">
        <v>279</v>
      </c>
      <c r="D44" s="36">
        <v>2</v>
      </c>
      <c r="E44" s="43">
        <v>44292.727523148147</v>
      </c>
      <c r="F44" s="41">
        <v>135</v>
      </c>
      <c r="H44" s="52">
        <v>20.399999999999999</v>
      </c>
      <c r="I44" s="5">
        <v>30</v>
      </c>
      <c r="J44" s="5">
        <v>109.28441735631</v>
      </c>
      <c r="K44" s="5">
        <v>1574.1536878229401</v>
      </c>
      <c r="L44" s="5" t="s">
        <v>88</v>
      </c>
      <c r="M44" s="6">
        <f t="shared" si="0"/>
        <v>0.56453790831083217</v>
      </c>
      <c r="N44" s="6">
        <f t="shared" si="32"/>
        <v>42.121272272371023</v>
      </c>
      <c r="O44" s="6" t="e">
        <f t="shared" si="2"/>
        <v>#VALUE!</v>
      </c>
      <c r="P44">
        <f t="shared" si="3"/>
        <v>9.0326065329733147</v>
      </c>
      <c r="Q44">
        <f t="shared" si="4"/>
        <v>1853.3359799843249</v>
      </c>
      <c r="R44">
        <f t="shared" si="5"/>
        <v>15.68386544746739</v>
      </c>
      <c r="S44">
        <f t="shared" si="6"/>
        <v>1170.2037313538012</v>
      </c>
      <c r="T44">
        <f t="shared" si="7"/>
        <v>1170.2037313538015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1.0903238196785185E-4</v>
      </c>
      <c r="AC44">
        <f t="shared" si="12"/>
        <v>8.4862817096931037E-9</v>
      </c>
      <c r="AD44">
        <v>0</v>
      </c>
      <c r="AE44" s="11">
        <f t="shared" si="13"/>
        <v>2.2813384652704446E-9</v>
      </c>
      <c r="AF44" s="11">
        <f t="shared" si="14"/>
        <v>1.0767620174963548E-8</v>
      </c>
      <c r="AG44" s="15">
        <f t="shared" si="15"/>
        <v>1.097002469958351E-3</v>
      </c>
      <c r="AI44">
        <f t="shared" si="31"/>
        <v>1.5705233217945451E-3</v>
      </c>
      <c r="AJ44">
        <f t="shared" si="17"/>
        <v>1.2223802782114061E-7</v>
      </c>
      <c r="AK44">
        <v>0</v>
      </c>
      <c r="AL44" s="11">
        <f t="shared" si="18"/>
        <v>6.8115507375494428E-7</v>
      </c>
      <c r="AM44" s="11">
        <f t="shared" si="19"/>
        <v>8.0339310157608486E-7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78.812974192989046</v>
      </c>
      <c r="AX44">
        <f t="shared" si="27"/>
        <v>15.215219993965073</v>
      </c>
      <c r="AY44" t="e">
        <f t="shared" si="28"/>
        <v>#VALUE!</v>
      </c>
    </row>
    <row r="45" spans="1:51">
      <c r="A45" s="43">
        <v>44291.476388888892</v>
      </c>
      <c r="B45" s="4">
        <v>11</v>
      </c>
      <c r="C45" s="41" t="s">
        <v>279</v>
      </c>
      <c r="D45" s="36">
        <v>1</v>
      </c>
      <c r="E45" s="43">
        <v>44292.748900462961</v>
      </c>
      <c r="F45" s="41">
        <v>59</v>
      </c>
      <c r="H45" s="52">
        <v>20.399999999999999</v>
      </c>
      <c r="I45" s="5">
        <v>30</v>
      </c>
      <c r="J45" s="5">
        <v>46.850826377319102</v>
      </c>
      <c r="K45" s="5">
        <v>752.27473204064006</v>
      </c>
      <c r="L45" s="5" t="s">
        <v>88</v>
      </c>
      <c r="M45" s="6">
        <f t="shared" si="0"/>
        <v>0.24202048348257527</v>
      </c>
      <c r="N45" s="6">
        <f t="shared" si="32"/>
        <v>20.12939972572288</v>
      </c>
      <c r="O45" s="6" t="e">
        <f t="shared" si="2"/>
        <v>#VALUE!</v>
      </c>
      <c r="P45">
        <f t="shared" si="3"/>
        <v>3.8723277357212043</v>
      </c>
      <c r="Q45">
        <f t="shared" si="4"/>
        <v>885.69358793180675</v>
      </c>
      <c r="R45">
        <f t="shared" si="5"/>
        <v>6.7237587460322565</v>
      </c>
      <c r="S45">
        <f t="shared" si="6"/>
        <v>559.23046475507499</v>
      </c>
      <c r="T45">
        <f t="shared" si="7"/>
        <v>559.2304647550751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4.6742777430257466E-5</v>
      </c>
      <c r="AC45">
        <f t="shared" si="12"/>
        <v>3.6381153012286593E-9</v>
      </c>
      <c r="AD45">
        <v>0</v>
      </c>
      <c r="AE45" s="11">
        <f t="shared" si="13"/>
        <v>9.780222554127376E-10</v>
      </c>
      <c r="AF45" s="11">
        <f t="shared" si="14"/>
        <v>4.6161375566413965E-9</v>
      </c>
      <c r="AG45" s="15">
        <f t="shared" si="15"/>
        <v>1.097002469958351E-3</v>
      </c>
      <c r="AI45">
        <f t="shared" si="31"/>
        <v>7.5053981082402277E-4</v>
      </c>
      <c r="AJ45">
        <f t="shared" si="17"/>
        <v>5.8416519515004365E-8</v>
      </c>
      <c r="AK45">
        <v>0</v>
      </c>
      <c r="AL45" s="11">
        <f t="shared" si="18"/>
        <v>3.2551824802811712E-7</v>
      </c>
      <c r="AM45" s="11">
        <f t="shared" si="19"/>
        <v>3.839347675431215E-7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78.812974192989046</v>
      </c>
      <c r="AX45">
        <f t="shared" si="27"/>
        <v>15.215219993965082</v>
      </c>
      <c r="AY45" t="e">
        <f t="shared" si="28"/>
        <v>#VALUE!</v>
      </c>
    </row>
    <row r="46" spans="1:51">
      <c r="A46" s="43">
        <v>44291.476388888892</v>
      </c>
      <c r="B46" s="4">
        <v>11</v>
      </c>
      <c r="C46" s="41" t="s">
        <v>279</v>
      </c>
      <c r="D46" s="36">
        <v>2</v>
      </c>
      <c r="E46" s="43">
        <v>44292.770173611112</v>
      </c>
      <c r="F46" s="41">
        <v>141</v>
      </c>
      <c r="H46" s="52">
        <v>20.399999999999999</v>
      </c>
      <c r="I46" s="5">
        <v>30</v>
      </c>
      <c r="J46" s="5">
        <v>65.927268194177501</v>
      </c>
      <c r="K46" s="5">
        <v>1297.2689460589402</v>
      </c>
      <c r="L46" s="5" t="s">
        <v>88</v>
      </c>
      <c r="M46" s="6">
        <f t="shared" si="0"/>
        <v>0.34056494958143507</v>
      </c>
      <c r="N46" s="6">
        <f t="shared" si="32"/>
        <v>34.712378410148339</v>
      </c>
      <c r="O46" s="6" t="e">
        <f t="shared" si="2"/>
        <v>#VALUE!</v>
      </c>
      <c r="P46">
        <f t="shared" si="3"/>
        <v>5.4490391933029612</v>
      </c>
      <c r="Q46">
        <f t="shared" si="4"/>
        <v>1527.344650046527</v>
      </c>
      <c r="R46">
        <f t="shared" si="5"/>
        <v>9.4614989830192329</v>
      </c>
      <c r="S46">
        <f t="shared" si="6"/>
        <v>964.37150514006009</v>
      </c>
      <c r="T46">
        <f t="shared" si="7"/>
        <v>964.37150514006021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6.5775224517217317E-5</v>
      </c>
      <c r="AC46">
        <f t="shared" si="12"/>
        <v>5.1194615278239083E-9</v>
      </c>
      <c r="AD46">
        <v>0</v>
      </c>
      <c r="AE46" s="11">
        <f t="shared" si="13"/>
        <v>1.3762475609967991E-9</v>
      </c>
      <c r="AF46" s="11">
        <f t="shared" si="14"/>
        <v>6.4957090888207076E-9</v>
      </c>
      <c r="AG46" s="15">
        <f t="shared" si="15"/>
        <v>1.097002469958351E-3</v>
      </c>
      <c r="AI46">
        <f t="shared" si="31"/>
        <v>1.2942771409080863E-3</v>
      </c>
      <c r="AJ46">
        <f t="shared" si="17"/>
        <v>1.0073704921351427E-7</v>
      </c>
      <c r="AK46">
        <v>0</v>
      </c>
      <c r="AL46" s="11">
        <f t="shared" si="18"/>
        <v>5.6134374392303149E-7</v>
      </c>
      <c r="AM46" s="11">
        <f t="shared" si="19"/>
        <v>6.6208079313654582E-7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78.812974192989046</v>
      </c>
      <c r="AX46">
        <f t="shared" si="27"/>
        <v>15.215219993965084</v>
      </c>
      <c r="AY46" t="e">
        <f t="shared" si="28"/>
        <v>#VALUE!</v>
      </c>
    </row>
    <row r="47" spans="1:51">
      <c r="A47" s="43">
        <v>44322.451388888891</v>
      </c>
      <c r="B47" s="4">
        <v>0.1</v>
      </c>
      <c r="C47" s="41" t="s">
        <v>278</v>
      </c>
      <c r="D47" s="36">
        <v>1</v>
      </c>
      <c r="E47" s="43">
        <v>44323.501655092594</v>
      </c>
      <c r="F47" s="41">
        <v>92</v>
      </c>
      <c r="H47" s="52">
        <v>20.8</v>
      </c>
      <c r="I47" s="5">
        <v>30</v>
      </c>
      <c r="J47" s="5">
        <v>1.607626097799999</v>
      </c>
      <c r="K47" s="5">
        <v>9214.9763612214992</v>
      </c>
      <c r="L47" s="5" t="s">
        <v>88</v>
      </c>
      <c r="M47" s="6">
        <f t="shared" si="0"/>
        <v>8.2933221678544947E-3</v>
      </c>
      <c r="N47" s="6">
        <f t="shared" si="32"/>
        <v>246.2392020243436</v>
      </c>
      <c r="O47" s="6" t="e">
        <f t="shared" si="2"/>
        <v>#VALUE!</v>
      </c>
      <c r="P47">
        <f t="shared" si="3"/>
        <v>0.13269315468567192</v>
      </c>
      <c r="Q47">
        <f t="shared" si="4"/>
        <v>10834.524889071119</v>
      </c>
      <c r="R47">
        <f t="shared" si="5"/>
        <v>0.23074190474288067</v>
      </c>
      <c r="S47">
        <f t="shared" si="6"/>
        <v>6851.0183672465409</v>
      </c>
      <c r="T47">
        <f t="shared" si="7"/>
        <v>6851.0183672465409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1.6017359633006136E-6</v>
      </c>
      <c r="AC47">
        <f t="shared" si="12"/>
        <v>1.2466739113453001E-10</v>
      </c>
      <c r="AD47">
        <v>0</v>
      </c>
      <c r="AE47" s="11">
        <f t="shared" si="13"/>
        <v>3.3513913924783459E-11</v>
      </c>
      <c r="AF47" s="11">
        <f t="shared" si="14"/>
        <v>1.5818130505931346E-10</v>
      </c>
      <c r="AG47" s="15">
        <f t="shared" si="15"/>
        <v>1.097002469958351E-3</v>
      </c>
      <c r="AI47">
        <f t="shared" si="31"/>
        <v>9.1812138773637603E-3</v>
      </c>
      <c r="AJ47">
        <f t="shared" si="17"/>
        <v>7.1459841557185828E-7</v>
      </c>
      <c r="AK47">
        <v>0</v>
      </c>
      <c r="AL47" s="11">
        <f t="shared" si="18"/>
        <v>3.9820041695717984E-6</v>
      </c>
      <c r="AM47" s="11">
        <f t="shared" si="19"/>
        <v>4.6966025851436564E-6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15.215219993965068</v>
      </c>
      <c r="AY47" t="e">
        <f t="shared" si="28"/>
        <v>#VALUE!</v>
      </c>
    </row>
    <row r="48" spans="1:51">
      <c r="A48" s="43">
        <v>44322.451388888891</v>
      </c>
      <c r="B48" s="4">
        <v>0.1</v>
      </c>
      <c r="C48" s="41" t="s">
        <v>278</v>
      </c>
      <c r="D48" s="36">
        <v>2</v>
      </c>
      <c r="E48" s="43">
        <v>44323.522951388892</v>
      </c>
      <c r="F48" s="41">
        <v>57</v>
      </c>
      <c r="H48" s="52">
        <v>20.8</v>
      </c>
      <c r="I48" s="5">
        <v>30</v>
      </c>
      <c r="J48" s="5">
        <v>76.417304064305597</v>
      </c>
      <c r="K48" s="5">
        <v>1103.9819793016602</v>
      </c>
      <c r="L48" s="5" t="s">
        <v>88</v>
      </c>
      <c r="M48" s="6">
        <f t="shared" si="0"/>
        <v>0.39421686589404115</v>
      </c>
      <c r="N48" s="6">
        <f t="shared" si="32"/>
        <v>29.500199563882735</v>
      </c>
      <c r="O48" s="6" t="e">
        <f t="shared" si="2"/>
        <v>#VALUE!</v>
      </c>
      <c r="P48">
        <f t="shared" si="3"/>
        <v>6.3074698543046583</v>
      </c>
      <c r="Q48">
        <f t="shared" si="4"/>
        <v>1298.0087808108403</v>
      </c>
      <c r="R48">
        <f t="shared" si="5"/>
        <v>10.968143848400864</v>
      </c>
      <c r="S48">
        <f t="shared" si="6"/>
        <v>820.77267708826662</v>
      </c>
      <c r="T48">
        <f t="shared" si="7"/>
        <v>820.77267708826662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7.6137320926662354E-5</v>
      </c>
      <c r="AC48">
        <f t="shared" si="12"/>
        <v>5.9259711871238199E-9</v>
      </c>
      <c r="AD48">
        <v>0</v>
      </c>
      <c r="AE48" s="11">
        <f t="shared" si="13"/>
        <v>1.5930588302092594E-9</v>
      </c>
      <c r="AF48" s="11">
        <f t="shared" si="14"/>
        <v>7.519030017333079E-9</v>
      </c>
      <c r="AG48" s="15">
        <f t="shared" si="15"/>
        <v>1.097002469958351E-3</v>
      </c>
      <c r="AI48">
        <f t="shared" si="31"/>
        <v>1.0999371318387561E-3</v>
      </c>
      <c r="AJ48">
        <f t="shared" si="17"/>
        <v>8.5611046876768826E-8</v>
      </c>
      <c r="AK48">
        <v>0</v>
      </c>
      <c r="AL48" s="11">
        <f t="shared" si="18"/>
        <v>4.7705611738852184E-7</v>
      </c>
      <c r="AM48" s="11">
        <f t="shared" si="19"/>
        <v>5.6266716426529064E-7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15.215219993965073</v>
      </c>
      <c r="AY48" t="e">
        <f t="shared" si="28"/>
        <v>#VALUE!</v>
      </c>
    </row>
    <row r="49" spans="1:51">
      <c r="A49" s="43">
        <v>44322.461805555555</v>
      </c>
      <c r="B49" s="4">
        <v>1.6</v>
      </c>
      <c r="C49" s="41" t="s">
        <v>278</v>
      </c>
      <c r="D49" s="36">
        <v>1</v>
      </c>
      <c r="E49" s="43">
        <v>44323.544270833336</v>
      </c>
      <c r="F49" s="41">
        <v>187</v>
      </c>
      <c r="H49" s="52">
        <v>20.8</v>
      </c>
      <c r="I49" s="5">
        <v>30</v>
      </c>
      <c r="J49" s="5">
        <v>2.2964268031999993</v>
      </c>
      <c r="K49" s="5">
        <v>11401.279021320639</v>
      </c>
      <c r="L49" s="5" t="s">
        <v>88</v>
      </c>
      <c r="M49" s="6">
        <f t="shared" si="0"/>
        <v>1.1846664681480639E-2</v>
      </c>
      <c r="N49" s="6">
        <f t="shared" si="32"/>
        <v>304.66077591703561</v>
      </c>
      <c r="O49" s="6" t="e">
        <f t="shared" si="2"/>
        <v>#VALUE!</v>
      </c>
      <c r="P49">
        <f t="shared" si="3"/>
        <v>0.18954663490369023</v>
      </c>
      <c r="Q49">
        <f t="shared" si="4"/>
        <v>13405.074140349567</v>
      </c>
      <c r="R49">
        <f t="shared" si="5"/>
        <v>0.32960518331849931</v>
      </c>
      <c r="S49">
        <f t="shared" si="6"/>
        <v>8476.459290104609</v>
      </c>
      <c r="T49">
        <f t="shared" si="7"/>
        <v>8476.4592901046108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2.2880129918309552E-6</v>
      </c>
      <c r="AC49">
        <f t="shared" si="12"/>
        <v>1.7808216654241533E-10</v>
      </c>
      <c r="AD49">
        <v>0</v>
      </c>
      <c r="AE49" s="11">
        <f t="shared" si="13"/>
        <v>4.7873227687912989E-11</v>
      </c>
      <c r="AF49" s="11">
        <f t="shared" si="14"/>
        <v>2.2595539423032832E-10</v>
      </c>
      <c r="AG49" s="15">
        <f t="shared" si="15"/>
        <v>1.097002469958351E-3</v>
      </c>
      <c r="AI49">
        <f t="shared" si="31"/>
        <v>1.1359506206738628E-2</v>
      </c>
      <c r="AJ49">
        <f t="shared" si="17"/>
        <v>8.8414072969454888E-7</v>
      </c>
      <c r="AK49">
        <v>0</v>
      </c>
      <c r="AL49" s="11">
        <f t="shared" si="18"/>
        <v>4.9267560568470328E-6</v>
      </c>
      <c r="AM49" s="11">
        <f t="shared" si="19"/>
        <v>5.8108967865415816E-6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78.81297419298906</v>
      </c>
      <c r="AX49">
        <f t="shared" si="27"/>
        <v>15.215219993965075</v>
      </c>
      <c r="AY49" t="e">
        <f t="shared" si="28"/>
        <v>#VALUE!</v>
      </c>
    </row>
    <row r="50" spans="1:51">
      <c r="A50" s="43">
        <v>44322.461805555555</v>
      </c>
      <c r="B50" s="4">
        <v>1.6</v>
      </c>
      <c r="C50" s="41" t="s">
        <v>278</v>
      </c>
      <c r="D50" s="36">
        <v>2</v>
      </c>
      <c r="E50" s="43">
        <v>44323.565567129626</v>
      </c>
      <c r="F50" s="41">
        <v>108</v>
      </c>
      <c r="H50" s="52">
        <v>20.8</v>
      </c>
      <c r="I50" s="5">
        <v>30</v>
      </c>
      <c r="J50" s="5">
        <v>2.9632800864500002</v>
      </c>
      <c r="K50" s="5">
        <v>1071.70057451616</v>
      </c>
      <c r="L50" s="5" t="s">
        <v>88</v>
      </c>
      <c r="M50" s="6">
        <f t="shared" si="0"/>
        <v>1.5286786189990645E-2</v>
      </c>
      <c r="N50" s="6">
        <f t="shared" si="32"/>
        <v>28.637587762939091</v>
      </c>
      <c r="O50" s="6" t="e">
        <f t="shared" si="2"/>
        <v>#VALUE!</v>
      </c>
      <c r="P50">
        <f t="shared" si="3"/>
        <v>0.24458857903985032</v>
      </c>
      <c r="Q50">
        <f t="shared" si="4"/>
        <v>1260.0538615693199</v>
      </c>
      <c r="R50">
        <f t="shared" si="5"/>
        <v>0.4253183575271775</v>
      </c>
      <c r="S50">
        <f t="shared" si="6"/>
        <v>796.77256157666636</v>
      </c>
      <c r="T50">
        <f t="shared" si="7"/>
        <v>796.77256157666636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2.9524230107329373E-6</v>
      </c>
      <c r="AC50">
        <f t="shared" si="12"/>
        <v>2.2979497414490548E-10</v>
      </c>
      <c r="AD50">
        <v>0</v>
      </c>
      <c r="AE50" s="11">
        <f t="shared" si="13"/>
        <v>6.1775007191171688E-11</v>
      </c>
      <c r="AF50" s="11">
        <f t="shared" si="14"/>
        <v>2.9156998133607719E-10</v>
      </c>
      <c r="AG50" s="15">
        <f t="shared" si="15"/>
        <v>1.097002469958351E-3</v>
      </c>
      <c r="AI50">
        <f t="shared" si="31"/>
        <v>1.0677740019532939E-3</v>
      </c>
      <c r="AJ50">
        <f t="shared" si="17"/>
        <v>8.3107704512351255E-8</v>
      </c>
      <c r="AK50">
        <v>0</v>
      </c>
      <c r="AL50" s="11">
        <f t="shared" si="18"/>
        <v>4.631065766174311E-7</v>
      </c>
      <c r="AM50" s="11">
        <f t="shared" si="19"/>
        <v>5.4621428112978237E-7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15.215219993965079</v>
      </c>
      <c r="AY50" t="e">
        <f t="shared" si="28"/>
        <v>#VALUE!</v>
      </c>
    </row>
    <row r="51" spans="1:51">
      <c r="A51" s="43">
        <v>44322.472222222219</v>
      </c>
      <c r="B51" s="4">
        <v>3.8</v>
      </c>
      <c r="C51" s="41" t="s">
        <v>278</v>
      </c>
      <c r="D51" s="36">
        <v>1</v>
      </c>
      <c r="E51" s="43">
        <v>44323.586863425924</v>
      </c>
      <c r="F51" s="41">
        <v>153</v>
      </c>
      <c r="H51" s="52">
        <v>20.8</v>
      </c>
      <c r="I51" s="5">
        <v>30</v>
      </c>
      <c r="J51" s="5">
        <v>13.980275124999999</v>
      </c>
      <c r="K51" s="5">
        <v>4486.4563433097601</v>
      </c>
      <c r="L51" s="5" t="s">
        <v>88</v>
      </c>
      <c r="M51" s="6">
        <f t="shared" si="0"/>
        <v>7.212057938443063E-2</v>
      </c>
      <c r="N51" s="6">
        <f t="shared" si="32"/>
        <v>119.88543286368342</v>
      </c>
      <c r="O51" s="6" t="e">
        <f t="shared" si="2"/>
        <v>#VALUE!</v>
      </c>
      <c r="P51">
        <f t="shared" si="3"/>
        <v>1.1539292701508901</v>
      </c>
      <c r="Q51">
        <f t="shared" si="4"/>
        <v>5274.9590460020709</v>
      </c>
      <c r="R51">
        <f t="shared" si="5"/>
        <v>2.0065830702714385</v>
      </c>
      <c r="S51">
        <f t="shared" si="6"/>
        <v>3335.5261703341548</v>
      </c>
      <c r="T51">
        <f t="shared" si="7"/>
        <v>3335.5261703341553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1.3929053201607892E-5</v>
      </c>
      <c r="AC51">
        <f t="shared" si="12"/>
        <v>1.0841354401759302E-9</v>
      </c>
      <c r="AD51">
        <v>0</v>
      </c>
      <c r="AE51" s="11">
        <f t="shared" si="13"/>
        <v>2.9144447071692818E-10</v>
      </c>
      <c r="AF51" s="11">
        <f t="shared" si="14"/>
        <v>1.3755799108928585E-9</v>
      </c>
      <c r="AG51" s="15">
        <f t="shared" si="15"/>
        <v>1.097002469958351E-3</v>
      </c>
      <c r="AI51">
        <f t="shared" si="31"/>
        <v>4.4700185464091758E-3</v>
      </c>
      <c r="AJ51">
        <f t="shared" si="17"/>
        <v>3.4791349090737028E-7</v>
      </c>
      <c r="AK51">
        <v>0</v>
      </c>
      <c r="AL51" s="11">
        <f t="shared" si="18"/>
        <v>1.9387014318171496E-6</v>
      </c>
      <c r="AM51" s="11">
        <f t="shared" si="19"/>
        <v>2.2866149227245198E-6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15.215219993965075</v>
      </c>
      <c r="AY51" t="e">
        <f t="shared" si="28"/>
        <v>#VALUE!</v>
      </c>
    </row>
    <row r="52" spans="1:51">
      <c r="A52" s="43">
        <v>44322.472222222219</v>
      </c>
      <c r="B52" s="4">
        <v>3.8</v>
      </c>
      <c r="C52" s="41" t="s">
        <v>278</v>
      </c>
      <c r="D52" s="36">
        <v>2</v>
      </c>
      <c r="E52" s="43">
        <v>44323.608171296299</v>
      </c>
      <c r="F52" s="41">
        <v>186</v>
      </c>
      <c r="H52" s="52">
        <v>20.8</v>
      </c>
      <c r="I52" s="5">
        <v>30</v>
      </c>
      <c r="J52" s="5">
        <v>0.59500646404999991</v>
      </c>
      <c r="K52" s="5">
        <v>8273.0847053500001</v>
      </c>
      <c r="L52" s="5" t="s">
        <v>88</v>
      </c>
      <c r="M52" s="6">
        <f t="shared" si="0"/>
        <v>3.0694825774945102E-3</v>
      </c>
      <c r="N52" s="6">
        <f t="shared" si="32"/>
        <v>221.07032034265023</v>
      </c>
      <c r="O52" s="6" t="e">
        <f t="shared" si="2"/>
        <v>#VALUE!</v>
      </c>
      <c r="P52">
        <f t="shared" si="3"/>
        <v>4.9111721239912164E-2</v>
      </c>
      <c r="Q52">
        <f t="shared" si="4"/>
        <v>9727.0940950766108</v>
      </c>
      <c r="R52">
        <f t="shared" si="5"/>
        <v>8.5401030150671034E-2</v>
      </c>
      <c r="S52">
        <f t="shared" si="6"/>
        <v>6150.7542774234698</v>
      </c>
      <c r="T52">
        <f t="shared" si="7"/>
        <v>6150.7542774234698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5.9282643717306984E-7</v>
      </c>
      <c r="AC52">
        <f t="shared" si="12"/>
        <v>4.614126610833566E-11</v>
      </c>
      <c r="AD52">
        <v>0</v>
      </c>
      <c r="AE52" s="11">
        <f t="shared" si="13"/>
        <v>1.2404000810978548E-11</v>
      </c>
      <c r="AF52" s="11">
        <f t="shared" si="14"/>
        <v>5.8545266919314201E-11</v>
      </c>
      <c r="AG52" s="15">
        <f t="shared" si="15"/>
        <v>1.097002469958351E-3</v>
      </c>
      <c r="AI52">
        <f t="shared" si="31"/>
        <v>8.2427731909338036E-3</v>
      </c>
      <c r="AJ52">
        <f t="shared" si="17"/>
        <v>6.4155706868804427E-7</v>
      </c>
      <c r="AK52">
        <v>0</v>
      </c>
      <c r="AL52" s="11">
        <f t="shared" si="18"/>
        <v>3.5749910255393787E-6</v>
      </c>
      <c r="AM52" s="11">
        <f t="shared" si="19"/>
        <v>4.2165480942274228E-6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15.215219993965071</v>
      </c>
      <c r="AY52" t="e">
        <f t="shared" si="28"/>
        <v>#VALUE!</v>
      </c>
    </row>
    <row r="53" spans="1:51">
      <c r="A53" s="43">
        <v>44322.477083333331</v>
      </c>
      <c r="B53" s="4">
        <v>5</v>
      </c>
      <c r="C53" s="41" t="s">
        <v>278</v>
      </c>
      <c r="D53" s="36">
        <v>1</v>
      </c>
      <c r="E53" s="43">
        <v>44323.629467592589</v>
      </c>
      <c r="F53" s="41">
        <v>46</v>
      </c>
      <c r="H53" s="52">
        <v>20.8</v>
      </c>
      <c r="I53" s="5">
        <v>30</v>
      </c>
      <c r="J53" s="5">
        <v>45.138215839000004</v>
      </c>
      <c r="K53" s="5">
        <v>2012.2556487458401</v>
      </c>
      <c r="L53" s="5" t="s">
        <v>88</v>
      </c>
      <c r="M53" s="6">
        <f t="shared" si="0"/>
        <v>0.23285623849181322</v>
      </c>
      <c r="N53" s="6">
        <f t="shared" si="32"/>
        <v>53.770753802614493</v>
      </c>
      <c r="O53" s="6" t="e">
        <f t="shared" si="2"/>
        <v>#VALUE!</v>
      </c>
      <c r="P53">
        <f t="shared" si="3"/>
        <v>3.7256998158690116</v>
      </c>
      <c r="Q53">
        <f t="shared" si="4"/>
        <v>2365.9131673150378</v>
      </c>
      <c r="R53">
        <f t="shared" si="5"/>
        <v>6.4786693333973666</v>
      </c>
      <c r="S53">
        <f t="shared" si="6"/>
        <v>1496.0429488639447</v>
      </c>
      <c r="T53">
        <f t="shared" si="7"/>
        <v>1496.042948863945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4.4972835242903787E-5</v>
      </c>
      <c r="AC53">
        <f t="shared" si="12"/>
        <v>3.5003559700954332E-9</v>
      </c>
      <c r="AD53">
        <v>0</v>
      </c>
      <c r="AE53" s="11">
        <f t="shared" si="13"/>
        <v>9.4098887945195712E-10</v>
      </c>
      <c r="AF53" s="11">
        <f t="shared" si="14"/>
        <v>4.4413448495473905E-9</v>
      </c>
      <c r="AG53" s="15">
        <f t="shared" si="15"/>
        <v>1.097002469958351E-3</v>
      </c>
      <c r="AI53">
        <f t="shared" si="31"/>
        <v>2.0048830038040337E-3</v>
      </c>
      <c r="AJ53">
        <f t="shared" si="17"/>
        <v>1.5604540282604587E-7</v>
      </c>
      <c r="AK53">
        <v>0</v>
      </c>
      <c r="AL53" s="11">
        <f t="shared" si="18"/>
        <v>8.6954215284478441E-7</v>
      </c>
      <c r="AM53" s="11">
        <f t="shared" si="19"/>
        <v>1.0255875556708302E-6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78.812974192989046</v>
      </c>
      <c r="AX53">
        <f t="shared" si="27"/>
        <v>15.215219993965073</v>
      </c>
      <c r="AY53" t="e">
        <f t="shared" si="28"/>
        <v>#VALUE!</v>
      </c>
    </row>
    <row r="54" spans="1:51">
      <c r="A54" s="43">
        <v>44322.477083333331</v>
      </c>
      <c r="B54" s="4">
        <v>5</v>
      </c>
      <c r="C54" s="41" t="s">
        <v>278</v>
      </c>
      <c r="D54" s="36">
        <v>2</v>
      </c>
      <c r="E54" s="43">
        <v>44323.650752314818</v>
      </c>
      <c r="F54" s="41">
        <v>131</v>
      </c>
      <c r="H54" s="52">
        <v>20.8</v>
      </c>
      <c r="I54" s="5">
        <v>30</v>
      </c>
      <c r="J54" s="5">
        <v>43.036115985179109</v>
      </c>
      <c r="K54" s="5">
        <v>2084.20634526614</v>
      </c>
      <c r="L54" s="5" t="s">
        <v>88</v>
      </c>
      <c r="M54" s="6">
        <f t="shared" si="0"/>
        <v>0.22201205566808713</v>
      </c>
      <c r="N54" s="6">
        <f t="shared" si="32"/>
        <v>55.693393796658476</v>
      </c>
      <c r="O54" s="6" t="e">
        <f t="shared" si="2"/>
        <v>#VALUE!</v>
      </c>
      <c r="P54">
        <f t="shared" si="3"/>
        <v>3.552192890689394</v>
      </c>
      <c r="Q54">
        <f t="shared" si="4"/>
        <v>2450.5093270529728</v>
      </c>
      <c r="R54">
        <f t="shared" si="5"/>
        <v>6.1769558162467435</v>
      </c>
      <c r="S54">
        <f t="shared" si="6"/>
        <v>1549.5358200416865</v>
      </c>
      <c r="T54">
        <f t="shared" si="7"/>
        <v>1549.5358200416865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4.2878437211594414E-5</v>
      </c>
      <c r="AC54">
        <f t="shared" si="12"/>
        <v>3.3373433734233861E-9</v>
      </c>
      <c r="AD54">
        <v>0</v>
      </c>
      <c r="AE54" s="11">
        <f t="shared" si="13"/>
        <v>8.9716675336264947E-10</v>
      </c>
      <c r="AF54" s="11">
        <f t="shared" si="14"/>
        <v>4.2345101267860353E-9</v>
      </c>
      <c r="AG54" s="15">
        <f t="shared" si="15"/>
        <v>1.097002469958351E-3</v>
      </c>
      <c r="AI54">
        <f t="shared" si="31"/>
        <v>2.0765700822601529E-3</v>
      </c>
      <c r="AJ54">
        <f t="shared" si="17"/>
        <v>1.6162499974710436E-7</v>
      </c>
      <c r="AK54">
        <v>0</v>
      </c>
      <c r="AL54" s="11">
        <f t="shared" si="18"/>
        <v>9.0063371101232507E-7</v>
      </c>
      <c r="AM54" s="11">
        <f t="shared" si="19"/>
        <v>1.0622587107594293E-6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78.812974192989046</v>
      </c>
      <c r="AX54">
        <f t="shared" si="27"/>
        <v>15.215219993965068</v>
      </c>
      <c r="AY54" t="e">
        <f t="shared" si="28"/>
        <v>#VALUE!</v>
      </c>
    </row>
    <row r="55" spans="1:51">
      <c r="A55" s="43">
        <v>44322.482638888891</v>
      </c>
      <c r="B55" s="4">
        <v>6.2</v>
      </c>
      <c r="C55" s="41" t="s">
        <v>278</v>
      </c>
      <c r="D55" s="36">
        <v>1</v>
      </c>
      <c r="E55" s="43">
        <v>44323.672060185185</v>
      </c>
      <c r="F55" s="41">
        <v>181</v>
      </c>
      <c r="H55" s="52">
        <v>20.8</v>
      </c>
      <c r="I55" s="5">
        <v>30</v>
      </c>
      <c r="J55" s="5">
        <v>83.36210601975111</v>
      </c>
      <c r="K55" s="5">
        <v>1030.82219670104</v>
      </c>
      <c r="L55" s="5" t="s">
        <v>88</v>
      </c>
      <c r="M55" s="6">
        <f t="shared" si="0"/>
        <v>0.43004328105816031</v>
      </c>
      <c r="N55" s="6">
        <f t="shared" si="32"/>
        <v>27.545250817224954</v>
      </c>
      <c r="O55" s="6" t="e">
        <f t="shared" si="2"/>
        <v>#VALUE!</v>
      </c>
      <c r="P55">
        <f t="shared" si="3"/>
        <v>6.8806924969305649</v>
      </c>
      <c r="Q55">
        <f t="shared" si="4"/>
        <v>1211.991035957898</v>
      </c>
      <c r="R55">
        <f t="shared" si="5"/>
        <v>11.964928382724182</v>
      </c>
      <c r="S55">
        <f t="shared" si="6"/>
        <v>766.38089194491658</v>
      </c>
      <c r="T55">
        <f t="shared" si="7"/>
        <v>766.38089194491658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8.3056678024223842E-5</v>
      </c>
      <c r="AC55">
        <f t="shared" si="12"/>
        <v>6.4645232440456311E-9</v>
      </c>
      <c r="AD55">
        <v>0</v>
      </c>
      <c r="AE55" s="11">
        <f t="shared" si="13"/>
        <v>1.7378359617064269E-9</v>
      </c>
      <c r="AF55" s="11">
        <f t="shared" si="14"/>
        <v>8.2023592057520584E-9</v>
      </c>
      <c r="AG55" s="15">
        <f t="shared" si="15"/>
        <v>1.097002469958351E-3</v>
      </c>
      <c r="AI55">
        <f t="shared" si="31"/>
        <v>1.0270453972376387E-3</v>
      </c>
      <c r="AJ55">
        <f t="shared" si="17"/>
        <v>7.9937688348146996E-8</v>
      </c>
      <c r="AK55">
        <v>0</v>
      </c>
      <c r="AL55" s="11">
        <f t="shared" si="18"/>
        <v>4.4544208519343346E-7</v>
      </c>
      <c r="AM55" s="11">
        <f t="shared" si="19"/>
        <v>5.2537977354158046E-7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15.215219993965077</v>
      </c>
      <c r="AY55" t="e">
        <f t="shared" si="28"/>
        <v>#VALUE!</v>
      </c>
    </row>
    <row r="56" spans="1:51">
      <c r="A56" s="43">
        <v>44322.482638888891</v>
      </c>
      <c r="B56" s="4">
        <v>6.2</v>
      </c>
      <c r="C56" s="41" t="s">
        <v>278</v>
      </c>
      <c r="D56" s="36">
        <v>2</v>
      </c>
      <c r="E56" s="43">
        <v>44323.693356481483</v>
      </c>
      <c r="F56" s="41">
        <v>111</v>
      </c>
      <c r="H56" s="52">
        <v>20.8</v>
      </c>
      <c r="I56" s="5">
        <v>30</v>
      </c>
      <c r="J56" s="5">
        <v>1.9880710980500016</v>
      </c>
      <c r="K56" s="5">
        <v>13775.69684763744</v>
      </c>
      <c r="L56" s="5" t="s">
        <v>88</v>
      </c>
      <c r="M56" s="6">
        <f t="shared" si="0"/>
        <v>1.0255938325019719E-2</v>
      </c>
      <c r="N56" s="6">
        <f t="shared" si="32"/>
        <v>368.10909394908794</v>
      </c>
      <c r="O56" s="6" t="e">
        <f t="shared" si="2"/>
        <v>#VALUE!</v>
      </c>
      <c r="P56">
        <f t="shared" si="3"/>
        <v>0.1640950132003155</v>
      </c>
      <c r="Q56">
        <f t="shared" si="4"/>
        <v>16196.800133759869</v>
      </c>
      <c r="R56">
        <f t="shared" si="5"/>
        <v>0.28534701729219963</v>
      </c>
      <c r="S56">
        <f t="shared" si="6"/>
        <v>10241.757376822407</v>
      </c>
      <c r="T56">
        <f t="shared" si="7"/>
        <v>10241.757376822407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1.9807870621800441E-6</v>
      </c>
      <c r="AC56">
        <f t="shared" si="12"/>
        <v>1.5416995128595399E-10</v>
      </c>
      <c r="AD56">
        <v>0</v>
      </c>
      <c r="AE56" s="11">
        <f t="shared" si="13"/>
        <v>4.1444987579871036E-11</v>
      </c>
      <c r="AF56" s="11">
        <f t="shared" si="14"/>
        <v>1.9561493886582502E-10</v>
      </c>
      <c r="AG56" s="15">
        <f t="shared" si="15"/>
        <v>1.097002469958351E-3</v>
      </c>
      <c r="AI56">
        <f t="shared" si="31"/>
        <v>1.372522447264528E-2</v>
      </c>
      <c r="AJ56">
        <f t="shared" si="17"/>
        <v>1.0682709054084937E-6</v>
      </c>
      <c r="AK56">
        <v>0</v>
      </c>
      <c r="AL56" s="11">
        <f t="shared" si="18"/>
        <v>5.9527968532713668E-6</v>
      </c>
      <c r="AM56" s="11">
        <f t="shared" si="19"/>
        <v>7.0210677586798605E-6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78.812974192989046</v>
      </c>
      <c r="AX56">
        <f t="shared" si="27"/>
        <v>15.215219993965077</v>
      </c>
      <c r="AY56" t="e">
        <f t="shared" si="28"/>
        <v>#VALUE!</v>
      </c>
    </row>
    <row r="57" spans="1:51">
      <c r="A57" s="43">
        <v>44322.482638888891</v>
      </c>
      <c r="B57" s="4">
        <v>8</v>
      </c>
      <c r="C57" s="41" t="s">
        <v>278</v>
      </c>
      <c r="D57" s="36">
        <v>1</v>
      </c>
      <c r="E57" s="43">
        <v>44323.71465277778</v>
      </c>
      <c r="F57" s="41">
        <v>154</v>
      </c>
      <c r="H57" s="52">
        <v>20.8</v>
      </c>
      <c r="I57" s="5">
        <v>30</v>
      </c>
      <c r="J57" s="5">
        <v>1.9916204002000004</v>
      </c>
      <c r="K57" s="5">
        <v>9776.3150377062411</v>
      </c>
      <c r="L57" s="5" t="s">
        <v>88</v>
      </c>
      <c r="M57" s="6">
        <f t="shared" si="0"/>
        <v>1.0274248245617101E-2</v>
      </c>
      <c r="N57" s="6">
        <f t="shared" si="32"/>
        <v>261.23908724864839</v>
      </c>
      <c r="O57" s="6" t="e">
        <f t="shared" si="2"/>
        <v>#VALUE!</v>
      </c>
      <c r="P57">
        <f t="shared" si="3"/>
        <v>0.16438797192987362</v>
      </c>
      <c r="Q57">
        <f t="shared" si="4"/>
        <v>11494.519838940529</v>
      </c>
      <c r="R57">
        <f t="shared" si="5"/>
        <v>0.28585644715261271</v>
      </c>
      <c r="S57">
        <f t="shared" si="6"/>
        <v>7268.3543898354337</v>
      </c>
      <c r="T57">
        <f t="shared" si="7"/>
        <v>7268.3543898354328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1.9843233601451326E-6</v>
      </c>
      <c r="AC57">
        <f t="shared" si="12"/>
        <v>1.5444519080837406E-10</v>
      </c>
      <c r="AD57">
        <v>0</v>
      </c>
      <c r="AE57" s="11">
        <f t="shared" si="13"/>
        <v>4.1518979291569981E-11</v>
      </c>
      <c r="AF57" s="11">
        <f t="shared" si="14"/>
        <v>1.9596417009994405E-10</v>
      </c>
      <c r="AG57" s="15">
        <f t="shared" si="15"/>
        <v>1.097002469958351E-3</v>
      </c>
      <c r="AI57">
        <f t="shared" si="31"/>
        <v>9.7404958813991516E-3</v>
      </c>
      <c r="AJ57">
        <f t="shared" si="17"/>
        <v>7.5812882879171689E-7</v>
      </c>
      <c r="AK57">
        <v>0</v>
      </c>
      <c r="AL57" s="11">
        <f t="shared" si="18"/>
        <v>4.2245715796967512E-6</v>
      </c>
      <c r="AM57" s="11">
        <f t="shared" si="19"/>
        <v>4.9827004084884682E-6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78.812974192989046</v>
      </c>
      <c r="AX57">
        <f t="shared" si="27"/>
        <v>15.215219993965079</v>
      </c>
      <c r="AY57" t="e">
        <f t="shared" si="28"/>
        <v>#VALUE!</v>
      </c>
    </row>
    <row r="58" spans="1:51">
      <c r="A58" s="43">
        <v>44322.482638888891</v>
      </c>
      <c r="B58" s="4">
        <v>8</v>
      </c>
      <c r="C58" s="41" t="s">
        <v>278</v>
      </c>
      <c r="D58" s="36">
        <v>2</v>
      </c>
      <c r="E58" s="43">
        <v>44323.735972222225</v>
      </c>
      <c r="F58" s="41">
        <v>94</v>
      </c>
      <c r="H58" s="52">
        <v>20.8</v>
      </c>
      <c r="I58" s="5">
        <v>30</v>
      </c>
      <c r="J58" s="5">
        <v>3.1600711704500011</v>
      </c>
      <c r="K58" s="5">
        <v>1135.8804432470401</v>
      </c>
      <c r="L58" s="5" t="s">
        <v>88</v>
      </c>
      <c r="M58" s="6">
        <f t="shared" si="0"/>
        <v>1.6301979873152881E-2</v>
      </c>
      <c r="N58" s="6">
        <f t="shared" si="32"/>
        <v>30.352578560834552</v>
      </c>
      <c r="O58" s="6" t="e">
        <f t="shared" si="2"/>
        <v>#VALUE!</v>
      </c>
      <c r="P58">
        <f t="shared" si="3"/>
        <v>0.2608316779704461</v>
      </c>
      <c r="Q58">
        <f t="shared" si="4"/>
        <v>1335.5134566767204</v>
      </c>
      <c r="R58">
        <f t="shared" si="5"/>
        <v>0.45356369991165113</v>
      </c>
      <c r="S58">
        <f t="shared" si="6"/>
        <v>844.48808924020648</v>
      </c>
      <c r="T58">
        <f t="shared" si="7"/>
        <v>844.48808924020636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3.1484930776042498E-6</v>
      </c>
      <c r="AC58">
        <f t="shared" si="12"/>
        <v>2.4505563150446793E-10</v>
      </c>
      <c r="AD58">
        <v>0</v>
      </c>
      <c r="AE58" s="11">
        <f t="shared" si="13"/>
        <v>6.5877478194451784E-11</v>
      </c>
      <c r="AF58" s="11">
        <f t="shared" si="14"/>
        <v>3.1093310969891973E-10</v>
      </c>
      <c r="AG58" s="15">
        <f t="shared" si="15"/>
        <v>1.097002469958351E-3</v>
      </c>
      <c r="AI58">
        <f t="shared" si="31"/>
        <v>1.131718723929904E-3</v>
      </c>
      <c r="AJ58">
        <f t="shared" si="17"/>
        <v>8.8084693134882846E-8</v>
      </c>
      <c r="AK58">
        <v>0</v>
      </c>
      <c r="AL58" s="11">
        <f t="shared" si="18"/>
        <v>4.9084018057591801E-7</v>
      </c>
      <c r="AM58" s="11">
        <f t="shared" si="19"/>
        <v>5.7892487371080082E-7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15.215219993965071</v>
      </c>
      <c r="AY58" t="e">
        <f t="shared" si="28"/>
        <v>#VALUE!</v>
      </c>
    </row>
    <row r="59" spans="1:51">
      <c r="A59" s="43">
        <v>44322.487500000003</v>
      </c>
      <c r="B59" s="4">
        <v>9</v>
      </c>
      <c r="C59" s="41" t="s">
        <v>278</v>
      </c>
      <c r="D59" s="36">
        <v>1</v>
      </c>
      <c r="E59" s="43">
        <v>44323.757280092592</v>
      </c>
      <c r="F59" s="41">
        <v>140</v>
      </c>
      <c r="H59" s="52">
        <v>20.8</v>
      </c>
      <c r="I59" s="5">
        <v>30</v>
      </c>
      <c r="J59" s="5">
        <v>98.559624048437513</v>
      </c>
      <c r="K59" s="5">
        <v>1022.4171120060003</v>
      </c>
      <c r="L59" s="5" t="s">
        <v>88</v>
      </c>
      <c r="M59" s="6">
        <f t="shared" si="0"/>
        <v>0.50844329791292109</v>
      </c>
      <c r="N59" s="6">
        <f t="shared" si="32"/>
        <v>27.320653241808131</v>
      </c>
      <c r="O59" s="6" t="e">
        <f t="shared" si="2"/>
        <v>#VALUE!</v>
      </c>
      <c r="P59">
        <f t="shared" si="3"/>
        <v>8.1350927666067374</v>
      </c>
      <c r="Q59">
        <f t="shared" si="4"/>
        <v>1202.1087426395577</v>
      </c>
      <c r="R59">
        <f t="shared" si="5"/>
        <v>14.146221820360095</v>
      </c>
      <c r="S59">
        <f t="shared" si="6"/>
        <v>760.13200020968588</v>
      </c>
      <c r="T59">
        <f t="shared" si="7"/>
        <v>760.132000209686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9.8198514308648753E-5</v>
      </c>
      <c r="AC59">
        <f t="shared" si="12"/>
        <v>7.6430528330769886E-9</v>
      </c>
      <c r="AD59">
        <v>0</v>
      </c>
      <c r="AE59" s="11">
        <f t="shared" si="13"/>
        <v>2.0546560928182231E-9</v>
      </c>
      <c r="AF59" s="11">
        <f t="shared" si="14"/>
        <v>9.6977089258952117E-9</v>
      </c>
      <c r="AG59" s="15">
        <f t="shared" si="15"/>
        <v>1.097002469958351E-3</v>
      </c>
      <c r="AI59">
        <f t="shared" si="31"/>
        <v>1.0186711076879379E-3</v>
      </c>
      <c r="AJ59">
        <f t="shared" si="17"/>
        <v>7.9285895009739928E-8</v>
      </c>
      <c r="AK59">
        <v>0</v>
      </c>
      <c r="AL59" s="11">
        <f t="shared" si="18"/>
        <v>4.4181005392289241E-7</v>
      </c>
      <c r="AM59" s="11">
        <f t="shared" si="19"/>
        <v>5.2109594893263229E-7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15.215219993965071</v>
      </c>
      <c r="AY59" t="e">
        <f t="shared" si="28"/>
        <v>#VALUE!</v>
      </c>
    </row>
    <row r="60" spans="1:51">
      <c r="A60" s="65">
        <v>44302.557638888888</v>
      </c>
      <c r="B60" s="38">
        <v>0.1</v>
      </c>
      <c r="C60" s="38" t="s">
        <v>278</v>
      </c>
      <c r="D60" s="36">
        <v>2</v>
      </c>
      <c r="E60" s="43">
        <v>44305.471736111111</v>
      </c>
      <c r="F60" s="41">
        <v>129</v>
      </c>
      <c r="H60" s="52">
        <v>20.7</v>
      </c>
      <c r="I60" s="5">
        <v>30</v>
      </c>
      <c r="J60" s="5">
        <v>1.3687279464500008</v>
      </c>
      <c r="K60" s="5">
        <v>1462.0713431641602</v>
      </c>
      <c r="L60" s="5" t="s">
        <v>88</v>
      </c>
      <c r="M60" s="6">
        <f t="shared" si="0"/>
        <v>7.0633120434568479E-3</v>
      </c>
      <c r="N60" s="6">
        <f t="shared" si="32"/>
        <v>39.082227102161944</v>
      </c>
      <c r="O60" s="6" t="e">
        <f t="shared" si="2"/>
        <v>#VALUE!</v>
      </c>
      <c r="P60">
        <f t="shared" si="3"/>
        <v>0.11301299269530957</v>
      </c>
      <c r="Q60">
        <f t="shared" si="4"/>
        <v>1719.6179924951255</v>
      </c>
      <c r="R60">
        <f t="shared" si="5"/>
        <v>0.19644768713672089</v>
      </c>
      <c r="S60">
        <f t="shared" si="6"/>
        <v>1086.9706838853308</v>
      </c>
      <c r="T60">
        <f t="shared" si="7"/>
        <v>1086.9706838853308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1.364177188711099E-6</v>
      </c>
      <c r="AC60">
        <f t="shared" si="12"/>
        <v>1.0617755676247602E-10</v>
      </c>
      <c r="AD60">
        <v>0</v>
      </c>
      <c r="AE60" s="11">
        <f t="shared" si="13"/>
        <v>2.8543354165817863E-11</v>
      </c>
      <c r="AF60" s="11">
        <f t="shared" si="14"/>
        <v>1.3472091092829387E-10</v>
      </c>
      <c r="AG60" s="15">
        <f t="shared" si="15"/>
        <v>1.097002469958351E-3</v>
      </c>
      <c r="AI60">
        <f t="shared" si="31"/>
        <v>1.4572102365454284E-3</v>
      </c>
      <c r="AJ60">
        <f t="shared" si="17"/>
        <v>1.1341856753362711E-7</v>
      </c>
      <c r="AK60">
        <v>0</v>
      </c>
      <c r="AL60" s="11">
        <f t="shared" si="18"/>
        <v>6.3200980996346552E-7</v>
      </c>
      <c r="AM60" s="11">
        <f t="shared" si="19"/>
        <v>7.4542837749709263E-7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15.215219993965077</v>
      </c>
      <c r="AY60" t="e">
        <f t="shared" si="28"/>
        <v>#VALUE!</v>
      </c>
    </row>
    <row r="61" spans="1:51">
      <c r="A61" s="65">
        <v>44302.557638888888</v>
      </c>
      <c r="B61" s="38">
        <v>0.1</v>
      </c>
      <c r="C61" s="38" t="s">
        <v>278</v>
      </c>
      <c r="D61" s="36">
        <v>1</v>
      </c>
      <c r="E61" s="43">
        <v>44305.492986111109</v>
      </c>
      <c r="F61" s="41">
        <v>96</v>
      </c>
      <c r="H61" s="52">
        <v>20.7</v>
      </c>
      <c r="I61" s="5">
        <v>30</v>
      </c>
      <c r="J61" s="5">
        <v>0.13034373620000039</v>
      </c>
      <c r="K61" s="5">
        <v>6885.2528698933602</v>
      </c>
      <c r="L61" s="5" t="s">
        <v>88</v>
      </c>
      <c r="M61" s="6">
        <f t="shared" si="0"/>
        <v>6.7263803890209859E-4</v>
      </c>
      <c r="N61" s="6">
        <f t="shared" si="32"/>
        <v>184.04780148048582</v>
      </c>
      <c r="O61" s="6" t="e">
        <f t="shared" si="2"/>
        <v>#VALUE!</v>
      </c>
      <c r="P61">
        <f t="shared" si="3"/>
        <v>1.0762208622433577E-2</v>
      </c>
      <c r="Q61">
        <f t="shared" si="4"/>
        <v>8098.1032651413761</v>
      </c>
      <c r="R61">
        <f t="shared" si="5"/>
        <v>1.8707680789057619E-2</v>
      </c>
      <c r="S61">
        <f t="shared" si="6"/>
        <v>5118.8117841874137</v>
      </c>
      <c r="T61">
        <f t="shared" si="7"/>
        <v>5118.8117841874137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1.299103682923983E-7</v>
      </c>
      <c r="AC61">
        <f t="shared" si="12"/>
        <v>1.0111271187896578E-11</v>
      </c>
      <c r="AD61">
        <v>0</v>
      </c>
      <c r="AE61" s="11">
        <f t="shared" si="13"/>
        <v>2.7181789012945035E-12</v>
      </c>
      <c r="AF61" s="11">
        <f t="shared" si="14"/>
        <v>1.2829450089191082E-11</v>
      </c>
      <c r="AG61" s="15">
        <f t="shared" si="15"/>
        <v>1.097002469958351E-3</v>
      </c>
      <c r="AI61">
        <f t="shared" si="31"/>
        <v>6.8623607255024815E-3</v>
      </c>
      <c r="AJ61">
        <f t="shared" si="17"/>
        <v>5.3411587694487721E-7</v>
      </c>
      <c r="AK61">
        <v>0</v>
      </c>
      <c r="AL61" s="11">
        <f t="shared" si="18"/>
        <v>2.976289343332763E-6</v>
      </c>
      <c r="AM61" s="11">
        <f t="shared" si="19"/>
        <v>3.5104052202776402E-6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15.215219993965073</v>
      </c>
      <c r="AY61" t="e">
        <f t="shared" si="28"/>
        <v>#VALUE!</v>
      </c>
    </row>
    <row r="62" spans="1:51">
      <c r="A62" s="65">
        <v>44302.564583333333</v>
      </c>
      <c r="B62" s="38">
        <v>1.6</v>
      </c>
      <c r="C62" s="38" t="s">
        <v>278</v>
      </c>
      <c r="D62" s="50">
        <v>2</v>
      </c>
      <c r="E62" s="43">
        <v>44305.514305555553</v>
      </c>
      <c r="F62" s="41">
        <v>134</v>
      </c>
      <c r="H62" s="52">
        <v>20.7</v>
      </c>
      <c r="I62" s="5">
        <v>30</v>
      </c>
      <c r="J62" s="5">
        <v>1.2973142324499989</v>
      </c>
      <c r="K62" s="5">
        <v>6784.3451896005408</v>
      </c>
      <c r="L62" s="5" t="s">
        <v>88</v>
      </c>
      <c r="M62" s="6">
        <f t="shared" si="0"/>
        <v>6.6947820171119662E-3</v>
      </c>
      <c r="N62" s="6">
        <f t="shared" si="32"/>
        <v>181.3504660214503</v>
      </c>
      <c r="O62" s="6" t="e">
        <f t="shared" si="2"/>
        <v>#VALUE!</v>
      </c>
      <c r="P62">
        <f t="shared" si="3"/>
        <v>0.10711651227379146</v>
      </c>
      <c r="Q62">
        <f t="shared" si="4"/>
        <v>7979.4205049438133</v>
      </c>
      <c r="R62">
        <f t="shared" si="5"/>
        <v>0.18619798120974684</v>
      </c>
      <c r="S62">
        <f t="shared" si="6"/>
        <v>5043.7924010567676</v>
      </c>
      <c r="T62">
        <f t="shared" si="7"/>
        <v>5043.7924010567685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1.2930009116045951E-6</v>
      </c>
      <c r="AC62">
        <f t="shared" si="12"/>
        <v>1.0063771687572508E-10</v>
      </c>
      <c r="AD62">
        <v>0</v>
      </c>
      <c r="AE62" s="11">
        <f t="shared" si="13"/>
        <v>2.7054097709642376E-11</v>
      </c>
      <c r="AF62" s="11">
        <f t="shared" si="14"/>
        <v>1.2769181458536747E-10</v>
      </c>
      <c r="AG62" s="15">
        <f t="shared" si="15"/>
        <v>1.097002469958351E-3</v>
      </c>
      <c r="AI62">
        <f t="shared" si="31"/>
        <v>6.7617885438806709E-3</v>
      </c>
      <c r="AJ62">
        <f t="shared" si="17"/>
        <v>5.2628807524049223E-7</v>
      </c>
      <c r="AK62">
        <v>0</v>
      </c>
      <c r="AL62" s="11">
        <f t="shared" si="18"/>
        <v>2.9326699644673642E-6</v>
      </c>
      <c r="AM62" s="11">
        <f t="shared" si="19"/>
        <v>3.4589580397078563E-6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78.81297419298906</v>
      </c>
      <c r="AX62">
        <f t="shared" si="27"/>
        <v>15.215219993965075</v>
      </c>
      <c r="AY62" t="e">
        <f t="shared" si="28"/>
        <v>#VALUE!</v>
      </c>
    </row>
    <row r="63" spans="1:51">
      <c r="A63" s="65">
        <v>44302.564583333333</v>
      </c>
      <c r="B63" s="38">
        <v>1.6</v>
      </c>
      <c r="C63" s="38" t="s">
        <v>278</v>
      </c>
      <c r="D63" s="36">
        <v>1</v>
      </c>
      <c r="E63" s="43">
        <v>44305.535624999997</v>
      </c>
      <c r="F63" s="41">
        <v>110</v>
      </c>
      <c r="H63" s="52">
        <v>20.7</v>
      </c>
      <c r="I63" s="5">
        <v>30</v>
      </c>
      <c r="J63" s="5">
        <v>1.9596725084499997</v>
      </c>
      <c r="K63" s="5">
        <v>1313.3110313192601</v>
      </c>
      <c r="L63" s="5" t="s">
        <v>88</v>
      </c>
      <c r="M63" s="6">
        <f t="shared" si="0"/>
        <v>1.0112877775358414E-2</v>
      </c>
      <c r="N63" s="6">
        <f t="shared" si="32"/>
        <v>35.105756105385119</v>
      </c>
      <c r="O63" s="6" t="e">
        <f t="shared" si="2"/>
        <v>#VALUE!</v>
      </c>
      <c r="P63">
        <f t="shared" si="3"/>
        <v>0.16180604440573462</v>
      </c>
      <c r="Q63">
        <f t="shared" si="4"/>
        <v>1544.6532686369453</v>
      </c>
      <c r="R63">
        <f t="shared" si="5"/>
        <v>0.2812634408677806</v>
      </c>
      <c r="S63">
        <f t="shared" si="6"/>
        <v>976.37546658827</v>
      </c>
      <c r="T63">
        <f t="shared" si="7"/>
        <v>976.37546658826977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1.9531569734551365E-6</v>
      </c>
      <c r="AC63">
        <f t="shared" si="12"/>
        <v>1.520194276309492E-10</v>
      </c>
      <c r="AD63">
        <v>0</v>
      </c>
      <c r="AE63" s="11">
        <f t="shared" si="13"/>
        <v>4.0866869565118756E-11</v>
      </c>
      <c r="AF63" s="11">
        <f t="shared" si="14"/>
        <v>1.9288629719606796E-10</v>
      </c>
      <c r="AG63" s="15">
        <f t="shared" si="15"/>
        <v>1.097002469958351E-3</v>
      </c>
      <c r="AI63">
        <f t="shared" si="31"/>
        <v>1.308944524187684E-3</v>
      </c>
      <c r="AJ63">
        <f t="shared" si="17"/>
        <v>1.0187865085706461E-7</v>
      </c>
      <c r="AK63">
        <v>0</v>
      </c>
      <c r="AL63" s="11">
        <f t="shared" si="18"/>
        <v>5.6770516651444555E-7</v>
      </c>
      <c r="AM63" s="11">
        <f t="shared" si="19"/>
        <v>6.695838173715101E-7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78.81297419298906</v>
      </c>
      <c r="AX63">
        <f t="shared" si="27"/>
        <v>15.215219993965068</v>
      </c>
      <c r="AY63" t="e">
        <f t="shared" si="28"/>
        <v>#VALUE!</v>
      </c>
    </row>
    <row r="64" spans="1:51">
      <c r="A64" s="65">
        <v>44302.569444444445</v>
      </c>
      <c r="B64" s="38">
        <v>3.8</v>
      </c>
      <c r="C64" s="38" t="s">
        <v>278</v>
      </c>
      <c r="D64" s="36">
        <v>2</v>
      </c>
      <c r="E64" s="43">
        <v>44305.556944444441</v>
      </c>
      <c r="F64" s="41">
        <v>23</v>
      </c>
      <c r="H64" s="52">
        <v>20.7</v>
      </c>
      <c r="I64" s="5">
        <v>30</v>
      </c>
      <c r="J64" s="5">
        <v>11.813133302449998</v>
      </c>
      <c r="K64" s="5">
        <v>3284.35636808646</v>
      </c>
      <c r="L64" s="5" t="s">
        <v>88</v>
      </c>
      <c r="M64" s="6">
        <f t="shared" si="0"/>
        <v>6.0961600837164079E-2</v>
      </c>
      <c r="N64" s="6">
        <f t="shared" si="32"/>
        <v>87.793227096698971</v>
      </c>
      <c r="O64" s="6" t="e">
        <f t="shared" si="2"/>
        <v>#VALUE!</v>
      </c>
      <c r="P64">
        <f t="shared" si="3"/>
        <v>0.97538561339462526</v>
      </c>
      <c r="Q64">
        <f t="shared" si="4"/>
        <v>3862.9019922547545</v>
      </c>
      <c r="R64">
        <f t="shared" si="5"/>
        <v>1.6954886623912799</v>
      </c>
      <c r="S64">
        <f t="shared" si="6"/>
        <v>2441.7406881226616</v>
      </c>
      <c r="T64">
        <f t="shared" si="7"/>
        <v>2441.7406881226616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1.1773856901368075E-5</v>
      </c>
      <c r="AC64">
        <f t="shared" si="12"/>
        <v>9.1639075173175701E-10</v>
      </c>
      <c r="AD64">
        <v>0</v>
      </c>
      <c r="AE64" s="11">
        <f t="shared" si="13"/>
        <v>2.4635023237042168E-10</v>
      </c>
      <c r="AF64" s="11">
        <f t="shared" si="14"/>
        <v>1.1627409841021788E-9</v>
      </c>
      <c r="AG64" s="15">
        <f t="shared" si="15"/>
        <v>1.097002469958351E-3</v>
      </c>
      <c r="AI64">
        <f t="shared" si="31"/>
        <v>3.2734365134885119E-3</v>
      </c>
      <c r="AJ64">
        <f t="shared" si="17"/>
        <v>2.5478031306745038E-7</v>
      </c>
      <c r="AK64">
        <v>0</v>
      </c>
      <c r="AL64" s="11">
        <f t="shared" si="18"/>
        <v>1.4197292449179467E-6</v>
      </c>
      <c r="AM64" s="11">
        <f t="shared" si="19"/>
        <v>1.6745095579853971E-6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78.81297419298906</v>
      </c>
      <c r="AX64">
        <f t="shared" si="27"/>
        <v>15.21521999396508</v>
      </c>
      <c r="AY64" t="e">
        <f t="shared" si="28"/>
        <v>#VALUE!</v>
      </c>
    </row>
    <row r="65" spans="1:51">
      <c r="A65" s="65">
        <v>44302.569444444445</v>
      </c>
      <c r="B65" s="38">
        <v>3.8</v>
      </c>
      <c r="C65" s="38" t="s">
        <v>278</v>
      </c>
      <c r="D65" s="36">
        <v>1</v>
      </c>
      <c r="E65" s="43">
        <v>44305.578194444446</v>
      </c>
      <c r="F65" s="41">
        <v>203</v>
      </c>
      <c r="H65" s="52">
        <v>20.7</v>
      </c>
      <c r="I65" s="5">
        <v>30</v>
      </c>
      <c r="J65" s="5">
        <v>16.187976476799999</v>
      </c>
      <c r="K65" s="5">
        <v>1490.7135532981602</v>
      </c>
      <c r="L65" s="5" t="s">
        <v>88</v>
      </c>
      <c r="M65" s="6">
        <f t="shared" si="0"/>
        <v>8.3537951792638745E-2</v>
      </c>
      <c r="N65" s="6">
        <f t="shared" si="32"/>
        <v>39.847854146559285</v>
      </c>
      <c r="O65" s="6" t="e">
        <f t="shared" si="2"/>
        <v>#VALUE!</v>
      </c>
      <c r="P65">
        <f t="shared" si="3"/>
        <v>1.3366072286822199</v>
      </c>
      <c r="Q65">
        <f t="shared" si="4"/>
        <v>1753.3055824486087</v>
      </c>
      <c r="R65">
        <f t="shared" si="5"/>
        <v>2.3233912528337282</v>
      </c>
      <c r="S65">
        <f t="shared" si="6"/>
        <v>1108.2646124496946</v>
      </c>
      <c r="T65">
        <f t="shared" si="7"/>
        <v>1108.2646124496948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1.6134154561772962E-5</v>
      </c>
      <c r="AC65">
        <f t="shared" si="12"/>
        <v>1.2557643728200486E-9</v>
      </c>
      <c r="AD65">
        <v>0</v>
      </c>
      <c r="AE65" s="11">
        <f t="shared" si="13"/>
        <v>3.3758289731984339E-10</v>
      </c>
      <c r="AF65" s="11">
        <f t="shared" si="14"/>
        <v>1.5933472701398921E-9</v>
      </c>
      <c r="AG65" s="15">
        <f t="shared" si="15"/>
        <v>1.097002469958351E-3</v>
      </c>
      <c r="AI65">
        <f t="shared" si="31"/>
        <v>1.4857572168276785E-3</v>
      </c>
      <c r="AJ65">
        <f t="shared" si="17"/>
        <v>1.1564045530920242E-7</v>
      </c>
      <c r="AK65">
        <v>0</v>
      </c>
      <c r="AL65" s="11">
        <f t="shared" si="18"/>
        <v>6.4439098265271811E-7</v>
      </c>
      <c r="AM65" s="11">
        <f t="shared" si="19"/>
        <v>7.6003143796192051E-7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15.215219993965075</v>
      </c>
      <c r="AY65" t="e">
        <f t="shared" si="28"/>
        <v>#VALUE!</v>
      </c>
    </row>
    <row r="66" spans="1:51">
      <c r="A66" s="65">
        <v>44302.579861111109</v>
      </c>
      <c r="B66" s="38">
        <v>5</v>
      </c>
      <c r="C66" s="38" t="s">
        <v>278</v>
      </c>
      <c r="D66" s="36">
        <v>2</v>
      </c>
      <c r="E66" s="43">
        <v>44305.599502314813</v>
      </c>
      <c r="F66" s="41">
        <v>189</v>
      </c>
      <c r="H66" s="52">
        <v>20.7</v>
      </c>
      <c r="I66" s="5">
        <v>30</v>
      </c>
      <c r="J66" s="5">
        <v>0.47632284019999993</v>
      </c>
      <c r="K66" s="5">
        <v>6252.4805723240606</v>
      </c>
      <c r="L66" s="5" t="s">
        <v>88</v>
      </c>
      <c r="M66" s="6">
        <f t="shared" si="0"/>
        <v>2.4580610503967173E-3</v>
      </c>
      <c r="N66" s="6">
        <f t="shared" si="32"/>
        <v>167.13333916427621</v>
      </c>
      <c r="O66" s="6" t="e">
        <f t="shared" si="2"/>
        <v>#VALUE!</v>
      </c>
      <c r="P66">
        <f t="shared" si="3"/>
        <v>3.9328976806347477E-2</v>
      </c>
      <c r="Q66">
        <f t="shared" si="4"/>
        <v>7353.8669232281536</v>
      </c>
      <c r="R66">
        <f t="shared" si="5"/>
        <v>6.8364586644393502E-2</v>
      </c>
      <c r="S66">
        <f t="shared" si="6"/>
        <v>4648.3799271864609</v>
      </c>
      <c r="T66">
        <f t="shared" si="7"/>
        <v>4648.3799271864609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4.7473915817109271E-7</v>
      </c>
      <c r="AC66">
        <f t="shared" si="12"/>
        <v>3.6950217560598895E-11</v>
      </c>
      <c r="AD66">
        <v>0</v>
      </c>
      <c r="AE66" s="11">
        <f t="shared" si="13"/>
        <v>9.9332022556854501E-12</v>
      </c>
      <c r="AF66" s="11">
        <f t="shared" si="14"/>
        <v>4.6883419816284343E-11</v>
      </c>
      <c r="AG66" s="15">
        <f t="shared" si="15"/>
        <v>1.097002469958351E-3</v>
      </c>
      <c r="AI66">
        <f t="shared" si="31"/>
        <v>6.2316922743824305E-3</v>
      </c>
      <c r="AJ66">
        <f t="shared" si="17"/>
        <v>4.8502926574712676E-7</v>
      </c>
      <c r="AK66">
        <v>0</v>
      </c>
      <c r="AL66" s="11">
        <f t="shared" si="18"/>
        <v>2.7027607625239559E-6</v>
      </c>
      <c r="AM66" s="11">
        <f t="shared" si="19"/>
        <v>3.1877900282710828E-6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15.21521999396508</v>
      </c>
      <c r="AY66" t="e">
        <f t="shared" si="28"/>
        <v>#VALUE!</v>
      </c>
    </row>
    <row r="67" spans="1:51">
      <c r="A67" s="65">
        <v>44302.579861111109</v>
      </c>
      <c r="B67" s="38">
        <v>5</v>
      </c>
      <c r="C67" s="38" t="s">
        <v>278</v>
      </c>
      <c r="D67" s="36">
        <v>1</v>
      </c>
      <c r="E67" s="43">
        <v>44305.620810185188</v>
      </c>
      <c r="F67" s="41">
        <v>215</v>
      </c>
      <c r="H67" s="52">
        <v>20.7</v>
      </c>
      <c r="I67" s="5">
        <v>30</v>
      </c>
      <c r="J67" s="5">
        <v>64.912492684195101</v>
      </c>
      <c r="K67" s="5">
        <v>934.92408288256001</v>
      </c>
      <c r="L67" s="5" t="s">
        <v>88</v>
      </c>
      <c r="M67" s="6">
        <f t="shared" si="0"/>
        <v>0.33498051423313174</v>
      </c>
      <c r="N67" s="6">
        <f t="shared" si="32"/>
        <v>24.991198617859876</v>
      </c>
      <c r="O67" s="6" t="e">
        <f t="shared" si="2"/>
        <v>#VALUE!</v>
      </c>
      <c r="P67">
        <f t="shared" si="3"/>
        <v>5.3596882277301079</v>
      </c>
      <c r="Q67">
        <f t="shared" si="4"/>
        <v>1099.6127391858345</v>
      </c>
      <c r="R67">
        <f t="shared" si="5"/>
        <v>9.3166133468403345</v>
      </c>
      <c r="S67">
        <f t="shared" si="6"/>
        <v>695.06530888733789</v>
      </c>
      <c r="T67">
        <f t="shared" si="7"/>
        <v>695.06530888733801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6.4696671103872878E-5</v>
      </c>
      <c r="AC67">
        <f t="shared" si="12"/>
        <v>5.0355148329118345E-9</v>
      </c>
      <c r="AD67">
        <v>0</v>
      </c>
      <c r="AE67" s="11">
        <f t="shared" si="13"/>
        <v>1.3536804543785387E-9</v>
      </c>
      <c r="AF67" s="11">
        <f t="shared" si="14"/>
        <v>6.3891952872903728E-9</v>
      </c>
      <c r="AG67" s="15">
        <f t="shared" si="15"/>
        <v>1.097002469958351E-3</v>
      </c>
      <c r="AI67">
        <f t="shared" si="31"/>
        <v>9.3181563973540387E-4</v>
      </c>
      <c r="AJ67">
        <f t="shared" si="17"/>
        <v>7.2525701792189626E-8</v>
      </c>
      <c r="AK67">
        <v>0</v>
      </c>
      <c r="AL67" s="11">
        <f t="shared" si="18"/>
        <v>4.0413978067179069E-7</v>
      </c>
      <c r="AM67" s="11">
        <f t="shared" si="19"/>
        <v>4.7666548246398031E-7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78.81297419298906</v>
      </c>
      <c r="AX67">
        <f t="shared" si="27"/>
        <v>15.215219993965075</v>
      </c>
      <c r="AY67" t="e">
        <f t="shared" si="28"/>
        <v>#VALUE!</v>
      </c>
    </row>
    <row r="68" spans="1:51">
      <c r="A68" s="65">
        <v>44302.586805555555</v>
      </c>
      <c r="B68" s="38">
        <v>6.2</v>
      </c>
      <c r="C68" s="38" t="s">
        <v>278</v>
      </c>
      <c r="D68" s="36">
        <v>2</v>
      </c>
      <c r="E68" s="43">
        <v>44305.642106481479</v>
      </c>
      <c r="F68" s="41">
        <v>217</v>
      </c>
      <c r="H68" s="52">
        <v>20.7</v>
      </c>
      <c r="I68" s="5">
        <v>30</v>
      </c>
      <c r="J68" s="5">
        <v>12.819337944200001</v>
      </c>
      <c r="K68" s="5">
        <v>3105.9031688400596</v>
      </c>
      <c r="L68" s="5" t="s">
        <v>88</v>
      </c>
      <c r="M68" s="6">
        <f t="shared" si="0"/>
        <v>6.6154113624448355E-2</v>
      </c>
      <c r="N68" s="6">
        <f t="shared" si="32"/>
        <v>83.023043690353333</v>
      </c>
      <c r="O68" s="6" t="e">
        <f t="shared" si="2"/>
        <v>#VALUE!</v>
      </c>
      <c r="P68">
        <f t="shared" si="3"/>
        <v>1.0584658179911737</v>
      </c>
      <c r="Q68">
        <f t="shared" si="4"/>
        <v>3653.0139223755468</v>
      </c>
      <c r="R68">
        <f t="shared" si="5"/>
        <v>1.8399049250756934</v>
      </c>
      <c r="S68">
        <f t="shared" si="6"/>
        <v>2309.0704207425524</v>
      </c>
      <c r="T68">
        <f t="shared" si="7"/>
        <v>2309.0704207425524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1.2776716105792685E-5</v>
      </c>
      <c r="AC68">
        <f t="shared" si="12"/>
        <v>9.9444596404854639E-10</v>
      </c>
      <c r="AD68">
        <v>0</v>
      </c>
      <c r="AE68" s="11">
        <f t="shared" si="13"/>
        <v>2.6733355161019541E-10</v>
      </c>
      <c r="AF68" s="11">
        <f t="shared" si="14"/>
        <v>1.2617795156587418E-9</v>
      </c>
      <c r="AG68" s="15">
        <f t="shared" si="15"/>
        <v>1.097002469958351E-3</v>
      </c>
      <c r="AI68">
        <f t="shared" si="31"/>
        <v>3.0955766368812886E-3</v>
      </c>
      <c r="AJ68">
        <f t="shared" si="17"/>
        <v>2.4093700348823574E-7</v>
      </c>
      <c r="AK68">
        <v>0</v>
      </c>
      <c r="AL68" s="11">
        <f t="shared" si="18"/>
        <v>1.3425892523516426E-6</v>
      </c>
      <c r="AM68" s="11">
        <f t="shared" si="19"/>
        <v>1.5835262558398783E-6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78.812974192989046</v>
      </c>
      <c r="AX68">
        <f t="shared" si="27"/>
        <v>15.215219993965075</v>
      </c>
      <c r="AY68" t="e">
        <f t="shared" si="28"/>
        <v>#VALUE!</v>
      </c>
    </row>
    <row r="69" spans="1:51">
      <c r="A69" s="65">
        <v>44302.586805555555</v>
      </c>
      <c r="B69" s="38">
        <v>6.2</v>
      </c>
      <c r="C69" s="38" t="s">
        <v>278</v>
      </c>
      <c r="D69" s="36">
        <v>1</v>
      </c>
      <c r="E69" s="43">
        <v>44305.663402777776</v>
      </c>
      <c r="F69" s="41">
        <v>78</v>
      </c>
      <c r="H69" s="52">
        <v>20.7</v>
      </c>
      <c r="I69" s="5">
        <v>30</v>
      </c>
      <c r="J69" s="5">
        <v>25.190256128200005</v>
      </c>
      <c r="K69" s="5">
        <v>601.12711992150003</v>
      </c>
      <c r="L69" s="5" t="s">
        <v>88</v>
      </c>
      <c r="M69" s="6">
        <f t="shared" si="0"/>
        <v>0.12999415986906451</v>
      </c>
      <c r="N69" s="6">
        <f t="shared" si="32"/>
        <v>16.068563772816375</v>
      </c>
      <c r="O69" s="6" t="e">
        <f t="shared" si="2"/>
        <v>#VALUE!</v>
      </c>
      <c r="P69">
        <f t="shared" si="3"/>
        <v>2.0799065579050322</v>
      </c>
      <c r="Q69">
        <f t="shared" si="4"/>
        <v>707.01680600392046</v>
      </c>
      <c r="R69">
        <f t="shared" si="5"/>
        <v>3.6154500736259134</v>
      </c>
      <c r="S69">
        <f t="shared" si="6"/>
        <v>446.90538508812563</v>
      </c>
      <c r="T69">
        <f t="shared" si="7"/>
        <v>446.90538508812574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2.5106503361028376E-5</v>
      </c>
      <c r="AC69">
        <f t="shared" si="12"/>
        <v>1.9541062611093322E-9</v>
      </c>
      <c r="AD69">
        <v>0</v>
      </c>
      <c r="AE69" s="11">
        <f t="shared" si="13"/>
        <v>5.2531578978842877E-10</v>
      </c>
      <c r="AF69" s="11">
        <f t="shared" si="14"/>
        <v>2.479422050897761E-9</v>
      </c>
      <c r="AG69" s="15">
        <f t="shared" si="15"/>
        <v>1.097002469958351E-3</v>
      </c>
      <c r="AI69">
        <f t="shared" si="31"/>
        <v>5.9912848761466228E-4</v>
      </c>
      <c r="AJ69">
        <f t="shared" si="17"/>
        <v>4.6631771538289656E-8</v>
      </c>
      <c r="AK69">
        <v>0</v>
      </c>
      <c r="AL69" s="11">
        <f t="shared" si="18"/>
        <v>2.5984931487903167E-7</v>
      </c>
      <c r="AM69" s="11">
        <f t="shared" si="19"/>
        <v>3.0648108641732133E-7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78.81297419298906</v>
      </c>
      <c r="AX69">
        <f t="shared" si="27"/>
        <v>15.215219993965077</v>
      </c>
      <c r="AY69" t="e">
        <f t="shared" si="28"/>
        <v>#VALUE!</v>
      </c>
    </row>
    <row r="70" spans="1:51">
      <c r="A70" s="65">
        <v>44302.59375</v>
      </c>
      <c r="B70" s="38">
        <v>8</v>
      </c>
      <c r="C70" s="38" t="s">
        <v>278</v>
      </c>
      <c r="D70" s="36">
        <v>2</v>
      </c>
      <c r="E70" s="43">
        <v>44305.684687499997</v>
      </c>
      <c r="F70" s="41">
        <v>41</v>
      </c>
      <c r="H70" s="52">
        <v>20.7</v>
      </c>
      <c r="I70" s="5">
        <v>30</v>
      </c>
      <c r="J70" s="5">
        <v>1.9099571280500012</v>
      </c>
      <c r="K70" s="5">
        <v>6378.3414403375</v>
      </c>
      <c r="L70" s="5" t="s">
        <v>88</v>
      </c>
      <c r="M70" s="6">
        <f t="shared" si="0"/>
        <v>9.8563218644229181E-3</v>
      </c>
      <c r="N70" s="6">
        <f t="shared" si="32"/>
        <v>170.49769142381169</v>
      </c>
      <c r="O70" s="6" t="e">
        <f t="shared" si="2"/>
        <v>#VALUE!</v>
      </c>
      <c r="P70">
        <f t="shared" si="3"/>
        <v>0.15770114983076669</v>
      </c>
      <c r="Q70">
        <f t="shared" si="4"/>
        <v>7501.8984226477141</v>
      </c>
      <c r="R70">
        <f t="shared" si="5"/>
        <v>0.27412800426035772</v>
      </c>
      <c r="S70">
        <f t="shared" si="6"/>
        <v>4741.950650953534</v>
      </c>
      <c r="T70">
        <f t="shared" si="7"/>
        <v>4741.9506509535349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1.9036068871537089E-6</v>
      </c>
      <c r="AC70">
        <f t="shared" si="12"/>
        <v>1.4816281197691807E-10</v>
      </c>
      <c r="AD70">
        <v>0</v>
      </c>
      <c r="AE70" s="11">
        <f t="shared" si="13"/>
        <v>3.9830108597443603E-11</v>
      </c>
      <c r="AF70" s="11">
        <f t="shared" si="14"/>
        <v>1.8799292057436167E-10</v>
      </c>
      <c r="AG70" s="15">
        <f t="shared" si="15"/>
        <v>1.097002469958351E-3</v>
      </c>
      <c r="AI70">
        <f t="shared" si="31"/>
        <v>6.3571346791646468E-3</v>
      </c>
      <c r="AJ70">
        <f t="shared" si="17"/>
        <v>4.9479278339307822E-7</v>
      </c>
      <c r="AK70">
        <v>0</v>
      </c>
      <c r="AL70" s="11">
        <f t="shared" si="18"/>
        <v>2.7571666597785054E-6</v>
      </c>
      <c r="AM70" s="11">
        <f t="shared" si="19"/>
        <v>3.2519594431715834E-6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78.81297419298906</v>
      </c>
      <c r="AX70">
        <f t="shared" si="27"/>
        <v>15.215219993965071</v>
      </c>
      <c r="AY70" t="e">
        <f t="shared" si="28"/>
        <v>#VALUE!</v>
      </c>
    </row>
    <row r="71" spans="1:51">
      <c r="A71" s="65">
        <v>44302.59375</v>
      </c>
      <c r="B71" s="38">
        <v>8</v>
      </c>
      <c r="C71" s="38" t="s">
        <v>278</v>
      </c>
      <c r="D71" s="36">
        <v>1</v>
      </c>
      <c r="E71" s="43">
        <v>44305.705995370372</v>
      </c>
      <c r="F71" s="41">
        <v>149</v>
      </c>
      <c r="H71" s="52">
        <v>20.7</v>
      </c>
      <c r="I71" s="5">
        <v>30</v>
      </c>
      <c r="J71" s="5">
        <v>67.5150829682471</v>
      </c>
      <c r="K71" s="5">
        <v>861.56222473216008</v>
      </c>
      <c r="L71" s="5" t="s">
        <v>88</v>
      </c>
      <c r="M71" s="6">
        <f t="shared" si="0"/>
        <v>0.34841116518550486</v>
      </c>
      <c r="N71" s="6">
        <f t="shared" si="32"/>
        <v>23.030182957252261</v>
      </c>
      <c r="O71" s="6" t="e">
        <f t="shared" si="2"/>
        <v>#VALUE!</v>
      </c>
      <c r="P71">
        <f t="shared" si="3"/>
        <v>5.5745786429680777</v>
      </c>
      <c r="Q71">
        <f t="shared" si="4"/>
        <v>1013.3280501190995</v>
      </c>
      <c r="R71">
        <f t="shared" si="5"/>
        <v>9.6901520352207271</v>
      </c>
      <c r="S71">
        <f t="shared" si="6"/>
        <v>640.52474936015108</v>
      </c>
      <c r="T71">
        <f t="shared" si="7"/>
        <v>640.52474936015108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6.7290608274713409E-5</v>
      </c>
      <c r="AC71">
        <f t="shared" si="12"/>
        <v>5.2374078959789842E-9</v>
      </c>
      <c r="AD71">
        <v>0</v>
      </c>
      <c r="AE71" s="11">
        <f t="shared" si="13"/>
        <v>1.4079546850018605E-9</v>
      </c>
      <c r="AF71" s="11">
        <f t="shared" si="14"/>
        <v>6.6453625809808445E-9</v>
      </c>
      <c r="AG71" s="15">
        <f t="shared" si="15"/>
        <v>1.097002469958351E-3</v>
      </c>
      <c r="AI71">
        <f t="shared" si="31"/>
        <v>8.5869769568391885E-4</v>
      </c>
      <c r="AJ71">
        <f t="shared" si="17"/>
        <v>6.6834736777434339E-8</v>
      </c>
      <c r="AK71">
        <v>0</v>
      </c>
      <c r="AL71" s="11">
        <f t="shared" si="18"/>
        <v>3.7242763868571035E-7</v>
      </c>
      <c r="AM71" s="11">
        <f t="shared" si="19"/>
        <v>4.3926237546314466E-7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78.81297419298906</v>
      </c>
      <c r="AX71">
        <f t="shared" si="27"/>
        <v>15.215219993965073</v>
      </c>
      <c r="AY71" t="e">
        <f t="shared" si="28"/>
        <v>#VALUE!</v>
      </c>
    </row>
    <row r="72" spans="1:51">
      <c r="A72" s="65">
        <v>44302.6</v>
      </c>
      <c r="B72" s="38">
        <v>9</v>
      </c>
      <c r="C72" s="38" t="s">
        <v>278</v>
      </c>
      <c r="D72" s="36">
        <v>2</v>
      </c>
      <c r="E72" s="43">
        <v>44305.727314814816</v>
      </c>
      <c r="F72" s="41">
        <v>192</v>
      </c>
      <c r="H72" s="52">
        <v>20.7</v>
      </c>
      <c r="I72" s="5">
        <v>30</v>
      </c>
      <c r="J72" s="5">
        <v>86.312412942620398</v>
      </c>
      <c r="K72" s="5">
        <v>1282.3725185701401</v>
      </c>
      <c r="L72" s="5" t="s">
        <v>88</v>
      </c>
      <c r="M72" s="6">
        <f t="shared" si="0"/>
        <v>0.44541466945177322</v>
      </c>
      <c r="N72" s="6">
        <f t="shared" si="32"/>
        <v>34.278747227112838</v>
      </c>
      <c r="O72" s="6" t="e">
        <f t="shared" si="2"/>
        <v>#VALUE!</v>
      </c>
      <c r="P72">
        <f t="shared" si="3"/>
        <v>7.1266347112283714</v>
      </c>
      <c r="Q72">
        <f t="shared" si="4"/>
        <v>1508.2648779929648</v>
      </c>
      <c r="R72">
        <f t="shared" si="5"/>
        <v>12.388052671639333</v>
      </c>
      <c r="S72">
        <f t="shared" si="6"/>
        <v>953.37436167055307</v>
      </c>
      <c r="T72">
        <f t="shared" si="7"/>
        <v>953.37436167055307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8.6025440734461219E-5</v>
      </c>
      <c r="AC72">
        <f t="shared" si="12"/>
        <v>6.6955899806756233E-9</v>
      </c>
      <c r="AD72">
        <v>0</v>
      </c>
      <c r="AE72" s="11">
        <f t="shared" si="13"/>
        <v>1.7999528525134351E-9</v>
      </c>
      <c r="AF72" s="11">
        <f t="shared" si="14"/>
        <v>8.495542833189059E-9</v>
      </c>
      <c r="AG72" s="15">
        <f t="shared" si="15"/>
        <v>1.097002469958351E-3</v>
      </c>
      <c r="AI72">
        <f t="shared" si="31"/>
        <v>1.2781088760558082E-3</v>
      </c>
      <c r="AJ72">
        <f t="shared" si="17"/>
        <v>9.9478629945614405E-8</v>
      </c>
      <c r="AK72">
        <v>0</v>
      </c>
      <c r="AL72" s="11">
        <f t="shared" si="18"/>
        <v>5.5433137073180831E-7</v>
      </c>
      <c r="AM72" s="11">
        <f t="shared" si="19"/>
        <v>6.538100006774227E-7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15.215219993965071</v>
      </c>
      <c r="AY72" t="e">
        <f t="shared" si="28"/>
        <v>#VALUE!</v>
      </c>
    </row>
    <row r="73" spans="1:51">
      <c r="A73" s="65">
        <v>44302.6</v>
      </c>
      <c r="B73" s="38">
        <v>9</v>
      </c>
      <c r="C73" s="38" t="s">
        <v>278</v>
      </c>
      <c r="D73" s="36">
        <v>1</v>
      </c>
      <c r="E73" s="43">
        <v>44305.74863425926</v>
      </c>
      <c r="F73" s="41">
        <v>90</v>
      </c>
      <c r="H73" s="52">
        <v>20.7</v>
      </c>
      <c r="I73" s="5">
        <v>30</v>
      </c>
      <c r="J73" s="5">
        <v>28.654035190513603</v>
      </c>
      <c r="K73" s="5">
        <v>795.83815478144015</v>
      </c>
      <c r="L73" s="5" t="s">
        <v>88</v>
      </c>
      <c r="M73" s="6">
        <f t="shared" si="0"/>
        <v>0.14786897014832334</v>
      </c>
      <c r="N73" s="6">
        <f t="shared" si="32"/>
        <v>21.273330913128721</v>
      </c>
      <c r="O73" s="6" t="e">
        <f t="shared" si="2"/>
        <v>#VALUE!</v>
      </c>
      <c r="P73">
        <f t="shared" si="3"/>
        <v>2.3659035223731735</v>
      </c>
      <c r="Q73">
        <f t="shared" si="4"/>
        <v>936.02656017766367</v>
      </c>
      <c r="R73">
        <f t="shared" si="5"/>
        <v>4.1125915160206263</v>
      </c>
      <c r="S73">
        <f t="shared" si="6"/>
        <v>591.66247078798972</v>
      </c>
      <c r="T73">
        <f t="shared" si="7"/>
        <v>591.66247078798983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2.8558766022720102E-5</v>
      </c>
      <c r="AC73">
        <f t="shared" si="12"/>
        <v>2.2228050912569584E-9</v>
      </c>
      <c r="AD73">
        <v>0</v>
      </c>
      <c r="AE73" s="11">
        <f t="shared" si="13"/>
        <v>5.9754918926287514E-10</v>
      </c>
      <c r="AF73" s="11">
        <f t="shared" si="14"/>
        <v>2.8203542805198335E-9</v>
      </c>
      <c r="AG73" s="15">
        <f t="shared" si="15"/>
        <v>1.097002469958351E-3</v>
      </c>
      <c r="AI73">
        <f t="shared" si="31"/>
        <v>7.9319214565217637E-4</v>
      </c>
      <c r="AJ73">
        <f t="shared" si="17"/>
        <v>6.1736264735599366E-8</v>
      </c>
      <c r="AK73">
        <v>0</v>
      </c>
      <c r="AL73" s="11">
        <f t="shared" si="18"/>
        <v>3.4401708460858549E-7</v>
      </c>
      <c r="AM73" s="11">
        <f t="shared" si="19"/>
        <v>4.0575334934418487E-7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78.81297419298906</v>
      </c>
      <c r="AX73">
        <f t="shared" si="27"/>
        <v>15.215219993965077</v>
      </c>
      <c r="AY73" t="e">
        <f t="shared" si="28"/>
        <v>#VALUE!</v>
      </c>
    </row>
    <row r="74" spans="1:51">
      <c r="A74" s="65">
        <v>44302.650694444441</v>
      </c>
      <c r="B74" s="4">
        <v>100</v>
      </c>
      <c r="C74" s="4" t="s">
        <v>278</v>
      </c>
      <c r="D74" s="51">
        <v>2</v>
      </c>
      <c r="E74" s="43">
        <v>44305.769942129627</v>
      </c>
      <c r="F74" s="41">
        <v>34</v>
      </c>
      <c r="H74" s="52">
        <v>20.7</v>
      </c>
      <c r="I74" s="5">
        <v>30</v>
      </c>
      <c r="J74" s="5">
        <v>75.663075209027099</v>
      </c>
      <c r="K74" s="5">
        <v>1030.63117274806</v>
      </c>
      <c r="L74" s="5" t="s">
        <v>88</v>
      </c>
      <c r="M74" s="6">
        <f t="shared" si="0"/>
        <v>0.3904588283997788</v>
      </c>
      <c r="N74" s="6">
        <f t="shared" si="32"/>
        <v>27.549518523997662</v>
      </c>
      <c r="O74" s="6" t="e">
        <f t="shared" si="2"/>
        <v>#VALUE!</v>
      </c>
      <c r="P74">
        <f t="shared" si="3"/>
        <v>6.2473412543964608</v>
      </c>
      <c r="Q74">
        <f t="shared" si="4"/>
        <v>1212.1788150558971</v>
      </c>
      <c r="R74">
        <f t="shared" si="5"/>
        <v>10.859598625875</v>
      </c>
      <c r="S74">
        <f t="shared" si="6"/>
        <v>766.21833531807113</v>
      </c>
      <c r="T74">
        <f t="shared" si="7"/>
        <v>766.21833531807113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7.5411510005036304E-5</v>
      </c>
      <c r="AC74">
        <f t="shared" si="12"/>
        <v>5.8694793831503294E-9</v>
      </c>
      <c r="AD74">
        <v>0</v>
      </c>
      <c r="AE74" s="11">
        <f t="shared" si="13"/>
        <v>1.5778723292438203E-9</v>
      </c>
      <c r="AF74" s="11">
        <f t="shared" si="14"/>
        <v>7.4473517123941501E-9</v>
      </c>
      <c r="AG74" s="15">
        <f t="shared" si="15"/>
        <v>1.097002469958351E-3</v>
      </c>
      <c r="AI74">
        <f t="shared" si="31"/>
        <v>1.0272045218949802E-3</v>
      </c>
      <c r="AJ74">
        <f t="shared" si="17"/>
        <v>7.9950073445535358E-8</v>
      </c>
      <c r="AK74">
        <v>0</v>
      </c>
      <c r="AL74" s="11">
        <f t="shared" si="18"/>
        <v>4.4551109949344639E-7</v>
      </c>
      <c r="AM74" s="11">
        <f t="shared" si="19"/>
        <v>5.2546117293898172E-7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15.215219993965071</v>
      </c>
      <c r="AY74" t="e">
        <f t="shared" si="28"/>
        <v>#VALUE!</v>
      </c>
    </row>
    <row r="75" spans="1:51">
      <c r="A75" s="65">
        <v>44302.650694444441</v>
      </c>
      <c r="B75" s="4">
        <v>100</v>
      </c>
      <c r="C75" s="38" t="s">
        <v>278</v>
      </c>
      <c r="D75" s="51">
        <v>1</v>
      </c>
      <c r="E75" s="43">
        <v>44305.791261574072</v>
      </c>
      <c r="F75" s="41">
        <v>125</v>
      </c>
      <c r="H75" s="52">
        <v>20.7</v>
      </c>
      <c r="I75" s="5">
        <v>30</v>
      </c>
      <c r="J75" s="5">
        <v>23.208987680799996</v>
      </c>
      <c r="K75" s="5">
        <v>1656.442108214</v>
      </c>
      <c r="L75" s="5" t="s">
        <v>88</v>
      </c>
      <c r="M75" s="6">
        <f t="shared" ref="M75:M138" si="33">1000000*(AF75-AD75)/X75</f>
        <v>0.11976983638525029</v>
      </c>
      <c r="N75" s="6">
        <f t="shared" ref="N75:N106" si="34">1000000*(AM75-AK75)/X75</f>
        <v>44.277898583731968</v>
      </c>
      <c r="O75" s="6" t="e">
        <f t="shared" ref="O75:O138" si="35">1000000*(AT75-AR75)/X75</f>
        <v>#VALUE!</v>
      </c>
      <c r="P75">
        <f t="shared" ref="P75:P138" si="36">(M75*16)</f>
        <v>1.9163173821640047</v>
      </c>
      <c r="Q75">
        <f t="shared" ref="Q75:Q138" si="37">(N75*44)</f>
        <v>1948.2275376842067</v>
      </c>
      <c r="R75">
        <f t="shared" ref="R75:R138" si="38">1000000*(((AF75-AD75)*0.082057*W75)/(V75-Z75))/X75</f>
        <v>3.3310870597061775</v>
      </c>
      <c r="S75">
        <f t="shared" ref="S75:S138" si="39">1000000*(((AM75-AK75)*0.082057*W75)/(V75-Z75))/X75</f>
        <v>1231.4747974508875</v>
      </c>
      <c r="T75">
        <f t="shared" ref="T75:T138" si="40">N75*((1*0.082057*W75)/(V75-Z75))</f>
        <v>1231.4747974508873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2.3131822250975596E-5</v>
      </c>
      <c r="AC75">
        <f t="shared" ref="AC75:AC138" si="43">(AB75*Y75)/(0.082057*W75)</f>
        <v>1.8004115523973976E-9</v>
      </c>
      <c r="AD75">
        <v>0</v>
      </c>
      <c r="AE75" s="11">
        <f t="shared" ref="AE75:AE138" si="44">AB75*AG75*X75</f>
        <v>4.8399856006547711E-10</v>
      </c>
      <c r="AF75" s="11">
        <f t="shared" ref="AF75:AF138" si="45">AC75+AE75</f>
        <v>2.2844101124628747E-9</v>
      </c>
      <c r="AG75" s="15">
        <f t="shared" ref="AG75:AG138" si="46">101.325*(0.000014*EXP(1600*((1/W75)-(1/298.15))))</f>
        <v>1.097002469958351E-3</v>
      </c>
      <c r="AI75">
        <f t="shared" si="31"/>
        <v>1.6509347561046571E-3</v>
      </c>
      <c r="AJ75">
        <f t="shared" ref="AJ75:AJ138" si="47">(AI75*Y75)/(0.082057*W75)</f>
        <v>1.2849666467672447E-7</v>
      </c>
      <c r="AK75">
        <v>0</v>
      </c>
      <c r="AL75" s="11">
        <f t="shared" ref="AL75:AL138" si="48">AI75*AN75*X75</f>
        <v>7.1603049120857347E-7</v>
      </c>
      <c r="AM75" s="11">
        <f t="shared" ref="AM75:AM138" si="49">AJ75+AL75</f>
        <v>8.4452715588529793E-7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15.215219993965079</v>
      </c>
      <c r="AY75" t="e">
        <f t="shared" ref="AY75:AY138" si="58">100*(AT75-AS75)/AT75</f>
        <v>#VALUE!</v>
      </c>
    </row>
    <row r="76" spans="1:51">
      <c r="A76" s="65">
        <v>44330.421527777777</v>
      </c>
      <c r="B76" s="4">
        <v>0.1</v>
      </c>
      <c r="C76" s="38" t="s">
        <v>279</v>
      </c>
      <c r="D76" s="36">
        <v>2</v>
      </c>
      <c r="E76" s="43">
        <v>44334.485995370371</v>
      </c>
      <c r="F76" s="41">
        <v>143</v>
      </c>
      <c r="H76" s="52">
        <v>20.5</v>
      </c>
      <c r="I76" s="5">
        <v>30</v>
      </c>
      <c r="J76" s="5">
        <v>1.835341464199999</v>
      </c>
      <c r="K76" s="5">
        <v>9642.4992808860006</v>
      </c>
      <c r="L76" s="5" t="s">
        <v>88</v>
      </c>
      <c r="M76" s="6">
        <f t="shared" si="33"/>
        <v>9.4777189148346867E-3</v>
      </c>
      <c r="N76" s="6">
        <f t="shared" si="34"/>
        <v>257.92654703644428</v>
      </c>
      <c r="O76" s="6" t="e">
        <f t="shared" si="35"/>
        <v>#VALUE!</v>
      </c>
      <c r="P76">
        <f t="shared" si="36"/>
        <v>0.15164350263735499</v>
      </c>
      <c r="Q76">
        <f t="shared" si="37"/>
        <v>11348.768069603548</v>
      </c>
      <c r="R76">
        <f t="shared" si="38"/>
        <v>0.26340461648039593</v>
      </c>
      <c r="S76">
        <f t="shared" si="39"/>
        <v>7168.2905784331788</v>
      </c>
      <c r="T76">
        <f t="shared" si="40"/>
        <v>7168.2905784331779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1.8304851697172762E-6</v>
      </c>
      <c r="AC76">
        <f t="shared" si="43"/>
        <v>1.4247155326952681E-10</v>
      </c>
      <c r="AD76">
        <v>0</v>
      </c>
      <c r="AE76" s="11">
        <f t="shared" si="44"/>
        <v>3.8300146730852852E-11</v>
      </c>
      <c r="AF76" s="11">
        <f t="shared" si="45"/>
        <v>1.8077170000037966E-10</v>
      </c>
      <c r="AG76" s="15">
        <f t="shared" si="46"/>
        <v>1.097002469958351E-3</v>
      </c>
      <c r="AI76">
        <f t="shared" si="31"/>
        <v>9.6169853277765522E-3</v>
      </c>
      <c r="AJ76">
        <f t="shared" si="47"/>
        <v>7.4851567228495925E-7</v>
      </c>
      <c r="AK76">
        <v>0</v>
      </c>
      <c r="AL76" s="11">
        <f t="shared" si="48"/>
        <v>4.1710035497956185E-6</v>
      </c>
      <c r="AM76" s="11">
        <f t="shared" si="49"/>
        <v>4.919519222080578E-6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78.812974192989046</v>
      </c>
      <c r="AX76">
        <f t="shared" si="57"/>
        <v>15.21521999396508</v>
      </c>
      <c r="AY76" t="e">
        <f t="shared" si="58"/>
        <v>#VALUE!</v>
      </c>
    </row>
    <row r="77" spans="1:51">
      <c r="A77" s="65">
        <v>44330.421527777777</v>
      </c>
      <c r="B77" s="4">
        <v>0.1</v>
      </c>
      <c r="C77" s="38" t="s">
        <v>279</v>
      </c>
      <c r="D77" s="36">
        <v>1</v>
      </c>
      <c r="E77" s="43">
        <v>44334.507291666669</v>
      </c>
      <c r="F77" s="41">
        <v>213</v>
      </c>
      <c r="H77" s="52">
        <v>20.5</v>
      </c>
      <c r="I77" s="5">
        <v>30</v>
      </c>
      <c r="J77" s="5">
        <v>14.252441866449999</v>
      </c>
      <c r="K77" s="5">
        <v>2885.2758112060001</v>
      </c>
      <c r="L77" s="5" t="s">
        <v>88</v>
      </c>
      <c r="M77" s="6">
        <f t="shared" si="33"/>
        <v>7.3599730892101201E-2</v>
      </c>
      <c r="N77" s="6">
        <f t="shared" si="34"/>
        <v>77.178043321954959</v>
      </c>
      <c r="O77" s="6" t="e">
        <f t="shared" si="35"/>
        <v>#VALUE!</v>
      </c>
      <c r="P77">
        <f t="shared" si="36"/>
        <v>1.1775956942736192</v>
      </c>
      <c r="Q77">
        <f t="shared" si="37"/>
        <v>3395.8339061660181</v>
      </c>
      <c r="R77">
        <f t="shared" si="38"/>
        <v>2.0454825747522616</v>
      </c>
      <c r="S77">
        <f t="shared" si="39"/>
        <v>2144.9309780761214</v>
      </c>
      <c r="T77">
        <f t="shared" si="40"/>
        <v>2144.9309780761223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1.4214730053061889E-5</v>
      </c>
      <c r="AC77">
        <f t="shared" si="43"/>
        <v>1.1063704330800711E-9</v>
      </c>
      <c r="AD77">
        <v>0</v>
      </c>
      <c r="AE77" s="11">
        <f t="shared" si="44"/>
        <v>2.9742182880171729E-10</v>
      </c>
      <c r="AF77" s="11">
        <f t="shared" si="45"/>
        <v>1.4037922618817884E-9</v>
      </c>
      <c r="AG77" s="15">
        <f t="shared" si="46"/>
        <v>1.097002469958351E-3</v>
      </c>
      <c r="AI77">
        <f t="shared" ref="AI77:AI140" si="61">V77*(K77/10^6)</f>
        <v>2.8776414013283805E-3</v>
      </c>
      <c r="AJ77">
        <f t="shared" si="47"/>
        <v>2.2397452160908525E-7</v>
      </c>
      <c r="AK77">
        <v>0</v>
      </c>
      <c r="AL77" s="11">
        <f t="shared" si="48"/>
        <v>1.248068089000041E-6</v>
      </c>
      <c r="AM77" s="11">
        <f t="shared" si="49"/>
        <v>1.4720426106091262E-6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15.215219993965073</v>
      </c>
      <c r="AY77" t="e">
        <f t="shared" si="58"/>
        <v>#VALUE!</v>
      </c>
    </row>
    <row r="78" spans="1:51">
      <c r="A78" s="65">
        <v>44330.433333333334</v>
      </c>
      <c r="B78" s="4">
        <v>3</v>
      </c>
      <c r="C78" s="38" t="s">
        <v>279</v>
      </c>
      <c r="D78" s="36">
        <v>2</v>
      </c>
      <c r="E78" s="43">
        <v>44334.528553240743</v>
      </c>
      <c r="F78" s="41">
        <v>22</v>
      </c>
      <c r="H78" s="52">
        <v>20.5</v>
      </c>
      <c r="I78" s="5">
        <v>30</v>
      </c>
      <c r="J78" s="5">
        <v>1.8993008768000017</v>
      </c>
      <c r="K78" s="5">
        <v>5935.8641820809607</v>
      </c>
      <c r="L78" s="5" t="s">
        <v>88</v>
      </c>
      <c r="M78" s="6">
        <f t="shared" si="33"/>
        <v>9.8080058649227409E-3</v>
      </c>
      <c r="N78" s="6">
        <f t="shared" si="34"/>
        <v>158.7780208805753</v>
      </c>
      <c r="O78" s="6" t="e">
        <f t="shared" si="35"/>
        <v>#VALUE!</v>
      </c>
      <c r="P78">
        <f t="shared" si="36"/>
        <v>0.15692809383876385</v>
      </c>
      <c r="Q78">
        <f t="shared" si="37"/>
        <v>6986.2329187453133</v>
      </c>
      <c r="R78">
        <f t="shared" si="38"/>
        <v>0.27258394625353893</v>
      </c>
      <c r="S78">
        <f t="shared" si="39"/>
        <v>4412.7562835929193</v>
      </c>
      <c r="T78">
        <f t="shared" si="40"/>
        <v>4412.7562835929193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1.8942753463747654E-6</v>
      </c>
      <c r="AC78">
        <f t="shared" si="43"/>
        <v>1.4743651321680337E-10</v>
      </c>
      <c r="AD78">
        <v>0</v>
      </c>
      <c r="AE78" s="11">
        <f t="shared" si="44"/>
        <v>3.9634860153494908E-11</v>
      </c>
      <c r="AF78" s="11">
        <f t="shared" si="45"/>
        <v>1.8707137337029828E-10</v>
      </c>
      <c r="AG78" s="15">
        <f t="shared" si="46"/>
        <v>1.097002469958351E-3</v>
      </c>
      <c r="AI78">
        <f t="shared" si="61"/>
        <v>5.9201579470070436E-3</v>
      </c>
      <c r="AJ78">
        <f t="shared" si="47"/>
        <v>4.6078171638030832E-7</v>
      </c>
      <c r="AK78">
        <v>0</v>
      </c>
      <c r="AL78" s="11">
        <f t="shared" si="48"/>
        <v>2.5676445341968871E-6</v>
      </c>
      <c r="AM78" s="11">
        <f t="shared" si="49"/>
        <v>3.0284262505771952E-6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78.812974192989046</v>
      </c>
      <c r="AX78">
        <f t="shared" si="57"/>
        <v>15.21521999396507</v>
      </c>
      <c r="AY78" t="e">
        <f t="shared" si="58"/>
        <v>#VALUE!</v>
      </c>
    </row>
    <row r="79" spans="1:51">
      <c r="A79" s="65">
        <v>44330.433333333334</v>
      </c>
      <c r="B79" s="4">
        <v>3</v>
      </c>
      <c r="C79" s="38" t="s">
        <v>279</v>
      </c>
      <c r="D79" s="36">
        <v>1</v>
      </c>
      <c r="E79" s="43">
        <v>44334.549826388888</v>
      </c>
      <c r="F79" s="41">
        <v>114</v>
      </c>
      <c r="H79" s="52">
        <v>20.5</v>
      </c>
      <c r="I79" s="5">
        <v>30</v>
      </c>
      <c r="J79" s="5">
        <v>29.972802923587899</v>
      </c>
      <c r="K79" s="5">
        <v>509.97011590656001</v>
      </c>
      <c r="L79" s="5" t="s">
        <v>88</v>
      </c>
      <c r="M79" s="6">
        <f t="shared" si="33"/>
        <v>0.15477980895687191</v>
      </c>
      <c r="N79" s="6">
        <f t="shared" si="34"/>
        <v>13.641155395084272</v>
      </c>
      <c r="O79" s="6" t="e">
        <f t="shared" si="35"/>
        <v>#VALUE!</v>
      </c>
      <c r="P79">
        <f t="shared" si="36"/>
        <v>2.4764769433099505</v>
      </c>
      <c r="Q79">
        <f t="shared" si="37"/>
        <v>600.21083738370794</v>
      </c>
      <c r="R79">
        <f t="shared" si="38"/>
        <v>4.301638040075269</v>
      </c>
      <c r="S79">
        <f t="shared" si="39"/>
        <v>379.11477830046289</v>
      </c>
      <c r="T79">
        <f t="shared" si="40"/>
        <v>379.11477830046294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2.989349519785469E-5</v>
      </c>
      <c r="AC79">
        <f t="shared" si="43"/>
        <v>2.3266906304142902E-9</v>
      </c>
      <c r="AD79">
        <v>0</v>
      </c>
      <c r="AE79" s="11">
        <f t="shared" si="44"/>
        <v>6.2547638807295935E-10</v>
      </c>
      <c r="AF79" s="11">
        <f t="shared" si="45"/>
        <v>2.9521670184872493E-9</v>
      </c>
      <c r="AG79" s="15">
        <f t="shared" si="46"/>
        <v>1.097002469958351E-3</v>
      </c>
      <c r="AI79">
        <f t="shared" si="61"/>
        <v>5.0862074026799999E-4</v>
      </c>
      <c r="AJ79">
        <f t="shared" si="47"/>
        <v>3.9587311653702606E-8</v>
      </c>
      <c r="AK79">
        <v>0</v>
      </c>
      <c r="AL79" s="11">
        <f t="shared" si="48"/>
        <v>2.2059500361616801E-7</v>
      </c>
      <c r="AM79" s="11">
        <f t="shared" si="49"/>
        <v>2.601823152698706E-7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78.812974192989046</v>
      </c>
      <c r="AX79">
        <f t="shared" si="57"/>
        <v>15.215219993965071</v>
      </c>
      <c r="AY79" t="e">
        <f t="shared" si="58"/>
        <v>#VALUE!</v>
      </c>
    </row>
    <row r="80" spans="1:51">
      <c r="A80" s="65">
        <v>44330.442361111112</v>
      </c>
      <c r="B80" s="4">
        <v>6</v>
      </c>
      <c r="C80" s="38" t="s">
        <v>279</v>
      </c>
      <c r="D80" s="36">
        <v>2</v>
      </c>
      <c r="E80" s="43">
        <v>44334.571122685185</v>
      </c>
      <c r="F80" s="41">
        <v>44</v>
      </c>
      <c r="H80" s="52">
        <v>20.5</v>
      </c>
      <c r="I80" s="5">
        <v>30</v>
      </c>
      <c r="J80" s="5">
        <v>0.60938378125000003</v>
      </c>
      <c r="K80" s="5">
        <v>8926.3286169192597</v>
      </c>
      <c r="L80" s="5" t="s">
        <v>88</v>
      </c>
      <c r="M80" s="6">
        <f t="shared" si="33"/>
        <v>3.1468630239137011E-3</v>
      </c>
      <c r="N80" s="6">
        <f t="shared" si="34"/>
        <v>238.76974742828639</v>
      </c>
      <c r="O80" s="6" t="e">
        <f t="shared" si="35"/>
        <v>#VALUE!</v>
      </c>
      <c r="P80">
        <f t="shared" si="36"/>
        <v>5.0349808382619217E-2</v>
      </c>
      <c r="Q80">
        <f t="shared" si="37"/>
        <v>10505.868886844601</v>
      </c>
      <c r="R80">
        <f t="shared" si="38"/>
        <v>8.7457568153126136E-2</v>
      </c>
      <c r="S80">
        <f t="shared" si="39"/>
        <v>6635.8851020605289</v>
      </c>
      <c r="T80">
        <f t="shared" si="40"/>
        <v>6635.8851020605289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6.0777135808380999E-7</v>
      </c>
      <c r="AC80">
        <f t="shared" si="43"/>
        <v>4.7304469247518834E-11</v>
      </c>
      <c r="AD80">
        <v>0</v>
      </c>
      <c r="AE80" s="11">
        <f t="shared" si="44"/>
        <v>1.2716700784314438E-11</v>
      </c>
      <c r="AF80" s="11">
        <f t="shared" si="45"/>
        <v>6.0021170031833277E-11</v>
      </c>
      <c r="AG80" s="15">
        <f t="shared" si="46"/>
        <v>1.097002469958351E-3</v>
      </c>
      <c r="AI80">
        <f t="shared" si="61"/>
        <v>8.9027096439603434E-3</v>
      </c>
      <c r="AJ80">
        <f t="shared" si="47"/>
        <v>6.9292168670152715E-7</v>
      </c>
      <c r="AK80">
        <v>0</v>
      </c>
      <c r="AL80" s="11">
        <f t="shared" si="48"/>
        <v>3.8612134948887862E-6</v>
      </c>
      <c r="AM80" s="11">
        <f t="shared" si="49"/>
        <v>4.5541351815903131E-6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65">
        <v>44330.442361111112</v>
      </c>
      <c r="B81" s="4">
        <v>6</v>
      </c>
      <c r="C81" s="38" t="s">
        <v>279</v>
      </c>
      <c r="D81" s="36">
        <v>1</v>
      </c>
      <c r="E81" s="43">
        <v>44334.59238425926</v>
      </c>
      <c r="F81" s="41">
        <v>118</v>
      </c>
      <c r="H81" s="52">
        <v>20.5</v>
      </c>
      <c r="I81" s="5">
        <v>30</v>
      </c>
      <c r="J81" s="5">
        <v>36.615731652931103</v>
      </c>
      <c r="K81" s="5">
        <v>686.16209805400013</v>
      </c>
      <c r="L81" s="5" t="s">
        <v>88</v>
      </c>
      <c r="M81" s="6">
        <f t="shared" si="33"/>
        <v>0.18908394935585654</v>
      </c>
      <c r="N81" s="6">
        <f t="shared" si="34"/>
        <v>18.354102551935959</v>
      </c>
      <c r="O81" s="6" t="e">
        <f t="shared" si="35"/>
        <v>#VALUE!</v>
      </c>
      <c r="P81">
        <f t="shared" si="36"/>
        <v>3.0253431896937046</v>
      </c>
      <c r="Q81">
        <f t="shared" si="37"/>
        <v>807.58051228518218</v>
      </c>
      <c r="R81">
        <f t="shared" si="38"/>
        <v>5.2550181758103678</v>
      </c>
      <c r="S81">
        <f t="shared" si="39"/>
        <v>510.09693228688377</v>
      </c>
      <c r="T81">
        <f t="shared" si="40"/>
        <v>510.09693228688383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3.6518846806663817E-5</v>
      </c>
      <c r="AC81">
        <f t="shared" si="43"/>
        <v>2.8423594543302937E-9</v>
      </c>
      <c r="AD81">
        <v>0</v>
      </c>
      <c r="AE81" s="11">
        <f t="shared" si="44"/>
        <v>7.641018972870406E-10</v>
      </c>
      <c r="AF81" s="11">
        <f t="shared" si="45"/>
        <v>3.6064613516173341E-9</v>
      </c>
      <c r="AG81" s="15">
        <f t="shared" si="46"/>
        <v>1.097002469958351E-3</v>
      </c>
      <c r="AI81">
        <f t="shared" si="61"/>
        <v>6.8434652025769853E-4</v>
      </c>
      <c r="AJ81">
        <f t="shared" si="47"/>
        <v>5.3264518789173886E-8</v>
      </c>
      <c r="AK81">
        <v>0</v>
      </c>
      <c r="AL81" s="11">
        <f t="shared" si="48"/>
        <v>2.9680941251317063E-7</v>
      </c>
      <c r="AM81" s="11">
        <f t="shared" si="49"/>
        <v>3.5007393130234452E-7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78.812974192989032</v>
      </c>
      <c r="AX81">
        <f t="shared" si="57"/>
        <v>15.215219993965077</v>
      </c>
      <c r="AY81" t="e">
        <f t="shared" si="58"/>
        <v>#VALUE!</v>
      </c>
    </row>
    <row r="82" spans="1:51">
      <c r="A82" s="65">
        <v>44330.452777777777</v>
      </c>
      <c r="B82" s="4">
        <v>9</v>
      </c>
      <c r="C82" s="38" t="s">
        <v>279</v>
      </c>
      <c r="D82" s="36">
        <v>2</v>
      </c>
      <c r="E82" s="43">
        <v>44334.613668981481</v>
      </c>
      <c r="F82" s="41">
        <v>145</v>
      </c>
      <c r="H82" s="52">
        <v>20.5</v>
      </c>
      <c r="I82" s="5">
        <v>30</v>
      </c>
      <c r="J82" s="5">
        <v>59.488353683697603</v>
      </c>
      <c r="K82" s="5">
        <v>775.58519483416012</v>
      </c>
      <c r="L82" s="5" t="s">
        <v>88</v>
      </c>
      <c r="M82" s="6">
        <f t="shared" si="33"/>
        <v>0.3071983638565674</v>
      </c>
      <c r="N82" s="6">
        <f t="shared" si="34"/>
        <v>20.746074789209811</v>
      </c>
      <c r="O82" s="6" t="e">
        <f t="shared" si="35"/>
        <v>#VALUE!</v>
      </c>
      <c r="P82">
        <f t="shared" si="36"/>
        <v>4.9151738217050784</v>
      </c>
      <c r="Q82">
        <f t="shared" si="37"/>
        <v>912.82729072523171</v>
      </c>
      <c r="R82">
        <f t="shared" si="38"/>
        <v>8.5376521441663407</v>
      </c>
      <c r="S82">
        <f t="shared" si="39"/>
        <v>576.57458745396173</v>
      </c>
      <c r="T82">
        <f t="shared" si="40"/>
        <v>576.57458745396184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5.9330948116714272E-5</v>
      </c>
      <c r="AC82">
        <f t="shared" si="43"/>
        <v>4.6178862713471614E-9</v>
      </c>
      <c r="AD82">
        <v>0</v>
      </c>
      <c r="AE82" s="11">
        <f t="shared" si="44"/>
        <v>1.2414107779424134E-9</v>
      </c>
      <c r="AF82" s="11">
        <f t="shared" si="45"/>
        <v>5.8592970492895752E-9</v>
      </c>
      <c r="AG82" s="15">
        <f t="shared" si="46"/>
        <v>1.097002469958351E-3</v>
      </c>
      <c r="AI82">
        <f t="shared" si="61"/>
        <v>7.7353300445104996E-4</v>
      </c>
      <c r="AJ82">
        <f t="shared" si="47"/>
        <v>6.0206141231074054E-8</v>
      </c>
      <c r="AK82">
        <v>0</v>
      </c>
      <c r="AL82" s="11">
        <f t="shared" si="48"/>
        <v>3.3549067587018406E-7</v>
      </c>
      <c r="AM82" s="11">
        <f t="shared" si="49"/>
        <v>3.956968171012581E-7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78.81297419298906</v>
      </c>
      <c r="AX82">
        <f t="shared" si="57"/>
        <v>15.215219993965075</v>
      </c>
      <c r="AY82" t="e">
        <f t="shared" si="58"/>
        <v>#VALUE!</v>
      </c>
    </row>
    <row r="83" spans="1:51">
      <c r="A83" s="65">
        <v>44330.452777777777</v>
      </c>
      <c r="B83" s="4">
        <v>9</v>
      </c>
      <c r="C83" s="38" t="s">
        <v>279</v>
      </c>
      <c r="D83" s="36">
        <v>1</v>
      </c>
      <c r="E83" s="43">
        <v>44334.634918981479</v>
      </c>
      <c r="F83" s="41">
        <v>160</v>
      </c>
      <c r="H83" s="52">
        <v>20.5</v>
      </c>
      <c r="I83" s="5">
        <v>30</v>
      </c>
      <c r="J83" s="5">
        <v>39.552446733323904</v>
      </c>
      <c r="K83" s="5">
        <v>741.19253899096009</v>
      </c>
      <c r="L83" s="5" t="s">
        <v>88</v>
      </c>
      <c r="M83" s="6">
        <f t="shared" si="33"/>
        <v>0.20424917098236811</v>
      </c>
      <c r="N83" s="6">
        <f t="shared" si="34"/>
        <v>19.826108014347444</v>
      </c>
      <c r="O83" s="6" t="e">
        <f t="shared" si="35"/>
        <v>#VALUE!</v>
      </c>
      <c r="P83">
        <f t="shared" si="36"/>
        <v>3.2679867357178898</v>
      </c>
      <c r="Q83">
        <f t="shared" si="37"/>
        <v>872.34875263128754</v>
      </c>
      <c r="R83">
        <f t="shared" si="38"/>
        <v>5.6764897790797031</v>
      </c>
      <c r="S83">
        <f t="shared" si="39"/>
        <v>551.00688517403466</v>
      </c>
      <c r="T83">
        <f t="shared" si="40"/>
        <v>551.00688517403466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3.9447791369406133E-5</v>
      </c>
      <c r="AC83">
        <f t="shared" si="43"/>
        <v>3.0703270381150263E-9</v>
      </c>
      <c r="AD83">
        <v>0</v>
      </c>
      <c r="AE83" s="11">
        <f t="shared" si="44"/>
        <v>8.2538565329632357E-10</v>
      </c>
      <c r="AF83" s="11">
        <f t="shared" si="45"/>
        <v>3.8957126914113498E-9</v>
      </c>
      <c r="AG83" s="15">
        <f t="shared" si="46"/>
        <v>1.097002469958351E-3</v>
      </c>
      <c r="AI83">
        <f t="shared" si="61"/>
        <v>7.3923135121857671E-4</v>
      </c>
      <c r="AJ83">
        <f t="shared" si="47"/>
        <v>5.7536351878725475E-8</v>
      </c>
      <c r="AK83">
        <v>0</v>
      </c>
      <c r="AL83" s="11">
        <f t="shared" si="48"/>
        <v>3.2061363150335213E-7</v>
      </c>
      <c r="AM83" s="11">
        <f t="shared" si="49"/>
        <v>3.7814998338207758E-7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15.215219993965068</v>
      </c>
      <c r="AY83" t="e">
        <f t="shared" si="58"/>
        <v>#VALUE!</v>
      </c>
    </row>
    <row r="84" spans="1:51">
      <c r="A84" s="65">
        <v>44330.465277777781</v>
      </c>
      <c r="B84" s="4">
        <v>11</v>
      </c>
      <c r="C84" s="38" t="s">
        <v>279</v>
      </c>
      <c r="D84" s="36">
        <v>2</v>
      </c>
      <c r="E84" s="43">
        <v>44334.656215277777</v>
      </c>
      <c r="F84" s="41">
        <v>169</v>
      </c>
      <c r="H84" s="52">
        <v>20.5</v>
      </c>
      <c r="I84" s="5">
        <v>30</v>
      </c>
      <c r="J84" s="5">
        <v>2.8858698612500007</v>
      </c>
      <c r="K84" s="5">
        <v>10727.342126651842</v>
      </c>
      <c r="L84" s="5" t="s">
        <v>88</v>
      </c>
      <c r="M84" s="6">
        <f t="shared" si="33"/>
        <v>1.4902656482859239E-2</v>
      </c>
      <c r="N84" s="6">
        <f t="shared" si="34"/>
        <v>286.94493336292607</v>
      </c>
      <c r="O84" s="6" t="e">
        <f t="shared" si="35"/>
        <v>#VALUE!</v>
      </c>
      <c r="P84">
        <f t="shared" si="36"/>
        <v>0.23844250372574782</v>
      </c>
      <c r="Q84">
        <f t="shared" si="37"/>
        <v>12625.577067968747</v>
      </c>
      <c r="R84">
        <f t="shared" si="38"/>
        <v>0.41417439688599283</v>
      </c>
      <c r="S84">
        <f t="shared" si="39"/>
        <v>7974.7691193026512</v>
      </c>
      <c r="T84">
        <f t="shared" si="40"/>
        <v>7974.7691193026521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2.8782338795221242E-6</v>
      </c>
      <c r="AC84">
        <f t="shared" si="43"/>
        <v>2.2402063577047669E-10</v>
      </c>
      <c r="AD84">
        <v>0</v>
      </c>
      <c r="AE84" s="11">
        <f t="shared" si="44"/>
        <v>6.0222711298139397E-11</v>
      </c>
      <c r="AF84" s="11">
        <f t="shared" si="45"/>
        <v>2.8424334706861607E-10</v>
      </c>
      <c r="AG84" s="15">
        <f t="shared" si="46"/>
        <v>1.097002469958351E-3</v>
      </c>
      <c r="AI84">
        <f t="shared" si="61"/>
        <v>1.069895769062176E-2</v>
      </c>
      <c r="AJ84">
        <f t="shared" si="47"/>
        <v>8.3272847317482711E-7</v>
      </c>
      <c r="AK84">
        <v>0</v>
      </c>
      <c r="AL84" s="11">
        <f t="shared" si="48"/>
        <v>4.6402681282881698E-6</v>
      </c>
      <c r="AM84" s="11">
        <f t="shared" si="49"/>
        <v>5.4729966014629973E-6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78.812974192989046</v>
      </c>
      <c r="AX84">
        <f t="shared" si="57"/>
        <v>15.215219993965084</v>
      </c>
      <c r="AY84" t="e">
        <f t="shared" si="58"/>
        <v>#VALUE!</v>
      </c>
    </row>
    <row r="85" spans="1:51">
      <c r="A85" s="65">
        <v>44330.465277777781</v>
      </c>
      <c r="B85" s="4">
        <v>11</v>
      </c>
      <c r="C85" s="38" t="s">
        <v>279</v>
      </c>
      <c r="D85" s="36">
        <v>1</v>
      </c>
      <c r="E85" s="43">
        <v>44334.677488425928</v>
      </c>
      <c r="F85" s="41">
        <v>25</v>
      </c>
      <c r="H85" s="52">
        <v>20.5</v>
      </c>
      <c r="I85" s="5">
        <v>30</v>
      </c>
      <c r="J85" s="5">
        <v>1.8566654408000005</v>
      </c>
      <c r="K85" s="5">
        <v>5832.7780151426405</v>
      </c>
      <c r="L85" s="5" t="s">
        <v>88</v>
      </c>
      <c r="M85" s="6">
        <f t="shared" si="33"/>
        <v>9.5878361111730905E-3</v>
      </c>
      <c r="N85" s="6">
        <f t="shared" si="34"/>
        <v>156.02057612366158</v>
      </c>
      <c r="O85" s="6" t="e">
        <f t="shared" si="35"/>
        <v>#VALUE!</v>
      </c>
      <c r="P85">
        <f t="shared" si="36"/>
        <v>0.15340537777876945</v>
      </c>
      <c r="Q85">
        <f t="shared" si="37"/>
        <v>6864.90534944111</v>
      </c>
      <c r="R85">
        <f t="shared" si="38"/>
        <v>0.26646499188612927</v>
      </c>
      <c r="S85">
        <f t="shared" si="39"/>
        <v>4336.1214218516752</v>
      </c>
      <c r="T85">
        <f t="shared" si="40"/>
        <v>4336.1214218516752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1.8517527232963128E-6</v>
      </c>
      <c r="AC85">
        <f t="shared" si="43"/>
        <v>1.441268638083804E-10</v>
      </c>
      <c r="AD85">
        <v>0</v>
      </c>
      <c r="AE85" s="11">
        <f t="shared" si="44"/>
        <v>3.8745138275258088E-11</v>
      </c>
      <c r="AF85" s="11">
        <f t="shared" si="45"/>
        <v>1.828720020836385E-10</v>
      </c>
      <c r="AG85" s="15">
        <f t="shared" si="46"/>
        <v>1.097002469958351E-3</v>
      </c>
      <c r="AI85">
        <f t="shared" si="61"/>
        <v>5.8173445449974919E-3</v>
      </c>
      <c r="AJ85">
        <f t="shared" si="47"/>
        <v>4.5277947450282428E-7</v>
      </c>
      <c r="AK85">
        <v>0</v>
      </c>
      <c r="AL85" s="11">
        <f t="shared" si="48"/>
        <v>2.5230531107796328E-6</v>
      </c>
      <c r="AM85" s="11">
        <f t="shared" si="49"/>
        <v>2.975832585282457E-6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15.215219993965075</v>
      </c>
      <c r="AY85" t="e">
        <f t="shared" si="58"/>
        <v>#VALUE!</v>
      </c>
    </row>
    <row r="86" spans="1:51">
      <c r="A86" s="65">
        <v>44330.061805555553</v>
      </c>
      <c r="B86" s="4">
        <v>0.1</v>
      </c>
      <c r="C86" s="38" t="s">
        <v>278</v>
      </c>
      <c r="D86" s="36">
        <v>2</v>
      </c>
      <c r="E86" s="43">
        <v>44334.698784722219</v>
      </c>
      <c r="F86" s="41">
        <v>15</v>
      </c>
      <c r="H86" s="52">
        <v>20.5</v>
      </c>
      <c r="I86" s="5">
        <v>30</v>
      </c>
      <c r="J86" s="5">
        <v>5.2870257012500002</v>
      </c>
      <c r="K86" s="5">
        <v>2142.6032470520599</v>
      </c>
      <c r="L86" s="5" t="s">
        <v>88</v>
      </c>
      <c r="M86" s="6">
        <f t="shared" si="33"/>
        <v>2.7302245641682855E-2</v>
      </c>
      <c r="N86" s="6">
        <f t="shared" si="34"/>
        <v>57.312346216782146</v>
      </c>
      <c r="O86" s="6" t="e">
        <f t="shared" si="35"/>
        <v>#VALUE!</v>
      </c>
      <c r="P86">
        <f t="shared" si="36"/>
        <v>0.43683593026692569</v>
      </c>
      <c r="Q86">
        <f t="shared" si="37"/>
        <v>2521.7432335384146</v>
      </c>
      <c r="R86">
        <f t="shared" si="38"/>
        <v>0.75878358568375737</v>
      </c>
      <c r="S86">
        <f t="shared" si="39"/>
        <v>1592.8238335064073</v>
      </c>
      <c r="T86">
        <f t="shared" si="40"/>
        <v>1592.8238335064073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5.2730362860682394E-6</v>
      </c>
      <c r="AC86">
        <f t="shared" si="43"/>
        <v>4.1041450788631791E-10</v>
      </c>
      <c r="AD86">
        <v>0</v>
      </c>
      <c r="AE86" s="11">
        <f t="shared" si="44"/>
        <v>1.1033034673791865E-10</v>
      </c>
      <c r="AF86" s="11">
        <f t="shared" si="45"/>
        <v>5.2074485462423658E-10</v>
      </c>
      <c r="AG86" s="15">
        <f t="shared" si="46"/>
        <v>1.097002469958351E-3</v>
      </c>
      <c r="AI86">
        <f t="shared" si="61"/>
        <v>2.1369339410780576E-3</v>
      </c>
      <c r="AJ86">
        <f t="shared" si="47"/>
        <v>1.6632328021908304E-7</v>
      </c>
      <c r="AK86">
        <v>0</v>
      </c>
      <c r="AL86" s="11">
        <f t="shared" si="48"/>
        <v>9.2681425104929868E-7</v>
      </c>
      <c r="AM86" s="11">
        <f t="shared" si="49"/>
        <v>1.0931375312683818E-6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15.215219993965084</v>
      </c>
      <c r="AY86" t="e">
        <f t="shared" si="58"/>
        <v>#VALUE!</v>
      </c>
    </row>
    <row r="87" spans="1:51">
      <c r="A87" s="65">
        <v>44330.061805555553</v>
      </c>
      <c r="B87" s="4">
        <v>0.1</v>
      </c>
      <c r="C87" s="38" t="s">
        <v>278</v>
      </c>
      <c r="D87" s="36">
        <v>1</v>
      </c>
      <c r="E87" s="43">
        <v>44334.720057870371</v>
      </c>
      <c r="F87" s="41">
        <v>104</v>
      </c>
      <c r="H87" s="52">
        <v>20.5</v>
      </c>
      <c r="I87" s="5">
        <v>30</v>
      </c>
      <c r="J87" s="5">
        <v>2262.2631378739202</v>
      </c>
      <c r="K87" s="5">
        <v>10767.865706454</v>
      </c>
      <c r="L87" s="5" t="s">
        <v>88</v>
      </c>
      <c r="M87" s="6">
        <f t="shared" si="33"/>
        <v>11.682346064963347</v>
      </c>
      <c r="N87" s="6">
        <f t="shared" si="34"/>
        <v>288.02889579916354</v>
      </c>
      <c r="O87" s="6" t="e">
        <f t="shared" si="35"/>
        <v>#VALUE!</v>
      </c>
      <c r="P87">
        <f t="shared" si="36"/>
        <v>186.91753703941356</v>
      </c>
      <c r="Q87">
        <f t="shared" si="37"/>
        <v>12673.271415163195</v>
      </c>
      <c r="R87">
        <f t="shared" si="38"/>
        <v>324.67557990314231</v>
      </c>
      <c r="S87">
        <f t="shared" si="39"/>
        <v>8004.894586449539</v>
      </c>
      <c r="T87">
        <f t="shared" si="40"/>
        <v>8004.8945864495399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2.256277213069615E-3</v>
      </c>
      <c r="AC87">
        <f t="shared" si="43"/>
        <v>1.7561208605820984E-7</v>
      </c>
      <c r="AD87">
        <v>0</v>
      </c>
      <c r="AE87" s="11">
        <f t="shared" si="44"/>
        <v>4.7209204289479804E-8</v>
      </c>
      <c r="AF87" s="11">
        <f t="shared" si="45"/>
        <v>2.2282129034768966E-7</v>
      </c>
      <c r="AG87" s="15">
        <f t="shared" si="46"/>
        <v>1.097002469958351E-3</v>
      </c>
      <c r="AI87">
        <f t="shared" si="61"/>
        <v>1.0739374045451971E-2</v>
      </c>
      <c r="AJ87">
        <f t="shared" si="47"/>
        <v>8.3587418609586758E-7</v>
      </c>
      <c r="AK87">
        <v>0</v>
      </c>
      <c r="AL87" s="11">
        <f t="shared" si="48"/>
        <v>4.6577971931376005E-6</v>
      </c>
      <c r="AM87" s="11">
        <f t="shared" si="49"/>
        <v>5.4936713792334678E-6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78.81297419298906</v>
      </c>
      <c r="AX87">
        <f t="shared" si="57"/>
        <v>15.215219993965071</v>
      </c>
      <c r="AY87" t="e">
        <f t="shared" si="58"/>
        <v>#VALUE!</v>
      </c>
    </row>
    <row r="88" spans="1:51">
      <c r="A88" s="65">
        <v>44330.56527777778</v>
      </c>
      <c r="B88" s="4">
        <v>1.6</v>
      </c>
      <c r="C88" s="38" t="s">
        <v>278</v>
      </c>
      <c r="D88" s="36">
        <v>2</v>
      </c>
      <c r="E88" s="43">
        <v>44334.741365740738</v>
      </c>
      <c r="F88" s="41">
        <v>71</v>
      </c>
      <c r="H88" s="52">
        <v>20.5</v>
      </c>
      <c r="I88" s="5">
        <v>30</v>
      </c>
      <c r="J88" s="5">
        <v>-0.47043215919999959</v>
      </c>
      <c r="K88" s="5">
        <v>11782.363032566</v>
      </c>
      <c r="L88" s="5" t="s">
        <v>88</v>
      </c>
      <c r="M88" s="6">
        <f t="shared" si="33"/>
        <v>-2.4293156670656992E-3</v>
      </c>
      <c r="N88" s="6">
        <f t="shared" si="34"/>
        <v>315.16561468079868</v>
      </c>
      <c r="O88" s="6" t="e">
        <f t="shared" si="35"/>
        <v>#VALUE!</v>
      </c>
      <c r="P88">
        <f t="shared" si="36"/>
        <v>-3.8869050673051186E-2</v>
      </c>
      <c r="Q88">
        <f t="shared" si="37"/>
        <v>13867.287045955141</v>
      </c>
      <c r="R88">
        <f t="shared" si="38"/>
        <v>-6.7515503186287421E-2</v>
      </c>
      <c r="S88">
        <f t="shared" si="39"/>
        <v>8759.0778549958741</v>
      </c>
      <c r="T88">
        <f t="shared" si="40"/>
        <v>8759.0778549958723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-4.6918740058489676E-7</v>
      </c>
      <c r="AC88">
        <f t="shared" si="43"/>
        <v>-3.6518109428958916E-11</v>
      </c>
      <c r="AD88">
        <v>0</v>
      </c>
      <c r="AE88" s="11">
        <f t="shared" si="44"/>
        <v>-9.817040085303993E-12</v>
      </c>
      <c r="AF88" s="11">
        <f t="shared" si="45"/>
        <v>-4.6335149514262907E-11</v>
      </c>
      <c r="AG88" s="15">
        <f t="shared" si="46"/>
        <v>1.097002469958351E-3</v>
      </c>
      <c r="AI88">
        <f t="shared" si="61"/>
        <v>1.1751187022158894E-2</v>
      </c>
      <c r="AJ88">
        <f t="shared" si="47"/>
        <v>9.1462629444098132E-7</v>
      </c>
      <c r="AK88">
        <v>0</v>
      </c>
      <c r="AL88" s="11">
        <f t="shared" si="48"/>
        <v>5.0966327922088089E-6</v>
      </c>
      <c r="AM88" s="11">
        <f t="shared" si="49"/>
        <v>6.0112590866497899E-6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78.812974192989046</v>
      </c>
      <c r="AX88">
        <f t="shared" si="57"/>
        <v>15.215219993965073</v>
      </c>
      <c r="AY88" t="e">
        <f t="shared" si="58"/>
        <v>#VALUE!</v>
      </c>
    </row>
    <row r="89" spans="1:51">
      <c r="A89" s="65">
        <v>44330.56527777778</v>
      </c>
      <c r="B89" s="4">
        <v>1.6</v>
      </c>
      <c r="C89" s="38" t="s">
        <v>278</v>
      </c>
      <c r="D89" s="36">
        <v>1</v>
      </c>
      <c r="E89" s="43">
        <v>44334.762638888889</v>
      </c>
      <c r="F89" s="41">
        <v>210</v>
      </c>
      <c r="H89" s="52">
        <v>20.5</v>
      </c>
      <c r="I89" s="5">
        <v>30</v>
      </c>
      <c r="J89" s="5">
        <v>64.515511113918393</v>
      </c>
      <c r="K89" s="5">
        <v>702.78616142566</v>
      </c>
      <c r="L89" s="5" t="s">
        <v>88</v>
      </c>
      <c r="M89" s="6">
        <f t="shared" si="33"/>
        <v>0.33315864753872326</v>
      </c>
      <c r="N89" s="6">
        <f t="shared" si="34"/>
        <v>18.798778474460189</v>
      </c>
      <c r="O89" s="6" t="e">
        <f t="shared" si="35"/>
        <v>#VALUE!</v>
      </c>
      <c r="P89">
        <f t="shared" si="36"/>
        <v>5.3305383606195722</v>
      </c>
      <c r="Q89">
        <f t="shared" si="37"/>
        <v>827.14625287624835</v>
      </c>
      <c r="R89">
        <f t="shared" si="38"/>
        <v>9.25913994396989</v>
      </c>
      <c r="S89">
        <f t="shared" si="39"/>
        <v>522.45535860054326</v>
      </c>
      <c r="T89">
        <f t="shared" si="40"/>
        <v>522.45535860054326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6.4344803740503737E-5</v>
      </c>
      <c r="AC89">
        <f t="shared" si="43"/>
        <v>5.0081280555517116E-9</v>
      </c>
      <c r="AD89">
        <v>0</v>
      </c>
      <c r="AE89" s="11">
        <f t="shared" si="44"/>
        <v>1.3463181594690872E-9</v>
      </c>
      <c r="AF89" s="11">
        <f t="shared" si="45"/>
        <v>6.3544462150207985E-9</v>
      </c>
      <c r="AG89" s="15">
        <f t="shared" si="46"/>
        <v>1.097002469958351E-3</v>
      </c>
      <c r="AI89">
        <f t="shared" si="61"/>
        <v>7.0092659653005999E-4</v>
      </c>
      <c r="AJ89">
        <f t="shared" si="47"/>
        <v>5.4554990440586071E-8</v>
      </c>
      <c r="AK89">
        <v>0</v>
      </c>
      <c r="AL89" s="11">
        <f t="shared" si="48"/>
        <v>3.0400039332793396E-7</v>
      </c>
      <c r="AM89" s="11">
        <f t="shared" si="49"/>
        <v>3.5855538376852002E-7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15.215219993965075</v>
      </c>
      <c r="AY89" t="e">
        <f t="shared" si="58"/>
        <v>#VALUE!</v>
      </c>
    </row>
    <row r="90" spans="1:51">
      <c r="A90" s="65">
        <v>44330.568749999999</v>
      </c>
      <c r="B90" s="4">
        <v>3.8</v>
      </c>
      <c r="C90" s="38" t="s">
        <v>278</v>
      </c>
      <c r="D90" s="36">
        <v>2</v>
      </c>
      <c r="E90" s="43">
        <v>44334.783877314818</v>
      </c>
      <c r="F90" s="41">
        <v>204</v>
      </c>
      <c r="H90" s="52">
        <v>20.5</v>
      </c>
      <c r="I90" s="5">
        <v>30</v>
      </c>
      <c r="J90" s="5">
        <v>2.5227031552000003</v>
      </c>
      <c r="K90" s="5">
        <v>9400.7937784335008</v>
      </c>
      <c r="L90" s="5" t="s">
        <v>88</v>
      </c>
      <c r="M90" s="6">
        <f t="shared" si="33"/>
        <v>1.302726052722511E-2</v>
      </c>
      <c r="N90" s="6">
        <f t="shared" si="34"/>
        <v>251.46118325146989</v>
      </c>
      <c r="O90" s="6" t="e">
        <f t="shared" si="35"/>
        <v>#VALUE!</v>
      </c>
      <c r="P90">
        <f t="shared" si="36"/>
        <v>0.20843616843560175</v>
      </c>
      <c r="Q90">
        <f t="shared" si="37"/>
        <v>11064.292063064675</v>
      </c>
      <c r="R90">
        <f t="shared" si="38"/>
        <v>0.36205342169337607</v>
      </c>
      <c r="S90">
        <f t="shared" si="39"/>
        <v>6988.6052888091263</v>
      </c>
      <c r="T90">
        <f t="shared" si="40"/>
        <v>6988.6052888091263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2.5160281088104797E-6</v>
      </c>
      <c r="AC90">
        <f t="shared" si="43"/>
        <v>1.9582919253444955E-10</v>
      </c>
      <c r="AD90">
        <v>0</v>
      </c>
      <c r="AE90" s="11">
        <f t="shared" si="44"/>
        <v>5.2644100777541575E-11</v>
      </c>
      <c r="AF90" s="11">
        <f t="shared" si="45"/>
        <v>2.484732933119911E-10</v>
      </c>
      <c r="AG90" s="15">
        <f t="shared" si="46"/>
        <v>1.097002469958351E-3</v>
      </c>
      <c r="AI90">
        <f t="shared" si="61"/>
        <v>9.3759193755771787E-3</v>
      </c>
      <c r="AJ90">
        <f t="shared" si="47"/>
        <v>7.2975286490556546E-7</v>
      </c>
      <c r="AK90">
        <v>0</v>
      </c>
      <c r="AL90" s="11">
        <f t="shared" si="48"/>
        <v>4.0664503131951306E-6</v>
      </c>
      <c r="AM90" s="11">
        <f t="shared" si="49"/>
        <v>4.7962031781006963E-6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15.21521999396508</v>
      </c>
      <c r="AY90" t="e">
        <f t="shared" si="58"/>
        <v>#VALUE!</v>
      </c>
    </row>
    <row r="91" spans="1:51">
      <c r="A91" s="65">
        <v>44330.568749999999</v>
      </c>
      <c r="B91" s="4">
        <v>3.8</v>
      </c>
      <c r="C91" s="38" t="s">
        <v>278</v>
      </c>
      <c r="D91" s="36">
        <v>1</v>
      </c>
      <c r="E91" s="43">
        <v>44334.805173611108</v>
      </c>
      <c r="F91" s="41">
        <v>191</v>
      </c>
      <c r="H91" s="52">
        <v>20.5</v>
      </c>
      <c r="I91" s="5">
        <v>30</v>
      </c>
      <c r="J91" s="5">
        <v>72.009907990855098</v>
      </c>
      <c r="K91" s="5">
        <v>887.92719449944013</v>
      </c>
      <c r="L91" s="5" t="s">
        <v>88</v>
      </c>
      <c r="M91" s="6">
        <f t="shared" si="33"/>
        <v>0.37185977668625336</v>
      </c>
      <c r="N91" s="6">
        <f t="shared" si="34"/>
        <v>23.751103176224902</v>
      </c>
      <c r="O91" s="6" t="e">
        <f t="shared" si="35"/>
        <v>#VALUE!</v>
      </c>
      <c r="P91">
        <f t="shared" si="36"/>
        <v>5.9497564269800538</v>
      </c>
      <c r="Q91">
        <f t="shared" si="37"/>
        <v>1045.0485397538957</v>
      </c>
      <c r="R91">
        <f t="shared" si="38"/>
        <v>10.33472112252832</v>
      </c>
      <c r="S91">
        <f t="shared" si="39"/>
        <v>660.09028958725514</v>
      </c>
      <c r="T91">
        <f t="shared" si="40"/>
        <v>660.09028958725514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7.1819370521017132E-5</v>
      </c>
      <c r="AC91">
        <f t="shared" si="43"/>
        <v>5.5898935660589761E-9</v>
      </c>
      <c r="AD91">
        <v>0</v>
      </c>
      <c r="AE91" s="11">
        <f t="shared" si="44"/>
        <v>1.5027122178199875E-9</v>
      </c>
      <c r="AF91" s="11">
        <f t="shared" si="45"/>
        <v>7.092605783878964E-9</v>
      </c>
      <c r="AG91" s="15">
        <f t="shared" si="46"/>
        <v>1.097002469958351E-3</v>
      </c>
      <c r="AI91">
        <f t="shared" si="61"/>
        <v>8.8557774835014457E-4</v>
      </c>
      <c r="AJ91">
        <f t="shared" si="47"/>
        <v>6.8926883121299742E-8</v>
      </c>
      <c r="AK91">
        <v>0</v>
      </c>
      <c r="AL91" s="11">
        <f t="shared" si="48"/>
        <v>3.8408584458581667E-7</v>
      </c>
      <c r="AM91" s="11">
        <f t="shared" si="49"/>
        <v>4.5301272770711639E-7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65">
        <v>44330.572222222225</v>
      </c>
      <c r="B92" s="4">
        <v>5</v>
      </c>
      <c r="C92" s="38" t="s">
        <v>278</v>
      </c>
      <c r="D92" s="36">
        <v>2</v>
      </c>
      <c r="E92" s="43">
        <v>44334.826412037037</v>
      </c>
      <c r="F92" s="41">
        <v>27</v>
      </c>
      <c r="H92" s="52">
        <v>20.5</v>
      </c>
      <c r="I92" s="5">
        <v>30</v>
      </c>
      <c r="J92" s="5">
        <v>0.68124255124999955</v>
      </c>
      <c r="K92" s="5">
        <v>8296.04869501334</v>
      </c>
      <c r="L92" s="5" t="s">
        <v>88</v>
      </c>
      <c r="M92" s="6">
        <f t="shared" si="33"/>
        <v>3.5179423227310555E-3</v>
      </c>
      <c r="N92" s="6">
        <f t="shared" si="34"/>
        <v>221.9104333450754</v>
      </c>
      <c r="O92" s="6" t="e">
        <f t="shared" si="35"/>
        <v>#VALUE!</v>
      </c>
      <c r="P92">
        <f t="shared" si="36"/>
        <v>5.6287077163696887E-2</v>
      </c>
      <c r="Q92">
        <f t="shared" si="37"/>
        <v>9764.0590671833179</v>
      </c>
      <c r="R92">
        <f t="shared" si="38"/>
        <v>9.7770598246876741E-2</v>
      </c>
      <c r="S92">
        <f t="shared" si="39"/>
        <v>6167.33130761745</v>
      </c>
      <c r="T92">
        <f t="shared" si="40"/>
        <v>6167.33130761745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6.7943999052352821E-7</v>
      </c>
      <c r="AC92">
        <f t="shared" si="43"/>
        <v>5.2882630465818428E-11</v>
      </c>
      <c r="AD92">
        <v>0</v>
      </c>
      <c r="AE92" s="11">
        <f t="shared" si="44"/>
        <v>1.4216259034690612E-11</v>
      </c>
      <c r="AF92" s="11">
        <f t="shared" si="45"/>
        <v>6.7098889500509041E-11</v>
      </c>
      <c r="AG92" s="15">
        <f t="shared" si="46"/>
        <v>1.097002469958351E-3</v>
      </c>
      <c r="AI92">
        <f t="shared" si="61"/>
        <v>8.2740974361921078E-3</v>
      </c>
      <c r="AJ92">
        <f t="shared" si="47"/>
        <v>6.4399511841976398E-7</v>
      </c>
      <c r="AK92">
        <v>0</v>
      </c>
      <c r="AL92" s="11">
        <f t="shared" si="48"/>
        <v>3.5885767318406758E-6</v>
      </c>
      <c r="AM92" s="11">
        <f t="shared" si="49"/>
        <v>4.2325718502604399E-6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15.215219993965079</v>
      </c>
      <c r="AY92" t="e">
        <f t="shared" si="58"/>
        <v>#VALUE!</v>
      </c>
    </row>
    <row r="93" spans="1:51">
      <c r="A93" s="65">
        <v>44330.572222222225</v>
      </c>
      <c r="B93" s="4">
        <v>5</v>
      </c>
      <c r="C93" s="38" t="s">
        <v>278</v>
      </c>
      <c r="D93" s="51">
        <v>1</v>
      </c>
      <c r="E93" s="43">
        <v>44334.847685185188</v>
      </c>
      <c r="F93" s="41">
        <v>115</v>
      </c>
      <c r="H93" s="52">
        <v>20.5</v>
      </c>
      <c r="I93" s="5">
        <v>30</v>
      </c>
      <c r="J93" s="5">
        <v>70.506454576191899</v>
      </c>
      <c r="K93" s="5">
        <v>776.15839683813999</v>
      </c>
      <c r="L93" s="5" t="s">
        <v>88</v>
      </c>
      <c r="M93" s="6">
        <f t="shared" si="33"/>
        <v>0.36409593047906408</v>
      </c>
      <c r="N93" s="6">
        <f t="shared" si="34"/>
        <v>20.761407330010091</v>
      </c>
      <c r="O93" s="6" t="e">
        <f t="shared" si="35"/>
        <v>#VALUE!</v>
      </c>
      <c r="P93">
        <f t="shared" si="36"/>
        <v>5.8255348876650253</v>
      </c>
      <c r="Q93">
        <f t="shared" si="37"/>
        <v>913.50192252044394</v>
      </c>
      <c r="R93">
        <f t="shared" si="38"/>
        <v>10.118948429647913</v>
      </c>
      <c r="S93">
        <f t="shared" si="39"/>
        <v>577.00070918910285</v>
      </c>
      <c r="T93">
        <f t="shared" si="40"/>
        <v>577.00070918910285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7.0319895228499081E-5</v>
      </c>
      <c r="AC93">
        <f t="shared" si="43"/>
        <v>5.4731853962531977E-9</v>
      </c>
      <c r="AD93">
        <v>0</v>
      </c>
      <c r="AE93" s="11">
        <f t="shared" si="44"/>
        <v>1.4713379544974389E-9</v>
      </c>
      <c r="AF93" s="11">
        <f t="shared" si="45"/>
        <v>6.9445233507506364E-9</v>
      </c>
      <c r="AG93" s="15">
        <f t="shared" si="46"/>
        <v>1.097002469958351E-3</v>
      </c>
      <c r="AI93">
        <f t="shared" si="61"/>
        <v>7.7410468976847103E-4</v>
      </c>
      <c r="AJ93">
        <f t="shared" si="47"/>
        <v>6.0250637027326217E-8</v>
      </c>
      <c r="AK93">
        <v>0</v>
      </c>
      <c r="AL93" s="11">
        <f t="shared" si="48"/>
        <v>3.3573862274823973E-7</v>
      </c>
      <c r="AM93" s="11">
        <f t="shared" si="49"/>
        <v>3.9598925977556592E-7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78.81297419298906</v>
      </c>
      <c r="AX93">
        <f t="shared" si="57"/>
        <v>15.215219993965071</v>
      </c>
      <c r="AY93" t="e">
        <f t="shared" si="58"/>
        <v>#VALUE!</v>
      </c>
    </row>
    <row r="94" spans="1:51">
      <c r="A94" s="65">
        <v>44330.576388888891</v>
      </c>
      <c r="B94" s="4">
        <v>6.2</v>
      </c>
      <c r="C94" s="38" t="s">
        <v>278</v>
      </c>
      <c r="D94" s="51">
        <v>2</v>
      </c>
      <c r="E94" s="43">
        <v>44334.869004629632</v>
      </c>
      <c r="F94" s="41">
        <v>69</v>
      </c>
      <c r="H94" s="52">
        <v>20.5</v>
      </c>
      <c r="I94" s="5">
        <v>30</v>
      </c>
      <c r="J94" s="5">
        <v>2.4944445727999991</v>
      </c>
      <c r="K94" s="5">
        <v>10442.120049254001</v>
      </c>
      <c r="L94" s="5" t="s">
        <v>88</v>
      </c>
      <c r="M94" s="6">
        <f t="shared" si="33"/>
        <v>1.2881332967616659E-2</v>
      </c>
      <c r="N94" s="6">
        <f t="shared" si="34"/>
        <v>279.31554772142397</v>
      </c>
      <c r="O94" s="6" t="e">
        <f t="shared" si="35"/>
        <v>#VALUE!</v>
      </c>
      <c r="P94">
        <f t="shared" si="36"/>
        <v>0.20610132748186655</v>
      </c>
      <c r="Q94">
        <f t="shared" si="37"/>
        <v>12289.884099742654</v>
      </c>
      <c r="R94">
        <f t="shared" si="38"/>
        <v>0.35799780522933222</v>
      </c>
      <c r="S94">
        <f t="shared" si="39"/>
        <v>7762.733352369808</v>
      </c>
      <c r="T94">
        <f t="shared" si="40"/>
        <v>7762.733352369808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2.4878442983264818E-6</v>
      </c>
      <c r="AC94">
        <f t="shared" si="43"/>
        <v>1.9363557123495039E-10</v>
      </c>
      <c r="AD94">
        <v>0</v>
      </c>
      <c r="AE94" s="11">
        <f t="shared" si="44"/>
        <v>5.2054396968502574E-11</v>
      </c>
      <c r="AF94" s="11">
        <f t="shared" si="45"/>
        <v>2.4568996820345297E-10</v>
      </c>
      <c r="AG94" s="15">
        <f t="shared" si="46"/>
        <v>1.097002469958351E-3</v>
      </c>
      <c r="AI94">
        <f t="shared" si="61"/>
        <v>1.0414490307883108E-2</v>
      </c>
      <c r="AJ94">
        <f t="shared" si="47"/>
        <v>8.1058761645346257E-7</v>
      </c>
      <c r="AK94">
        <v>0</v>
      </c>
      <c r="AL94" s="11">
        <f t="shared" si="48"/>
        <v>4.5168911631827958E-6</v>
      </c>
      <c r="AM94" s="11">
        <f t="shared" si="49"/>
        <v>5.3274787796362586E-6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78.812974192989046</v>
      </c>
      <c r="AX94">
        <f t="shared" si="57"/>
        <v>15.215219993965079</v>
      </c>
      <c r="AY94" t="e">
        <f t="shared" si="58"/>
        <v>#VALUE!</v>
      </c>
    </row>
    <row r="95" spans="1:51">
      <c r="A95" s="65">
        <v>44330.576388888891</v>
      </c>
      <c r="B95" s="4">
        <v>6.2</v>
      </c>
      <c r="C95" s="38" t="s">
        <v>278</v>
      </c>
      <c r="D95" s="36">
        <v>1</v>
      </c>
      <c r="E95" s="43">
        <v>44334.89025462963</v>
      </c>
      <c r="F95" s="41">
        <v>128</v>
      </c>
      <c r="H95" s="52">
        <v>20.5</v>
      </c>
      <c r="I95" s="5">
        <v>30</v>
      </c>
      <c r="J95" s="5">
        <v>39.170901312198403</v>
      </c>
      <c r="K95" s="5">
        <v>802.52537263414013</v>
      </c>
      <c r="L95" s="5" t="s">
        <v>88</v>
      </c>
      <c r="M95" s="6">
        <f t="shared" si="33"/>
        <v>0.20227886718593205</v>
      </c>
      <c r="N95" s="6">
        <f t="shared" si="34"/>
        <v>21.466695743807204</v>
      </c>
      <c r="O95" s="6" t="e">
        <f t="shared" si="35"/>
        <v>#VALUE!</v>
      </c>
      <c r="P95">
        <f t="shared" si="36"/>
        <v>3.2364618749749128</v>
      </c>
      <c r="Q95">
        <f t="shared" si="37"/>
        <v>944.53461272751701</v>
      </c>
      <c r="R95">
        <f t="shared" si="38"/>
        <v>5.621731126653561</v>
      </c>
      <c r="S95">
        <f t="shared" si="39"/>
        <v>596.60207380158499</v>
      </c>
      <c r="T95">
        <f t="shared" si="40"/>
        <v>596.60207380158522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3.9067255513508494E-5</v>
      </c>
      <c r="AC95">
        <f t="shared" si="43"/>
        <v>3.0407089153564249E-9</v>
      </c>
      <c r="AD95">
        <v>0</v>
      </c>
      <c r="AE95" s="11">
        <f t="shared" si="44"/>
        <v>8.1742351333564788E-10</v>
      </c>
      <c r="AF95" s="11">
        <f t="shared" si="45"/>
        <v>3.8581324286920728E-9</v>
      </c>
      <c r="AG95" s="15">
        <f t="shared" si="46"/>
        <v>1.097002469958351E-3</v>
      </c>
      <c r="AI95">
        <f t="shared" si="61"/>
        <v>8.0040189881992697E-4</v>
      </c>
      <c r="AJ95">
        <f t="shared" si="47"/>
        <v>6.2297419094832978E-8</v>
      </c>
      <c r="AK95">
        <v>0</v>
      </c>
      <c r="AL95" s="11">
        <f t="shared" si="48"/>
        <v>3.471440422809635E-7</v>
      </c>
      <c r="AM95" s="11">
        <f t="shared" si="49"/>
        <v>4.0944146137579649E-7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15.215219993965079</v>
      </c>
      <c r="AY95" t="e">
        <f t="shared" si="58"/>
        <v>#VALUE!</v>
      </c>
    </row>
    <row r="96" spans="1:51">
      <c r="A96" s="65">
        <v>44330.580555555556</v>
      </c>
      <c r="B96" s="4">
        <v>8</v>
      </c>
      <c r="C96" s="38" t="s">
        <v>278</v>
      </c>
      <c r="D96" s="36">
        <v>2</v>
      </c>
      <c r="E96" s="43">
        <v>44334.911481481482</v>
      </c>
      <c r="F96" s="41">
        <v>151</v>
      </c>
      <c r="H96" s="52">
        <v>20.5</v>
      </c>
      <c r="I96" s="5">
        <v>30</v>
      </c>
      <c r="J96" s="5">
        <v>1.4935903922000016</v>
      </c>
      <c r="K96" s="5">
        <v>11189.86622600454</v>
      </c>
      <c r="L96" s="5" t="s">
        <v>88</v>
      </c>
      <c r="M96" s="6">
        <f t="shared" si="33"/>
        <v>7.7129134753895238E-3</v>
      </c>
      <c r="N96" s="6">
        <f t="shared" si="34"/>
        <v>299.31695853939266</v>
      </c>
      <c r="O96" s="6" t="e">
        <f t="shared" si="35"/>
        <v>#VALUE!</v>
      </c>
      <c r="P96">
        <f t="shared" si="36"/>
        <v>0.12340661560623238</v>
      </c>
      <c r="Q96">
        <f t="shared" si="37"/>
        <v>13169.946175733277</v>
      </c>
      <c r="R96">
        <f t="shared" si="38"/>
        <v>0.21435717119142808</v>
      </c>
      <c r="S96">
        <f t="shared" si="39"/>
        <v>8318.6122503320166</v>
      </c>
      <c r="T96">
        <f t="shared" si="40"/>
        <v>8318.6122503320166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1.4896383675100071E-6</v>
      </c>
      <c r="AC96">
        <f t="shared" si="43"/>
        <v>1.1594253564032569E-10</v>
      </c>
      <c r="AD96">
        <v>0</v>
      </c>
      <c r="AE96" s="11">
        <f t="shared" si="44"/>
        <v>3.1168440474365293E-11</v>
      </c>
      <c r="AF96" s="11">
        <f t="shared" si="45"/>
        <v>1.4711097611469099E-10</v>
      </c>
      <c r="AG96" s="15">
        <f t="shared" si="46"/>
        <v>1.097002469958351E-3</v>
      </c>
      <c r="AI96">
        <f t="shared" si="61"/>
        <v>1.1160257956003708E-2</v>
      </c>
      <c r="AJ96">
        <f t="shared" si="47"/>
        <v>8.6863270579025006E-7</v>
      </c>
      <c r="AK96">
        <v>0</v>
      </c>
      <c r="AL96" s="11">
        <f t="shared" si="48"/>
        <v>4.8403396661819077E-6</v>
      </c>
      <c r="AM96" s="11">
        <f t="shared" si="49"/>
        <v>5.7089723719721581E-6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78.81297419298906</v>
      </c>
      <c r="AX96">
        <f t="shared" si="57"/>
        <v>15.215219993965084</v>
      </c>
      <c r="AY96" t="e">
        <f t="shared" si="58"/>
        <v>#VALUE!</v>
      </c>
    </row>
    <row r="97" spans="1:51">
      <c r="A97" s="65">
        <v>44330.580555555556</v>
      </c>
      <c r="B97" s="4">
        <v>8</v>
      </c>
      <c r="C97" s="38" t="s">
        <v>278</v>
      </c>
      <c r="D97" s="36">
        <v>1</v>
      </c>
      <c r="E97" s="43">
        <v>44334.932766203703</v>
      </c>
      <c r="F97" s="41">
        <v>66</v>
      </c>
      <c r="H97" s="52">
        <v>20.5</v>
      </c>
      <c r="I97" s="5">
        <v>30</v>
      </c>
      <c r="J97" s="5">
        <v>7.6397212784500006</v>
      </c>
      <c r="K97" s="5">
        <v>2121.61124730246</v>
      </c>
      <c r="L97" s="5" t="s">
        <v>88</v>
      </c>
      <c r="M97" s="6">
        <f t="shared" si="33"/>
        <v>3.9451585591671855E-2</v>
      </c>
      <c r="N97" s="6">
        <f t="shared" si="34"/>
        <v>56.750832665877667</v>
      </c>
      <c r="O97" s="6" t="e">
        <f t="shared" si="35"/>
        <v>#VALUE!</v>
      </c>
      <c r="P97">
        <f t="shared" si="36"/>
        <v>0.63122536946674968</v>
      </c>
      <c r="Q97">
        <f t="shared" si="37"/>
        <v>2497.0366372986173</v>
      </c>
      <c r="R97">
        <f t="shared" si="38"/>
        <v>1.0964378523668312</v>
      </c>
      <c r="S97">
        <f t="shared" si="39"/>
        <v>1577.2182576443677</v>
      </c>
      <c r="T97">
        <f t="shared" si="40"/>
        <v>1577.2182576443677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7.6195066551672159E-6</v>
      </c>
      <c r="AC97">
        <f t="shared" si="43"/>
        <v>5.9304656834605129E-10</v>
      </c>
      <c r="AD97">
        <v>0</v>
      </c>
      <c r="AE97" s="11">
        <f t="shared" si="44"/>
        <v>1.5942670704875907E-10</v>
      </c>
      <c r="AF97" s="11">
        <f t="shared" si="45"/>
        <v>7.5247327539481041E-10</v>
      </c>
      <c r="AG97" s="15">
        <f t="shared" si="46"/>
        <v>1.097002469958351E-3</v>
      </c>
      <c r="AI97">
        <f t="shared" si="61"/>
        <v>2.1159974859421191E-3</v>
      </c>
      <c r="AJ97">
        <f t="shared" si="47"/>
        <v>1.6469373995701383E-7</v>
      </c>
      <c r="AK97">
        <v>0</v>
      </c>
      <c r="AL97" s="11">
        <f t="shared" si="48"/>
        <v>9.1773385571585529E-7</v>
      </c>
      <c r="AM97" s="11">
        <f t="shared" si="49"/>
        <v>1.082427595672869E-6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</v>
      </c>
      <c r="AY97" t="e">
        <f t="shared" si="58"/>
        <v>#VALUE!</v>
      </c>
    </row>
    <row r="98" spans="1:51">
      <c r="A98" s="65">
        <v>44330.584027777775</v>
      </c>
      <c r="B98" s="4">
        <v>9</v>
      </c>
      <c r="C98" s="38" t="s">
        <v>278</v>
      </c>
      <c r="D98" s="36">
        <v>2</v>
      </c>
      <c r="E98" s="43">
        <v>44334.954016203701</v>
      </c>
      <c r="F98" s="41">
        <v>137</v>
      </c>
      <c r="H98" s="52">
        <v>20.5</v>
      </c>
      <c r="I98" s="5">
        <v>30</v>
      </c>
      <c r="J98" s="5">
        <v>20.4838026752</v>
      </c>
      <c r="K98" s="5">
        <v>2833.02060603264</v>
      </c>
      <c r="L98" s="5" t="s">
        <v>88</v>
      </c>
      <c r="M98" s="6">
        <f t="shared" si="33"/>
        <v>0.1057785310523169</v>
      </c>
      <c r="N98" s="6">
        <f t="shared" si="34"/>
        <v>75.780272449234985</v>
      </c>
      <c r="O98" s="6" t="e">
        <f t="shared" si="35"/>
        <v>#VALUE!</v>
      </c>
      <c r="P98">
        <f t="shared" si="36"/>
        <v>1.6924564968370703</v>
      </c>
      <c r="Q98">
        <f t="shared" si="37"/>
        <v>3334.3319877663394</v>
      </c>
      <c r="R98">
        <f t="shared" si="38"/>
        <v>2.9397952876703526</v>
      </c>
      <c r="S98">
        <f t="shared" si="39"/>
        <v>2106.0841517495896</v>
      </c>
      <c r="T98">
        <f t="shared" si="40"/>
        <v>2106.0841517495896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2.0429602745727953E-5</v>
      </c>
      <c r="AC98">
        <f t="shared" si="43"/>
        <v>1.59009058582693E-9</v>
      </c>
      <c r="AD98">
        <v>0</v>
      </c>
      <c r="AE98" s="11">
        <f t="shared" si="44"/>
        <v>4.2745868459304024E-10</v>
      </c>
      <c r="AF98" s="11">
        <f t="shared" si="45"/>
        <v>2.0175492704199701E-9</v>
      </c>
      <c r="AG98" s="15">
        <f t="shared" si="46"/>
        <v>1.097002469958351E-3</v>
      </c>
      <c r="AI98">
        <f t="shared" si="61"/>
        <v>2.8255244628860496E-3</v>
      </c>
      <c r="AJ98">
        <f t="shared" si="47"/>
        <v>2.1991812099225969E-7</v>
      </c>
      <c r="AK98">
        <v>0</v>
      </c>
      <c r="AL98" s="11">
        <f t="shared" si="48"/>
        <v>1.2254643386730452E-6</v>
      </c>
      <c r="AM98" s="11">
        <f t="shared" si="49"/>
        <v>1.4453824596653047E-6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15.215219993965073</v>
      </c>
      <c r="AY98" t="e">
        <f t="shared" si="58"/>
        <v>#VALUE!</v>
      </c>
    </row>
    <row r="99" spans="1:51">
      <c r="A99" s="65">
        <v>44330.584027777775</v>
      </c>
      <c r="B99" s="4">
        <v>9</v>
      </c>
      <c r="C99" s="38" t="s">
        <v>278</v>
      </c>
      <c r="D99" s="36">
        <v>1</v>
      </c>
      <c r="E99" s="43">
        <v>44334.975300925929</v>
      </c>
      <c r="F99" s="41">
        <v>167</v>
      </c>
      <c r="H99" s="52">
        <v>20.5</v>
      </c>
      <c r="I99" s="5">
        <v>30</v>
      </c>
      <c r="J99" s="5">
        <v>1638.7822261418798</v>
      </c>
      <c r="K99" s="5">
        <v>11039.373137480639</v>
      </c>
      <c r="L99" s="5" t="s">
        <v>88</v>
      </c>
      <c r="M99" s="6">
        <f t="shared" si="33"/>
        <v>8.4626853394662138</v>
      </c>
      <c r="N99" s="6">
        <f t="shared" si="34"/>
        <v>295.29142931246673</v>
      </c>
      <c r="O99" s="6" t="e">
        <f t="shared" si="35"/>
        <v>#VALUE!</v>
      </c>
      <c r="P99">
        <f t="shared" si="36"/>
        <v>135.40296543145942</v>
      </c>
      <c r="Q99">
        <f t="shared" si="37"/>
        <v>12992.822889748537</v>
      </c>
      <c r="R99">
        <f t="shared" si="38"/>
        <v>235.19481916132011</v>
      </c>
      <c r="S99">
        <f t="shared" si="39"/>
        <v>8206.7348047486303</v>
      </c>
      <c r="T99">
        <f t="shared" si="40"/>
        <v>8206.7348047486303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1.6344460253648401E-3</v>
      </c>
      <c r="AC99">
        <f t="shared" si="43"/>
        <v>1.2721330269225803E-7</v>
      </c>
      <c r="AD99">
        <v>0</v>
      </c>
      <c r="AE99" s="11">
        <f t="shared" si="44"/>
        <v>3.419832273473229E-8</v>
      </c>
      <c r="AF99" s="11">
        <f t="shared" si="45"/>
        <v>1.6141162542699032E-7</v>
      </c>
      <c r="AG99" s="15">
        <f t="shared" si="46"/>
        <v>1.097002469958351E-3</v>
      </c>
      <c r="AI99">
        <f t="shared" si="61"/>
        <v>1.1010163070631507E-2</v>
      </c>
      <c r="AJ99">
        <f t="shared" si="47"/>
        <v>8.5695041968896913E-7</v>
      </c>
      <c r="AK99">
        <v>0</v>
      </c>
      <c r="AL99" s="11">
        <f t="shared" si="48"/>
        <v>4.7752416881403466E-6</v>
      </c>
      <c r="AM99" s="11">
        <f t="shared" si="49"/>
        <v>5.6321921078293159E-6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15.215219993965077</v>
      </c>
      <c r="AY99" t="e">
        <f t="shared" si="58"/>
        <v>#VALUE!</v>
      </c>
    </row>
    <row r="100" spans="1:51">
      <c r="A100" s="65">
        <v>44277.38958333333</v>
      </c>
      <c r="B100" s="41">
        <v>0.1</v>
      </c>
      <c r="C100" s="41" t="s">
        <v>278</v>
      </c>
      <c r="D100" s="36">
        <v>2</v>
      </c>
      <c r="E100" s="43">
        <v>44278.638032407405</v>
      </c>
      <c r="F100" s="41">
        <v>190</v>
      </c>
      <c r="H100" s="52">
        <v>21.5</v>
      </c>
      <c r="I100" s="5">
        <v>30</v>
      </c>
      <c r="J100" s="5">
        <v>30.620319354139902</v>
      </c>
      <c r="K100" s="5">
        <v>1252.0061113481602</v>
      </c>
      <c r="L100" s="5" t="s">
        <v>88</v>
      </c>
      <c r="M100" s="6">
        <f t="shared" si="33"/>
        <v>0.15758694043658317</v>
      </c>
      <c r="N100" s="6">
        <f t="shared" si="34"/>
        <v>33.376165286885069</v>
      </c>
      <c r="O100" s="6" t="e">
        <f t="shared" si="35"/>
        <v>#VALUE!</v>
      </c>
      <c r="P100">
        <f t="shared" si="36"/>
        <v>2.5213910469853307</v>
      </c>
      <c r="Q100">
        <f t="shared" si="37"/>
        <v>1468.5512726229431</v>
      </c>
      <c r="R100">
        <f t="shared" si="38"/>
        <v>4.3957464246218736</v>
      </c>
      <c r="S100">
        <f t="shared" si="39"/>
        <v>930.99820848704587</v>
      </c>
      <c r="T100">
        <f t="shared" si="40"/>
        <v>930.99820848704587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3.043565229169034E-5</v>
      </c>
      <c r="AC100">
        <f t="shared" si="43"/>
        <v>2.3688881661019395E-9</v>
      </c>
      <c r="AD100">
        <v>0</v>
      </c>
      <c r="AE100" s="11">
        <f t="shared" si="44"/>
        <v>6.3682020914761197E-10</v>
      </c>
      <c r="AF100" s="11">
        <f t="shared" si="45"/>
        <v>3.0057083752495516E-9</v>
      </c>
      <c r="AG100" s="15">
        <f t="shared" si="46"/>
        <v>1.097002469958351E-3</v>
      </c>
      <c r="AI100">
        <f t="shared" si="61"/>
        <v>1.2444554294601771E-3</v>
      </c>
      <c r="AJ100">
        <f t="shared" si="47"/>
        <v>9.6859292248334305E-8</v>
      </c>
      <c r="AK100">
        <v>0</v>
      </c>
      <c r="AL100" s="11">
        <f t="shared" si="48"/>
        <v>5.3973546147032572E-7</v>
      </c>
      <c r="AM100" s="11">
        <f t="shared" si="49"/>
        <v>6.3659475371866002E-7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65">
        <v>44277.38958333333</v>
      </c>
      <c r="B101" s="41">
        <v>0.1</v>
      </c>
      <c r="C101" s="41" t="s">
        <v>278</v>
      </c>
      <c r="D101" s="36">
        <v>1</v>
      </c>
      <c r="E101" s="43">
        <v>44278.659270833334</v>
      </c>
      <c r="F101" s="41">
        <v>166</v>
      </c>
      <c r="H101" s="52">
        <v>21.5</v>
      </c>
      <c r="I101" s="5">
        <v>30</v>
      </c>
      <c r="J101" s="5">
        <v>244.91229914901191</v>
      </c>
      <c r="K101" s="5">
        <v>2437.5946332528601</v>
      </c>
      <c r="L101" s="5" t="s">
        <v>88</v>
      </c>
      <c r="M101" s="6">
        <f t="shared" si="33"/>
        <v>1.2604368834893909</v>
      </c>
      <c r="N101" s="6">
        <f t="shared" si="34"/>
        <v>64.981760587626553</v>
      </c>
      <c r="O101" s="6" t="e">
        <f t="shared" si="35"/>
        <v>#VALUE!</v>
      </c>
      <c r="P101">
        <f t="shared" si="36"/>
        <v>20.166990135830254</v>
      </c>
      <c r="Q101">
        <f t="shared" si="37"/>
        <v>2859.1974658555682</v>
      </c>
      <c r="R101">
        <f t="shared" si="38"/>
        <v>35.158756865957962</v>
      </c>
      <c r="S101">
        <f t="shared" si="39"/>
        <v>1812.6079545509288</v>
      </c>
      <c r="T101">
        <f t="shared" si="40"/>
        <v>1812.6079545509285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2.4343526573474407E-4</v>
      </c>
      <c r="AC101">
        <f t="shared" si="43"/>
        <v>1.8947217384539548E-8</v>
      </c>
      <c r="AD101">
        <v>0</v>
      </c>
      <c r="AE101" s="11">
        <f t="shared" si="44"/>
        <v>5.093516490245541E-9</v>
      </c>
      <c r="AF101" s="11">
        <f t="shared" si="45"/>
        <v>2.4040733874785089E-8</v>
      </c>
      <c r="AG101" s="15">
        <f t="shared" si="46"/>
        <v>1.097002469958351E-3</v>
      </c>
      <c r="AI101">
        <f t="shared" si="61"/>
        <v>2.4228938251012705E-3</v>
      </c>
      <c r="AJ101">
        <f t="shared" si="47"/>
        <v>1.8858030230457391E-7</v>
      </c>
      <c r="AK101">
        <v>0</v>
      </c>
      <c r="AL101" s="11">
        <f t="shared" si="48"/>
        <v>1.0508385321215592E-6</v>
      </c>
      <c r="AM101" s="11">
        <f t="shared" si="49"/>
        <v>1.239418834426133E-6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15.215219993965075</v>
      </c>
      <c r="AY101" t="e">
        <f t="shared" si="58"/>
        <v>#VALUE!</v>
      </c>
    </row>
    <row r="102" spans="1:51">
      <c r="A102" s="65">
        <v>44277.396527777775</v>
      </c>
      <c r="B102" s="41">
        <v>1.6</v>
      </c>
      <c r="C102" s="41" t="s">
        <v>278</v>
      </c>
      <c r="D102" s="36">
        <v>2</v>
      </c>
      <c r="E102" s="43">
        <v>44278.680555555555</v>
      </c>
      <c r="F102" s="41">
        <v>77</v>
      </c>
      <c r="H102" s="52">
        <v>21.5</v>
      </c>
      <c r="I102" s="5">
        <v>30</v>
      </c>
      <c r="J102" s="5">
        <v>29.609555592399101</v>
      </c>
      <c r="K102" s="5">
        <v>1068.8353161960601</v>
      </c>
      <c r="L102" s="5" t="s">
        <v>88</v>
      </c>
      <c r="M102" s="6">
        <f t="shared" si="33"/>
        <v>0.15238506233483276</v>
      </c>
      <c r="N102" s="6">
        <f t="shared" si="34"/>
        <v>28.493170963364079</v>
      </c>
      <c r="O102" s="6" t="e">
        <f t="shared" si="35"/>
        <v>#VALUE!</v>
      </c>
      <c r="P102">
        <f t="shared" si="36"/>
        <v>2.4381609973573242</v>
      </c>
      <c r="Q102">
        <f t="shared" si="37"/>
        <v>1253.6995223880194</v>
      </c>
      <c r="R102">
        <f t="shared" si="38"/>
        <v>4.2506446985287134</v>
      </c>
      <c r="S102">
        <f t="shared" si="39"/>
        <v>794.79145950390864</v>
      </c>
      <c r="T102">
        <f t="shared" si="40"/>
        <v>794.79145950390864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2.9430984311399509E-5</v>
      </c>
      <c r="AC102">
        <f t="shared" si="43"/>
        <v>2.2906921719249961E-9</v>
      </c>
      <c r="AD102">
        <v>0</v>
      </c>
      <c r="AE102" s="11">
        <f t="shared" si="44"/>
        <v>6.1579904399560397E-10</v>
      </c>
      <c r="AF102" s="11">
        <f t="shared" si="45"/>
        <v>2.9064912159206E-9</v>
      </c>
      <c r="AG102" s="15">
        <f t="shared" si="46"/>
        <v>1.097002469958351E-3</v>
      </c>
      <c r="AI102">
        <f t="shared" si="61"/>
        <v>1.0623893129456862E-3</v>
      </c>
      <c r="AJ102">
        <f t="shared" si="47"/>
        <v>8.2688599774722758E-8</v>
      </c>
      <c r="AK102">
        <v>0</v>
      </c>
      <c r="AL102" s="11">
        <f t="shared" si="48"/>
        <v>4.6077117147748484E-7</v>
      </c>
      <c r="AM102" s="11">
        <f t="shared" si="49"/>
        <v>5.4345977125220759E-7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15.215219993965077</v>
      </c>
      <c r="AY102" t="e">
        <f t="shared" si="58"/>
        <v>#VALUE!</v>
      </c>
    </row>
    <row r="103" spans="1:51">
      <c r="A103" s="65">
        <v>44277.396527777775</v>
      </c>
      <c r="B103" s="41">
        <v>1.6</v>
      </c>
      <c r="C103" s="41" t="s">
        <v>278</v>
      </c>
      <c r="D103" s="36">
        <v>1</v>
      </c>
      <c r="E103" s="43">
        <v>44278.701840277776</v>
      </c>
      <c r="F103" s="41">
        <v>196</v>
      </c>
      <c r="H103" s="52">
        <v>21.5</v>
      </c>
      <c r="I103" s="5">
        <v>30</v>
      </c>
      <c r="J103" s="5">
        <v>-0.51398552319999968</v>
      </c>
      <c r="K103" s="5">
        <v>1263.6562138368602</v>
      </c>
      <c r="L103" s="5" t="s">
        <v>88</v>
      </c>
      <c r="M103" s="6">
        <f t="shared" si="33"/>
        <v>-2.6452175463295242E-3</v>
      </c>
      <c r="N103" s="6">
        <f t="shared" si="34"/>
        <v>33.68673545323459</v>
      </c>
      <c r="O103" s="6" t="e">
        <f t="shared" si="35"/>
        <v>#VALUE!</v>
      </c>
      <c r="P103">
        <f t="shared" si="36"/>
        <v>-4.2323480741272387E-2</v>
      </c>
      <c r="Q103">
        <f t="shared" si="37"/>
        <v>1482.216359942322</v>
      </c>
      <c r="R103">
        <f t="shared" si="38"/>
        <v>-7.3785971980998788E-2</v>
      </c>
      <c r="S103">
        <f t="shared" si="39"/>
        <v>939.66128484694582</v>
      </c>
      <c r="T103">
        <f t="shared" si="40"/>
        <v>939.66128484694593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-5.1088574505552027E-7</v>
      </c>
      <c r="AC103">
        <f t="shared" si="43"/>
        <v>-3.9763603030207323E-11</v>
      </c>
      <c r="AD103">
        <v>0</v>
      </c>
      <c r="AE103" s="11">
        <f t="shared" si="44"/>
        <v>-1.0689515174465844E-11</v>
      </c>
      <c r="AF103" s="11">
        <f t="shared" si="45"/>
        <v>-5.0453118204673171E-11</v>
      </c>
      <c r="AG103" s="15">
        <f t="shared" si="46"/>
        <v>1.097002469958351E-3</v>
      </c>
      <c r="AI103">
        <f t="shared" si="61"/>
        <v>1.2560352717344444E-3</v>
      </c>
      <c r="AJ103">
        <f t="shared" si="47"/>
        <v>9.77605823230776E-8</v>
      </c>
      <c r="AK103">
        <v>0</v>
      </c>
      <c r="AL103" s="11">
        <f t="shared" si="48"/>
        <v>5.4475777996056406E-7</v>
      </c>
      <c r="AM103" s="11">
        <f t="shared" si="49"/>
        <v>6.4251836228364169E-7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15.215219993965077</v>
      </c>
      <c r="AY103" t="e">
        <f t="shared" si="58"/>
        <v>#VALUE!</v>
      </c>
    </row>
    <row r="104" spans="1:51">
      <c r="A104" s="65">
        <v>44277.421527777777</v>
      </c>
      <c r="B104" s="41">
        <v>5</v>
      </c>
      <c r="C104" s="41" t="s">
        <v>278</v>
      </c>
      <c r="D104" s="36">
        <v>2</v>
      </c>
      <c r="E104" s="43">
        <v>44278.72315972222</v>
      </c>
      <c r="F104" s="41">
        <v>159</v>
      </c>
      <c r="H104" s="52">
        <v>21.5</v>
      </c>
      <c r="I104" s="5">
        <v>30</v>
      </c>
      <c r="J104" s="5">
        <v>0.59500646404999991</v>
      </c>
      <c r="K104" s="5">
        <v>1243.6026836121603</v>
      </c>
      <c r="L104" s="5" t="s">
        <v>88</v>
      </c>
      <c r="M104" s="6">
        <f t="shared" si="33"/>
        <v>3.0621904077872434E-3</v>
      </c>
      <c r="N104" s="6">
        <f t="shared" si="34"/>
        <v>33.152145459385096</v>
      </c>
      <c r="O104" s="6" t="e">
        <f t="shared" si="35"/>
        <v>#VALUE!</v>
      </c>
      <c r="P104">
        <f t="shared" si="36"/>
        <v>4.8995046524595895E-2</v>
      </c>
      <c r="Q104">
        <f t="shared" si="37"/>
        <v>1458.6944002129442</v>
      </c>
      <c r="R104">
        <f t="shared" si="38"/>
        <v>8.5417056129464292E-2</v>
      </c>
      <c r="S104">
        <f t="shared" si="39"/>
        <v>924.74937623578649</v>
      </c>
      <c r="T104">
        <f t="shared" si="40"/>
        <v>924.74937623578649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5.9141805941633759E-7</v>
      </c>
      <c r="AC104">
        <f t="shared" si="43"/>
        <v>4.6031648303225067E-11</v>
      </c>
      <c r="AD104">
        <v>0</v>
      </c>
      <c r="AE104" s="11">
        <f t="shared" si="44"/>
        <v>1.2374532626462391E-11</v>
      </c>
      <c r="AF104" s="11">
        <f t="shared" si="45"/>
        <v>5.8406180929687458E-11</v>
      </c>
      <c r="AG104" s="15">
        <f t="shared" si="46"/>
        <v>1.097002469958351E-3</v>
      </c>
      <c r="AI104">
        <f t="shared" si="61"/>
        <v>1.2361026816761582E-3</v>
      </c>
      <c r="AJ104">
        <f t="shared" si="47"/>
        <v>9.6209175563126983E-8</v>
      </c>
      <c r="AK104">
        <v>0</v>
      </c>
      <c r="AL104" s="11">
        <f t="shared" si="48"/>
        <v>5.3611277312566708E-7</v>
      </c>
      <c r="AM104" s="11">
        <f t="shared" si="49"/>
        <v>6.3232194868879402E-7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78.812974192989046</v>
      </c>
      <c r="AX104">
        <f t="shared" si="57"/>
        <v>15.215219993965071</v>
      </c>
      <c r="AY104" t="e">
        <f t="shared" si="58"/>
        <v>#VALUE!</v>
      </c>
    </row>
    <row r="105" spans="1:51">
      <c r="A105" s="65">
        <v>44277.421527777777</v>
      </c>
      <c r="B105" s="41">
        <v>5</v>
      </c>
      <c r="C105" s="41" t="s">
        <v>278</v>
      </c>
      <c r="D105" s="36">
        <v>1</v>
      </c>
      <c r="E105" s="43">
        <v>44278.744456018518</v>
      </c>
      <c r="F105" s="41">
        <v>170</v>
      </c>
      <c r="H105" s="52">
        <v>21.5</v>
      </c>
      <c r="I105" s="5">
        <v>30</v>
      </c>
      <c r="J105" s="5">
        <v>40.215534266443107</v>
      </c>
      <c r="K105" s="5">
        <v>1518.4003275728601</v>
      </c>
      <c r="L105" s="5" t="s">
        <v>88</v>
      </c>
      <c r="M105" s="6">
        <f t="shared" si="33"/>
        <v>0.2069685469238749</v>
      </c>
      <c r="N105" s="6">
        <f t="shared" si="34"/>
        <v>40.47774195779423</v>
      </c>
      <c r="O105" s="6" t="e">
        <f t="shared" si="35"/>
        <v>#VALUE!</v>
      </c>
      <c r="P105">
        <f t="shared" si="36"/>
        <v>3.3114967507819983</v>
      </c>
      <c r="Q105">
        <f t="shared" si="37"/>
        <v>1781.0206461429461</v>
      </c>
      <c r="R105">
        <f t="shared" si="38"/>
        <v>5.7732020662963865</v>
      </c>
      <c r="S105">
        <f t="shared" si="39"/>
        <v>1129.0903230610288</v>
      </c>
      <c r="T105">
        <f t="shared" si="40"/>
        <v>1129.0903230610288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3.9972999742490808E-5</v>
      </c>
      <c r="AC105">
        <f t="shared" si="43"/>
        <v>3.1112054095661823E-9</v>
      </c>
      <c r="AD105">
        <v>0</v>
      </c>
      <c r="AE105" s="11">
        <f t="shared" si="44"/>
        <v>8.3637484790232102E-10</v>
      </c>
      <c r="AF105" s="11">
        <f t="shared" si="45"/>
        <v>3.9475802574685031E-9</v>
      </c>
      <c r="AG105" s="15">
        <f t="shared" si="46"/>
        <v>1.097002469958351E-3</v>
      </c>
      <c r="AI105">
        <f t="shared" si="61"/>
        <v>1.509243057693589E-3</v>
      </c>
      <c r="AJ105">
        <f t="shared" si="47"/>
        <v>1.1746842107661915E-7</v>
      </c>
      <c r="AK105">
        <v>0</v>
      </c>
      <c r="AL105" s="11">
        <f t="shared" si="48"/>
        <v>6.5457707759649576E-7</v>
      </c>
      <c r="AM105" s="11">
        <f t="shared" si="49"/>
        <v>7.7204549867311491E-7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78.81297419298906</v>
      </c>
      <c r="AX105">
        <f t="shared" si="57"/>
        <v>15.215219993965075</v>
      </c>
      <c r="AY105" t="e">
        <f t="shared" si="58"/>
        <v>#VALUE!</v>
      </c>
    </row>
    <row r="106" spans="1:51">
      <c r="A106" s="65">
        <v>44277.430555555555</v>
      </c>
      <c r="B106" s="41">
        <v>6.2</v>
      </c>
      <c r="C106" s="41" t="s">
        <v>278</v>
      </c>
      <c r="D106" s="36">
        <v>2</v>
      </c>
      <c r="E106" s="43">
        <v>44278.765740740739</v>
      </c>
      <c r="F106" s="41">
        <v>211</v>
      </c>
      <c r="H106" s="52">
        <v>21.5</v>
      </c>
      <c r="I106" s="5">
        <v>30</v>
      </c>
      <c r="J106" s="5">
        <v>49.318278566591111</v>
      </c>
      <c r="K106" s="5">
        <v>3596.9620843760604</v>
      </c>
      <c r="L106" s="5" t="s">
        <v>88</v>
      </c>
      <c r="M106" s="6">
        <f t="shared" si="33"/>
        <v>0.25381566197994071</v>
      </c>
      <c r="N106" s="6">
        <f t="shared" si="34"/>
        <v>95.888350680270378</v>
      </c>
      <c r="O106" s="6" t="e">
        <f t="shared" si="35"/>
        <v>#VALUE!</v>
      </c>
      <c r="P106">
        <f t="shared" si="36"/>
        <v>4.0610505916790514</v>
      </c>
      <c r="Q106">
        <f t="shared" si="37"/>
        <v>4219.0874299318966</v>
      </c>
      <c r="R106">
        <f t="shared" si="38"/>
        <v>7.0799603417032326</v>
      </c>
      <c r="S106">
        <f t="shared" si="39"/>
        <v>2674.7195770026965</v>
      </c>
      <c r="T106">
        <f t="shared" si="40"/>
        <v>2674.719577002697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4.9020846605721307E-5</v>
      </c>
      <c r="AC106">
        <f t="shared" si="43"/>
        <v>3.8154235139654457E-9</v>
      </c>
      <c r="AD106">
        <v>0</v>
      </c>
      <c r="AE106" s="11">
        <f t="shared" si="44"/>
        <v>1.0256874237116832E-9</v>
      </c>
      <c r="AF106" s="11">
        <f t="shared" si="45"/>
        <v>4.8411109376771289E-9</v>
      </c>
      <c r="AG106" s="15">
        <f t="shared" si="46"/>
        <v>1.097002469958351E-3</v>
      </c>
      <c r="AI106">
        <f t="shared" si="61"/>
        <v>3.5752692857418627E-3</v>
      </c>
      <c r="AJ106">
        <f t="shared" si="47"/>
        <v>2.7827276446885893E-7</v>
      </c>
      <c r="AK106">
        <v>0</v>
      </c>
      <c r="AL106" s="11">
        <f t="shared" si="48"/>
        <v>1.5506377907464602E-6</v>
      </c>
      <c r="AM106" s="11">
        <f t="shared" si="49"/>
        <v>1.828910555215319E-6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15.215219993965071</v>
      </c>
      <c r="AY106" t="e">
        <f t="shared" si="58"/>
        <v>#VALUE!</v>
      </c>
    </row>
    <row r="107" spans="1:51">
      <c r="A107" s="65">
        <v>44277.430555555555</v>
      </c>
      <c r="B107" s="41">
        <v>6.2</v>
      </c>
      <c r="C107" s="41" t="s">
        <v>278</v>
      </c>
      <c r="D107" s="36">
        <v>1</v>
      </c>
      <c r="E107" s="43">
        <v>44278.787048611113</v>
      </c>
      <c r="F107" s="41">
        <v>45</v>
      </c>
      <c r="H107" s="52">
        <v>21.5</v>
      </c>
      <c r="I107" s="5">
        <v>30</v>
      </c>
      <c r="J107" s="5">
        <v>53.284696053071904</v>
      </c>
      <c r="K107" s="5">
        <v>3908.33713483366</v>
      </c>
      <c r="L107" s="5" t="s">
        <v>88</v>
      </c>
      <c r="M107" s="6">
        <f t="shared" si="33"/>
        <v>0.27422876051622885</v>
      </c>
      <c r="N107" s="6">
        <f t="shared" ref="N107:N132" si="62">1000000*(AM107-AK107)/X107</f>
        <v>104.18903312589713</v>
      </c>
      <c r="O107" s="6" t="e">
        <f t="shared" si="35"/>
        <v>#VALUE!</v>
      </c>
      <c r="P107">
        <f t="shared" si="36"/>
        <v>4.3876601682596617</v>
      </c>
      <c r="Q107">
        <f t="shared" si="37"/>
        <v>4584.3174575394733</v>
      </c>
      <c r="R107">
        <f t="shared" si="38"/>
        <v>7.6493654247497718</v>
      </c>
      <c r="S107">
        <f t="shared" si="39"/>
        <v>2906.2596721476293</v>
      </c>
      <c r="T107">
        <f t="shared" si="40"/>
        <v>2906.2596721476298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5.2963343157308973E-5</v>
      </c>
      <c r="AC107">
        <f t="shared" si="43"/>
        <v>4.1222785580580477E-9</v>
      </c>
      <c r="AD107">
        <v>0</v>
      </c>
      <c r="AE107" s="11">
        <f t="shared" si="44"/>
        <v>1.108178229378801E-9</v>
      </c>
      <c r="AF107" s="11">
        <f t="shared" si="45"/>
        <v>5.2304567874368482E-9</v>
      </c>
      <c r="AG107" s="15">
        <f t="shared" si="46"/>
        <v>1.097002469958351E-3</v>
      </c>
      <c r="AI107">
        <f t="shared" si="61"/>
        <v>3.8847664747956329E-3</v>
      </c>
      <c r="AJ107">
        <f t="shared" si="47"/>
        <v>3.0236175791525413E-7</v>
      </c>
      <c r="AK107">
        <v>0</v>
      </c>
      <c r="AL107" s="11">
        <f t="shared" si="48"/>
        <v>1.6848704873968878E-6</v>
      </c>
      <c r="AM107" s="11">
        <f t="shared" si="49"/>
        <v>1.987232245312142E-6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78.812974192989032</v>
      </c>
      <c r="AX107">
        <f t="shared" si="57"/>
        <v>15.215219993965079</v>
      </c>
      <c r="AY107" t="e">
        <f t="shared" si="58"/>
        <v>#VALUE!</v>
      </c>
    </row>
    <row r="108" spans="1:51">
      <c r="A108" s="65">
        <v>44277.438888888886</v>
      </c>
      <c r="B108" s="41">
        <v>8</v>
      </c>
      <c r="C108" s="41" t="s">
        <v>278</v>
      </c>
      <c r="D108" s="36">
        <v>2</v>
      </c>
      <c r="E108" s="43">
        <v>44278.808298611111</v>
      </c>
      <c r="F108" s="41">
        <v>91</v>
      </c>
      <c r="H108" s="52">
        <v>21.5</v>
      </c>
      <c r="I108" s="5">
        <v>30</v>
      </c>
      <c r="J108" s="5">
        <v>34.910404054007898</v>
      </c>
      <c r="K108" s="5">
        <v>1221.2568990245402</v>
      </c>
      <c r="L108" s="5" t="s">
        <v>88</v>
      </c>
      <c r="M108" s="6">
        <f t="shared" si="33"/>
        <v>0.1796657866513138</v>
      </c>
      <c r="N108" s="6">
        <f t="shared" si="62"/>
        <v>32.556448207509519</v>
      </c>
      <c r="O108" s="6" t="e">
        <f t="shared" si="35"/>
        <v>#VALUE!</v>
      </c>
      <c r="P108">
        <f t="shared" si="36"/>
        <v>2.8746525864210208</v>
      </c>
      <c r="Q108">
        <f t="shared" si="37"/>
        <v>1432.4837211304189</v>
      </c>
      <c r="R108">
        <f t="shared" si="38"/>
        <v>5.0116160457928922</v>
      </c>
      <c r="S108">
        <f t="shared" si="39"/>
        <v>908.1329354454856</v>
      </c>
      <c r="T108">
        <f t="shared" si="40"/>
        <v>908.13293544548571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3.4699864062866058E-5</v>
      </c>
      <c r="AC108">
        <f t="shared" si="43"/>
        <v>2.7007831656137024E-9</v>
      </c>
      <c r="AD108">
        <v>0</v>
      </c>
      <c r="AE108" s="11">
        <f t="shared" si="44"/>
        <v>7.2604242150385037E-10</v>
      </c>
      <c r="AF108" s="11">
        <f t="shared" si="45"/>
        <v>3.4268255871175529E-9</v>
      </c>
      <c r="AG108" s="15">
        <f t="shared" si="46"/>
        <v>1.097002469958351E-3</v>
      </c>
      <c r="AI108">
        <f t="shared" si="61"/>
        <v>1.2138916615353163E-3</v>
      </c>
      <c r="AJ108">
        <f t="shared" si="47"/>
        <v>9.4480432500075959E-8</v>
      </c>
      <c r="AK108">
        <v>0</v>
      </c>
      <c r="AL108" s="11">
        <f t="shared" si="48"/>
        <v>5.2647958344153012E-7</v>
      </c>
      <c r="AM108" s="11">
        <f t="shared" si="49"/>
        <v>6.2096001594160605E-7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65">
        <v>44277.438888888886</v>
      </c>
      <c r="B109" s="4">
        <v>8</v>
      </c>
      <c r="C109" s="4" t="s">
        <v>278</v>
      </c>
      <c r="D109" s="51">
        <v>1</v>
      </c>
      <c r="E109" s="43">
        <v>44278.829560185186</v>
      </c>
      <c r="F109" s="41">
        <v>71</v>
      </c>
      <c r="H109" s="52">
        <v>21.5</v>
      </c>
      <c r="I109" s="5">
        <v>30</v>
      </c>
      <c r="J109" s="5">
        <v>39.536658747763106</v>
      </c>
      <c r="K109" s="5">
        <v>1685.4611775253602</v>
      </c>
      <c r="L109" s="5" t="s">
        <v>88</v>
      </c>
      <c r="M109" s="6">
        <f t="shared" si="33"/>
        <v>0.20347472588664867</v>
      </c>
      <c r="N109" s="6">
        <f t="shared" si="62"/>
        <v>44.931274964097277</v>
      </c>
      <c r="O109" s="6" t="e">
        <f t="shared" si="35"/>
        <v>#VALUE!</v>
      </c>
      <c r="P109">
        <f t="shared" si="36"/>
        <v>3.2555956141863787</v>
      </c>
      <c r="Q109">
        <f t="shared" si="37"/>
        <v>1976.9760984202801</v>
      </c>
      <c r="R109">
        <f t="shared" si="38"/>
        <v>5.6757450607215096</v>
      </c>
      <c r="S109">
        <f t="shared" si="39"/>
        <v>1253.3176336183412</v>
      </c>
      <c r="T109">
        <f t="shared" si="40"/>
        <v>1253.3176336183412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3.9298218431528028E-5</v>
      </c>
      <c r="AC109">
        <f t="shared" si="43"/>
        <v>3.0586853765822692E-9</v>
      </c>
      <c r="AD109">
        <v>0</v>
      </c>
      <c r="AE109" s="11">
        <f t="shared" si="44"/>
        <v>8.2225606472468768E-10</v>
      </c>
      <c r="AF109" s="11">
        <f t="shared" si="45"/>
        <v>3.8809414413069568E-9</v>
      </c>
      <c r="AG109" s="15">
        <f t="shared" si="46"/>
        <v>1.097002469958351E-3</v>
      </c>
      <c r="AI109">
        <f t="shared" si="61"/>
        <v>1.6752963859395303E-3</v>
      </c>
      <c r="AJ109">
        <f t="shared" si="47"/>
        <v>1.3039279544039939E-7</v>
      </c>
      <c r="AK109">
        <v>0</v>
      </c>
      <c r="AL109" s="11">
        <f t="shared" si="48"/>
        <v>7.2659642648421317E-7</v>
      </c>
      <c r="AM109" s="11">
        <f t="shared" si="49"/>
        <v>8.5698922192461257E-7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15.215219993965077</v>
      </c>
      <c r="AY109" t="e">
        <f t="shared" si="58"/>
        <v>#VALUE!</v>
      </c>
    </row>
    <row r="110" spans="1:51">
      <c r="A110" s="65">
        <v>44277.446527777778</v>
      </c>
      <c r="B110" s="4">
        <v>9</v>
      </c>
      <c r="C110" s="4" t="s">
        <v>278</v>
      </c>
      <c r="D110" s="51">
        <v>2</v>
      </c>
      <c r="E110" s="43">
        <v>44278.850810185184</v>
      </c>
      <c r="F110" s="41">
        <v>10</v>
      </c>
      <c r="H110" s="52">
        <v>21.5</v>
      </c>
      <c r="I110" s="5">
        <v>30</v>
      </c>
      <c r="J110" s="5">
        <v>38.634097767294406</v>
      </c>
      <c r="K110" s="5">
        <v>1585.4185848437603</v>
      </c>
      <c r="L110" s="5" t="s">
        <v>88</v>
      </c>
      <c r="M110" s="6">
        <f t="shared" si="33"/>
        <v>0.19882971151483494</v>
      </c>
      <c r="N110" s="6">
        <f t="shared" si="62"/>
        <v>42.264324636295655</v>
      </c>
      <c r="O110" s="6" t="e">
        <f t="shared" si="35"/>
        <v>#VALUE!</v>
      </c>
      <c r="P110">
        <f t="shared" si="36"/>
        <v>3.1812753842373591</v>
      </c>
      <c r="Q110">
        <f t="shared" si="37"/>
        <v>1859.6302839970087</v>
      </c>
      <c r="R110">
        <f t="shared" si="38"/>
        <v>5.5461765491389503</v>
      </c>
      <c r="S110">
        <f t="shared" si="39"/>
        <v>1178.9254451819154</v>
      </c>
      <c r="T110">
        <f t="shared" si="40"/>
        <v>1178.9254451819154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3.8401100675965544E-5</v>
      </c>
      <c r="AC110">
        <f t="shared" si="43"/>
        <v>2.9888603038555666E-9</v>
      </c>
      <c r="AD110">
        <v>0</v>
      </c>
      <c r="AE110" s="11">
        <f t="shared" si="44"/>
        <v>8.0348522612881772E-10</v>
      </c>
      <c r="AF110" s="11">
        <f t="shared" si="45"/>
        <v>3.7923455299843843E-9</v>
      </c>
      <c r="AG110" s="15">
        <f t="shared" si="46"/>
        <v>1.097002469958351E-3</v>
      </c>
      <c r="AI110">
        <f t="shared" si="61"/>
        <v>1.5758571367925514E-3</v>
      </c>
      <c r="AJ110">
        <f t="shared" si="47"/>
        <v>1.2265317289862609E-7</v>
      </c>
      <c r="AK110">
        <v>0</v>
      </c>
      <c r="AL110" s="11">
        <f t="shared" si="48"/>
        <v>6.8346841421792494E-7</v>
      </c>
      <c r="AM110" s="11">
        <f t="shared" si="49"/>
        <v>8.0612158711655105E-7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15.215219993965082</v>
      </c>
      <c r="AY110" t="e">
        <f t="shared" si="58"/>
        <v>#VALUE!</v>
      </c>
    </row>
    <row r="111" spans="1:51">
      <c r="A111" s="65">
        <v>44277.446527777778</v>
      </c>
      <c r="B111" s="4">
        <v>9</v>
      </c>
      <c r="C111" s="4" t="s">
        <v>278</v>
      </c>
      <c r="D111" s="36">
        <v>1</v>
      </c>
      <c r="E111" s="43">
        <v>44278.872083333335</v>
      </c>
      <c r="F111" s="41">
        <v>76</v>
      </c>
      <c r="H111" s="52">
        <v>21.5</v>
      </c>
      <c r="I111" s="5">
        <v>30</v>
      </c>
      <c r="J111" s="5">
        <v>35.939402454705608</v>
      </c>
      <c r="K111" s="5">
        <v>966.63631827416009</v>
      </c>
      <c r="L111" s="5" t="s">
        <v>88</v>
      </c>
      <c r="M111" s="6">
        <f t="shared" si="33"/>
        <v>0.18496150900497907</v>
      </c>
      <c r="N111" s="6">
        <f t="shared" si="62"/>
        <v>25.768734863669341</v>
      </c>
      <c r="O111" s="6" t="e">
        <f t="shared" si="35"/>
        <v>#VALUE!</v>
      </c>
      <c r="P111">
        <f t="shared" si="36"/>
        <v>2.9593841440796651</v>
      </c>
      <c r="Q111">
        <f t="shared" si="37"/>
        <v>1133.824334001451</v>
      </c>
      <c r="R111">
        <f t="shared" si="38"/>
        <v>5.1593354731605565</v>
      </c>
      <c r="S111">
        <f t="shared" si="39"/>
        <v>718.79575699730833</v>
      </c>
      <c r="T111">
        <f t="shared" si="40"/>
        <v>718.79575699730833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3.5722656711438045E-5</v>
      </c>
      <c r="AC111">
        <f t="shared" si="43"/>
        <v>2.780389851166479E-9</v>
      </c>
      <c r="AD111">
        <v>0</v>
      </c>
      <c r="AE111" s="11">
        <f t="shared" si="44"/>
        <v>7.4744281805641859E-10</v>
      </c>
      <c r="AF111" s="11">
        <f t="shared" si="45"/>
        <v>3.5278326692228976E-9</v>
      </c>
      <c r="AG111" s="15">
        <f t="shared" si="46"/>
        <v>1.097002469958351E-3</v>
      </c>
      <c r="AI111">
        <f t="shared" si="61"/>
        <v>9.6080666355082966E-4</v>
      </c>
      <c r="AJ111">
        <f t="shared" si="47"/>
        <v>7.4782150662789056E-8</v>
      </c>
      <c r="AK111">
        <v>0</v>
      </c>
      <c r="AL111" s="11">
        <f t="shared" si="48"/>
        <v>4.1671354044421066E-7</v>
      </c>
      <c r="AM111" s="11">
        <f t="shared" si="49"/>
        <v>4.9149569110699976E-7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15.215219993965084</v>
      </c>
      <c r="AY111" t="e">
        <f t="shared" si="58"/>
        <v>#VALUE!</v>
      </c>
    </row>
    <row r="112" spans="1:51">
      <c r="A112" s="65">
        <v>44277.465277777781</v>
      </c>
      <c r="B112" s="4">
        <v>3.8</v>
      </c>
      <c r="C112" s="4" t="s">
        <v>278</v>
      </c>
      <c r="D112" s="36">
        <v>2</v>
      </c>
      <c r="E112" s="43">
        <v>44278.89340277778</v>
      </c>
      <c r="F112" s="41">
        <v>194</v>
      </c>
      <c r="H112" s="52">
        <v>21.5</v>
      </c>
      <c r="I112" s="5">
        <v>30</v>
      </c>
      <c r="J112" s="5">
        <v>38.934077459292403</v>
      </c>
      <c r="K112" s="5">
        <v>3007.3222534460001</v>
      </c>
      <c r="L112" s="5" t="s">
        <v>88</v>
      </c>
      <c r="M112" s="6">
        <f t="shared" si="33"/>
        <v>0.20037355177686283</v>
      </c>
      <c r="N112" s="6">
        <f t="shared" si="62"/>
        <v>80.169644294994583</v>
      </c>
      <c r="O112" s="6" t="e">
        <f t="shared" si="35"/>
        <v>#VALUE!</v>
      </c>
      <c r="P112">
        <f t="shared" si="36"/>
        <v>3.2059768284298054</v>
      </c>
      <c r="Q112">
        <f t="shared" si="37"/>
        <v>3527.4643489797618</v>
      </c>
      <c r="R112">
        <f t="shared" si="38"/>
        <v>5.589240589174219</v>
      </c>
      <c r="S112">
        <f t="shared" si="39"/>
        <v>2236.2603544216049</v>
      </c>
      <c r="T112">
        <f t="shared" si="40"/>
        <v>2236.2603544216049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3.8699271230446878E-5</v>
      </c>
      <c r="AC112">
        <f t="shared" si="43"/>
        <v>3.0120677150594244E-9</v>
      </c>
      <c r="AD112">
        <v>0</v>
      </c>
      <c r="AE112" s="11">
        <f t="shared" si="44"/>
        <v>8.0972399614257247E-10</v>
      </c>
      <c r="AF112" s="11">
        <f t="shared" si="45"/>
        <v>3.8217917112019967E-9</v>
      </c>
      <c r="AG112" s="15">
        <f t="shared" si="46"/>
        <v>1.097002469958351E-3</v>
      </c>
      <c r="AI112">
        <f t="shared" si="61"/>
        <v>2.9891854939968214E-3</v>
      </c>
      <c r="AJ112">
        <f t="shared" si="47"/>
        <v>2.3265629647589136E-7</v>
      </c>
      <c r="AK112">
        <v>0</v>
      </c>
      <c r="AL112" s="11">
        <f t="shared" si="48"/>
        <v>1.2964461191853449E-6</v>
      </c>
      <c r="AM112" s="11">
        <f t="shared" si="49"/>
        <v>1.5291024156612361E-6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78.81297419298906</v>
      </c>
      <c r="AX112">
        <f t="shared" si="57"/>
        <v>15.215219993965068</v>
      </c>
      <c r="AY112" t="e">
        <f t="shared" si="58"/>
        <v>#VALUE!</v>
      </c>
    </row>
    <row r="113" spans="1:51">
      <c r="A113" s="65">
        <v>44277.465277777781</v>
      </c>
      <c r="B113" s="4">
        <v>3.8</v>
      </c>
      <c r="C113" s="4" t="s">
        <v>278</v>
      </c>
      <c r="D113" s="36">
        <v>1</v>
      </c>
      <c r="E113" s="43">
        <v>44278.914664351854</v>
      </c>
      <c r="F113" s="41">
        <v>97</v>
      </c>
      <c r="H113" s="52">
        <v>21.5</v>
      </c>
      <c r="I113" s="5">
        <v>30</v>
      </c>
      <c r="J113" s="5">
        <v>35.268320734019106</v>
      </c>
      <c r="K113" s="5">
        <v>1441.0665906965603</v>
      </c>
      <c r="L113" s="5" t="s">
        <v>88</v>
      </c>
      <c r="M113" s="6">
        <f t="shared" si="33"/>
        <v>0.18150779861343133</v>
      </c>
      <c r="N113" s="6">
        <f t="shared" si="62"/>
        <v>38.41616768843501</v>
      </c>
      <c r="O113" s="6" t="e">
        <f t="shared" si="35"/>
        <v>#VALUE!</v>
      </c>
      <c r="P113">
        <f t="shared" si="36"/>
        <v>2.9041247778149013</v>
      </c>
      <c r="Q113">
        <f t="shared" si="37"/>
        <v>1690.3113782911405</v>
      </c>
      <c r="R113">
        <f t="shared" si="38"/>
        <v>5.0629973180871364</v>
      </c>
      <c r="S113">
        <f t="shared" si="39"/>
        <v>1071.5845570469025</v>
      </c>
      <c r="T113">
        <f t="shared" si="40"/>
        <v>1071.5845570469023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3.5055622195112464E-5</v>
      </c>
      <c r="AC113">
        <f t="shared" si="43"/>
        <v>2.7284727719147684E-9</v>
      </c>
      <c r="AD113">
        <v>0</v>
      </c>
      <c r="AE113" s="11">
        <f t="shared" si="44"/>
        <v>7.3348612489525032E-10</v>
      </c>
      <c r="AF113" s="11">
        <f t="shared" si="45"/>
        <v>3.4619588968100185E-9</v>
      </c>
      <c r="AG113" s="15">
        <f t="shared" si="46"/>
        <v>1.097002469958351E-3</v>
      </c>
      <c r="AI113">
        <f t="shared" si="61"/>
        <v>1.4323757102710378E-3</v>
      </c>
      <c r="AJ113">
        <f t="shared" si="47"/>
        <v>1.1148562997610961E-7</v>
      </c>
      <c r="AK113">
        <v>0</v>
      </c>
      <c r="AL113" s="11">
        <f t="shared" si="48"/>
        <v>6.2123877374811508E-7</v>
      </c>
      <c r="AM113" s="11">
        <f t="shared" si="49"/>
        <v>7.3272440372422471E-7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78.812974192989046</v>
      </c>
      <c r="AX113">
        <f t="shared" si="57"/>
        <v>15.215219993965077</v>
      </c>
      <c r="AY113" t="e">
        <f t="shared" si="58"/>
        <v>#VALUE!</v>
      </c>
    </row>
    <row r="114" spans="1:51">
      <c r="A114" s="65">
        <v>44277.52847222222</v>
      </c>
      <c r="B114" s="4">
        <v>1.6</v>
      </c>
      <c r="C114" s="4" t="s">
        <v>278</v>
      </c>
      <c r="D114" s="36">
        <v>2</v>
      </c>
      <c r="E114" s="43">
        <v>44278.935949074075</v>
      </c>
      <c r="F114" s="41">
        <v>188</v>
      </c>
      <c r="H114" s="52">
        <v>21.5</v>
      </c>
      <c r="I114" s="5">
        <v>30</v>
      </c>
      <c r="J114" s="5">
        <v>34.841978297127902</v>
      </c>
      <c r="K114" s="5">
        <v>3161.1962019344601</v>
      </c>
      <c r="L114" s="5" t="s">
        <v>88</v>
      </c>
      <c r="M114" s="6">
        <f t="shared" si="33"/>
        <v>0.17931363468486744</v>
      </c>
      <c r="N114" s="6">
        <f t="shared" si="62"/>
        <v>84.27163891909936</v>
      </c>
      <c r="O114" s="6" t="e">
        <f t="shared" si="35"/>
        <v>#VALUE!</v>
      </c>
      <c r="P114">
        <f t="shared" si="36"/>
        <v>2.869018154957879</v>
      </c>
      <c r="Q114">
        <f t="shared" si="37"/>
        <v>3707.9521124403718</v>
      </c>
      <c r="R114">
        <f t="shared" si="38"/>
        <v>5.0017930823979455</v>
      </c>
      <c r="S114">
        <f t="shared" si="39"/>
        <v>2350.6818169664848</v>
      </c>
      <c r="T114">
        <f t="shared" si="40"/>
        <v>2350.6818169664848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3.4631850972600438E-5</v>
      </c>
      <c r="AC114">
        <f t="shared" si="43"/>
        <v>2.6954895250133255E-9</v>
      </c>
      <c r="AD114">
        <v>0</v>
      </c>
      <c r="AE114" s="11">
        <f t="shared" si="44"/>
        <v>7.246193499707473E-10</v>
      </c>
      <c r="AF114" s="11">
        <f t="shared" si="45"/>
        <v>3.4201088749840728E-9</v>
      </c>
      <c r="AG114" s="15">
        <f t="shared" si="46"/>
        <v>1.097002469958351E-3</v>
      </c>
      <c r="AI114">
        <f t="shared" si="61"/>
        <v>3.1421314492228259E-3</v>
      </c>
      <c r="AJ114">
        <f t="shared" si="47"/>
        <v>2.4456048896421729E-7</v>
      </c>
      <c r="AK114">
        <v>0</v>
      </c>
      <c r="AL114" s="11">
        <f t="shared" si="48"/>
        <v>1.3627806409124395E-6</v>
      </c>
      <c r="AM114" s="11">
        <f t="shared" si="49"/>
        <v>1.6073411298766569E-6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15.215219993965084</v>
      </c>
      <c r="AY114" t="e">
        <f t="shared" si="58"/>
        <v>#VALUE!</v>
      </c>
    </row>
    <row r="115" spans="1:51">
      <c r="A115" s="65">
        <v>44277.52847222222</v>
      </c>
      <c r="B115" s="4">
        <v>1.6</v>
      </c>
      <c r="C115" s="4" t="s">
        <v>278</v>
      </c>
      <c r="D115" s="36">
        <v>1</v>
      </c>
      <c r="E115" s="43">
        <v>44278.957233796296</v>
      </c>
      <c r="F115" s="41">
        <v>133</v>
      </c>
      <c r="H115" s="52">
        <v>21.5</v>
      </c>
      <c r="I115" s="5">
        <v>30</v>
      </c>
      <c r="J115" s="5">
        <v>39.865573315225603</v>
      </c>
      <c r="K115" s="5">
        <v>1372.3210132469601</v>
      </c>
      <c r="L115" s="5" t="s">
        <v>88</v>
      </c>
      <c r="M115" s="6">
        <f t="shared" si="33"/>
        <v>0.20516747898147977</v>
      </c>
      <c r="N115" s="6">
        <f t="shared" si="62"/>
        <v>36.58353785148514</v>
      </c>
      <c r="O115" s="6" t="e">
        <f t="shared" si="35"/>
        <v>#VALUE!</v>
      </c>
      <c r="P115">
        <f t="shared" si="36"/>
        <v>3.2826796637036764</v>
      </c>
      <c r="Q115">
        <f t="shared" si="37"/>
        <v>1609.6756654653461</v>
      </c>
      <c r="R115">
        <f t="shared" si="38"/>
        <v>5.7229628907254231</v>
      </c>
      <c r="S115">
        <f t="shared" si="39"/>
        <v>1020.4649907230062</v>
      </c>
      <c r="T115">
        <f t="shared" si="40"/>
        <v>1020.4649907230063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3.9625149359098739E-5</v>
      </c>
      <c r="AC115">
        <f t="shared" si="43"/>
        <v>3.0841312844942357E-9</v>
      </c>
      <c r="AD115">
        <v>0</v>
      </c>
      <c r="AE115" s="11">
        <f t="shared" si="44"/>
        <v>8.2909660225209415E-10</v>
      </c>
      <c r="AF115" s="11">
        <f t="shared" si="45"/>
        <v>3.9132278867463298E-9</v>
      </c>
      <c r="AG115" s="15">
        <f t="shared" si="46"/>
        <v>1.097002469958351E-3</v>
      </c>
      <c r="AI115">
        <f t="shared" si="61"/>
        <v>1.364044728231015E-3</v>
      </c>
      <c r="AJ115">
        <f t="shared" si="47"/>
        <v>1.0616724700927147E-7</v>
      </c>
      <c r="AK115">
        <v>0</v>
      </c>
      <c r="AL115" s="11">
        <f t="shared" si="48"/>
        <v>5.9160279543100451E-7</v>
      </c>
      <c r="AM115" s="11">
        <f t="shared" si="49"/>
        <v>6.9777004244027595E-7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78.812974192989046</v>
      </c>
      <c r="AX115">
        <f t="shared" si="57"/>
        <v>15.215219993965071</v>
      </c>
      <c r="AY115" t="e">
        <f t="shared" si="58"/>
        <v>#VALUE!</v>
      </c>
    </row>
    <row r="116" spans="1:51">
      <c r="A116" s="65">
        <v>44277.53125</v>
      </c>
      <c r="B116" s="4">
        <v>2</v>
      </c>
      <c r="C116" s="4" t="s">
        <v>278</v>
      </c>
      <c r="D116" s="36">
        <v>2</v>
      </c>
      <c r="E116" s="43">
        <v>44278.978541666664</v>
      </c>
      <c r="F116" s="41">
        <v>24</v>
      </c>
      <c r="H116" s="52">
        <v>21.5</v>
      </c>
      <c r="I116" s="5">
        <v>30</v>
      </c>
      <c r="J116" s="5">
        <v>230.51696806604761</v>
      </c>
      <c r="K116" s="5">
        <v>2128.67223659104</v>
      </c>
      <c r="L116" s="5" t="s">
        <v>88</v>
      </c>
      <c r="M116" s="6">
        <f t="shared" si="33"/>
        <v>1.1863515627029086</v>
      </c>
      <c r="N116" s="6">
        <f t="shared" si="62"/>
        <v>56.74646135198379</v>
      </c>
      <c r="O116" s="6" t="e">
        <f t="shared" si="35"/>
        <v>#VALUE!</v>
      </c>
      <c r="P116">
        <f t="shared" si="36"/>
        <v>18.981625003246538</v>
      </c>
      <c r="Q116">
        <f t="shared" si="37"/>
        <v>2496.8442994872867</v>
      </c>
      <c r="R116">
        <f t="shared" si="38"/>
        <v>33.092213261126709</v>
      </c>
      <c r="S116">
        <f t="shared" si="39"/>
        <v>1582.8916654315528</v>
      </c>
      <c r="T116">
        <f t="shared" si="40"/>
        <v>1582.8916654315531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2.2912675097375653E-4</v>
      </c>
      <c r="AC116">
        <f t="shared" si="43"/>
        <v>1.7833547436974388E-8</v>
      </c>
      <c r="AD116">
        <v>0</v>
      </c>
      <c r="AE116" s="11">
        <f t="shared" si="44"/>
        <v>4.7941323576054284E-9</v>
      </c>
      <c r="AF116" s="11">
        <f t="shared" si="45"/>
        <v>2.2627679794579816E-8</v>
      </c>
      <c r="AG116" s="15">
        <f t="shared" si="46"/>
        <v>1.097002469958351E-3</v>
      </c>
      <c r="AI116">
        <f t="shared" si="61"/>
        <v>2.115834498215328E-3</v>
      </c>
      <c r="AJ116">
        <f t="shared" si="47"/>
        <v>1.6468105418660501E-7</v>
      </c>
      <c r="AK116">
        <v>0</v>
      </c>
      <c r="AL116" s="11">
        <f t="shared" si="48"/>
        <v>9.1766316595561878E-7</v>
      </c>
      <c r="AM116" s="11">
        <f t="shared" si="49"/>
        <v>1.0823442201422237E-6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78.81297419298906</v>
      </c>
      <c r="AX116">
        <f t="shared" si="57"/>
        <v>15.215219993965071</v>
      </c>
      <c r="AY116" t="e">
        <f t="shared" si="58"/>
        <v>#VALUE!</v>
      </c>
    </row>
    <row r="117" spans="1:51">
      <c r="A117" s="65">
        <v>44277.53125</v>
      </c>
      <c r="B117" s="4">
        <v>2</v>
      </c>
      <c r="C117" s="4" t="s">
        <v>278</v>
      </c>
      <c r="D117" s="36">
        <v>1</v>
      </c>
      <c r="E117" s="43">
        <v>44278.999837962961</v>
      </c>
      <c r="F117" s="41">
        <v>93</v>
      </c>
      <c r="H117" s="52">
        <v>21.5</v>
      </c>
      <c r="I117" s="5">
        <v>30</v>
      </c>
      <c r="J117" s="5">
        <v>45.035613797571109</v>
      </c>
      <c r="K117" s="5">
        <v>1803.2479742069399</v>
      </c>
      <c r="L117" s="5" t="s">
        <v>88</v>
      </c>
      <c r="M117" s="6">
        <f t="shared" si="33"/>
        <v>0.23177500231013351</v>
      </c>
      <c r="N117" s="6">
        <f t="shared" si="62"/>
        <v>48.071252923489133</v>
      </c>
      <c r="O117" s="6" t="e">
        <f t="shared" si="35"/>
        <v>#VALUE!</v>
      </c>
      <c r="P117">
        <f t="shared" si="36"/>
        <v>3.7084000369621362</v>
      </c>
      <c r="Q117">
        <f t="shared" si="37"/>
        <v>2115.1351286335221</v>
      </c>
      <c r="R117">
        <f t="shared" si="38"/>
        <v>6.4651558999680914</v>
      </c>
      <c r="S117">
        <f t="shared" si="39"/>
        <v>1340.9045037622079</v>
      </c>
      <c r="T117">
        <f t="shared" si="40"/>
        <v>1340.9045037622079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4.4764010016780171E-5</v>
      </c>
      <c r="AC117">
        <f t="shared" si="43"/>
        <v>3.484102544599346E-9</v>
      </c>
      <c r="AD117">
        <v>0</v>
      </c>
      <c r="AE117" s="11">
        <f t="shared" si="44"/>
        <v>9.3661952594177643E-10</v>
      </c>
      <c r="AF117" s="11">
        <f t="shared" si="45"/>
        <v>4.4207220705411225E-9</v>
      </c>
      <c r="AG117" s="15">
        <f t="shared" si="46"/>
        <v>1.097002469958351E-3</v>
      </c>
      <c r="AI117">
        <f t="shared" si="61"/>
        <v>1.792372826158561E-3</v>
      </c>
      <c r="AJ117">
        <f t="shared" si="47"/>
        <v>1.3950516770389523E-7</v>
      </c>
      <c r="AK117">
        <v>0</v>
      </c>
      <c r="AL117" s="11">
        <f t="shared" si="48"/>
        <v>7.7737390311616649E-7</v>
      </c>
      <c r="AM117" s="11">
        <f t="shared" si="49"/>
        <v>9.1687907082006167E-7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15.215219993965071</v>
      </c>
      <c r="AY117" t="e">
        <f t="shared" si="58"/>
        <v>#VALUE!</v>
      </c>
    </row>
    <row r="118" spans="1:51">
      <c r="A118" s="65">
        <v>44235.473611111112</v>
      </c>
      <c r="B118" s="4">
        <v>0.1</v>
      </c>
      <c r="C118" s="41" t="s">
        <v>278</v>
      </c>
      <c r="D118" s="36">
        <v>2</v>
      </c>
      <c r="E118" s="43">
        <v>44236.52171296296</v>
      </c>
      <c r="F118" s="41">
        <v>71</v>
      </c>
      <c r="H118" s="52">
        <v>21</v>
      </c>
      <c r="I118" s="5">
        <v>30</v>
      </c>
      <c r="J118" s="5">
        <v>32.460133740828404</v>
      </c>
      <c r="K118" s="5">
        <v>1314.0749344176602</v>
      </c>
      <c r="L118" s="5" t="s">
        <v>88</v>
      </c>
      <c r="M118" s="6">
        <f t="shared" si="33"/>
        <v>0.16733947628172319</v>
      </c>
      <c r="N118" s="6">
        <f t="shared" si="62"/>
        <v>35.090351030504706</v>
      </c>
      <c r="O118" s="6" t="e">
        <f t="shared" si="35"/>
        <v>#VALUE!</v>
      </c>
      <c r="P118">
        <f t="shared" si="36"/>
        <v>2.677431620507571</v>
      </c>
      <c r="Q118">
        <f t="shared" si="37"/>
        <v>1543.975445342207</v>
      </c>
      <c r="R118">
        <f t="shared" si="38"/>
        <v>4.6592392486365224</v>
      </c>
      <c r="S118">
        <f t="shared" si="39"/>
        <v>977.0219460619727</v>
      </c>
      <c r="T118">
        <f t="shared" si="40"/>
        <v>977.02194606197281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3.231921440110497E-5</v>
      </c>
      <c r="AC118">
        <f t="shared" si="43"/>
        <v>2.5154908394518563E-9</v>
      </c>
      <c r="AD118">
        <v>0</v>
      </c>
      <c r="AE118" s="11">
        <f t="shared" si="44"/>
        <v>6.7623091094444626E-10</v>
      </c>
      <c r="AF118" s="11">
        <f t="shared" si="45"/>
        <v>3.1917217503963026E-9</v>
      </c>
      <c r="AG118" s="15">
        <f t="shared" si="46"/>
        <v>1.097002469958351E-3</v>
      </c>
      <c r="AI118">
        <f t="shared" si="61"/>
        <v>1.3083701343825224E-3</v>
      </c>
      <c r="AJ118">
        <f t="shared" si="47"/>
        <v>1.0183394456330304E-7</v>
      </c>
      <c r="AK118">
        <v>0</v>
      </c>
      <c r="AL118" s="11">
        <f t="shared" si="48"/>
        <v>5.6745604666715034E-7</v>
      </c>
      <c r="AM118" s="11">
        <f t="shared" si="49"/>
        <v>6.6928999123045342E-7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78.81297419298906</v>
      </c>
      <c r="AX118">
        <f t="shared" si="57"/>
        <v>15.21521999396508</v>
      </c>
      <c r="AY118" t="e">
        <f t="shared" si="58"/>
        <v>#VALUE!</v>
      </c>
    </row>
    <row r="119" spans="1:51">
      <c r="A119" s="65">
        <v>44235.473611111112</v>
      </c>
      <c r="B119" s="4">
        <v>0.1</v>
      </c>
      <c r="C119" s="41" t="s">
        <v>278</v>
      </c>
      <c r="D119" s="36">
        <v>1</v>
      </c>
      <c r="E119" s="43">
        <v>44236.542986111112</v>
      </c>
      <c r="F119" s="41">
        <v>10</v>
      </c>
      <c r="H119" s="52">
        <v>21</v>
      </c>
      <c r="I119" s="5">
        <v>30</v>
      </c>
      <c r="J119" s="5">
        <v>34.507742443160005</v>
      </c>
      <c r="K119" s="5">
        <v>1666.3697691093603</v>
      </c>
      <c r="L119" s="5" t="s">
        <v>88</v>
      </c>
      <c r="M119" s="6">
        <f t="shared" si="33"/>
        <v>0.17789537141801115</v>
      </c>
      <c r="N119" s="6">
        <f t="shared" si="62"/>
        <v>44.497843017286826</v>
      </c>
      <c r="O119" s="6" t="e">
        <f t="shared" si="35"/>
        <v>#VALUE!</v>
      </c>
      <c r="P119">
        <f t="shared" si="36"/>
        <v>2.8463259426881784</v>
      </c>
      <c r="Q119">
        <f t="shared" si="37"/>
        <v>1957.9050927606204</v>
      </c>
      <c r="R119">
        <f t="shared" si="38"/>
        <v>4.9531474286805617</v>
      </c>
      <c r="S119">
        <f t="shared" si="39"/>
        <v>1238.9550945932624</v>
      </c>
      <c r="T119">
        <f t="shared" si="40"/>
        <v>1238.9550945932624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3.435793380961392E-5</v>
      </c>
      <c r="AC119">
        <f t="shared" si="43"/>
        <v>2.6741698200938371E-9</v>
      </c>
      <c r="AD119">
        <v>0</v>
      </c>
      <c r="AE119" s="11">
        <f t="shared" si="44"/>
        <v>7.1888804566517746E-10</v>
      </c>
      <c r="AF119" s="11">
        <f t="shared" si="45"/>
        <v>3.3930578657590145E-9</v>
      </c>
      <c r="AG119" s="15">
        <f t="shared" si="46"/>
        <v>1.097002469958351E-3</v>
      </c>
      <c r="AI119">
        <f t="shared" si="61"/>
        <v>1.6591355497597761E-3</v>
      </c>
      <c r="AJ119">
        <f t="shared" si="47"/>
        <v>1.2913495436593736E-7</v>
      </c>
      <c r="AK119">
        <v>0</v>
      </c>
      <c r="AL119" s="11">
        <f t="shared" si="48"/>
        <v>7.1958727519865068E-7</v>
      </c>
      <c r="AM119" s="11">
        <f t="shared" si="49"/>
        <v>8.4872222956458799E-7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</v>
      </c>
      <c r="AY119" t="e">
        <f t="shared" si="58"/>
        <v>#VALUE!</v>
      </c>
    </row>
    <row r="120" spans="1:51">
      <c r="A120" s="65">
        <v>44235.48333333333</v>
      </c>
      <c r="B120" s="4">
        <v>1.6</v>
      </c>
      <c r="C120" s="41" t="s">
        <v>278</v>
      </c>
      <c r="D120" s="36">
        <v>2</v>
      </c>
      <c r="E120" s="43">
        <v>44236.564247685186</v>
      </c>
      <c r="F120" s="41">
        <v>160</v>
      </c>
      <c r="H120" s="52">
        <v>21</v>
      </c>
      <c r="I120" s="5">
        <v>30</v>
      </c>
      <c r="J120" s="5">
        <v>33.310251265777509</v>
      </c>
      <c r="K120" s="5">
        <v>1388.1710618815</v>
      </c>
      <c r="L120" s="5" t="s">
        <v>88</v>
      </c>
      <c r="M120" s="6">
        <f t="shared" si="33"/>
        <v>0.17172202820029295</v>
      </c>
      <c r="N120" s="6">
        <f t="shared" si="62"/>
        <v>37.068974208382599</v>
      </c>
      <c r="O120" s="6" t="e">
        <f t="shared" si="35"/>
        <v>#VALUE!</v>
      </c>
      <c r="P120">
        <f t="shared" si="36"/>
        <v>2.7475524512046872</v>
      </c>
      <c r="Q120">
        <f t="shared" si="37"/>
        <v>1631.0348651688344</v>
      </c>
      <c r="R120">
        <f t="shared" si="38"/>
        <v>4.7812628043563361</v>
      </c>
      <c r="S120">
        <f t="shared" si="39"/>
        <v>1032.1128246369137</v>
      </c>
      <c r="T120">
        <f t="shared" si="40"/>
        <v>1032.1128246369137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3.3165641306623493E-5</v>
      </c>
      <c r="AC120">
        <f t="shared" si="43"/>
        <v>2.5813705078334193E-9</v>
      </c>
      <c r="AD120">
        <v>0</v>
      </c>
      <c r="AE120" s="11">
        <f t="shared" si="44"/>
        <v>6.9394111980853014E-10</v>
      </c>
      <c r="AF120" s="11">
        <f t="shared" si="45"/>
        <v>3.2753116276419496E-9</v>
      </c>
      <c r="AG120" s="15">
        <f t="shared" si="46"/>
        <v>1.097002469958351E-3</v>
      </c>
      <c r="AI120">
        <f t="shared" si="61"/>
        <v>1.3821445879604306E-3</v>
      </c>
      <c r="AJ120">
        <f t="shared" si="47"/>
        <v>1.0757600746921482E-7</v>
      </c>
      <c r="AK120">
        <v>0</v>
      </c>
      <c r="AL120" s="11">
        <f t="shared" si="48"/>
        <v>5.994529248228157E-7</v>
      </c>
      <c r="AM120" s="11">
        <f t="shared" si="49"/>
        <v>7.0702893229203048E-7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</v>
      </c>
      <c r="AY120" t="e">
        <f t="shared" si="58"/>
        <v>#VALUE!</v>
      </c>
    </row>
    <row r="121" spans="1:51">
      <c r="A121" s="65">
        <v>44235.48333333333</v>
      </c>
      <c r="B121" s="4">
        <v>1.6</v>
      </c>
      <c r="C121" s="41" t="s">
        <v>278</v>
      </c>
      <c r="D121" s="36">
        <v>1</v>
      </c>
      <c r="E121" s="43">
        <v>44236.585532407407</v>
      </c>
      <c r="F121" s="41">
        <v>128</v>
      </c>
      <c r="H121" s="52">
        <v>21</v>
      </c>
      <c r="I121" s="5">
        <v>30</v>
      </c>
      <c r="J121" s="5">
        <v>38.891975235951605</v>
      </c>
      <c r="K121" s="5">
        <v>1417.769950464</v>
      </c>
      <c r="L121" s="5" t="s">
        <v>88</v>
      </c>
      <c r="M121" s="6">
        <f t="shared" si="33"/>
        <v>0.20049710267705742</v>
      </c>
      <c r="N121" s="6">
        <f t="shared" si="62"/>
        <v>37.859367026378948</v>
      </c>
      <c r="O121" s="6" t="e">
        <f t="shared" si="35"/>
        <v>#VALUE!</v>
      </c>
      <c r="P121">
        <f t="shared" si="36"/>
        <v>3.2079536428329187</v>
      </c>
      <c r="Q121">
        <f t="shared" si="37"/>
        <v>1665.8121491606737</v>
      </c>
      <c r="R121">
        <f t="shared" si="38"/>
        <v>5.5824482709516046</v>
      </c>
      <c r="S121">
        <f t="shared" si="39"/>
        <v>1054.1197612024921</v>
      </c>
      <c r="T121">
        <f t="shared" si="40"/>
        <v>1054.1197612024921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3.8723133310821239E-5</v>
      </c>
      <c r="AC121">
        <f t="shared" si="43"/>
        <v>3.0139249645533948E-9</v>
      </c>
      <c r="AD121">
        <v>0</v>
      </c>
      <c r="AE121" s="11">
        <f t="shared" si="44"/>
        <v>8.1022327425460576E-10</v>
      </c>
      <c r="AF121" s="11">
        <f t="shared" si="45"/>
        <v>3.8241482388080008E-9</v>
      </c>
      <c r="AG121" s="15">
        <f t="shared" si="46"/>
        <v>1.097002469958351E-3</v>
      </c>
      <c r="AI121">
        <f t="shared" si="61"/>
        <v>1.4116149787410147E-3</v>
      </c>
      <c r="AJ121">
        <f t="shared" si="47"/>
        <v>1.0986976675196185E-7</v>
      </c>
      <c r="AK121">
        <v>0</v>
      </c>
      <c r="AL121" s="11">
        <f t="shared" si="48"/>
        <v>6.1223459188064623E-7</v>
      </c>
      <c r="AM121" s="11">
        <f t="shared" si="49"/>
        <v>7.2210435863260811E-7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78.812974192989046</v>
      </c>
      <c r="AX121">
        <f t="shared" si="57"/>
        <v>15.215219993965077</v>
      </c>
      <c r="AY121" t="e">
        <f t="shared" si="58"/>
        <v>#VALUE!</v>
      </c>
    </row>
    <row r="122" spans="1:51">
      <c r="A122" s="65">
        <v>44235.489583333336</v>
      </c>
      <c r="B122" s="4">
        <v>3.8</v>
      </c>
      <c r="C122" s="41" t="s">
        <v>278</v>
      </c>
      <c r="D122" s="36">
        <v>2</v>
      </c>
      <c r="E122" s="43">
        <v>44236.606817129628</v>
      </c>
      <c r="F122" s="41">
        <v>143</v>
      </c>
      <c r="H122" s="52">
        <v>21</v>
      </c>
      <c r="I122" s="5">
        <v>30</v>
      </c>
      <c r="J122" s="5">
        <v>40.099758184597505</v>
      </c>
      <c r="K122" s="5">
        <v>1319.9951657881602</v>
      </c>
      <c r="L122" s="5" t="s">
        <v>88</v>
      </c>
      <c r="M122" s="6">
        <f t="shared" si="33"/>
        <v>0.20672350234940953</v>
      </c>
      <c r="N122" s="6">
        <f t="shared" si="62"/>
        <v>35.248441708236648</v>
      </c>
      <c r="O122" s="6" t="e">
        <f t="shared" si="35"/>
        <v>#VALUE!</v>
      </c>
      <c r="P122">
        <f t="shared" si="36"/>
        <v>3.3075760375905525</v>
      </c>
      <c r="Q122">
        <f t="shared" si="37"/>
        <v>1550.9314351624125</v>
      </c>
      <c r="R122">
        <f t="shared" si="38"/>
        <v>5.755810148111304</v>
      </c>
      <c r="S122">
        <f t="shared" si="39"/>
        <v>981.42367066933411</v>
      </c>
      <c r="T122">
        <f t="shared" si="40"/>
        <v>981.42367066933411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3.9925672905357406E-5</v>
      </c>
      <c r="AC122">
        <f t="shared" si="43"/>
        <v>3.1075218353371866E-9</v>
      </c>
      <c r="AD122">
        <v>0</v>
      </c>
      <c r="AE122" s="11">
        <f t="shared" si="44"/>
        <v>8.3538460507681034E-10</v>
      </c>
      <c r="AF122" s="11">
        <f t="shared" si="45"/>
        <v>3.9429064404139967E-9</v>
      </c>
      <c r="AG122" s="15">
        <f t="shared" si="46"/>
        <v>1.097002469958351E-3</v>
      </c>
      <c r="AI122">
        <f t="shared" si="61"/>
        <v>1.3142646642231887E-3</v>
      </c>
      <c r="AJ122">
        <f t="shared" si="47"/>
        <v>1.022927315756682E-7</v>
      </c>
      <c r="AK122">
        <v>0</v>
      </c>
      <c r="AL122" s="11">
        <f t="shared" si="48"/>
        <v>5.7001257597980137E-7</v>
      </c>
      <c r="AM122" s="11">
        <f t="shared" si="49"/>
        <v>6.7230530755546958E-7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15.215219993965077</v>
      </c>
      <c r="AY122" t="e">
        <f t="shared" si="58"/>
        <v>#VALUE!</v>
      </c>
    </row>
    <row r="123" spans="1:51">
      <c r="A123" s="65">
        <v>44235.489583333336</v>
      </c>
      <c r="B123" s="4">
        <v>3.8</v>
      </c>
      <c r="C123" s="41" t="s">
        <v>278</v>
      </c>
      <c r="D123" s="36">
        <v>1</v>
      </c>
      <c r="E123" s="43">
        <v>44236.62809027778</v>
      </c>
      <c r="F123" s="41">
        <v>188</v>
      </c>
      <c r="H123" s="52">
        <v>21</v>
      </c>
      <c r="I123" s="5">
        <v>30</v>
      </c>
      <c r="J123" s="5">
        <v>45.766974162611106</v>
      </c>
      <c r="K123" s="5">
        <v>1472.5735718384601</v>
      </c>
      <c r="L123" s="5" t="s">
        <v>88</v>
      </c>
      <c r="M123" s="6">
        <f t="shared" si="33"/>
        <v>0.23593930784510211</v>
      </c>
      <c r="N123" s="6">
        <f t="shared" si="62"/>
        <v>39.322813487006307</v>
      </c>
      <c r="O123" s="6" t="e">
        <f t="shared" si="35"/>
        <v>#VALUE!</v>
      </c>
      <c r="P123">
        <f t="shared" si="36"/>
        <v>3.7750289255216338</v>
      </c>
      <c r="Q123">
        <f t="shared" si="37"/>
        <v>1730.2037934282775</v>
      </c>
      <c r="R123">
        <f t="shared" si="38"/>
        <v>6.5692669048235803</v>
      </c>
      <c r="S123">
        <f t="shared" si="39"/>
        <v>1094.8665553191051</v>
      </c>
      <c r="T123">
        <f t="shared" si="40"/>
        <v>1094.8665553191051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4.5568285770516695E-5</v>
      </c>
      <c r="AC123">
        <f t="shared" si="43"/>
        <v>3.5467014761763557E-9</v>
      </c>
      <c r="AD123">
        <v>0</v>
      </c>
      <c r="AE123" s="11">
        <f t="shared" si="44"/>
        <v>9.5344778540532285E-10</v>
      </c>
      <c r="AF123" s="11">
        <f t="shared" si="45"/>
        <v>4.5001492615816785E-9</v>
      </c>
      <c r="AG123" s="15">
        <f t="shared" si="46"/>
        <v>1.097002469958351E-3</v>
      </c>
      <c r="AI123">
        <f t="shared" si="61"/>
        <v>1.4661806808819865E-3</v>
      </c>
      <c r="AJ123">
        <f t="shared" si="47"/>
        <v>1.1411676119249441E-7</v>
      </c>
      <c r="AK123">
        <v>0</v>
      </c>
      <c r="AL123" s="11">
        <f t="shared" si="48"/>
        <v>6.3590040081868508E-7</v>
      </c>
      <c r="AM123" s="11">
        <f t="shared" si="49"/>
        <v>7.5001716201117948E-7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15.215219993965075</v>
      </c>
      <c r="AY123" t="e">
        <f t="shared" si="58"/>
        <v>#VALUE!</v>
      </c>
    </row>
    <row r="124" spans="1:51">
      <c r="A124" s="69">
        <v>44235</v>
      </c>
      <c r="B124" s="4">
        <v>5</v>
      </c>
      <c r="C124" s="41" t="s">
        <v>278</v>
      </c>
      <c r="D124" s="36">
        <v>2</v>
      </c>
      <c r="E124" s="43">
        <v>44236.649328703701</v>
      </c>
      <c r="F124" s="41">
        <v>104</v>
      </c>
      <c r="H124" s="52">
        <v>21</v>
      </c>
      <c r="I124" s="5">
        <v>30</v>
      </c>
      <c r="J124" s="5">
        <v>38.784088006097505</v>
      </c>
      <c r="K124" s="5">
        <v>1167.77800024214</v>
      </c>
      <c r="L124" s="5" t="s">
        <v>88</v>
      </c>
      <c r="M124" s="6">
        <f t="shared" si="33"/>
        <v>0.19994091912324283</v>
      </c>
      <c r="N124" s="6">
        <f t="shared" si="62"/>
        <v>31.183716301808179</v>
      </c>
      <c r="O124" s="6" t="e">
        <f t="shared" si="35"/>
        <v>#VALUE!</v>
      </c>
      <c r="P124">
        <f t="shared" si="36"/>
        <v>3.1990547059718852</v>
      </c>
      <c r="Q124">
        <f t="shared" si="37"/>
        <v>1372.0835172795598</v>
      </c>
      <c r="R124">
        <f t="shared" si="38"/>
        <v>5.5669624316209232</v>
      </c>
      <c r="S124">
        <f t="shared" si="39"/>
        <v>868.24937032266791</v>
      </c>
      <c r="T124">
        <f t="shared" si="40"/>
        <v>868.24937032266803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3.86157144523336E-5</v>
      </c>
      <c r="AC124">
        <f t="shared" si="43"/>
        <v>3.0055642676887828E-9</v>
      </c>
      <c r="AD124">
        <v>0</v>
      </c>
      <c r="AE124" s="11">
        <f t="shared" si="44"/>
        <v>8.0797569633930776E-10</v>
      </c>
      <c r="AF124" s="11">
        <f t="shared" si="45"/>
        <v>3.8135399640280907E-9</v>
      </c>
      <c r="AG124" s="15">
        <f t="shared" si="46"/>
        <v>1.097002469958351E-3</v>
      </c>
      <c r="AI124">
        <f t="shared" si="61"/>
        <v>1.1627083198134764E-3</v>
      </c>
      <c r="AJ124">
        <f t="shared" si="47"/>
        <v>9.0496696211318271E-8</v>
      </c>
      <c r="AK124">
        <v>0</v>
      </c>
      <c r="AL124" s="11">
        <f t="shared" si="48"/>
        <v>5.0428074537160089E-7</v>
      </c>
      <c r="AM124" s="11">
        <f t="shared" si="49"/>
        <v>5.947774415829192E-7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78.812974192989046</v>
      </c>
      <c r="AX124">
        <f t="shared" si="57"/>
        <v>15.215219993965082</v>
      </c>
      <c r="AY124" t="e">
        <f t="shared" si="58"/>
        <v>#VALUE!</v>
      </c>
    </row>
    <row r="125" spans="1:51">
      <c r="A125" s="69">
        <v>44235</v>
      </c>
      <c r="B125" s="4">
        <v>5</v>
      </c>
      <c r="C125" s="41" t="s">
        <v>278</v>
      </c>
      <c r="D125" s="36">
        <v>1</v>
      </c>
      <c r="E125" s="43">
        <v>44236.670601851853</v>
      </c>
      <c r="F125" s="41">
        <v>213</v>
      </c>
      <c r="H125" s="52">
        <v>21</v>
      </c>
      <c r="I125" s="5">
        <v>30</v>
      </c>
      <c r="J125" s="5">
        <v>41.812670166513605</v>
      </c>
      <c r="K125" s="5">
        <v>1622.8401419330401</v>
      </c>
      <c r="L125" s="5" t="s">
        <v>88</v>
      </c>
      <c r="M125" s="6">
        <f t="shared" si="33"/>
        <v>0.21555395869500357</v>
      </c>
      <c r="N125" s="6">
        <f t="shared" si="62"/>
        <v>43.335451240503588</v>
      </c>
      <c r="O125" s="6" t="e">
        <f t="shared" si="35"/>
        <v>#VALUE!</v>
      </c>
      <c r="P125">
        <f t="shared" si="36"/>
        <v>3.4488633391200572</v>
      </c>
      <c r="Q125">
        <f t="shared" si="37"/>
        <v>1906.7598545821579</v>
      </c>
      <c r="R125">
        <f t="shared" si="38"/>
        <v>6.0016768718692814</v>
      </c>
      <c r="S125">
        <f t="shared" si="39"/>
        <v>1206.590577212062</v>
      </c>
      <c r="T125">
        <f t="shared" si="40"/>
        <v>1206.590577212062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4.1631148613984456E-5</v>
      </c>
      <c r="AC125">
        <f t="shared" si="43"/>
        <v>3.2402635681254786E-9</v>
      </c>
      <c r="AD125">
        <v>0</v>
      </c>
      <c r="AE125" s="11">
        <f t="shared" si="44"/>
        <v>8.7106911701219517E-10</v>
      </c>
      <c r="AF125" s="11">
        <f t="shared" si="45"/>
        <v>4.1113326851376734E-9</v>
      </c>
      <c r="AG125" s="15">
        <f t="shared" si="46"/>
        <v>1.097002469958351E-3</v>
      </c>
      <c r="AI125">
        <f t="shared" si="61"/>
        <v>1.6157948979699738E-3</v>
      </c>
      <c r="AJ125">
        <f t="shared" si="47"/>
        <v>1.2576163559648755E-7</v>
      </c>
      <c r="AK125">
        <v>0</v>
      </c>
      <c r="AL125" s="11">
        <f t="shared" si="48"/>
        <v>7.0078990717692819E-7</v>
      </c>
      <c r="AM125" s="11">
        <f t="shared" si="49"/>
        <v>8.2655154277341576E-7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78.812974192989046</v>
      </c>
      <c r="AX125">
        <f t="shared" si="57"/>
        <v>15.21521999396508</v>
      </c>
      <c r="AY125" t="e">
        <f t="shared" si="58"/>
        <v>#VALUE!</v>
      </c>
    </row>
    <row r="126" spans="1:51">
      <c r="A126" s="69">
        <v>44235</v>
      </c>
      <c r="B126" s="4">
        <v>6.2</v>
      </c>
      <c r="C126" s="41" t="s">
        <v>278</v>
      </c>
      <c r="D126" s="36">
        <v>2</v>
      </c>
      <c r="E126" s="43">
        <v>44236.691863425927</v>
      </c>
      <c r="F126" s="41">
        <v>93</v>
      </c>
      <c r="H126" s="52">
        <v>21</v>
      </c>
      <c r="I126" s="5">
        <v>30</v>
      </c>
      <c r="J126" s="5">
        <v>32.368014227891905</v>
      </c>
      <c r="K126" s="5">
        <v>1209.2243690889602</v>
      </c>
      <c r="L126" s="5" t="s">
        <v>88</v>
      </c>
      <c r="M126" s="6">
        <f t="shared" si="33"/>
        <v>0.16686457894540285</v>
      </c>
      <c r="N126" s="6">
        <f t="shared" si="62"/>
        <v>32.290477867440813</v>
      </c>
      <c r="O126" s="6" t="e">
        <f t="shared" si="35"/>
        <v>#VALUE!</v>
      </c>
      <c r="P126">
        <f t="shared" si="36"/>
        <v>2.6698332631264456</v>
      </c>
      <c r="Q126">
        <f t="shared" si="37"/>
        <v>1420.7810261673958</v>
      </c>
      <c r="R126">
        <f t="shared" si="38"/>
        <v>4.6460166644763339</v>
      </c>
      <c r="S126">
        <f t="shared" si="39"/>
        <v>899.06497367017994</v>
      </c>
      <c r="T126">
        <f t="shared" si="40"/>
        <v>899.06497367017994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3.2227494807067215E-5</v>
      </c>
      <c r="AC126">
        <f t="shared" si="43"/>
        <v>2.5083520583002841E-9</v>
      </c>
      <c r="AD126">
        <v>0</v>
      </c>
      <c r="AE126" s="11">
        <f t="shared" si="44"/>
        <v>6.7431181650552056E-10</v>
      </c>
      <c r="AF126" s="11">
        <f t="shared" si="45"/>
        <v>3.1826638748058047E-9</v>
      </c>
      <c r="AG126" s="15">
        <f t="shared" si="46"/>
        <v>1.097002469958351E-3</v>
      </c>
      <c r="AI126">
        <f t="shared" si="61"/>
        <v>1.2039747573335047E-3</v>
      </c>
      <c r="AJ126">
        <f t="shared" si="47"/>
        <v>9.370857334020338E-8</v>
      </c>
      <c r="AK126">
        <v>0</v>
      </c>
      <c r="AL126" s="11">
        <f t="shared" si="48"/>
        <v>5.2217850142685029E-7</v>
      </c>
      <c r="AM126" s="11">
        <f t="shared" si="49"/>
        <v>6.1588707476705368E-7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15.215219993965077</v>
      </c>
      <c r="AY126" t="e">
        <f t="shared" si="58"/>
        <v>#VALUE!</v>
      </c>
    </row>
    <row r="127" spans="1:51">
      <c r="A127" s="69">
        <v>44235</v>
      </c>
      <c r="B127" s="4">
        <v>6.2</v>
      </c>
      <c r="C127" s="41" t="s">
        <v>278</v>
      </c>
      <c r="D127" s="36">
        <v>1</v>
      </c>
      <c r="E127" s="43">
        <v>44236.713125000002</v>
      </c>
      <c r="F127" s="41">
        <v>97</v>
      </c>
      <c r="H127" s="52">
        <v>21</v>
      </c>
      <c r="I127" s="5">
        <v>30</v>
      </c>
      <c r="J127" s="5">
        <v>42.688820550935105</v>
      </c>
      <c r="K127" s="5">
        <v>1419.6795293500002</v>
      </c>
      <c r="L127" s="5" t="s">
        <v>88</v>
      </c>
      <c r="M127" s="6">
        <f t="shared" si="33"/>
        <v>0.22007071600856667</v>
      </c>
      <c r="N127" s="6">
        <f t="shared" si="62"/>
        <v>37.910359394983757</v>
      </c>
      <c r="O127" s="6" t="e">
        <f t="shared" si="35"/>
        <v>#VALUE!</v>
      </c>
      <c r="P127">
        <f t="shared" si="36"/>
        <v>3.5211314561370668</v>
      </c>
      <c r="Q127">
        <f t="shared" si="37"/>
        <v>1668.0558133792854</v>
      </c>
      <c r="R127">
        <f t="shared" si="38"/>
        <v>6.1274371133827046</v>
      </c>
      <c r="S127">
        <f t="shared" si="39"/>
        <v>1055.5395436140523</v>
      </c>
      <c r="T127">
        <f t="shared" si="40"/>
        <v>1055.5395436140523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4.2503495362393333E-5</v>
      </c>
      <c r="AC127">
        <f t="shared" si="43"/>
        <v>3.3081606471576073E-9</v>
      </c>
      <c r="AD127">
        <v>0</v>
      </c>
      <c r="AE127" s="11">
        <f t="shared" si="44"/>
        <v>8.8932165957139154E-10</v>
      </c>
      <c r="AF127" s="11">
        <f t="shared" si="45"/>
        <v>4.1974823067289987E-9</v>
      </c>
      <c r="AG127" s="15">
        <f t="shared" si="46"/>
        <v>1.097002469958351E-3</v>
      </c>
      <c r="AI127">
        <f t="shared" si="61"/>
        <v>1.413516267562719E-3</v>
      </c>
      <c r="AJ127">
        <f t="shared" si="47"/>
        <v>1.1001774914270913E-7</v>
      </c>
      <c r="AK127">
        <v>0</v>
      </c>
      <c r="AL127" s="11">
        <f t="shared" si="48"/>
        <v>6.1305920397624849E-7</v>
      </c>
      <c r="AM127" s="11">
        <f t="shared" si="49"/>
        <v>7.2307695311895757E-7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78.812974192989046</v>
      </c>
      <c r="AX127">
        <f t="shared" si="57"/>
        <v>15.215219993965071</v>
      </c>
      <c r="AY127" t="e">
        <f t="shared" si="58"/>
        <v>#VALUE!</v>
      </c>
    </row>
    <row r="128" spans="1:51">
      <c r="A128" s="69">
        <v>44235</v>
      </c>
      <c r="B128" s="4">
        <v>8</v>
      </c>
      <c r="C128" s="41" t="s">
        <v>278</v>
      </c>
      <c r="D128" s="36">
        <v>2</v>
      </c>
      <c r="E128" s="43">
        <v>44237.418819444443</v>
      </c>
      <c r="F128" s="41">
        <v>45</v>
      </c>
      <c r="H128" s="52">
        <v>21</v>
      </c>
      <c r="I128" s="5">
        <v>30</v>
      </c>
      <c r="J128" s="5">
        <v>39.318257387750407</v>
      </c>
      <c r="K128" s="5">
        <v>1459.3980328853602</v>
      </c>
      <c r="L128" s="5" t="s">
        <v>88</v>
      </c>
      <c r="M128" s="6">
        <f t="shared" si="33"/>
        <v>0.20269468549048045</v>
      </c>
      <c r="N128" s="6">
        <f t="shared" si="62"/>
        <v>38.970980973676127</v>
      </c>
      <c r="O128" s="6" t="e">
        <f t="shared" si="35"/>
        <v>#VALUE!</v>
      </c>
      <c r="P128">
        <f t="shared" si="36"/>
        <v>3.2431149678476872</v>
      </c>
      <c r="Q128">
        <f t="shared" si="37"/>
        <v>1714.7231628417496</v>
      </c>
      <c r="R128">
        <f t="shared" si="38"/>
        <v>5.643635650785348</v>
      </c>
      <c r="S128">
        <f t="shared" si="39"/>
        <v>1085.0704695927782</v>
      </c>
      <c r="T128">
        <f t="shared" si="40"/>
        <v>1085.0704695927782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3.9147564841798608E-5</v>
      </c>
      <c r="AC128">
        <f t="shared" si="43"/>
        <v>3.0469596050275639E-9</v>
      </c>
      <c r="AD128">
        <v>0</v>
      </c>
      <c r="AE128" s="11">
        <f t="shared" si="44"/>
        <v>8.1910386513977775E-10</v>
      </c>
      <c r="AF128" s="11">
        <f t="shared" si="45"/>
        <v>3.8660634701673417E-9</v>
      </c>
      <c r="AG128" s="15">
        <f t="shared" si="46"/>
        <v>1.097002469958351E-3</v>
      </c>
      <c r="AI128">
        <f t="shared" si="61"/>
        <v>1.45306234096154E-3</v>
      </c>
      <c r="AJ128">
        <f t="shared" si="47"/>
        <v>1.1309572573386116E-7</v>
      </c>
      <c r="AK128">
        <v>0</v>
      </c>
      <c r="AL128" s="11">
        <f t="shared" si="48"/>
        <v>6.3021081717987346E-7</v>
      </c>
      <c r="AM128" s="11">
        <f t="shared" si="49"/>
        <v>7.4330654291373463E-7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78.812974192989046</v>
      </c>
      <c r="AX128">
        <f t="shared" si="57"/>
        <v>15.215219993965079</v>
      </c>
      <c r="AY128" t="e">
        <f t="shared" si="58"/>
        <v>#VALUE!</v>
      </c>
    </row>
    <row r="129" spans="1:51">
      <c r="A129" s="69">
        <v>44235</v>
      </c>
      <c r="B129" s="4">
        <v>8</v>
      </c>
      <c r="C129" s="41" t="s">
        <v>278</v>
      </c>
      <c r="D129" s="36">
        <v>1</v>
      </c>
      <c r="E129" s="43">
        <v>44237.440092592595</v>
      </c>
      <c r="F129" s="41">
        <v>76</v>
      </c>
      <c r="H129" s="52">
        <v>21</v>
      </c>
      <c r="I129" s="5">
        <v>30</v>
      </c>
      <c r="J129" s="5">
        <v>48.697489729951904</v>
      </c>
      <c r="K129" s="5">
        <v>1542.4586244872603</v>
      </c>
      <c r="L129" s="5" t="s">
        <v>88</v>
      </c>
      <c r="M129" s="6">
        <f t="shared" si="33"/>
        <v>0.25104679151074799</v>
      </c>
      <c r="N129" s="6">
        <f t="shared" si="62"/>
        <v>41.188986385524046</v>
      </c>
      <c r="O129" s="6" t="e">
        <f t="shared" si="35"/>
        <v>#VALUE!</v>
      </c>
      <c r="P129">
        <f t="shared" si="36"/>
        <v>4.0167486641719679</v>
      </c>
      <c r="Q129">
        <f t="shared" si="37"/>
        <v>1812.315400963058</v>
      </c>
      <c r="R129">
        <f t="shared" si="38"/>
        <v>6.989905133215121</v>
      </c>
      <c r="S129">
        <f t="shared" si="39"/>
        <v>1146.8264765924171</v>
      </c>
      <c r="T129">
        <f t="shared" si="40"/>
        <v>1146.8264765924173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4.8486079076079516E-5</v>
      </c>
      <c r="AC129">
        <f t="shared" si="43"/>
        <v>3.7738011278097897E-9</v>
      </c>
      <c r="AD129">
        <v>0</v>
      </c>
      <c r="AE129" s="11">
        <f t="shared" si="44"/>
        <v>1.0144982181442107E-9</v>
      </c>
      <c r="AF129" s="11">
        <f t="shared" si="45"/>
        <v>4.7882993459540006E-9</v>
      </c>
      <c r="AG129" s="15">
        <f t="shared" si="46"/>
        <v>1.097002469958351E-3</v>
      </c>
      <c r="AI129">
        <f t="shared" si="61"/>
        <v>1.5357623412048515E-3</v>
      </c>
      <c r="AJ129">
        <f t="shared" si="47"/>
        <v>1.1953248779289204E-7</v>
      </c>
      <c r="AK129">
        <v>0</v>
      </c>
      <c r="AL129" s="11">
        <f t="shared" si="48"/>
        <v>6.6607881352449326E-7</v>
      </c>
      <c r="AM129" s="11">
        <f t="shared" si="49"/>
        <v>7.8561130131738532E-7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15.21521999396508</v>
      </c>
      <c r="AY129" t="e">
        <f t="shared" si="58"/>
        <v>#VALUE!</v>
      </c>
    </row>
    <row r="130" spans="1:51">
      <c r="A130" s="65">
        <v>44235.534722222219</v>
      </c>
      <c r="B130" s="4">
        <v>9</v>
      </c>
      <c r="C130" s="41" t="s">
        <v>278</v>
      </c>
      <c r="D130" s="36">
        <v>2</v>
      </c>
      <c r="E130" s="43">
        <v>44237.461365740739</v>
      </c>
      <c r="F130" s="41">
        <v>167</v>
      </c>
      <c r="H130" s="52">
        <v>21</v>
      </c>
      <c r="I130" s="5">
        <v>30</v>
      </c>
      <c r="J130" s="5">
        <v>50.536142961606409</v>
      </c>
      <c r="K130" s="5">
        <v>1546.2773542960601</v>
      </c>
      <c r="L130" s="5" t="s">
        <v>88</v>
      </c>
      <c r="M130" s="6">
        <f t="shared" si="33"/>
        <v>0.26052547300064471</v>
      </c>
      <c r="N130" s="6">
        <f t="shared" si="62"/>
        <v>41.290959694634324</v>
      </c>
      <c r="O130" s="6" t="e">
        <f t="shared" si="35"/>
        <v>#VALUE!</v>
      </c>
      <c r="P130">
        <f t="shared" si="36"/>
        <v>4.1684075680103154</v>
      </c>
      <c r="Q130">
        <f t="shared" si="37"/>
        <v>1816.8022265639102</v>
      </c>
      <c r="R130">
        <f t="shared" si="38"/>
        <v>7.2538204137237097</v>
      </c>
      <c r="S130">
        <f t="shared" si="39"/>
        <v>1149.6657232225434</v>
      </c>
      <c r="T130">
        <f t="shared" si="40"/>
        <v>1149.6657232225434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5.0316750153333362E-5</v>
      </c>
      <c r="AC130">
        <f t="shared" si="43"/>
        <v>3.916287150759781E-9</v>
      </c>
      <c r="AD130">
        <v>0</v>
      </c>
      <c r="AE130" s="11">
        <f t="shared" si="44"/>
        <v>1.0528022547104181E-9</v>
      </c>
      <c r="AF130" s="11">
        <f t="shared" si="45"/>
        <v>4.9690894054701992E-9</v>
      </c>
      <c r="AG130" s="15">
        <f t="shared" si="46"/>
        <v>1.097002469958351E-3</v>
      </c>
      <c r="AI130">
        <f t="shared" si="61"/>
        <v>1.5395644927429781E-3</v>
      </c>
      <c r="AJ130">
        <f t="shared" si="47"/>
        <v>1.1982841940947358E-7</v>
      </c>
      <c r="AK130">
        <v>0</v>
      </c>
      <c r="AL130" s="11">
        <f t="shared" si="48"/>
        <v>6.677278529086528E-7</v>
      </c>
      <c r="AM130" s="11">
        <f t="shared" si="49"/>
        <v>7.8755627231812638E-7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65">
        <v>44263.430555555555</v>
      </c>
      <c r="B131" s="4">
        <v>0.1</v>
      </c>
      <c r="C131" s="41" t="s">
        <v>279</v>
      </c>
      <c r="D131" s="36">
        <v>1</v>
      </c>
      <c r="E131" s="43">
        <v>44264.570416666669</v>
      </c>
      <c r="F131" s="41">
        <v>121</v>
      </c>
      <c r="H131" s="52">
        <v>21.2</v>
      </c>
      <c r="I131" s="5">
        <v>30</v>
      </c>
      <c r="J131" s="5">
        <v>19.10138858645</v>
      </c>
      <c r="K131" s="5">
        <v>646.79839186784011</v>
      </c>
      <c r="L131" s="5" t="s">
        <v>88</v>
      </c>
      <c r="M131" s="6">
        <f t="shared" si="33"/>
        <v>9.8405155704135328E-2</v>
      </c>
      <c r="N131" s="6">
        <f t="shared" si="62"/>
        <v>17.260021225009229</v>
      </c>
      <c r="O131" s="6" t="e">
        <f t="shared" si="35"/>
        <v>#VALUE!</v>
      </c>
      <c r="P131">
        <f t="shared" si="36"/>
        <v>1.5744824912661652</v>
      </c>
      <c r="Q131">
        <f t="shared" si="37"/>
        <v>759.44093390040609</v>
      </c>
      <c r="R131">
        <f t="shared" si="38"/>
        <v>2.7419083185198412</v>
      </c>
      <c r="S131">
        <f t="shared" si="39"/>
        <v>480.92394586489178</v>
      </c>
      <c r="T131">
        <f t="shared" si="40"/>
        <v>480.92394586489166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1.9005541286753916E-5</v>
      </c>
      <c r="AC131">
        <f t="shared" si="43"/>
        <v>1.47925207625155E-9</v>
      </c>
      <c r="AD131">
        <v>0</v>
      </c>
      <c r="AE131" s="11">
        <f t="shared" si="44"/>
        <v>3.9766234221629095E-10</v>
      </c>
      <c r="AF131" s="11">
        <f t="shared" si="45"/>
        <v>1.8769144184678408E-9</v>
      </c>
      <c r="AG131" s="15">
        <f t="shared" si="46"/>
        <v>1.097002469958351E-3</v>
      </c>
      <c r="AI131">
        <f t="shared" si="61"/>
        <v>6.4355287497634673E-4</v>
      </c>
      <c r="AJ131">
        <f t="shared" si="47"/>
        <v>5.0089440343901386E-8</v>
      </c>
      <c r="AK131">
        <v>0</v>
      </c>
      <c r="AL131" s="11">
        <f t="shared" si="48"/>
        <v>2.7911671220445958E-7</v>
      </c>
      <c r="AM131" s="11">
        <f t="shared" si="49"/>
        <v>3.2920615254836096E-7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78.812974192989046</v>
      </c>
      <c r="AX131">
        <f t="shared" si="57"/>
        <v>15.215219993965075</v>
      </c>
      <c r="AY131" t="e">
        <f t="shared" si="58"/>
        <v>#VALUE!</v>
      </c>
    </row>
    <row r="132" spans="1:51">
      <c r="A132" s="65">
        <v>44263.430555555555</v>
      </c>
      <c r="B132" s="4">
        <v>0.1</v>
      </c>
      <c r="C132" s="41" t="s">
        <v>279</v>
      </c>
      <c r="D132" s="36">
        <v>2</v>
      </c>
      <c r="E132" s="43">
        <v>44264.591689814813</v>
      </c>
      <c r="F132" s="41">
        <v>26</v>
      </c>
      <c r="H132" s="52">
        <v>21.2</v>
      </c>
      <c r="I132" s="5">
        <v>30</v>
      </c>
      <c r="J132" s="5">
        <v>21.704200508049997</v>
      </c>
      <c r="K132" s="5">
        <v>776.54053134486014</v>
      </c>
      <c r="L132" s="5" t="s">
        <v>88</v>
      </c>
      <c r="M132" s="6">
        <f t="shared" si="33"/>
        <v>0.11181413438934563</v>
      </c>
      <c r="N132" s="6">
        <f t="shared" si="62"/>
        <v>20.722231566449043</v>
      </c>
      <c r="O132" s="6" t="e">
        <f t="shared" si="35"/>
        <v>#VALUE!</v>
      </c>
      <c r="P132">
        <f t="shared" si="36"/>
        <v>1.7890261502295302</v>
      </c>
      <c r="Q132">
        <f t="shared" si="37"/>
        <v>911.77818892375785</v>
      </c>
      <c r="R132">
        <f t="shared" si="38"/>
        <v>3.1155288868402091</v>
      </c>
      <c r="S132">
        <f t="shared" si="39"/>
        <v>577.39311221834032</v>
      </c>
      <c r="T132">
        <f t="shared" si="40"/>
        <v>577.39311221834032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2.1595292770722741E-5</v>
      </c>
      <c r="AC132">
        <f t="shared" si="43"/>
        <v>1.6808193561219945E-9</v>
      </c>
      <c r="AD132">
        <v>0</v>
      </c>
      <c r="AE132" s="11">
        <f t="shared" si="44"/>
        <v>4.5184899364257363E-10</v>
      </c>
      <c r="AF132" s="11">
        <f t="shared" si="45"/>
        <v>2.132668349764568E-9</v>
      </c>
      <c r="AG132" s="15">
        <f t="shared" si="46"/>
        <v>1.097002469958351E-3</v>
      </c>
      <c r="AI132">
        <f t="shared" si="61"/>
        <v>7.7264399195469432E-4</v>
      </c>
      <c r="AJ132">
        <f t="shared" si="47"/>
        <v>6.0136947012335113E-8</v>
      </c>
      <c r="AK132">
        <v>0</v>
      </c>
      <c r="AL132" s="11">
        <f t="shared" si="48"/>
        <v>3.3510510033359657E-7</v>
      </c>
      <c r="AM132" s="11">
        <f t="shared" si="49"/>
        <v>3.9524204734593169E-7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15.215219993965079</v>
      </c>
      <c r="AY132" t="e">
        <f t="shared" si="58"/>
        <v>#VALUE!</v>
      </c>
    </row>
    <row r="133" spans="1:51">
      <c r="A133" s="65">
        <v>44263.436111111114</v>
      </c>
      <c r="B133" s="4">
        <v>3</v>
      </c>
      <c r="C133" s="41" t="s">
        <v>279</v>
      </c>
      <c r="D133" s="36">
        <v>1</v>
      </c>
      <c r="E133" s="43">
        <v>44264.612951388888</v>
      </c>
      <c r="F133" s="41">
        <v>98</v>
      </c>
      <c r="H133" s="52">
        <v>21.2</v>
      </c>
      <c r="I133" s="5">
        <v>30</v>
      </c>
      <c r="J133" s="5">
        <v>21.905074804999998</v>
      </c>
      <c r="K133" s="5">
        <v>776.15839683813999</v>
      </c>
      <c r="L133" s="5" t="s">
        <v>88</v>
      </c>
      <c r="M133" s="6">
        <f t="shared" si="33"/>
        <v>0.11284898410086587</v>
      </c>
      <c r="N133" s="6">
        <v>0</v>
      </c>
      <c r="O133" s="6" t="e">
        <f t="shared" si="35"/>
        <v>#VALUE!</v>
      </c>
      <c r="P133">
        <f t="shared" si="36"/>
        <v>1.8055837456138539</v>
      </c>
      <c r="Q133">
        <f t="shared" si="37"/>
        <v>0</v>
      </c>
      <c r="R133">
        <f t="shared" si="38"/>
        <v>3.1443633824734083</v>
      </c>
      <c r="S133">
        <f t="shared" si="39"/>
        <v>577.1089778773561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2.1795159116923305E-5</v>
      </c>
      <c r="AC133">
        <f t="shared" si="43"/>
        <v>1.6963754880484266E-9</v>
      </c>
      <c r="AD133">
        <v>0</v>
      </c>
      <c r="AE133" s="11">
        <f t="shared" si="44"/>
        <v>4.5603089607624556E-10</v>
      </c>
      <c r="AF133" s="11">
        <f t="shared" si="45"/>
        <v>2.152406384124672E-9</v>
      </c>
      <c r="AG133" s="15">
        <f t="shared" si="46"/>
        <v>1.097002469958351E-3</v>
      </c>
      <c r="AI133">
        <f t="shared" si="61"/>
        <v>7.7226377492954493E-4</v>
      </c>
      <c r="AJ133">
        <f t="shared" si="47"/>
        <v>6.0107353705025816E-8</v>
      </c>
      <c r="AK133">
        <v>0</v>
      </c>
      <c r="AL133" s="11">
        <f t="shared" si="48"/>
        <v>3.3494019558355914E-7</v>
      </c>
      <c r="AM133" s="11">
        <f t="shared" si="49"/>
        <v>3.9504754928858496E-7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78.812974192989046</v>
      </c>
      <c r="AX133">
        <f t="shared" si="57"/>
        <v>15.215219993965075</v>
      </c>
      <c r="AY133" t="e">
        <f t="shared" si="58"/>
        <v>#VALUE!</v>
      </c>
    </row>
    <row r="134" spans="1:51">
      <c r="A134" s="65">
        <v>44263.436111111114</v>
      </c>
      <c r="B134" s="4">
        <v>3</v>
      </c>
      <c r="C134" s="41" t="s">
        <v>279</v>
      </c>
      <c r="D134" s="36">
        <v>2</v>
      </c>
      <c r="E134" s="43">
        <v>44264.634212962963</v>
      </c>
      <c r="F134" s="41">
        <v>199</v>
      </c>
      <c r="H134" s="52">
        <v>21.2</v>
      </c>
      <c r="I134" s="5">
        <v>30</v>
      </c>
      <c r="J134" s="5">
        <v>21.845722128049996</v>
      </c>
      <c r="K134" s="5">
        <v>761.63718919350015</v>
      </c>
      <c r="L134" s="5" t="s">
        <v>88</v>
      </c>
      <c r="M134" s="6">
        <f t="shared" si="33"/>
        <v>0.11254321526158549</v>
      </c>
      <c r="N134" s="6">
        <v>0</v>
      </c>
      <c r="O134" s="6" t="e">
        <f t="shared" si="35"/>
        <v>#VALUE!</v>
      </c>
      <c r="P134">
        <f t="shared" si="36"/>
        <v>1.8006914441853679</v>
      </c>
      <c r="Q134">
        <f t="shared" si="37"/>
        <v>0</v>
      </c>
      <c r="R134">
        <f t="shared" si="38"/>
        <v>3.1358436040332656</v>
      </c>
      <c r="S134">
        <f t="shared" si="39"/>
        <v>566.31180125015976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2.1736104260929598E-5</v>
      </c>
      <c r="AC134">
        <f t="shared" si="43"/>
        <v>1.6917790907649506E-9</v>
      </c>
      <c r="AD134">
        <v>0</v>
      </c>
      <c r="AE134" s="11">
        <f t="shared" si="44"/>
        <v>4.5479526211037318E-10</v>
      </c>
      <c r="AF134" s="11">
        <f t="shared" si="45"/>
        <v>2.1465743528753238E-9</v>
      </c>
      <c r="AG134" s="15">
        <f t="shared" si="46"/>
        <v>1.097002469958351E-3</v>
      </c>
      <c r="AI134">
        <f t="shared" si="61"/>
        <v>7.5781543206825661E-4</v>
      </c>
      <c r="AJ134">
        <f t="shared" si="47"/>
        <v>5.898280056268248E-8</v>
      </c>
      <c r="AK134">
        <v>0</v>
      </c>
      <c r="AL134" s="11">
        <f t="shared" si="48"/>
        <v>3.2867377348670531E-7</v>
      </c>
      <c r="AM134" s="11">
        <f t="shared" si="49"/>
        <v>3.8765657404938777E-7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</v>
      </c>
      <c r="AY134" t="e">
        <f t="shared" si="58"/>
        <v>#VALUE!</v>
      </c>
    </row>
    <row r="135" spans="1:51">
      <c r="A135" s="65">
        <v>44263.443055555559</v>
      </c>
      <c r="B135" s="4">
        <v>6</v>
      </c>
      <c r="C135" s="41" t="s">
        <v>279</v>
      </c>
      <c r="D135" s="36">
        <v>1</v>
      </c>
      <c r="E135" s="43">
        <v>44265.584548611114</v>
      </c>
      <c r="F135" s="41">
        <v>127</v>
      </c>
      <c r="H135" s="52">
        <v>21.2</v>
      </c>
      <c r="I135" s="5">
        <v>30</v>
      </c>
      <c r="J135" s="5">
        <v>59.314806315510005</v>
      </c>
      <c r="K135" s="5">
        <v>1499.30607365686</v>
      </c>
      <c r="L135" s="5" t="s">
        <v>88</v>
      </c>
      <c r="M135" s="6">
        <f t="shared" si="33"/>
        <v>0.30557374007766724</v>
      </c>
      <c r="N135" s="6">
        <v>0</v>
      </c>
      <c r="O135" s="6" t="e">
        <f t="shared" si="35"/>
        <v>#VALUE!</v>
      </c>
      <c r="P135">
        <f t="shared" si="36"/>
        <v>4.8891798412426759</v>
      </c>
      <c r="Q135">
        <f t="shared" si="37"/>
        <v>0</v>
      </c>
      <c r="R135">
        <f t="shared" si="38"/>
        <v>8.5143423009183419</v>
      </c>
      <c r="S135">
        <f t="shared" si="39"/>
        <v>1114.8020806297666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5.9017175387182067E-5</v>
      </c>
      <c r="AC135">
        <f t="shared" si="43"/>
        <v>4.5934645011576891E-9</v>
      </c>
      <c r="AD135">
        <v>0</v>
      </c>
      <c r="AE135" s="11">
        <f t="shared" si="44"/>
        <v>1.234845555901811E-9</v>
      </c>
      <c r="AF135" s="11">
        <f t="shared" si="45"/>
        <v>5.8283100570594999E-9</v>
      </c>
      <c r="AG135" s="15">
        <f t="shared" si="46"/>
        <v>1.097002469958351E-3</v>
      </c>
      <c r="AI135">
        <f t="shared" si="61"/>
        <v>1.4917828280075942E-3</v>
      </c>
      <c r="AJ135">
        <f t="shared" si="47"/>
        <v>1.1610944473255482E-7</v>
      </c>
      <c r="AK135">
        <v>0</v>
      </c>
      <c r="AL135" s="11">
        <f t="shared" si="48"/>
        <v>6.4700436353711308E-7</v>
      </c>
      <c r="AM135" s="11">
        <f t="shared" si="49"/>
        <v>7.6311380826966793E-7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15.215219993965079</v>
      </c>
      <c r="AY135" t="e">
        <f t="shared" si="58"/>
        <v>#VALUE!</v>
      </c>
    </row>
    <row r="136" spans="1:51">
      <c r="A136" s="65">
        <v>44263.443055555559</v>
      </c>
      <c r="B136" s="4">
        <v>6</v>
      </c>
      <c r="C136" s="41" t="s">
        <v>279</v>
      </c>
      <c r="D136" s="36">
        <v>2</v>
      </c>
      <c r="E136" s="43">
        <v>44265.605787037035</v>
      </c>
      <c r="F136" s="41">
        <v>81</v>
      </c>
      <c r="H136" s="52">
        <v>21.2</v>
      </c>
      <c r="I136" s="5">
        <v>30</v>
      </c>
      <c r="J136" s="5">
        <v>30.172850212127898</v>
      </c>
      <c r="K136" s="5">
        <v>1035.40676181656</v>
      </c>
      <c r="L136" s="5" t="s">
        <v>88</v>
      </c>
      <c r="M136" s="6">
        <f t="shared" si="33"/>
        <v>0.1554423129880852</v>
      </c>
      <c r="N136" s="6">
        <v>0</v>
      </c>
      <c r="O136" s="6" t="e">
        <f t="shared" si="35"/>
        <v>#VALUE!</v>
      </c>
      <c r="P136">
        <f t="shared" si="36"/>
        <v>2.4870770078093631</v>
      </c>
      <c r="Q136">
        <f t="shared" si="37"/>
        <v>0</v>
      </c>
      <c r="R136">
        <f t="shared" si="38"/>
        <v>4.331160984221528</v>
      </c>
      <c r="S136">
        <f t="shared" si="39"/>
        <v>769.87189784132352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3.0021448328234583E-5</v>
      </c>
      <c r="AC136">
        <f t="shared" si="43"/>
        <v>2.3366495645441621E-9</v>
      </c>
      <c r="AD136">
        <v>0</v>
      </c>
      <c r="AE136" s="11">
        <f t="shared" si="44"/>
        <v>6.2815361471718211E-10</v>
      </c>
      <c r="AF136" s="11">
        <f t="shared" si="45"/>
        <v>2.9648031792613443E-9</v>
      </c>
      <c r="AG136" s="15">
        <f t="shared" si="46"/>
        <v>1.097002469958351E-3</v>
      </c>
      <c r="AI136">
        <f t="shared" si="61"/>
        <v>1.0302112786841147E-3</v>
      </c>
      <c r="AJ136">
        <f t="shared" si="47"/>
        <v>8.018409736287628E-8</v>
      </c>
      <c r="AK136">
        <v>0</v>
      </c>
      <c r="AL136" s="11">
        <f t="shared" si="48"/>
        <v>4.4681516649712894E-7</v>
      </c>
      <c r="AM136" s="11">
        <f t="shared" si="49"/>
        <v>5.2699926386000522E-7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15.215219993965077</v>
      </c>
      <c r="AY136" t="e">
        <f t="shared" si="58"/>
        <v>#VALUE!</v>
      </c>
    </row>
    <row r="137" spans="1:51">
      <c r="A137" s="65">
        <v>44263.450694444444</v>
      </c>
      <c r="B137" s="4">
        <v>9</v>
      </c>
      <c r="C137" s="41" t="s">
        <v>279</v>
      </c>
      <c r="D137" s="36">
        <v>1</v>
      </c>
      <c r="E137" s="43">
        <v>44265.627013888887</v>
      </c>
      <c r="F137" s="41">
        <v>68</v>
      </c>
      <c r="H137" s="52">
        <v>21.2</v>
      </c>
      <c r="I137" s="5">
        <v>30</v>
      </c>
      <c r="J137" s="5">
        <v>64.365655710291094</v>
      </c>
      <c r="K137" s="5">
        <v>1362.00881312096</v>
      </c>
      <c r="L137" s="5" t="s">
        <v>88</v>
      </c>
      <c r="M137" s="6">
        <f t="shared" si="33"/>
        <v>0.33159434161048718</v>
      </c>
      <c r="N137" s="6">
        <v>0</v>
      </c>
      <c r="O137" s="6" t="e">
        <f t="shared" si="35"/>
        <v>#VALUE!</v>
      </c>
      <c r="P137">
        <f t="shared" si="36"/>
        <v>5.3055094657677948</v>
      </c>
      <c r="Q137">
        <f t="shared" si="37"/>
        <v>0</v>
      </c>
      <c r="R137">
        <f t="shared" si="38"/>
        <v>9.2393663434617856</v>
      </c>
      <c r="S137">
        <f t="shared" si="39"/>
        <v>1012.7153390367894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6.4042680536780636E-5</v>
      </c>
      <c r="AC137">
        <f t="shared" si="43"/>
        <v>4.9846129990927478E-9</v>
      </c>
      <c r="AD137">
        <v>0</v>
      </c>
      <c r="AE137" s="11">
        <f t="shared" si="44"/>
        <v>1.3399966862199061E-9</v>
      </c>
      <c r="AF137" s="11">
        <f t="shared" si="45"/>
        <v>6.3246096853126539E-9</v>
      </c>
      <c r="AG137" s="15">
        <f t="shared" si="46"/>
        <v>1.097002469958351E-3</v>
      </c>
      <c r="AI137">
        <f t="shared" si="61"/>
        <v>1.3551745001960599E-3</v>
      </c>
      <c r="AJ137">
        <f t="shared" si="47"/>
        <v>1.0547685345301549E-7</v>
      </c>
      <c r="AK137">
        <v>0</v>
      </c>
      <c r="AL137" s="11">
        <f t="shared" si="48"/>
        <v>5.8775566960515615E-7</v>
      </c>
      <c r="AM137" s="11">
        <f t="shared" si="49"/>
        <v>6.9323252305817159E-7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78.81297419298906</v>
      </c>
      <c r="AX137">
        <f t="shared" si="57"/>
        <v>15.21521999396507</v>
      </c>
      <c r="AY137" t="e">
        <f t="shared" si="58"/>
        <v>#VALUE!</v>
      </c>
    </row>
    <row r="138" spans="1:51">
      <c r="A138" s="65">
        <v>44263.450694444444</v>
      </c>
      <c r="B138" s="4">
        <v>9</v>
      </c>
      <c r="C138" s="41" t="s">
        <v>279</v>
      </c>
      <c r="D138" s="36">
        <v>2</v>
      </c>
      <c r="E138" s="43">
        <v>44265.648217592592</v>
      </c>
      <c r="F138" s="41">
        <v>21</v>
      </c>
      <c r="H138" s="52">
        <v>21.2</v>
      </c>
      <c r="I138" s="5">
        <v>30</v>
      </c>
      <c r="J138" s="5">
        <v>28.109137390563102</v>
      </c>
      <c r="K138" s="5">
        <v>976.95215348576016</v>
      </c>
      <c r="L138" s="5" t="s">
        <v>88</v>
      </c>
      <c r="M138" s="6">
        <f t="shared" si="33"/>
        <v>0.14481062615465973</v>
      </c>
      <c r="N138" s="6">
        <f t="shared" ref="N138:N157" si="63">1000000*(AM138-AK138)/X138</f>
        <v>26.07027957550665</v>
      </c>
      <c r="O138" s="6" t="e">
        <f t="shared" si="35"/>
        <v>#VALUE!</v>
      </c>
      <c r="P138">
        <f t="shared" si="36"/>
        <v>2.3169700184745556</v>
      </c>
      <c r="Q138">
        <f t="shared" si="37"/>
        <v>1147.0923013222925</v>
      </c>
      <c r="R138">
        <f t="shared" si="38"/>
        <v>4.0349253819314121</v>
      </c>
      <c r="S138">
        <f t="shared" si="39"/>
        <v>726.40824479906439</v>
      </c>
      <c r="T138">
        <f t="shared" si="40"/>
        <v>726.40824479906439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2.7968090842900968E-5</v>
      </c>
      <c r="AC138">
        <f t="shared" si="43"/>
        <v>2.1768312632583484E-9</v>
      </c>
      <c r="AD138">
        <v>0</v>
      </c>
      <c r="AE138" s="11">
        <f t="shared" si="44"/>
        <v>5.8519020027372108E-10</v>
      </c>
      <c r="AF138" s="11">
        <f t="shared" si="45"/>
        <v>2.7620214635320697E-9</v>
      </c>
      <c r="AG138" s="15">
        <f t="shared" si="46"/>
        <v>1.097002469958351E-3</v>
      </c>
      <c r="AI138">
        <f t="shared" si="61"/>
        <v>9.7204998496434143E-4</v>
      </c>
      <c r="AJ138">
        <f t="shared" si="47"/>
        <v>7.5657248419488713E-8</v>
      </c>
      <c r="AK138">
        <v>0</v>
      </c>
      <c r="AL138" s="11">
        <f t="shared" si="48"/>
        <v>4.2158990574257529E-7</v>
      </c>
      <c r="AM138" s="11">
        <f t="shared" si="49"/>
        <v>4.9724715416206401E-7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78.81297419298906</v>
      </c>
      <c r="AX138">
        <f t="shared" si="57"/>
        <v>15.21521999396508</v>
      </c>
      <c r="AY138" t="e">
        <f t="shared" si="58"/>
        <v>#VALUE!</v>
      </c>
    </row>
    <row r="139" spans="1:51">
      <c r="A139" s="65">
        <v>44263.456944444442</v>
      </c>
      <c r="B139" s="4">
        <v>11</v>
      </c>
      <c r="C139" s="41" t="s">
        <v>279</v>
      </c>
      <c r="D139" s="36">
        <v>1</v>
      </c>
      <c r="E139" s="43">
        <v>44265.66951388889</v>
      </c>
      <c r="F139" s="41">
        <v>124</v>
      </c>
      <c r="H139" s="52">
        <v>21.2</v>
      </c>
      <c r="I139" s="5">
        <v>30</v>
      </c>
      <c r="J139" s="5">
        <v>32.525933211575904</v>
      </c>
      <c r="K139" s="5">
        <v>933.01367863896007</v>
      </c>
      <c r="L139" s="5" t="s">
        <v>88</v>
      </c>
      <c r="M139" s="6">
        <f t="shared" ref="M139:M202" si="64">1000000*(AF139-AD139)/X139</f>
        <v>0.16756475622813807</v>
      </c>
      <c r="N139" s="6">
        <f t="shared" si="63"/>
        <v>24.897767370799023</v>
      </c>
      <c r="O139" s="6" t="e">
        <f t="shared" ref="O139:O202" si="65">1000000*(AT139-AR139)/X139</f>
        <v>#VALUE!</v>
      </c>
      <c r="P139">
        <f t="shared" ref="P139:P202" si="66">(M139*16)</f>
        <v>2.6810360996502092</v>
      </c>
      <c r="Q139">
        <f t="shared" ref="Q139:Q202" si="67">(N139*44)</f>
        <v>1095.5017643151571</v>
      </c>
      <c r="R139">
        <f t="shared" ref="R139:R202" si="68">1000000*(((AF139-AD139)*0.082057*W139)/(V139-Z139))/X139</f>
        <v>4.6689342210285583</v>
      </c>
      <c r="S139">
        <f t="shared" ref="S139:S202" si="69">1000000*(((AM139-AK139)*0.082057*W139)/(V139-Z139))/X139</f>
        <v>693.73799551538002</v>
      </c>
      <c r="T139">
        <f t="shared" ref="T139:T202" si="70">N139*((1*0.082057*W139)/(V139-Z139))</f>
        <v>693.73799551538002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3.2362723984439598E-5</v>
      </c>
      <c r="AC139">
        <f t="shared" ref="AC139:AC202" si="73">(AB139*Y139)/(0.082057*W139)</f>
        <v>2.5188773066149591E-9</v>
      </c>
      <c r="AD139">
        <v>0</v>
      </c>
      <c r="AE139" s="11">
        <f t="shared" ref="AE139:AE202" si="74">AB139*AG139*X139</f>
        <v>6.7714128348036348E-10</v>
      </c>
      <c r="AF139" s="11">
        <f t="shared" ref="AF139:AF202" si="75">AC139+AE139</f>
        <v>3.1960185900953227E-9</v>
      </c>
      <c r="AG139" s="15">
        <f t="shared" ref="AG139:AG202" si="76">101.325*(0.000014*EXP(1600*((1/W139)-(1/298.15))))</f>
        <v>1.097002469958351E-3</v>
      </c>
      <c r="AI139">
        <f t="shared" si="61"/>
        <v>9.283319854064329E-4</v>
      </c>
      <c r="AJ139">
        <f t="shared" ref="AJ139:AJ202" si="77">(AI139*Y139)/(0.082057*W139)</f>
        <v>7.2254559664674188E-8</v>
      </c>
      <c r="AK139">
        <v>0</v>
      </c>
      <c r="AL139" s="11">
        <f t="shared" ref="AL139:AL202" si="78">AI139*AN139*X139</f>
        <v>4.0262887740250619E-7</v>
      </c>
      <c r="AM139" s="11">
        <f t="shared" ref="AM139:AM202" si="79">AJ139+AL139</f>
        <v>4.7488343706718036E-7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78.81297419298906</v>
      </c>
      <c r="AX139">
        <f t="shared" ref="AX139:AX202" si="87">100*(AM139-AL139)/AM139</f>
        <v>15.215219993965071</v>
      </c>
      <c r="AY139" t="e">
        <f t="shared" ref="AY139:AY202" si="88">100*(AT139-AS139)/AT139</f>
        <v>#VALUE!</v>
      </c>
    </row>
    <row r="140" spans="1:51">
      <c r="A140" s="65">
        <v>44263.456944444442</v>
      </c>
      <c r="B140" s="4">
        <v>11</v>
      </c>
      <c r="C140" s="41" t="s">
        <v>279</v>
      </c>
      <c r="D140" s="36">
        <v>2</v>
      </c>
      <c r="E140" s="43">
        <v>44265.690775462965</v>
      </c>
      <c r="F140" s="41">
        <v>102</v>
      </c>
      <c r="H140" s="52">
        <v>21.2</v>
      </c>
      <c r="I140" s="5">
        <v>30</v>
      </c>
      <c r="J140" s="53">
        <v>31.604726868735899</v>
      </c>
      <c r="K140" s="5">
        <v>1091.1841370460002</v>
      </c>
      <c r="L140" s="5" t="s">
        <v>88</v>
      </c>
      <c r="M140" s="6">
        <f t="shared" si="64"/>
        <v>0.16281895184891548</v>
      </c>
      <c r="N140" s="6">
        <f t="shared" si="63"/>
        <v>29.118596463139717</v>
      </c>
      <c r="O140" s="6" t="e">
        <f t="shared" si="65"/>
        <v>#VALUE!</v>
      </c>
      <c r="P140">
        <f t="shared" si="66"/>
        <v>2.6051032295826477</v>
      </c>
      <c r="Q140">
        <f t="shared" si="67"/>
        <v>1281.2182443781476</v>
      </c>
      <c r="R140">
        <f t="shared" si="68"/>
        <v>4.53669968095444</v>
      </c>
      <c r="S140">
        <f t="shared" si="69"/>
        <v>811.34490662210317</v>
      </c>
      <c r="T140">
        <f t="shared" si="70"/>
        <v>811.34490662210317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3.1446140087764939E-5</v>
      </c>
      <c r="AC140">
        <f t="shared" si="73"/>
        <v>2.4475371320965044E-9</v>
      </c>
      <c r="AD140">
        <v>0</v>
      </c>
      <c r="AE140" s="11">
        <f t="shared" si="74"/>
        <v>6.5796314518427539E-10</v>
      </c>
      <c r="AF140" s="11">
        <f t="shared" si="75"/>
        <v>3.1055002772807799E-9</v>
      </c>
      <c r="AG140" s="15">
        <f t="shared" si="76"/>
        <v>1.097002469958351E-3</v>
      </c>
      <c r="AI140">
        <f t="shared" si="61"/>
        <v>1.0857087731721271E-3</v>
      </c>
      <c r="AJ140">
        <f t="shared" si="77"/>
        <v>8.4503615692268348E-8</v>
      </c>
      <c r="AK140">
        <v>0</v>
      </c>
      <c r="AL140" s="11">
        <f t="shared" si="78"/>
        <v>4.7088510511351447E-7</v>
      </c>
      <c r="AM140" s="11">
        <f t="shared" si="79"/>
        <v>5.5538872080578283E-7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78.812974192989046</v>
      </c>
      <c r="AX140">
        <f t="shared" si="87"/>
        <v>15.21521999396508</v>
      </c>
      <c r="AY140" t="e">
        <f t="shared" si="88"/>
        <v>#VALUE!</v>
      </c>
    </row>
    <row r="141" spans="1:51">
      <c r="A141" s="65">
        <v>44340.638888888891</v>
      </c>
      <c r="B141" s="41" t="s">
        <v>729</v>
      </c>
      <c r="C141" s="41" t="s">
        <v>278</v>
      </c>
      <c r="D141" s="36">
        <v>1</v>
      </c>
      <c r="E141" s="43">
        <v>44341.476678240739</v>
      </c>
      <c r="F141" s="41">
        <v>168</v>
      </c>
      <c r="H141" s="5">
        <v>20.9</v>
      </c>
      <c r="I141" s="5">
        <v>30</v>
      </c>
      <c r="J141" s="52">
        <v>716.6350122054871</v>
      </c>
      <c r="K141" s="52">
        <v>5150.1142500117603</v>
      </c>
      <c r="L141" s="5" t="s">
        <v>88</v>
      </c>
      <c r="M141" s="6">
        <f t="shared" si="64"/>
        <v>3.6956751693269396</v>
      </c>
      <c r="N141" s="6">
        <f t="shared" si="63"/>
        <v>137.57265346779647</v>
      </c>
      <c r="O141" s="6" t="e">
        <f t="shared" si="65"/>
        <v>#VALUE!</v>
      </c>
      <c r="P141">
        <f t="shared" si="66"/>
        <v>59.130802709231034</v>
      </c>
      <c r="Q141">
        <f t="shared" si="67"/>
        <v>6053.1967525830451</v>
      </c>
      <c r="R141">
        <f t="shared" si="68"/>
        <v>102.86108202328366</v>
      </c>
      <c r="S141">
        <f t="shared" si="69"/>
        <v>3829.0356549623293</v>
      </c>
      <c r="T141">
        <f t="shared" si="70"/>
        <v>3829.0356549623284</v>
      </c>
      <c r="V141" s="4">
        <f t="shared" ref="V141:V204" si="89">((0.001316*((I141*25.4)-(2.5*2053/100)))*(273.15+40))/(273.15+H141)</f>
        <v>0.99599729687128047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7.1376653499998226E-4</v>
      </c>
      <c r="AC141">
        <f t="shared" si="73"/>
        <v>5.5554357170215202E-8</v>
      </c>
      <c r="AD141">
        <v>0</v>
      </c>
      <c r="AE141" s="11">
        <f t="shared" si="74"/>
        <v>1.4934490305810059E-8</v>
      </c>
      <c r="AF141" s="11">
        <f t="shared" si="75"/>
        <v>7.0488847476025255E-8</v>
      </c>
      <c r="AG141" s="15">
        <f t="shared" si="76"/>
        <v>1.097002469958351E-3</v>
      </c>
      <c r="AI141">
        <f t="shared" ref="AI141:AI204" si="91">V141*(K141/10^6)</f>
        <v>5.1294998715899756E-3</v>
      </c>
      <c r="AJ141">
        <f t="shared" si="77"/>
        <v>3.9924268510415606E-7</v>
      </c>
      <c r="AK141">
        <v>0</v>
      </c>
      <c r="AL141" s="11">
        <f t="shared" si="78"/>
        <v>2.2247265066821646E-6</v>
      </c>
      <c r="AM141" s="11">
        <f t="shared" si="79"/>
        <v>2.6239691917863205E-6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</v>
      </c>
      <c r="AY141" t="e">
        <f t="shared" si="88"/>
        <v>#VALUE!</v>
      </c>
    </row>
    <row r="142" spans="1:51">
      <c r="A142" s="65">
        <v>44340.565972222219</v>
      </c>
      <c r="B142" s="41">
        <v>8</v>
      </c>
      <c r="C142" s="41" t="s">
        <v>278</v>
      </c>
      <c r="D142" s="36">
        <v>2</v>
      </c>
      <c r="E142" s="43">
        <v>44341.497986111113</v>
      </c>
      <c r="F142" s="41">
        <v>134</v>
      </c>
      <c r="H142" s="5">
        <v>20.9</v>
      </c>
      <c r="I142" s="5">
        <v>30</v>
      </c>
      <c r="J142" s="52">
        <v>9.6314176328000016</v>
      </c>
      <c r="K142" s="52">
        <v>11792.200594850161</v>
      </c>
      <c r="L142" s="5" t="s">
        <v>88</v>
      </c>
      <c r="M142" s="6">
        <f t="shared" si="64"/>
        <v>4.9669064983878096E-2</v>
      </c>
      <c r="N142" s="6">
        <f t="shared" si="63"/>
        <v>314.99967715363988</v>
      </c>
      <c r="O142" s="6" t="e">
        <f t="shared" si="65"/>
        <v>#VALUE!</v>
      </c>
      <c r="P142">
        <f t="shared" si="66"/>
        <v>0.79470503974204953</v>
      </c>
      <c r="Q142">
        <f t="shared" si="67"/>
        <v>13859.985794760154</v>
      </c>
      <c r="R142">
        <f t="shared" si="68"/>
        <v>1.382430417513385</v>
      </c>
      <c r="S142">
        <f t="shared" si="69"/>
        <v>8767.3310408688776</v>
      </c>
      <c r="T142">
        <f t="shared" si="70"/>
        <v>8767.3310408688776</v>
      </c>
      <c r="V142" s="4">
        <f t="shared" si="89"/>
        <v>0.99599729687128047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9.5928659273071882E-6</v>
      </c>
      <c r="AC142">
        <f t="shared" si="73"/>
        <v>7.4663839488023118E-10</v>
      </c>
      <c r="AD142">
        <v>0</v>
      </c>
      <c r="AE142" s="11">
        <f t="shared" si="74"/>
        <v>2.0071627930315951E-10</v>
      </c>
      <c r="AF142" s="11">
        <f t="shared" si="75"/>
        <v>9.4735467418339063E-10</v>
      </c>
      <c r="AG142" s="15">
        <f t="shared" si="76"/>
        <v>1.097002469958351E-3</v>
      </c>
      <c r="AI142">
        <f t="shared" si="91"/>
        <v>1.1744999916634666E-2</v>
      </c>
      <c r="AJ142">
        <f t="shared" si="77"/>
        <v>9.1414473548116991E-7</v>
      </c>
      <c r="AK142">
        <v>0</v>
      </c>
      <c r="AL142" s="11">
        <f t="shared" si="78"/>
        <v>5.093949369262329E-6</v>
      </c>
      <c r="AM142" s="11">
        <f t="shared" si="79"/>
        <v>6.0080941047434992E-6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78.812974192989046</v>
      </c>
      <c r="AX142">
        <f t="shared" si="87"/>
        <v>15.21521999396508</v>
      </c>
      <c r="AY142" t="e">
        <f t="shared" si="88"/>
        <v>#VALUE!</v>
      </c>
    </row>
    <row r="143" spans="1:51">
      <c r="A143" s="65">
        <v>44340.638888888891</v>
      </c>
      <c r="B143" s="41" t="s">
        <v>729</v>
      </c>
      <c r="C143" s="41" t="s">
        <v>278</v>
      </c>
      <c r="D143" s="36">
        <v>1</v>
      </c>
      <c r="E143" s="43">
        <v>44341.519305555557</v>
      </c>
      <c r="F143" s="41">
        <v>113</v>
      </c>
      <c r="H143" s="5">
        <v>20.9</v>
      </c>
      <c r="I143" s="5">
        <v>30</v>
      </c>
      <c r="J143" s="52">
        <v>632.24735141579197</v>
      </c>
      <c r="K143" s="52">
        <v>4586.2396821286402</v>
      </c>
      <c r="L143" s="5" t="s">
        <v>88</v>
      </c>
      <c r="M143" s="6">
        <f t="shared" si="64"/>
        <v>3.2604893672569784</v>
      </c>
      <c r="N143" s="6">
        <f t="shared" si="63"/>
        <v>122.51012926719045</v>
      </c>
      <c r="O143" s="6" t="e">
        <f t="shared" si="65"/>
        <v>#VALUE!</v>
      </c>
      <c r="P143">
        <f t="shared" si="66"/>
        <v>52.167829876111654</v>
      </c>
      <c r="Q143">
        <f t="shared" si="67"/>
        <v>5390.4456877563798</v>
      </c>
      <c r="R143">
        <f t="shared" si="68"/>
        <v>90.748631542350523</v>
      </c>
      <c r="S143">
        <f t="shared" si="69"/>
        <v>3409.8030475796832</v>
      </c>
      <c r="T143">
        <f t="shared" si="70"/>
        <v>3409.8030475796836</v>
      </c>
      <c r="V143" s="4">
        <f t="shared" si="89"/>
        <v>0.99599729687128047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6.2971665296415529E-4</v>
      </c>
      <c r="AC143">
        <f t="shared" si="73"/>
        <v>4.9012530203316415E-8</v>
      </c>
      <c r="AD143">
        <v>0</v>
      </c>
      <c r="AE143" s="11">
        <f t="shared" si="74"/>
        <v>1.31758730452396E-8</v>
      </c>
      <c r="AF143" s="11">
        <f t="shared" si="75"/>
        <v>6.2188403248556015E-8</v>
      </c>
      <c r="AG143" s="15">
        <f t="shared" si="76"/>
        <v>1.097002469958351E-3</v>
      </c>
      <c r="AI143">
        <f t="shared" si="91"/>
        <v>4.5678823262039255E-3</v>
      </c>
      <c r="AJ143">
        <f t="shared" si="77"/>
        <v>3.5553049045855392E-7</v>
      </c>
      <c r="AK143">
        <v>0</v>
      </c>
      <c r="AL143" s="11">
        <f t="shared" si="78"/>
        <v>1.9811461438561036E-6</v>
      </c>
      <c r="AM143" s="11">
        <f t="shared" si="79"/>
        <v>2.3366766343146577E-6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15.215219993965079</v>
      </c>
      <c r="AY143" t="e">
        <f t="shared" si="88"/>
        <v>#VALUE!</v>
      </c>
    </row>
    <row r="144" spans="1:51">
      <c r="A144" s="65">
        <v>44340.552777777775</v>
      </c>
      <c r="B144" s="41">
        <v>5</v>
      </c>
      <c r="C144" s="41" t="s">
        <v>278</v>
      </c>
      <c r="D144" s="36">
        <v>2</v>
      </c>
      <c r="E144" s="43">
        <v>44341.540625000001</v>
      </c>
      <c r="F144" s="41">
        <v>194</v>
      </c>
      <c r="H144" s="5">
        <v>20.9</v>
      </c>
      <c r="I144" s="5">
        <v>30</v>
      </c>
      <c r="J144" s="52">
        <v>11.529979724049998</v>
      </c>
      <c r="K144" s="52">
        <v>8136.8092526217597</v>
      </c>
      <c r="L144" s="5" t="s">
        <v>88</v>
      </c>
      <c r="M144" s="6">
        <f t="shared" si="64"/>
        <v>5.9459918987039957E-2</v>
      </c>
      <c r="N144" s="6">
        <f t="shared" si="63"/>
        <v>217.3548751160107</v>
      </c>
      <c r="O144" s="6" t="e">
        <f t="shared" si="65"/>
        <v>#VALUE!</v>
      </c>
      <c r="P144">
        <f t="shared" si="66"/>
        <v>0.95135870379263932</v>
      </c>
      <c r="Q144">
        <f t="shared" si="67"/>
        <v>9563.6145051044714</v>
      </c>
      <c r="R144">
        <f t="shared" si="68"/>
        <v>1.6549375482958346</v>
      </c>
      <c r="S144">
        <f t="shared" si="69"/>
        <v>6049.6003066038675</v>
      </c>
      <c r="T144">
        <f t="shared" si="70"/>
        <v>6049.6003066038675</v>
      </c>
      <c r="V144" s="4">
        <f t="shared" si="89"/>
        <v>0.99599729687128047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1.148382863813447E-5</v>
      </c>
      <c r="AC144">
        <f t="shared" si="73"/>
        <v>8.938170768183803E-10</v>
      </c>
      <c r="AD144">
        <v>0</v>
      </c>
      <c r="AE144" s="11">
        <f t="shared" si="74"/>
        <v>2.4028182754436283E-10</v>
      </c>
      <c r="AF144" s="11">
        <f t="shared" si="75"/>
        <v>1.1340989043627432E-9</v>
      </c>
      <c r="AG144" s="15">
        <f t="shared" si="76"/>
        <v>1.097002469958351E-3</v>
      </c>
      <c r="AI144">
        <f t="shared" si="91"/>
        <v>8.1042400207684967E-3</v>
      </c>
      <c r="AJ144">
        <f t="shared" si="77"/>
        <v>6.3077466178340293E-7</v>
      </c>
      <c r="AK144">
        <v>0</v>
      </c>
      <c r="AL144" s="11">
        <f t="shared" si="78"/>
        <v>3.5149075040583772E-6</v>
      </c>
      <c r="AM144" s="11">
        <f t="shared" si="79"/>
        <v>4.14568216584178E-6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78.81297419298906</v>
      </c>
      <c r="AX144">
        <f t="shared" si="87"/>
        <v>15.215219993965073</v>
      </c>
      <c r="AY144" t="e">
        <f t="shared" si="88"/>
        <v>#VALUE!</v>
      </c>
    </row>
    <row r="145" spans="1:51">
      <c r="A145" s="65">
        <v>44340.539583333331</v>
      </c>
      <c r="B145" s="41">
        <v>3</v>
      </c>
      <c r="C145" s="41" t="s">
        <v>278</v>
      </c>
      <c r="D145" s="36">
        <v>1</v>
      </c>
      <c r="E145" s="43">
        <v>44341.561956018515</v>
      </c>
      <c r="F145" s="41">
        <v>34</v>
      </c>
      <c r="H145" s="5">
        <v>20.9</v>
      </c>
      <c r="I145" s="5">
        <v>30</v>
      </c>
      <c r="J145" s="52">
        <v>21.70703378</v>
      </c>
      <c r="K145" s="52">
        <v>749.02651437654004</v>
      </c>
      <c r="L145" s="5" t="s">
        <v>88</v>
      </c>
      <c r="M145" s="6">
        <f t="shared" si="64"/>
        <v>0.11194282218168303</v>
      </c>
      <c r="N145" s="6">
        <f t="shared" si="63"/>
        <v>20.008403716535007</v>
      </c>
      <c r="O145" s="6" t="e">
        <f t="shared" si="65"/>
        <v>#VALUE!</v>
      </c>
      <c r="P145">
        <f t="shared" si="66"/>
        <v>1.7910851549069284</v>
      </c>
      <c r="Q145">
        <f t="shared" si="67"/>
        <v>880.36976352754027</v>
      </c>
      <c r="R145">
        <f t="shared" si="68"/>
        <v>3.1156850336619275</v>
      </c>
      <c r="S145">
        <f t="shared" si="69"/>
        <v>556.89040880080972</v>
      </c>
      <c r="T145">
        <f t="shared" si="70"/>
        <v>556.89040880080972</v>
      </c>
      <c r="V145" s="4">
        <f t="shared" si="89"/>
        <v>0.99599729687128047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2.1620146967973574E-5</v>
      </c>
      <c r="AC145">
        <f t="shared" si="73"/>
        <v>1.6827538247241849E-9</v>
      </c>
      <c r="AD145">
        <v>0</v>
      </c>
      <c r="AE145" s="11">
        <f t="shared" si="74"/>
        <v>4.5236903030680484E-10</v>
      </c>
      <c r="AF145" s="11">
        <f t="shared" si="75"/>
        <v>2.1351228550309899E-9</v>
      </c>
      <c r="AG145" s="15">
        <f t="shared" si="76"/>
        <v>1.097002469958351E-3</v>
      </c>
      <c r="AI145">
        <f t="shared" si="91"/>
        <v>7.4602838360395116E-4</v>
      </c>
      <c r="AJ145">
        <f t="shared" si="77"/>
        <v>5.8065383076348973E-8</v>
      </c>
      <c r="AK145">
        <v>0</v>
      </c>
      <c r="AL145" s="11">
        <f t="shared" si="78"/>
        <v>3.2356158715069913E-7</v>
      </c>
      <c r="AM145" s="11">
        <f t="shared" si="79"/>
        <v>3.8162697022704811E-7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78.81297419298906</v>
      </c>
      <c r="AX145">
        <f t="shared" si="87"/>
        <v>15.215219993965079</v>
      </c>
      <c r="AY145" t="e">
        <f t="shared" si="88"/>
        <v>#VALUE!</v>
      </c>
    </row>
    <row r="146" spans="1:51">
      <c r="A146" s="65">
        <v>44340.479861111111</v>
      </c>
      <c r="B146">
        <v>1.6</v>
      </c>
      <c r="C146" s="41" t="s">
        <v>278</v>
      </c>
      <c r="D146" s="36">
        <v>2</v>
      </c>
      <c r="E146" s="43">
        <v>44341.583252314813</v>
      </c>
      <c r="F146" s="41">
        <v>135</v>
      </c>
      <c r="H146" s="5">
        <v>20.9</v>
      </c>
      <c r="I146" s="5">
        <v>30</v>
      </c>
      <c r="J146" s="52">
        <v>86.60926576493749</v>
      </c>
      <c r="K146" s="4" t="e">
        <v>#VALUE!</v>
      </c>
      <c r="L146" s="5" t="s">
        <v>88</v>
      </c>
      <c r="M146" s="6">
        <f t="shared" si="64"/>
        <v>0.44664258300198423</v>
      </c>
      <c r="N146" s="6" t="e">
        <f t="shared" si="63"/>
        <v>#VALUE!</v>
      </c>
      <c r="O146" s="6" t="e">
        <f t="shared" si="65"/>
        <v>#VALUE!</v>
      </c>
      <c r="P146">
        <f t="shared" si="66"/>
        <v>7.1462813280317476</v>
      </c>
      <c r="Q146" t="e">
        <f t="shared" si="67"/>
        <v>#VALUE!</v>
      </c>
      <c r="R146">
        <f t="shared" si="68"/>
        <v>12.431325065191107</v>
      </c>
      <c r="S146" t="e">
        <f t="shared" si="69"/>
        <v>#VALUE!</v>
      </c>
      <c r="T146" t="e">
        <f t="shared" si="70"/>
        <v>#VALUE!</v>
      </c>
      <c r="V146" s="4">
        <f t="shared" si="89"/>
        <v>0.99599729687128047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8.6262594585884077E-5</v>
      </c>
      <c r="AC146">
        <f t="shared" si="73"/>
        <v>6.7140482987953408E-9</v>
      </c>
      <c r="AD146">
        <v>0</v>
      </c>
      <c r="AE146" s="11">
        <f t="shared" si="74"/>
        <v>1.8049149398646731E-9</v>
      </c>
      <c r="AF146" s="11">
        <f t="shared" si="75"/>
        <v>8.518963238660013E-9</v>
      </c>
      <c r="AG146" s="15">
        <f t="shared" si="76"/>
        <v>1.097002469958351E-3</v>
      </c>
      <c r="AI146" t="e">
        <f t="shared" si="91"/>
        <v>#VALUE!</v>
      </c>
      <c r="AJ146" t="e">
        <f t="shared" si="77"/>
        <v>#VALUE!</v>
      </c>
      <c r="AK146">
        <v>0</v>
      </c>
      <c r="AL146" s="11" t="e">
        <f t="shared" si="78"/>
        <v>#VALUE!</v>
      </c>
      <c r="AM146" s="11" t="e">
        <f t="shared" si="79"/>
        <v>#VALUE!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 t="e">
        <f t="shared" si="87"/>
        <v>#VALUE!</v>
      </c>
      <c r="AY146" t="e">
        <f t="shared" si="88"/>
        <v>#VALUE!</v>
      </c>
    </row>
    <row r="147" spans="1:51">
      <c r="A147" s="65">
        <v>44340.552777777775</v>
      </c>
      <c r="B147">
        <v>5</v>
      </c>
      <c r="C147" s="41" t="s">
        <v>278</v>
      </c>
      <c r="D147" s="36">
        <v>1</v>
      </c>
      <c r="E147" s="43">
        <v>44341.604594907411</v>
      </c>
      <c r="F147" s="41">
        <v>203</v>
      </c>
      <c r="H147" s="5">
        <v>20.9</v>
      </c>
      <c r="I147" s="5">
        <v>30</v>
      </c>
      <c r="J147" s="52">
        <v>12.348013769800001</v>
      </c>
      <c r="K147" s="52">
        <v>8517.8828848240009</v>
      </c>
      <c r="L147" s="5" t="s">
        <v>88</v>
      </c>
      <c r="M147" s="6">
        <f t="shared" si="64"/>
        <v>6.3678507332644643E-2</v>
      </c>
      <c r="N147" s="6">
        <f t="shared" si="63"/>
        <v>227.53432128044361</v>
      </c>
      <c r="O147" s="6" t="e">
        <f t="shared" si="65"/>
        <v>#VALUE!</v>
      </c>
      <c r="P147">
        <f t="shared" si="66"/>
        <v>1.0188561173223143</v>
      </c>
      <c r="Q147">
        <f t="shared" si="67"/>
        <v>10011.510136339519</v>
      </c>
      <c r="R147">
        <f t="shared" si="68"/>
        <v>1.7723527814963052</v>
      </c>
      <c r="S147">
        <f t="shared" si="69"/>
        <v>6332.9230551943574</v>
      </c>
      <c r="T147">
        <f t="shared" si="70"/>
        <v>6332.9230551943574</v>
      </c>
      <c r="V147" s="4">
        <f t="shared" si="89"/>
        <v>0.99599729687128047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1.2298588336450152E-5</v>
      </c>
      <c r="AC147">
        <f t="shared" si="73"/>
        <v>9.572320018234134E-10</v>
      </c>
      <c r="AD147">
        <v>0</v>
      </c>
      <c r="AE147" s="11">
        <f t="shared" si="74"/>
        <v>2.5732944776665382E-10</v>
      </c>
      <c r="AF147" s="11">
        <f t="shared" si="75"/>
        <v>1.2145614495900671E-9</v>
      </c>
      <c r="AG147" s="15">
        <f t="shared" si="76"/>
        <v>1.097002469958351E-3</v>
      </c>
      <c r="AI147">
        <f t="shared" si="91"/>
        <v>8.483788328350849E-3</v>
      </c>
      <c r="AJ147">
        <f t="shared" si="77"/>
        <v>6.6031592101711197E-7</v>
      </c>
      <c r="AK147">
        <v>0</v>
      </c>
      <c r="AL147" s="11">
        <f t="shared" si="78"/>
        <v>3.6795222231504906E-6</v>
      </c>
      <c r="AM147" s="11">
        <f t="shared" si="79"/>
        <v>4.3398381441676022E-6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78.812974192989032</v>
      </c>
      <c r="AX147">
        <f t="shared" si="87"/>
        <v>15.215219993965071</v>
      </c>
      <c r="AY147" t="e">
        <f t="shared" si="88"/>
        <v>#VALUE!</v>
      </c>
    </row>
    <row r="148" spans="1:51">
      <c r="A148" s="65">
        <v>44340.563888888886</v>
      </c>
      <c r="B148">
        <v>6.2</v>
      </c>
      <c r="C148" s="41" t="s">
        <v>278</v>
      </c>
      <c r="D148" s="36">
        <v>2</v>
      </c>
      <c r="E148" s="43">
        <v>44341.625937500001</v>
      </c>
      <c r="F148" s="41">
        <v>96</v>
      </c>
      <c r="H148" s="5">
        <v>20.9</v>
      </c>
      <c r="I148" s="5">
        <v>30</v>
      </c>
      <c r="J148" s="52">
        <v>3.8424894752000007</v>
      </c>
      <c r="K148" s="52">
        <v>9513.4066840325395</v>
      </c>
      <c r="L148" s="5" t="s">
        <v>88</v>
      </c>
      <c r="M148" s="6">
        <f t="shared" si="64"/>
        <v>1.9815656087181076E-2</v>
      </c>
      <c r="N148" s="6">
        <f t="shared" si="63"/>
        <v>254.12729456198733</v>
      </c>
      <c r="O148" s="6" t="e">
        <f t="shared" si="65"/>
        <v>#VALUE!</v>
      </c>
      <c r="P148">
        <f t="shared" si="66"/>
        <v>0.31705049739489721</v>
      </c>
      <c r="Q148">
        <f t="shared" si="67"/>
        <v>11181.600960727443</v>
      </c>
      <c r="R148">
        <f t="shared" si="68"/>
        <v>0.55152569767107595</v>
      </c>
      <c r="S148">
        <f t="shared" si="69"/>
        <v>7073.0806395672371</v>
      </c>
      <c r="T148">
        <f t="shared" si="70"/>
        <v>7073.0806395672371</v>
      </c>
      <c r="V148" s="4">
        <f t="shared" si="89"/>
        <v>0.99599729687128047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3.8271091305555461E-6</v>
      </c>
      <c r="AC148">
        <f t="shared" si="73"/>
        <v>2.9787413270682383E-10</v>
      </c>
      <c r="AD148">
        <v>0</v>
      </c>
      <c r="AE148" s="11">
        <f t="shared" si="74"/>
        <v>8.0076497575723946E-11</v>
      </c>
      <c r="AF148" s="11">
        <f t="shared" si="75"/>
        <v>3.7795063028254777E-10</v>
      </c>
      <c r="AG148" s="15">
        <f t="shared" si="76"/>
        <v>1.097002469958351E-3</v>
      </c>
      <c r="AI148">
        <f t="shared" si="91"/>
        <v>9.4753273413335816E-3</v>
      </c>
      <c r="AJ148">
        <f t="shared" si="77"/>
        <v>7.3749005257743618E-7</v>
      </c>
      <c r="AK148">
        <v>0</v>
      </c>
      <c r="AL148" s="11">
        <f t="shared" si="78"/>
        <v>4.1095647574742897E-6</v>
      </c>
      <c r="AM148" s="11">
        <f t="shared" si="79"/>
        <v>4.8470548100517257E-6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15.215219993965073</v>
      </c>
      <c r="AY148" t="e">
        <f t="shared" si="88"/>
        <v>#VALUE!</v>
      </c>
    </row>
    <row r="149" spans="1:51">
      <c r="A149" s="65">
        <v>44340.479861111111</v>
      </c>
      <c r="B149">
        <v>1.6</v>
      </c>
      <c r="C149" s="41" t="s">
        <v>278</v>
      </c>
      <c r="D149" s="36">
        <v>1</v>
      </c>
      <c r="E149" s="43">
        <v>44341.647291666668</v>
      </c>
      <c r="F149" s="41">
        <v>173</v>
      </c>
      <c r="H149" s="5">
        <v>20.9</v>
      </c>
      <c r="I149" s="5">
        <v>30</v>
      </c>
      <c r="J149" s="52">
        <v>105.38352740572161</v>
      </c>
      <c r="K149" s="52">
        <v>108.56197820256</v>
      </c>
      <c r="L149" s="5" t="s">
        <v>88</v>
      </c>
      <c r="M149" s="6">
        <f t="shared" si="64"/>
        <v>0.543461146687229</v>
      </c>
      <c r="N149" s="6">
        <f t="shared" si="63"/>
        <v>2.8999666186056272</v>
      </c>
      <c r="O149" s="6" t="e">
        <f t="shared" si="65"/>
        <v>#VALUE!</v>
      </c>
      <c r="P149">
        <f t="shared" si="66"/>
        <v>8.695378346995664</v>
      </c>
      <c r="Q149">
        <f t="shared" si="67"/>
        <v>127.59853121864759</v>
      </c>
      <c r="R149">
        <f t="shared" si="68"/>
        <v>15.126059251588288</v>
      </c>
      <c r="S149">
        <f t="shared" si="69"/>
        <v>80.714264797115149</v>
      </c>
      <c r="T149">
        <f t="shared" si="70"/>
        <v>80.714264797115163</v>
      </c>
      <c r="V149" s="4">
        <f t="shared" si="89"/>
        <v>0.99599729687128047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1.0496170843085922E-4</v>
      </c>
      <c r="AC149">
        <f t="shared" si="73"/>
        <v>8.1694503082357111E-9</v>
      </c>
      <c r="AD149">
        <v>0</v>
      </c>
      <c r="AE149" s="11">
        <f t="shared" si="74"/>
        <v>2.1961657491296755E-9</v>
      </c>
      <c r="AF149" s="11">
        <f t="shared" si="75"/>
        <v>1.0365616057365387E-8</v>
      </c>
      <c r="AG149" s="15">
        <f t="shared" si="76"/>
        <v>1.097002469958351E-3</v>
      </c>
      <c r="AI149">
        <f t="shared" si="91"/>
        <v>1.0812743683274863E-4</v>
      </c>
      <c r="AJ149">
        <f t="shared" si="77"/>
        <v>8.415847411095771E-9</v>
      </c>
      <c r="AK149">
        <v>0</v>
      </c>
      <c r="AL149" s="11">
        <f t="shared" si="78"/>
        <v>4.6896184977747837E-8</v>
      </c>
      <c r="AM149" s="11">
        <f t="shared" si="79"/>
        <v>5.5312032388843606E-8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78.81297419298906</v>
      </c>
      <c r="AX149">
        <f t="shared" si="87"/>
        <v>15.215219993965073</v>
      </c>
      <c r="AY149" t="e">
        <f t="shared" si="88"/>
        <v>#VALUE!</v>
      </c>
    </row>
    <row r="150" spans="1:51">
      <c r="A150" s="65">
        <v>44340.470138888886</v>
      </c>
      <c r="B150">
        <v>0.1</v>
      </c>
      <c r="C150" s="41" t="s">
        <v>278</v>
      </c>
      <c r="D150" s="36">
        <v>2</v>
      </c>
      <c r="E150" s="43">
        <v>44341.668622685182</v>
      </c>
      <c r="F150" s="41">
        <v>217</v>
      </c>
      <c r="H150" s="5">
        <v>20.9</v>
      </c>
      <c r="I150" s="5">
        <v>30</v>
      </c>
      <c r="J150" s="52">
        <v>94.901507579078398</v>
      </c>
      <c r="K150" s="4" t="e">
        <v>#VALUE!</v>
      </c>
      <c r="L150" s="5" t="s">
        <v>88</v>
      </c>
      <c r="M150" s="6">
        <f t="shared" si="64"/>
        <v>0.48940553994468511</v>
      </c>
      <c r="N150" s="6" t="e">
        <f t="shared" si="63"/>
        <v>#VALUE!</v>
      </c>
      <c r="O150" s="6" t="e">
        <f t="shared" si="65"/>
        <v>#VALUE!</v>
      </c>
      <c r="P150">
        <f t="shared" si="66"/>
        <v>7.8304886391149617</v>
      </c>
      <c r="Q150" t="e">
        <f t="shared" si="67"/>
        <v>#VALUE!</v>
      </c>
      <c r="R150">
        <f t="shared" si="68"/>
        <v>13.621538982839716</v>
      </c>
      <c r="S150" t="e">
        <f t="shared" si="69"/>
        <v>#VALUE!</v>
      </c>
      <c r="T150" t="e">
        <f t="shared" si="70"/>
        <v>#VALUE!</v>
      </c>
      <c r="V150" s="4">
        <f t="shared" si="89"/>
        <v>0.99599729687128047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9.4521645017771425E-5</v>
      </c>
      <c r="AC150">
        <f t="shared" si="73"/>
        <v>7.3568722686525166E-9</v>
      </c>
      <c r="AD150">
        <v>0</v>
      </c>
      <c r="AE150" s="11">
        <f t="shared" si="74"/>
        <v>1.9777231377304091E-9</v>
      </c>
      <c r="AF150" s="11">
        <f t="shared" si="75"/>
        <v>9.3345954063829266E-9</v>
      </c>
      <c r="AG150" s="15">
        <f t="shared" si="76"/>
        <v>1.097002469958351E-3</v>
      </c>
      <c r="AI150" t="e">
        <f t="shared" si="91"/>
        <v>#VALUE!</v>
      </c>
      <c r="AJ150" t="e">
        <f t="shared" si="77"/>
        <v>#VALUE!</v>
      </c>
      <c r="AK150">
        <v>0</v>
      </c>
      <c r="AL150" s="11" t="e">
        <f t="shared" si="78"/>
        <v>#VALUE!</v>
      </c>
      <c r="AM150" s="11" t="e">
        <f t="shared" si="79"/>
        <v>#VALUE!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 t="e">
        <f t="shared" si="87"/>
        <v>#VALUE!</v>
      </c>
      <c r="AY150" t="e">
        <f t="shared" si="88"/>
        <v>#VALUE!</v>
      </c>
    </row>
    <row r="151" spans="1:51">
      <c r="A151" s="65">
        <v>44340.539583333331</v>
      </c>
      <c r="B151">
        <v>3</v>
      </c>
      <c r="C151" s="41" t="s">
        <v>278</v>
      </c>
      <c r="D151" s="36">
        <v>1</v>
      </c>
      <c r="E151" s="43">
        <v>44341.689930555556</v>
      </c>
      <c r="F151" s="41">
        <v>107</v>
      </c>
      <c r="H151" s="5">
        <v>20.9</v>
      </c>
      <c r="I151" s="5">
        <v>30</v>
      </c>
      <c r="J151" s="52">
        <v>21.724030977799998</v>
      </c>
      <c r="K151" s="52">
        <v>1107.8022024288603</v>
      </c>
      <c r="L151" s="5" t="s">
        <v>88</v>
      </c>
      <c r="M151" s="6">
        <f t="shared" si="64"/>
        <v>0.11203047645587803</v>
      </c>
      <c r="N151" s="6">
        <f t="shared" si="63"/>
        <v>29.592215066929686</v>
      </c>
      <c r="O151" s="6" t="e">
        <f t="shared" si="65"/>
        <v>#VALUE!</v>
      </c>
      <c r="P151">
        <f t="shared" si="66"/>
        <v>1.7924876232940485</v>
      </c>
      <c r="Q151">
        <f t="shared" si="67"/>
        <v>1302.0574629449061</v>
      </c>
      <c r="R151">
        <f t="shared" si="68"/>
        <v>3.1181246997782828</v>
      </c>
      <c r="S151">
        <f t="shared" si="69"/>
        <v>823.6349575616141</v>
      </c>
      <c r="T151">
        <f t="shared" si="70"/>
        <v>823.63495756161421</v>
      </c>
      <c r="V151" s="4">
        <f t="shared" si="89"/>
        <v>0.99599729687128047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2.1637076131036757E-5</v>
      </c>
      <c r="AC151">
        <f t="shared" si="73"/>
        <v>1.6840714667335639E-9</v>
      </c>
      <c r="AD151">
        <v>0</v>
      </c>
      <c r="AE151" s="11">
        <f t="shared" si="74"/>
        <v>4.5272324756028338E-10</v>
      </c>
      <c r="AF151" s="11">
        <f t="shared" si="75"/>
        <v>2.1367947142938475E-9</v>
      </c>
      <c r="AG151" s="15">
        <f t="shared" si="76"/>
        <v>1.097002469958351E-3</v>
      </c>
      <c r="AI151">
        <f t="shared" si="91"/>
        <v>1.1033679990871958E-3</v>
      </c>
      <c r="AJ151">
        <f t="shared" si="77"/>
        <v>8.5878080444717505E-8</v>
      </c>
      <c r="AK151">
        <v>0</v>
      </c>
      <c r="AL151" s="11">
        <f t="shared" si="78"/>
        <v>4.7854412625870158E-7</v>
      </c>
      <c r="AM151" s="11">
        <f t="shared" si="79"/>
        <v>5.6442220670341907E-7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15.215219993965071</v>
      </c>
      <c r="AY151" t="e">
        <f t="shared" si="88"/>
        <v>#VALUE!</v>
      </c>
    </row>
    <row r="152" spans="1:51">
      <c r="A152" s="65">
        <v>44340.563888888886</v>
      </c>
      <c r="B152">
        <v>6.2</v>
      </c>
      <c r="C152" s="41" t="s">
        <v>278</v>
      </c>
      <c r="D152" s="36">
        <v>2</v>
      </c>
      <c r="E152" s="43">
        <v>44341.711215277777</v>
      </c>
      <c r="F152" s="41">
        <v>18</v>
      </c>
      <c r="H152" s="5">
        <v>20.9</v>
      </c>
      <c r="I152" s="5">
        <v>30</v>
      </c>
      <c r="J152" s="52">
        <v>3.146026718049999</v>
      </c>
      <c r="K152" s="52">
        <v>8685.0356580773405</v>
      </c>
      <c r="L152" s="5" t="s">
        <v>88</v>
      </c>
      <c r="M152" s="6">
        <f t="shared" si="64"/>
        <v>1.6224008910972216E-2</v>
      </c>
      <c r="N152" s="6">
        <f t="shared" si="63"/>
        <v>231.99939708937546</v>
      </c>
      <c r="O152" s="6" t="e">
        <f t="shared" si="65"/>
        <v>#VALUE!</v>
      </c>
      <c r="P152">
        <f t="shared" si="66"/>
        <v>0.25958414257555545</v>
      </c>
      <c r="Q152">
        <f t="shared" si="67"/>
        <v>10207.973471932521</v>
      </c>
      <c r="R152">
        <f t="shared" si="68"/>
        <v>0.45156000862541312</v>
      </c>
      <c r="S152">
        <f t="shared" si="69"/>
        <v>6457.1987309449305</v>
      </c>
      <c r="T152">
        <f t="shared" si="70"/>
        <v>6457.1987309449314</v>
      </c>
      <c r="V152" s="4">
        <f t="shared" si="89"/>
        <v>0.99599729687128047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3.1334341070626251E-6</v>
      </c>
      <c r="AC152">
        <f t="shared" si="73"/>
        <v>2.4388355157768182E-10</v>
      </c>
      <c r="AD152">
        <v>0</v>
      </c>
      <c r="AE152" s="11">
        <f t="shared" si="74"/>
        <v>6.556239190426955E-11</v>
      </c>
      <c r="AF152" s="11">
        <f t="shared" si="75"/>
        <v>3.0944594348195135E-10</v>
      </c>
      <c r="AG152" s="15">
        <f t="shared" si="76"/>
        <v>1.097002469958351E-3</v>
      </c>
      <c r="AI152">
        <f t="shared" si="91"/>
        <v>8.6502720386757125E-3</v>
      </c>
      <c r="AJ152">
        <f t="shared" si="77"/>
        <v>6.7327379316841756E-7</v>
      </c>
      <c r="AK152">
        <v>0</v>
      </c>
      <c r="AL152" s="11">
        <f t="shared" si="78"/>
        <v>3.751728233982442E-6</v>
      </c>
      <c r="AM152" s="11">
        <f t="shared" si="79"/>
        <v>4.4250020271508598E-6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15.21521999396508</v>
      </c>
      <c r="AY152" t="e">
        <f t="shared" si="88"/>
        <v>#VALUE!</v>
      </c>
    </row>
    <row r="153" spans="1:51">
      <c r="A153" s="65">
        <v>44340.611111111109</v>
      </c>
      <c r="B153" t="s">
        <v>733</v>
      </c>
      <c r="C153" s="41" t="s">
        <v>278</v>
      </c>
      <c r="D153" s="36">
        <v>1</v>
      </c>
      <c r="E153" s="43">
        <v>44341.732557870368</v>
      </c>
      <c r="F153" s="41">
        <v>95</v>
      </c>
      <c r="H153" s="5">
        <v>20.9</v>
      </c>
      <c r="I153" s="5">
        <v>30</v>
      </c>
      <c r="J153" s="52">
        <v>4.103784566449999</v>
      </c>
      <c r="K153" s="52">
        <v>1547.0410986968602</v>
      </c>
      <c r="L153" s="5" t="s">
        <v>88</v>
      </c>
      <c r="M153" s="6">
        <f t="shared" si="64"/>
        <v>2.116315064738649E-2</v>
      </c>
      <c r="N153" s="6">
        <f t="shared" si="63"/>
        <v>41.325403406531471</v>
      </c>
      <c r="O153" s="6" t="e">
        <f t="shared" si="65"/>
        <v>#VALUE!</v>
      </c>
      <c r="P153">
        <f t="shared" si="66"/>
        <v>0.33861041035818384</v>
      </c>
      <c r="Q153">
        <f t="shared" si="67"/>
        <v>1818.3177498873847</v>
      </c>
      <c r="R153">
        <f t="shared" si="68"/>
        <v>0.58903027860221358</v>
      </c>
      <c r="S153">
        <f t="shared" si="69"/>
        <v>1150.2027409564448</v>
      </c>
      <c r="T153">
        <f t="shared" si="70"/>
        <v>1150.202740956445</v>
      </c>
      <c r="V153" s="4">
        <f t="shared" si="89"/>
        <v>0.99599729687128047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4.0873583351262784E-6</v>
      </c>
      <c r="AC153">
        <f t="shared" si="73"/>
        <v>3.1813002389116917E-10</v>
      </c>
      <c r="AD153">
        <v>0</v>
      </c>
      <c r="AE153" s="11">
        <f t="shared" si="74"/>
        <v>8.5521820425942022E-11</v>
      </c>
      <c r="AF153" s="11">
        <f t="shared" si="75"/>
        <v>4.0365184431711122E-10</v>
      </c>
      <c r="AG153" s="15">
        <f t="shared" si="76"/>
        <v>1.097002469958351E-3</v>
      </c>
      <c r="AI153">
        <f t="shared" si="91"/>
        <v>1.5408487524508486E-3</v>
      </c>
      <c r="AJ153">
        <f t="shared" si="77"/>
        <v>1.1992837677509926E-7</v>
      </c>
      <c r="AK153">
        <v>0</v>
      </c>
      <c r="AL153" s="11">
        <f t="shared" si="78"/>
        <v>6.6828485196998181E-7</v>
      </c>
      <c r="AM153" s="11">
        <f t="shared" si="79"/>
        <v>7.8821322874508104E-7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15.215219993965075</v>
      </c>
      <c r="AY153" t="e">
        <f t="shared" si="88"/>
        <v>#VALUE!</v>
      </c>
    </row>
    <row r="154" spans="1:51">
      <c r="A154" s="65">
        <v>44340.572222222225</v>
      </c>
      <c r="B154">
        <v>9</v>
      </c>
      <c r="C154" s="41" t="s">
        <v>278</v>
      </c>
      <c r="D154" s="36">
        <v>2</v>
      </c>
      <c r="E154" s="43">
        <v>44341.753877314812</v>
      </c>
      <c r="F154" s="41">
        <v>208</v>
      </c>
      <c r="H154" s="5">
        <v>20.9</v>
      </c>
      <c r="I154" s="5">
        <v>30</v>
      </c>
      <c r="J154" s="52">
        <v>6.1331580032000002</v>
      </c>
      <c r="K154" s="52">
        <v>7536.8461638281597</v>
      </c>
      <c r="L154" s="5" t="s">
        <v>88</v>
      </c>
      <c r="M154" s="6">
        <f t="shared" si="64"/>
        <v>3.1628596643957667E-2</v>
      </c>
      <c r="N154" s="6">
        <f t="shared" si="63"/>
        <v>201.32833471297357</v>
      </c>
      <c r="O154" s="6" t="e">
        <f t="shared" si="65"/>
        <v>#VALUE!</v>
      </c>
      <c r="P154">
        <f t="shared" si="66"/>
        <v>0.50605754630332267</v>
      </c>
      <c r="Q154">
        <f t="shared" si="67"/>
        <v>8858.4467273708378</v>
      </c>
      <c r="R154">
        <f t="shared" si="68"/>
        <v>0.8803132106082765</v>
      </c>
      <c r="S154">
        <f t="shared" si="69"/>
        <v>5603.5364044978542</v>
      </c>
      <c r="T154">
        <f t="shared" si="70"/>
        <v>5603.536404497856</v>
      </c>
      <c r="V154" s="4">
        <f t="shared" si="89"/>
        <v>0.99599729687128047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6.1086087924716601E-6</v>
      </c>
      <c r="AC154">
        <f t="shared" si="73"/>
        <v>4.7544934937317561E-10</v>
      </c>
      <c r="AD154">
        <v>0</v>
      </c>
      <c r="AE154" s="11">
        <f t="shared" si="74"/>
        <v>1.278134436397419E-10</v>
      </c>
      <c r="AF154" s="11">
        <f t="shared" si="75"/>
        <v>6.0326279301291756E-10</v>
      </c>
      <c r="AG154" s="15">
        <f t="shared" si="76"/>
        <v>1.097002469958351E-3</v>
      </c>
      <c r="AI154">
        <f t="shared" si="91"/>
        <v>7.5066784061075271E-3</v>
      </c>
      <c r="AJ154">
        <f t="shared" si="77"/>
        <v>5.8426484415502843E-7</v>
      </c>
      <c r="AK154">
        <v>0</v>
      </c>
      <c r="AL154" s="11">
        <f t="shared" si="78"/>
        <v>3.2557377610440395E-6</v>
      </c>
      <c r="AM154" s="11">
        <f t="shared" si="79"/>
        <v>3.8400026051990677E-6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78.812974192989032</v>
      </c>
      <c r="AX154">
        <f t="shared" si="87"/>
        <v>15.215219993965071</v>
      </c>
      <c r="AY154" t="e">
        <f t="shared" si="88"/>
        <v>#VALUE!</v>
      </c>
    </row>
    <row r="155" spans="1:51">
      <c r="A155" s="65">
        <v>44340.565972222219</v>
      </c>
      <c r="B155">
        <v>8</v>
      </c>
      <c r="C155" s="41" t="s">
        <v>278</v>
      </c>
      <c r="D155" s="36">
        <v>1</v>
      </c>
      <c r="E155" s="43">
        <v>44341.775219907409</v>
      </c>
      <c r="F155" s="41">
        <v>197</v>
      </c>
      <c r="H155" s="5">
        <v>20.9</v>
      </c>
      <c r="I155" s="5">
        <v>30</v>
      </c>
      <c r="J155" s="52">
        <v>7.0026589311999992</v>
      </c>
      <c r="K155" s="52">
        <v>11482.08590523686</v>
      </c>
      <c r="L155" s="5" t="s">
        <v>88</v>
      </c>
      <c r="M155" s="6">
        <f t="shared" si="64"/>
        <v>3.6112598869060958E-2</v>
      </c>
      <c r="N155" s="6">
        <f t="shared" si="63"/>
        <v>306.71572486474707</v>
      </c>
      <c r="O155" s="6" t="e">
        <f t="shared" si="65"/>
        <v>#VALUE!</v>
      </c>
      <c r="P155">
        <f t="shared" si="66"/>
        <v>0.57780158190497533</v>
      </c>
      <c r="Q155">
        <f t="shared" si="67"/>
        <v>13495.491894048871</v>
      </c>
      <c r="R155">
        <f t="shared" si="68"/>
        <v>1.0051156619971346</v>
      </c>
      <c r="S155">
        <f t="shared" si="69"/>
        <v>8536.7652425170836</v>
      </c>
      <c r="T155">
        <f t="shared" si="70"/>
        <v>8536.7652425170836</v>
      </c>
      <c r="V155" s="4">
        <f t="shared" si="89"/>
        <v>0.99599729687128047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6.9746293663867291E-6</v>
      </c>
      <c r="AC155">
        <f t="shared" si="73"/>
        <v>5.4285404533588793E-10</v>
      </c>
      <c r="AD155">
        <v>0</v>
      </c>
      <c r="AE155" s="11">
        <f t="shared" si="74"/>
        <v>1.4593362052050162E-10</v>
      </c>
      <c r="AF155" s="11">
        <f t="shared" si="75"/>
        <v>6.8878766585638949E-10</v>
      </c>
      <c r="AG155" s="15">
        <f t="shared" si="76"/>
        <v>1.097002469958351E-3</v>
      </c>
      <c r="AI155">
        <f t="shared" si="91"/>
        <v>1.1436126524059741E-2</v>
      </c>
      <c r="AJ155">
        <f t="shared" si="77"/>
        <v>8.9010429378200291E-7</v>
      </c>
      <c r="AK155">
        <v>0</v>
      </c>
      <c r="AL155" s="11">
        <f t="shared" si="78"/>
        <v>4.9599872207347204E-6</v>
      </c>
      <c r="AM155" s="11">
        <f t="shared" si="79"/>
        <v>5.8500915145167236E-6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15.215219993965084</v>
      </c>
      <c r="AY155" t="e">
        <f t="shared" si="88"/>
        <v>#VALUE!</v>
      </c>
    </row>
    <row r="156" spans="1:51">
      <c r="A156" s="65">
        <v>44340.611111111109</v>
      </c>
      <c r="B156" t="s">
        <v>733</v>
      </c>
      <c r="C156" s="41" t="s">
        <v>278</v>
      </c>
      <c r="D156" s="36">
        <v>2</v>
      </c>
      <c r="E156" s="43">
        <v>44341.796550925923</v>
      </c>
      <c r="F156" s="41">
        <v>85</v>
      </c>
      <c r="H156" s="5">
        <v>20.9</v>
      </c>
      <c r="I156" s="5">
        <v>30</v>
      </c>
      <c r="J156" s="52">
        <v>5.6201556482000008</v>
      </c>
      <c r="K156" s="52">
        <v>1715.8158473037402</v>
      </c>
      <c r="L156" s="5" t="s">
        <v>88</v>
      </c>
      <c r="M156" s="6">
        <f t="shared" si="64"/>
        <v>2.898305179492074E-2</v>
      </c>
      <c r="N156" s="6">
        <f t="shared" si="63"/>
        <v>45.833806303448895</v>
      </c>
      <c r="O156" s="6" t="e">
        <f t="shared" si="65"/>
        <v>#VALUE!</v>
      </c>
      <c r="P156">
        <f t="shared" si="66"/>
        <v>0.46372882871873183</v>
      </c>
      <c r="Q156">
        <f t="shared" si="67"/>
        <v>2016.6874773517513</v>
      </c>
      <c r="R156">
        <f t="shared" si="68"/>
        <v>0.80668022252219895</v>
      </c>
      <c r="S156">
        <f t="shared" si="69"/>
        <v>1275.6843319855313</v>
      </c>
      <c r="T156">
        <f t="shared" si="70"/>
        <v>1275.6843319855313</v>
      </c>
      <c r="V156" s="4">
        <f t="shared" si="89"/>
        <v>0.99599729687128047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5.5976598336030596E-6</v>
      </c>
      <c r="AC156">
        <f t="shared" si="73"/>
        <v>4.356808262429388E-10</v>
      </c>
      <c r="AD156">
        <v>0</v>
      </c>
      <c r="AE156" s="11">
        <f t="shared" si="74"/>
        <v>1.1712260581139364E-10</v>
      </c>
      <c r="AF156" s="11">
        <f t="shared" si="75"/>
        <v>5.5280343205433239E-10</v>
      </c>
      <c r="AG156" s="15">
        <f t="shared" si="76"/>
        <v>1.097002469958351E-3</v>
      </c>
      <c r="AI156">
        <f t="shared" si="91"/>
        <v>1.7089479458434309E-3</v>
      </c>
      <c r="AJ156">
        <f t="shared" si="77"/>
        <v>1.3301198629141936E-7</v>
      </c>
      <c r="AK156">
        <v>0</v>
      </c>
      <c r="AL156" s="11">
        <f t="shared" si="78"/>
        <v>7.4119151746453598E-7</v>
      </c>
      <c r="AM156" s="11">
        <f t="shared" si="79"/>
        <v>8.7420350375595534E-7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78.81297419298906</v>
      </c>
      <c r="AX156">
        <f t="shared" si="87"/>
        <v>15.215219993965077</v>
      </c>
      <c r="AY156" t="e">
        <f t="shared" si="88"/>
        <v>#VALUE!</v>
      </c>
    </row>
    <row r="157" spans="1:51">
      <c r="A157" s="65">
        <v>44340.470138888886</v>
      </c>
      <c r="B157">
        <v>0.1</v>
      </c>
      <c r="C157" s="41" t="s">
        <v>278</v>
      </c>
      <c r="D157" s="36">
        <v>1</v>
      </c>
      <c r="E157" s="43">
        <v>44341.817870370367</v>
      </c>
      <c r="F157" s="41">
        <v>23</v>
      </c>
      <c r="H157" s="5">
        <v>20.9</v>
      </c>
      <c r="I157" s="5">
        <v>30</v>
      </c>
      <c r="J157" s="52">
        <v>89.564490523999993</v>
      </c>
      <c r="K157" s="52">
        <v>49.485534305340003</v>
      </c>
      <c r="L157" s="5" t="s">
        <v>88</v>
      </c>
      <c r="M157" s="6">
        <f t="shared" si="64"/>
        <v>0.46188262929589297</v>
      </c>
      <c r="N157" s="6">
        <f t="shared" si="63"/>
        <v>1.3218845121041243</v>
      </c>
      <c r="O157" s="6" t="e">
        <f t="shared" si="65"/>
        <v>#VALUE!</v>
      </c>
      <c r="P157">
        <f t="shared" si="66"/>
        <v>7.3901220687342875</v>
      </c>
      <c r="Q157">
        <f t="shared" si="67"/>
        <v>58.162918532581472</v>
      </c>
      <c r="R157">
        <f t="shared" si="68"/>
        <v>12.855498614015715</v>
      </c>
      <c r="S157">
        <f t="shared" si="69"/>
        <v>36.791780931767804</v>
      </c>
      <c r="T157">
        <f t="shared" si="70"/>
        <v>36.791780931767804</v>
      </c>
      <c r="V157" s="4">
        <f t="shared" si="89"/>
        <v>0.99599729687128047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8.9205990457557412E-5</v>
      </c>
      <c r="AC157">
        <f t="shared" si="73"/>
        <v>6.9431406665795506E-9</v>
      </c>
      <c r="AD157">
        <v>0</v>
      </c>
      <c r="AE157" s="11">
        <f t="shared" si="74"/>
        <v>1.8665010677596542E-9</v>
      </c>
      <c r="AF157" s="11">
        <f t="shared" si="75"/>
        <v>8.8096417343392045E-9</v>
      </c>
      <c r="AG157" s="15">
        <f t="shared" si="76"/>
        <v>1.097002469958351E-3</v>
      </c>
      <c r="AI157">
        <f t="shared" si="91"/>
        <v>4.9287458402349659E-5</v>
      </c>
      <c r="AJ157">
        <f t="shared" si="77"/>
        <v>3.8361746226955363E-9</v>
      </c>
      <c r="AK157">
        <v>0</v>
      </c>
      <c r="AL157" s="11">
        <f t="shared" si="78"/>
        <v>2.1376570406407601E-8</v>
      </c>
      <c r="AM157" s="11">
        <f t="shared" si="79"/>
        <v>2.5212745029103136E-8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15.21521999396507</v>
      </c>
      <c r="AY157" t="e">
        <f t="shared" si="88"/>
        <v>#VALUE!</v>
      </c>
    </row>
    <row r="158" spans="1:51">
      <c r="A158" s="65">
        <v>44340.572222222225</v>
      </c>
      <c r="B158">
        <v>9</v>
      </c>
      <c r="C158" s="41" t="s">
        <v>278</v>
      </c>
      <c r="D158" s="36">
        <v>2</v>
      </c>
      <c r="E158" s="43">
        <v>44341.839212962965</v>
      </c>
      <c r="F158" s="41">
        <v>164</v>
      </c>
      <c r="H158" s="5">
        <v>20.9</v>
      </c>
      <c r="I158" s="5">
        <v>30</v>
      </c>
      <c r="J158" s="52">
        <v>4.8042968112500013</v>
      </c>
      <c r="K158" s="52">
        <v>7812.3758650384598</v>
      </c>
      <c r="L158" s="5" t="s">
        <v>88</v>
      </c>
      <c r="M158" s="6">
        <f t="shared" si="64"/>
        <v>2.4775680965922638E-2</v>
      </c>
      <c r="N158" s="6">
        <v>0</v>
      </c>
      <c r="O158" s="6" t="e">
        <f t="shared" si="65"/>
        <v>#VALUE!</v>
      </c>
      <c r="P158">
        <f t="shared" si="66"/>
        <v>0.39641089545476221</v>
      </c>
      <c r="Q158">
        <f t="shared" si="67"/>
        <v>0</v>
      </c>
      <c r="R158">
        <f t="shared" si="68"/>
        <v>0.68957720450377225</v>
      </c>
      <c r="S158">
        <f t="shared" si="69"/>
        <v>5808.3887628572738</v>
      </c>
      <c r="T158">
        <f t="shared" si="70"/>
        <v>0</v>
      </c>
      <c r="V158" s="4">
        <f t="shared" si="89"/>
        <v>0.99599729687128047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4.7850666373723135E-6</v>
      </c>
      <c r="AC158">
        <f t="shared" si="73"/>
        <v>3.7243452588579083E-10</v>
      </c>
      <c r="AD158">
        <v>0</v>
      </c>
      <c r="AE158" s="11">
        <f t="shared" si="74"/>
        <v>1.0012031638397521E-10</v>
      </c>
      <c r="AF158" s="11">
        <f t="shared" si="75"/>
        <v>4.7255484226976606E-10</v>
      </c>
      <c r="AG158" s="15">
        <f t="shared" si="76"/>
        <v>1.097002469958351E-3</v>
      </c>
      <c r="AI158">
        <f t="shared" si="91"/>
        <v>7.781105243720738E-3</v>
      </c>
      <c r="AJ158">
        <f t="shared" si="77"/>
        <v>6.0562421841296747E-7</v>
      </c>
      <c r="AK158">
        <v>0</v>
      </c>
      <c r="AL158" s="11">
        <f t="shared" si="78"/>
        <v>3.3747600195617749E-6</v>
      </c>
      <c r="AM158" s="11">
        <f t="shared" si="79"/>
        <v>3.9803842379747422E-6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15.215219993965071</v>
      </c>
      <c r="AY158" t="e">
        <f t="shared" si="88"/>
        <v>#VALUE!</v>
      </c>
    </row>
    <row r="159" spans="1:51">
      <c r="A159" s="65">
        <v>44347.561111111114</v>
      </c>
      <c r="B159">
        <v>9</v>
      </c>
      <c r="C159" t="s">
        <v>278</v>
      </c>
      <c r="D159" s="36">
        <v>1</v>
      </c>
      <c r="E159" s="43">
        <v>44348.500844907408</v>
      </c>
      <c r="F159" s="41">
        <v>68</v>
      </c>
      <c r="H159" s="52">
        <v>20.7</v>
      </c>
      <c r="I159" s="5">
        <v>30</v>
      </c>
      <c r="J159" s="52">
        <v>3627.67852381188</v>
      </c>
      <c r="K159" s="52">
        <v>9593.5937279625596</v>
      </c>
      <c r="L159" s="5" t="s">
        <v>88</v>
      </c>
      <c r="M159" s="6">
        <f t="shared" si="64"/>
        <v>18.720612429583518</v>
      </c>
      <c r="N159" s="6">
        <v>0</v>
      </c>
      <c r="O159" s="6" t="e">
        <f t="shared" si="65"/>
        <v>#VALUE!</v>
      </c>
      <c r="P159">
        <f t="shared" si="66"/>
        <v>299.52979887333629</v>
      </c>
      <c r="Q159">
        <f t="shared" si="67"/>
        <v>0</v>
      </c>
      <c r="R159">
        <f t="shared" si="68"/>
        <v>520.66523338458808</v>
      </c>
      <c r="S159">
        <f t="shared" si="69"/>
        <v>7132.3162061529047</v>
      </c>
      <c r="T159">
        <f t="shared" si="70"/>
        <v>0</v>
      </c>
      <c r="V159" s="4">
        <f t="shared" si="89"/>
        <v>0.99667519191764509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3.6156171889357249E-3</v>
      </c>
      <c r="AC159">
        <f t="shared" si="73"/>
        <v>2.814131496160852E-7</v>
      </c>
      <c r="AD159">
        <v>0</v>
      </c>
      <c r="AE159" s="11">
        <f t="shared" si="74"/>
        <v>7.5651347058015452E-8</v>
      </c>
      <c r="AF159" s="11">
        <f t="shared" si="75"/>
        <v>3.5706449667410064E-7</v>
      </c>
      <c r="AG159" s="15">
        <f t="shared" si="76"/>
        <v>1.097002469958351E-3</v>
      </c>
      <c r="AI159">
        <f t="shared" si="91"/>
        <v>9.5616968699969995E-3</v>
      </c>
      <c r="AJ159">
        <f t="shared" si="77"/>
        <v>7.4421242384129871E-7</v>
      </c>
      <c r="AK159">
        <v>0</v>
      </c>
      <c r="AL159" s="11">
        <f t="shared" si="78"/>
        <v>4.147024272943113E-6</v>
      </c>
      <c r="AM159" s="11">
        <f t="shared" si="79"/>
        <v>4.8912366967844118E-6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78.812974192989046</v>
      </c>
      <c r="AX159">
        <f t="shared" si="87"/>
        <v>15.215219993965077</v>
      </c>
      <c r="AY159" t="e">
        <f t="shared" si="88"/>
        <v>#VALUE!</v>
      </c>
    </row>
    <row r="160" spans="1:51">
      <c r="A160" s="65">
        <v>44347.411805555559</v>
      </c>
      <c r="B160">
        <v>0.1</v>
      </c>
      <c r="C160" t="s">
        <v>279</v>
      </c>
      <c r="D160" s="36">
        <v>2</v>
      </c>
      <c r="E160" s="43">
        <v>44348.522187499999</v>
      </c>
      <c r="F160" s="41">
        <v>74</v>
      </c>
      <c r="H160" s="52">
        <v>20.7</v>
      </c>
      <c r="I160" s="5">
        <v>30</v>
      </c>
      <c r="J160" s="52">
        <v>55.225620393597502</v>
      </c>
      <c r="K160" s="52">
        <v>657.11716675736011</v>
      </c>
      <c r="L160" s="5" t="s">
        <v>88</v>
      </c>
      <c r="M160" s="6">
        <f t="shared" si="64"/>
        <v>0.28499147010565018</v>
      </c>
      <c r="N160" s="6">
        <f t="shared" ref="N160:N177" si="92">1000000*(AM160-AK160)/X160</f>
        <v>17.565218321262769</v>
      </c>
      <c r="O160" s="6" t="e">
        <f t="shared" si="65"/>
        <v>#VALUE!</v>
      </c>
      <c r="P160">
        <f t="shared" si="66"/>
        <v>4.5598635216904029</v>
      </c>
      <c r="Q160">
        <f t="shared" si="67"/>
        <v>772.86960613556187</v>
      </c>
      <c r="R160">
        <f t="shared" si="68"/>
        <v>7.9262978630275702</v>
      </c>
      <c r="S160">
        <f t="shared" si="69"/>
        <v>488.53094582734144</v>
      </c>
      <c r="T160">
        <f t="shared" si="70"/>
        <v>488.5309458273415</v>
      </c>
      <c r="V160" s="4">
        <f t="shared" si="89"/>
        <v>0.99667519191764509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5.5042005804559808E-5</v>
      </c>
      <c r="AC160">
        <f t="shared" si="73"/>
        <v>4.2840664277313725E-9</v>
      </c>
      <c r="AD160">
        <v>0</v>
      </c>
      <c r="AE160" s="11">
        <f t="shared" si="74"/>
        <v>1.1516711162432962E-9</v>
      </c>
      <c r="AF160" s="11">
        <f t="shared" si="75"/>
        <v>5.4357375439746689E-9</v>
      </c>
      <c r="AG160" s="15">
        <f t="shared" si="76"/>
        <v>1.097002469958351E-3</v>
      </c>
      <c r="AI160">
        <f t="shared" si="91"/>
        <v>6.5493237829027107E-4</v>
      </c>
      <c r="AJ160">
        <f t="shared" si="77"/>
        <v>5.0975137501896355E-8</v>
      </c>
      <c r="AK160">
        <v>0</v>
      </c>
      <c r="AL160" s="11">
        <f t="shared" si="78"/>
        <v>2.8405214125000468E-7</v>
      </c>
      <c r="AM160" s="11">
        <f t="shared" si="79"/>
        <v>3.3502727875190101E-7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15.215219993965071</v>
      </c>
      <c r="AY160" t="e">
        <f t="shared" si="88"/>
        <v>#VALUE!</v>
      </c>
    </row>
    <row r="161" spans="1:51">
      <c r="A161" s="65">
        <v>44347.561111111114</v>
      </c>
      <c r="B161">
        <v>9</v>
      </c>
      <c r="C161" t="s">
        <v>278</v>
      </c>
      <c r="D161" s="36">
        <v>1</v>
      </c>
      <c r="E161" s="43">
        <v>44348.54347222222</v>
      </c>
      <c r="F161" s="41">
        <v>170</v>
      </c>
      <c r="H161" s="52">
        <v>20.7</v>
      </c>
      <c r="I161" s="5">
        <v>30</v>
      </c>
      <c r="J161" s="52">
        <v>3271.9716429164801</v>
      </c>
      <c r="K161" s="52">
        <v>10917.638535735739</v>
      </c>
      <c r="L161" s="5" t="s">
        <v>88</v>
      </c>
      <c r="M161" s="6">
        <f t="shared" si="64"/>
        <v>16.88498928600308</v>
      </c>
      <c r="N161" s="6">
        <f t="shared" si="92"/>
        <v>291.83639407740657</v>
      </c>
      <c r="O161" s="6" t="e">
        <f t="shared" si="65"/>
        <v>#VALUE!</v>
      </c>
      <c r="P161">
        <f t="shared" si="66"/>
        <v>270.15982857604928</v>
      </c>
      <c r="Q161">
        <f t="shared" si="67"/>
        <v>12840.801339405889</v>
      </c>
      <c r="R161">
        <f t="shared" si="68"/>
        <v>469.6121411818923</v>
      </c>
      <c r="S161">
        <f t="shared" si="69"/>
        <v>8116.6716529161076</v>
      </c>
      <c r="T161">
        <f t="shared" si="70"/>
        <v>8116.6716529161085</v>
      </c>
      <c r="V161" s="4">
        <f t="shared" si="89"/>
        <v>0.99667519191764509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3.2610929651528749E-3</v>
      </c>
      <c r="AC161">
        <f t="shared" si="73"/>
        <v>2.5381958170872141E-7</v>
      </c>
      <c r="AD161">
        <v>0</v>
      </c>
      <c r="AE161" s="11">
        <f t="shared" si="74"/>
        <v>6.8233461343802273E-8</v>
      </c>
      <c r="AF161" s="11">
        <f t="shared" si="75"/>
        <v>3.2205304305252369E-7</v>
      </c>
      <c r="AG161" s="15">
        <f t="shared" si="76"/>
        <v>1.097002469958351E-3</v>
      </c>
      <c r="AI161">
        <f t="shared" si="91"/>
        <v>1.0881339482891895E-2</v>
      </c>
      <c r="AJ161">
        <f t="shared" si="77"/>
        <v>8.4692373553623688E-7</v>
      </c>
      <c r="AK161">
        <v>0</v>
      </c>
      <c r="AL161" s="11">
        <f t="shared" si="78"/>
        <v>4.7193693306971687E-6</v>
      </c>
      <c r="AM161" s="11">
        <f t="shared" si="79"/>
        <v>5.5662930662334054E-6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78.812974192989046</v>
      </c>
      <c r="AX161">
        <f t="shared" si="87"/>
        <v>15.215219993965075</v>
      </c>
      <c r="AY161" t="e">
        <f t="shared" si="88"/>
        <v>#VALUE!</v>
      </c>
    </row>
    <row r="162" spans="1:51">
      <c r="A162" s="65">
        <v>44347.411805555559</v>
      </c>
      <c r="B162">
        <v>0.1</v>
      </c>
      <c r="C162" t="s">
        <v>279</v>
      </c>
      <c r="D162" s="36">
        <v>2</v>
      </c>
      <c r="E162" s="43">
        <v>44348.564756944441</v>
      </c>
      <c r="F162" s="41">
        <v>90</v>
      </c>
      <c r="H162" s="52">
        <v>20.7</v>
      </c>
      <c r="I162" s="5">
        <v>30</v>
      </c>
      <c r="J162" s="52">
        <v>53.5345514224624</v>
      </c>
      <c r="K162" s="52">
        <v>564.05367556534009</v>
      </c>
      <c r="L162" s="5" t="s">
        <v>88</v>
      </c>
      <c r="M162" s="6">
        <f t="shared" si="64"/>
        <v>0.27626471921178941</v>
      </c>
      <c r="N162" s="6">
        <f t="shared" si="92"/>
        <v>15.077563724452718</v>
      </c>
      <c r="O162" s="6" t="e">
        <f t="shared" si="65"/>
        <v>#VALUE!</v>
      </c>
      <c r="P162">
        <f t="shared" si="66"/>
        <v>4.4202355073886306</v>
      </c>
      <c r="Q162">
        <f t="shared" si="67"/>
        <v>663.41280387591962</v>
      </c>
      <c r="R162">
        <f t="shared" si="68"/>
        <v>7.6835859427882029</v>
      </c>
      <c r="S162">
        <f t="shared" si="69"/>
        <v>419.34329151847197</v>
      </c>
      <c r="T162">
        <f t="shared" si="70"/>
        <v>419.34329151847209</v>
      </c>
      <c r="V162" s="4">
        <f t="shared" si="89"/>
        <v>0.99667519191764509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5.335655931320775E-5</v>
      </c>
      <c r="AC162">
        <f t="shared" si="73"/>
        <v>4.1528836224575716E-9</v>
      </c>
      <c r="AD162">
        <v>0</v>
      </c>
      <c r="AE162" s="11">
        <f t="shared" si="74"/>
        <v>1.116405685529233E-9</v>
      </c>
      <c r="AF162" s="11">
        <f t="shared" si="75"/>
        <v>5.2692893079868047E-9</v>
      </c>
      <c r="AG162" s="15">
        <f t="shared" si="76"/>
        <v>1.097002469958351E-3</v>
      </c>
      <c r="AI162">
        <f t="shared" si="91"/>
        <v>5.6217830534593851E-4</v>
      </c>
      <c r="AJ162">
        <f t="shared" si="77"/>
        <v>4.375584009207624E-8</v>
      </c>
      <c r="AK162">
        <v>0</v>
      </c>
      <c r="AL162" s="11">
        <f t="shared" si="78"/>
        <v>2.4382357124362214E-7</v>
      </c>
      <c r="AM162" s="11">
        <f t="shared" si="79"/>
        <v>2.8757941133569839E-7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78.81297419298906</v>
      </c>
      <c r="AX162">
        <f t="shared" si="87"/>
        <v>15.215219993965079</v>
      </c>
      <c r="AY162" t="e">
        <f t="shared" si="88"/>
        <v>#VALUE!</v>
      </c>
    </row>
    <row r="163" spans="1:51">
      <c r="A163" s="65">
        <v>44347.537499999999</v>
      </c>
      <c r="B163">
        <v>3.8</v>
      </c>
      <c r="C163" t="s">
        <v>278</v>
      </c>
      <c r="D163" s="36">
        <v>1</v>
      </c>
      <c r="E163" s="43">
        <v>44348.586076388892</v>
      </c>
      <c r="F163" s="41">
        <v>196</v>
      </c>
      <c r="H163" s="52">
        <v>20.7</v>
      </c>
      <c r="I163" s="5">
        <v>30</v>
      </c>
      <c r="J163" s="52">
        <v>22.889545758049998</v>
      </c>
      <c r="K163" s="52">
        <v>3028.1069606573401</v>
      </c>
      <c r="L163" s="5" t="s">
        <v>88</v>
      </c>
      <c r="M163" s="6">
        <f t="shared" si="64"/>
        <v>0.1181213583323274</v>
      </c>
      <c r="N163" s="6">
        <f t="shared" si="92"/>
        <v>80.943494638181846</v>
      </c>
      <c r="O163" s="6" t="e">
        <f t="shared" si="65"/>
        <v>#VALUE!</v>
      </c>
      <c r="P163">
        <f t="shared" si="66"/>
        <v>1.8899417333172384</v>
      </c>
      <c r="Q163">
        <f t="shared" si="67"/>
        <v>3561.5137640800012</v>
      </c>
      <c r="R163">
        <f t="shared" si="68"/>
        <v>3.2852389223451297</v>
      </c>
      <c r="S163">
        <f t="shared" si="69"/>
        <v>2251.2331626583814</v>
      </c>
      <c r="T163">
        <f t="shared" si="70"/>
        <v>2251.2331626583814</v>
      </c>
      <c r="V163" s="4">
        <f t="shared" si="89"/>
        <v>0.99667519191764509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2.2813442411312198E-5</v>
      </c>
      <c r="AC163">
        <f t="shared" si="73"/>
        <v>1.7756311985125568E-9</v>
      </c>
      <c r="AD163">
        <v>0</v>
      </c>
      <c r="AE163" s="11">
        <f t="shared" si="74"/>
        <v>4.773369411805031E-10</v>
      </c>
      <c r="AF163" s="11">
        <f t="shared" si="75"/>
        <v>2.2529681396930601E-9</v>
      </c>
      <c r="AG163" s="15">
        <f t="shared" si="76"/>
        <v>1.097002469958351E-3</v>
      </c>
      <c r="AI163">
        <f t="shared" si="91"/>
        <v>3.0180390861603117E-3</v>
      </c>
      <c r="AJ163">
        <f t="shared" si="77"/>
        <v>2.3490204867369412E-7</v>
      </c>
      <c r="AK163">
        <v>0</v>
      </c>
      <c r="AL163" s="11">
        <f t="shared" si="78"/>
        <v>1.3089602731781425E-6</v>
      </c>
      <c r="AM163" s="11">
        <f t="shared" si="79"/>
        <v>1.5438623218518366E-6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78.812974192989046</v>
      </c>
      <c r="AX163">
        <f t="shared" si="87"/>
        <v>15.215219993965077</v>
      </c>
      <c r="AY163" t="e">
        <f t="shared" si="88"/>
        <v>#VALUE!</v>
      </c>
    </row>
    <row r="164" spans="1:51">
      <c r="A164" s="65">
        <v>44347.515972222223</v>
      </c>
      <c r="B164">
        <v>0.1</v>
      </c>
      <c r="C164" t="s">
        <v>278</v>
      </c>
      <c r="D164" s="36">
        <v>2</v>
      </c>
      <c r="E164" s="43">
        <v>44348.60738425926</v>
      </c>
      <c r="F164" s="41">
        <v>77</v>
      </c>
      <c r="H164" s="52">
        <v>20.7</v>
      </c>
      <c r="I164" s="5">
        <v>30</v>
      </c>
      <c r="J164" s="52">
        <v>115.67274304821761</v>
      </c>
      <c r="K164" s="4" t="e">
        <v>#VALUE!</v>
      </c>
      <c r="L164" s="5" t="s">
        <v>88</v>
      </c>
      <c r="M164" s="6">
        <f t="shared" si="64"/>
        <v>0.59692847011070416</v>
      </c>
      <c r="N164" s="6" t="e">
        <f t="shared" si="92"/>
        <v>#VALUE!</v>
      </c>
      <c r="O164" s="6" t="e">
        <f t="shared" si="65"/>
        <v>#VALUE!</v>
      </c>
      <c r="P164">
        <f t="shared" si="66"/>
        <v>9.5508555217712665</v>
      </c>
      <c r="Q164" t="e">
        <f t="shared" si="67"/>
        <v>#VALUE!</v>
      </c>
      <c r="R164">
        <f t="shared" si="68"/>
        <v>16.602015685819598</v>
      </c>
      <c r="S164" t="e">
        <f t="shared" si="69"/>
        <v>#VALUE!</v>
      </c>
      <c r="T164" t="e">
        <f t="shared" si="70"/>
        <v>#VALUE!</v>
      </c>
      <c r="V164" s="4">
        <f t="shared" si="89"/>
        <v>0.99667519191764509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1.1528815337722273E-4</v>
      </c>
      <c r="AC164">
        <f t="shared" si="73"/>
        <v>8.9731851188749594E-9</v>
      </c>
      <c r="AD164">
        <v>0</v>
      </c>
      <c r="AE164" s="11">
        <f t="shared" si="74"/>
        <v>2.4122310651436169E-9</v>
      </c>
      <c r="AF164" s="11">
        <f t="shared" si="75"/>
        <v>1.1385416184018575E-8</v>
      </c>
      <c r="AG164" s="15">
        <f t="shared" si="76"/>
        <v>1.097002469958351E-3</v>
      </c>
      <c r="AI164" t="e">
        <f t="shared" si="91"/>
        <v>#VALUE!</v>
      </c>
      <c r="AJ164" t="e">
        <f t="shared" si="77"/>
        <v>#VALUE!</v>
      </c>
      <c r="AK164">
        <v>0</v>
      </c>
      <c r="AL164" s="11" t="e">
        <f t="shared" si="78"/>
        <v>#VALUE!</v>
      </c>
      <c r="AM164" s="11" t="e">
        <f t="shared" si="79"/>
        <v>#VALUE!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78.81297419298906</v>
      </c>
      <c r="AX164" t="e">
        <f t="shared" si="87"/>
        <v>#VALUE!</v>
      </c>
      <c r="AY164" t="e">
        <f t="shared" si="88"/>
        <v>#VALUE!</v>
      </c>
    </row>
    <row r="165" spans="1:51">
      <c r="A165" s="65">
        <v>44347.425000000003</v>
      </c>
      <c r="B165">
        <v>6</v>
      </c>
      <c r="C165" t="s">
        <v>279</v>
      </c>
      <c r="D165" s="36">
        <v>1</v>
      </c>
      <c r="E165" s="43">
        <v>44348.628703703704</v>
      </c>
      <c r="F165" s="41">
        <v>188</v>
      </c>
      <c r="H165" s="52">
        <v>20.7</v>
      </c>
      <c r="I165" s="5">
        <v>30</v>
      </c>
      <c r="J165" s="52">
        <v>41.883710385747904</v>
      </c>
      <c r="K165" s="52">
        <v>2771.60808384344</v>
      </c>
      <c r="L165" s="5" t="s">
        <v>88</v>
      </c>
      <c r="M165" s="6">
        <f t="shared" si="64"/>
        <v>0.21614062660122554</v>
      </c>
      <c r="N165" s="6">
        <f t="shared" si="92"/>
        <v>74.087093682127573</v>
      </c>
      <c r="O165" s="6" t="e">
        <f t="shared" si="65"/>
        <v>#VALUE!</v>
      </c>
      <c r="P165">
        <f t="shared" si="66"/>
        <v>3.4582500256196087</v>
      </c>
      <c r="Q165">
        <f t="shared" si="67"/>
        <v>3259.8321220136131</v>
      </c>
      <c r="R165">
        <f t="shared" si="68"/>
        <v>6.0113903974305956</v>
      </c>
      <c r="S165">
        <f t="shared" si="69"/>
        <v>2060.5401702474628</v>
      </c>
      <c r="T165">
        <f t="shared" si="70"/>
        <v>2060.5401702474628</v>
      </c>
      <c r="V165" s="4">
        <f t="shared" si="89"/>
        <v>0.99667519191764509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4.1744455086938361E-5</v>
      </c>
      <c r="AC165">
        <f t="shared" si="73"/>
        <v>3.249082513760382E-9</v>
      </c>
      <c r="AD165">
        <v>0</v>
      </c>
      <c r="AE165" s="11">
        <f t="shared" si="74"/>
        <v>8.734398843975219E-10</v>
      </c>
      <c r="AF165" s="11">
        <f t="shared" si="75"/>
        <v>4.1225223981579042E-9</v>
      </c>
      <c r="AG165" s="15">
        <f t="shared" si="76"/>
        <v>1.097002469958351E-3</v>
      </c>
      <c r="AI165">
        <f t="shared" si="91"/>
        <v>2.762393018885157E-3</v>
      </c>
      <c r="AJ165">
        <f t="shared" si="77"/>
        <v>2.1500443196830296E-7</v>
      </c>
      <c r="AK165">
        <v>0</v>
      </c>
      <c r="AL165" s="11">
        <f t="shared" si="78"/>
        <v>1.1980834632680574E-6</v>
      </c>
      <c r="AM165" s="11">
        <f t="shared" si="79"/>
        <v>1.4130878952363604E-6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15.215219993965079</v>
      </c>
      <c r="AY165" t="e">
        <f t="shared" si="88"/>
        <v>#VALUE!</v>
      </c>
    </row>
    <row r="166" spans="1:51">
      <c r="A166" s="65">
        <v>44347.524305555555</v>
      </c>
      <c r="B166">
        <v>1.6</v>
      </c>
      <c r="C166" t="s">
        <v>278</v>
      </c>
      <c r="D166" s="36">
        <v>2</v>
      </c>
      <c r="E166" s="43">
        <v>44348.650023148148</v>
      </c>
      <c r="F166" s="41">
        <v>110</v>
      </c>
      <c r="H166" s="52">
        <v>20.7</v>
      </c>
      <c r="I166" s="5">
        <v>30</v>
      </c>
      <c r="J166" s="52">
        <v>84.197575616735904</v>
      </c>
      <c r="K166" s="4" t="e">
        <v>#VALUE!</v>
      </c>
      <c r="L166" s="5" t="s">
        <v>88</v>
      </c>
      <c r="M166" s="6">
        <f t="shared" si="64"/>
        <v>0.43450106460238341</v>
      </c>
      <c r="N166" s="6" t="e">
        <f t="shared" si="92"/>
        <v>#VALUE!</v>
      </c>
      <c r="O166" s="6" t="e">
        <f t="shared" si="65"/>
        <v>#VALUE!</v>
      </c>
      <c r="P166">
        <f t="shared" si="66"/>
        <v>6.9520170336381346</v>
      </c>
      <c r="Q166" t="e">
        <f t="shared" si="67"/>
        <v>#VALUE!</v>
      </c>
      <c r="R166">
        <f t="shared" si="68"/>
        <v>12.084519086007537</v>
      </c>
      <c r="S166" t="e">
        <f t="shared" si="69"/>
        <v>#VALUE!</v>
      </c>
      <c r="T166" t="e">
        <f t="shared" si="70"/>
        <v>#VALUE!</v>
      </c>
      <c r="V166" s="4">
        <f t="shared" si="89"/>
        <v>0.99667519191764509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8.39176348368107E-5</v>
      </c>
      <c r="AC166">
        <f t="shared" si="73"/>
        <v>6.5315338139297758E-9</v>
      </c>
      <c r="AD166">
        <v>0</v>
      </c>
      <c r="AE166" s="11">
        <f t="shared" si="74"/>
        <v>1.7558501870039186E-9</v>
      </c>
      <c r="AF166" s="11">
        <f t="shared" si="75"/>
        <v>8.287384000933695E-9</v>
      </c>
      <c r="AG166" s="15">
        <f t="shared" si="76"/>
        <v>1.097002469958351E-3</v>
      </c>
      <c r="AI166" t="e">
        <f t="shared" si="91"/>
        <v>#VALUE!</v>
      </c>
      <c r="AJ166" t="e">
        <f t="shared" si="77"/>
        <v>#VALUE!</v>
      </c>
      <c r="AK166">
        <v>0</v>
      </c>
      <c r="AL166" s="11" t="e">
        <f t="shared" si="78"/>
        <v>#VALUE!</v>
      </c>
      <c r="AM166" s="11" t="e">
        <f t="shared" si="79"/>
        <v>#VALUE!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78.81297419298906</v>
      </c>
      <c r="AX166" t="e">
        <f t="shared" si="87"/>
        <v>#VALUE!</v>
      </c>
      <c r="AY166" t="e">
        <f t="shared" si="88"/>
        <v>#VALUE!</v>
      </c>
    </row>
    <row r="167" spans="1:51">
      <c r="A167" s="65">
        <v>44347.425000000003</v>
      </c>
      <c r="B167" s="4">
        <v>6</v>
      </c>
      <c r="C167" s="4" t="s">
        <v>279</v>
      </c>
      <c r="D167" s="51">
        <v>1</v>
      </c>
      <c r="E167" s="65">
        <v>44348.671377314815</v>
      </c>
      <c r="F167" s="4">
        <v>20</v>
      </c>
      <c r="G167" s="4"/>
      <c r="H167" s="52">
        <v>20.7</v>
      </c>
      <c r="I167" s="5">
        <v>30</v>
      </c>
      <c r="J167" s="52">
        <v>42.972971674143906</v>
      </c>
      <c r="K167" s="52">
        <v>2725.8325822306397</v>
      </c>
      <c r="L167" s="5" t="s">
        <v>88</v>
      </c>
      <c r="M167" s="6">
        <f t="shared" si="64"/>
        <v>0.22176175269626419</v>
      </c>
      <c r="N167" s="6">
        <f t="shared" si="92"/>
        <v>72.86348133372114</v>
      </c>
      <c r="O167" s="6" t="e">
        <f t="shared" si="65"/>
        <v>#VALUE!</v>
      </c>
      <c r="P167">
        <f t="shared" si="66"/>
        <v>3.5481880431402271</v>
      </c>
      <c r="Q167">
        <f t="shared" si="67"/>
        <v>3205.9931786837301</v>
      </c>
      <c r="R167">
        <f t="shared" si="68"/>
        <v>6.1677274265297335</v>
      </c>
      <c r="S167">
        <f t="shared" si="69"/>
        <v>2026.5085694463839</v>
      </c>
      <c r="T167">
        <f t="shared" si="70"/>
        <v>2026.5085694463842</v>
      </c>
      <c r="V167" s="4">
        <f t="shared" si="89"/>
        <v>0.99667519191764509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4.2830094790598901E-5</v>
      </c>
      <c r="AC167">
        <f t="shared" si="73"/>
        <v>3.3335807535879557E-9</v>
      </c>
      <c r="AD167">
        <v>0</v>
      </c>
      <c r="AE167" s="11">
        <f t="shared" si="74"/>
        <v>8.9615526097359139E-10</v>
      </c>
      <c r="AF167" s="11">
        <f t="shared" si="75"/>
        <v>4.2297360145615468E-9</v>
      </c>
      <c r="AG167" s="15">
        <f t="shared" si="76"/>
        <v>1.097002469958351E-3</v>
      </c>
      <c r="AI167">
        <f t="shared" si="91"/>
        <v>2.7167697120300928E-3</v>
      </c>
      <c r="AJ167">
        <f t="shared" si="77"/>
        <v>2.1145344805405623E-7</v>
      </c>
      <c r="AK167">
        <v>0</v>
      </c>
      <c r="AL167" s="11">
        <f t="shared" si="78"/>
        <v>1.1782960799706884E-6</v>
      </c>
      <c r="AM167" s="11">
        <f t="shared" si="79"/>
        <v>1.3897495280247447E-6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15.215219993965079</v>
      </c>
      <c r="AY167" t="e">
        <f t="shared" si="88"/>
        <v>#VALUE!</v>
      </c>
    </row>
    <row r="168" spans="1:51">
      <c r="A168" s="65">
        <v>44347.438888888886</v>
      </c>
      <c r="B168">
        <v>11</v>
      </c>
      <c r="C168" t="s">
        <v>279</v>
      </c>
      <c r="D168" s="36">
        <v>2</v>
      </c>
      <c r="E168" s="43">
        <v>44348.692708333336</v>
      </c>
      <c r="F168" s="41">
        <v>37</v>
      </c>
      <c r="H168" s="52">
        <v>20.7</v>
      </c>
      <c r="I168" s="5">
        <v>30</v>
      </c>
      <c r="J168" s="52">
        <v>22364.61017789572</v>
      </c>
      <c r="K168" s="52">
        <v>10328.465209333999</v>
      </c>
      <c r="L168" s="5" t="s">
        <v>88</v>
      </c>
      <c r="M168" s="6">
        <f t="shared" si="64"/>
        <v>115.41243154014826</v>
      </c>
      <c r="N168" s="6">
        <f t="shared" si="92"/>
        <v>276.0873638726722</v>
      </c>
      <c r="O168" s="6" t="e">
        <f t="shared" si="65"/>
        <v>#VALUE!</v>
      </c>
      <c r="P168">
        <f t="shared" si="66"/>
        <v>1846.5989046423722</v>
      </c>
      <c r="Q168">
        <f t="shared" si="67"/>
        <v>12147.844010397577</v>
      </c>
      <c r="R168">
        <f t="shared" si="68"/>
        <v>3209.8971563758264</v>
      </c>
      <c r="S168">
        <f t="shared" si="69"/>
        <v>7678.6532644700756</v>
      </c>
      <c r="T168">
        <f t="shared" si="70"/>
        <v>7678.6532644700765</v>
      </c>
      <c r="V168" s="4">
        <f t="shared" si="89"/>
        <v>0.99667519191764509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2.2290252141217534E-2</v>
      </c>
      <c r="AC168">
        <f t="shared" si="73"/>
        <v>1.7349099014110877E-6</v>
      </c>
      <c r="AD168">
        <v>0</v>
      </c>
      <c r="AE168" s="11">
        <f t="shared" si="74"/>
        <v>4.6638997234170335E-7</v>
      </c>
      <c r="AF168" s="11">
        <f t="shared" si="75"/>
        <v>2.2012998737527911E-6</v>
      </c>
      <c r="AG168" s="15">
        <f t="shared" si="76"/>
        <v>1.097002469958351E-3</v>
      </c>
      <c r="AI168">
        <f t="shared" si="91"/>
        <v>1.0294125044727685E-2</v>
      </c>
      <c r="AJ168">
        <f t="shared" si="77"/>
        <v>8.0121926631047999E-7</v>
      </c>
      <c r="AK168">
        <v>0</v>
      </c>
      <c r="AL168" s="11">
        <f t="shared" si="78"/>
        <v>4.464687284027099E-6</v>
      </c>
      <c r="AM168" s="11">
        <f t="shared" si="79"/>
        <v>5.2659065503375792E-6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15.21521999396508</v>
      </c>
      <c r="AY168" t="e">
        <f t="shared" si="88"/>
        <v>#VALUE!</v>
      </c>
    </row>
    <row r="169" spans="1:51">
      <c r="A169" s="65">
        <v>44347.524305555555</v>
      </c>
      <c r="B169">
        <v>1.6</v>
      </c>
      <c r="C169" t="s">
        <v>278</v>
      </c>
      <c r="D169" s="36">
        <v>1</v>
      </c>
      <c r="E169" s="43">
        <v>44348.714016203703</v>
      </c>
      <c r="F169" s="41">
        <v>125</v>
      </c>
      <c r="H169" s="52">
        <v>20.7</v>
      </c>
      <c r="I169" s="5">
        <v>30</v>
      </c>
      <c r="J169" s="52">
        <v>96.67153781212761</v>
      </c>
      <c r="K169" s="4" t="e">
        <v>#VALUE!</v>
      </c>
      <c r="L169" s="5" t="s">
        <v>88</v>
      </c>
      <c r="M169" s="6">
        <f t="shared" si="64"/>
        <v>0.49887286882604637</v>
      </c>
      <c r="N169" s="6" t="e">
        <f t="shared" si="92"/>
        <v>#VALUE!</v>
      </c>
      <c r="O169" s="6" t="e">
        <f t="shared" si="65"/>
        <v>#VALUE!</v>
      </c>
      <c r="P169">
        <f t="shared" si="66"/>
        <v>7.9819659012167419</v>
      </c>
      <c r="Q169" t="e">
        <f t="shared" si="67"/>
        <v>#VALUE!</v>
      </c>
      <c r="R169">
        <f t="shared" si="68"/>
        <v>13.874853702226398</v>
      </c>
      <c r="S169" t="e">
        <f t="shared" si="69"/>
        <v>#VALUE!</v>
      </c>
      <c r="T169" t="e">
        <f t="shared" si="70"/>
        <v>#VALUE!</v>
      </c>
      <c r="V169" s="4">
        <f t="shared" si="89"/>
        <v>0.99667519191764509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9.6350123501876163E-5</v>
      </c>
      <c r="AC169">
        <f t="shared" si="73"/>
        <v>7.4991876362173621E-9</v>
      </c>
      <c r="AD169">
        <v>0</v>
      </c>
      <c r="AE169" s="11">
        <f t="shared" si="74"/>
        <v>2.0159812975855015E-9</v>
      </c>
      <c r="AF169" s="11">
        <f t="shared" si="75"/>
        <v>9.5151689338028635E-9</v>
      </c>
      <c r="AG169" s="15">
        <f t="shared" si="76"/>
        <v>1.097002469958351E-3</v>
      </c>
      <c r="AI169" t="e">
        <f t="shared" si="91"/>
        <v>#VALUE!</v>
      </c>
      <c r="AJ169" t="e">
        <f t="shared" si="77"/>
        <v>#VALUE!</v>
      </c>
      <c r="AK169">
        <v>0</v>
      </c>
      <c r="AL169" s="11" t="e">
        <f t="shared" si="78"/>
        <v>#VALUE!</v>
      </c>
      <c r="AM169" s="11" t="e">
        <f t="shared" si="79"/>
        <v>#VALUE!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78.812974192989046</v>
      </c>
      <c r="AX169" t="e">
        <f t="shared" si="87"/>
        <v>#VALUE!</v>
      </c>
      <c r="AY169" t="e">
        <f t="shared" si="88"/>
        <v>#VALUE!</v>
      </c>
    </row>
    <row r="170" spans="1:51">
      <c r="A170" s="65">
        <v>44347.419444444444</v>
      </c>
      <c r="B170">
        <v>3</v>
      </c>
      <c r="C170" t="s">
        <v>279</v>
      </c>
      <c r="D170" s="36">
        <v>2</v>
      </c>
      <c r="E170" s="43">
        <v>44348.735324074078</v>
      </c>
      <c r="F170" s="41">
        <v>133</v>
      </c>
      <c r="H170" s="52">
        <v>20.7</v>
      </c>
      <c r="I170" s="5">
        <v>30</v>
      </c>
      <c r="J170" s="52">
        <v>64.068571622716405</v>
      </c>
      <c r="K170" s="52">
        <v>736.41569790246012</v>
      </c>
      <c r="L170" s="5" t="s">
        <v>88</v>
      </c>
      <c r="M170" s="6">
        <f t="shared" si="64"/>
        <v>0.33062546485116379</v>
      </c>
      <c r="N170" s="6">
        <f t="shared" si="92"/>
        <v>19.684925555503174</v>
      </c>
      <c r="O170" s="6" t="e">
        <f t="shared" si="65"/>
        <v>#VALUE!</v>
      </c>
      <c r="P170">
        <f t="shared" si="66"/>
        <v>5.2900074376186206</v>
      </c>
      <c r="Q170">
        <f t="shared" si="67"/>
        <v>866.13672444213967</v>
      </c>
      <c r="R170">
        <f t="shared" si="68"/>
        <v>9.1954889546019452</v>
      </c>
      <c r="S170">
        <f t="shared" si="69"/>
        <v>547.48509948946787</v>
      </c>
      <c r="T170">
        <f t="shared" si="70"/>
        <v>547.48509948946787</v>
      </c>
      <c r="V170" s="4">
        <f t="shared" si="89"/>
        <v>0.99667519191764509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6.3855555917960257E-5</v>
      </c>
      <c r="AC170">
        <f t="shared" si="73"/>
        <v>4.9700485898643324E-9</v>
      </c>
      <c r="AD170">
        <v>0</v>
      </c>
      <c r="AE170" s="11">
        <f t="shared" si="74"/>
        <v>1.3360813852514299E-9</v>
      </c>
      <c r="AF170" s="11">
        <f t="shared" si="75"/>
        <v>6.3061299751157623E-9</v>
      </c>
      <c r="AG170" s="15">
        <f t="shared" si="76"/>
        <v>1.097002469958351E-3</v>
      </c>
      <c r="AI170">
        <f t="shared" si="91"/>
        <v>7.3396725703810096E-4</v>
      </c>
      <c r="AJ170">
        <f t="shared" si="77"/>
        <v>5.7126633358817832E-8</v>
      </c>
      <c r="AK170">
        <v>0</v>
      </c>
      <c r="AL170" s="11">
        <f t="shared" si="78"/>
        <v>3.1833052980725134E-7</v>
      </c>
      <c r="AM170" s="11">
        <f t="shared" si="79"/>
        <v>3.7545716316606915E-7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78.812974192989046</v>
      </c>
      <c r="AX170">
        <f t="shared" si="87"/>
        <v>15.215219993965071</v>
      </c>
      <c r="AY170" t="e">
        <f t="shared" si="88"/>
        <v>#VALUE!</v>
      </c>
    </row>
    <row r="171" spans="1:51">
      <c r="A171" s="59"/>
      <c r="B171" s="57" t="s">
        <v>734</v>
      </c>
      <c r="C171" s="57" t="s">
        <v>734</v>
      </c>
      <c r="D171" s="58">
        <v>1</v>
      </c>
      <c r="E171" s="59">
        <v>44348.756678240738</v>
      </c>
      <c r="F171" s="57" t="s">
        <v>317</v>
      </c>
      <c r="G171" s="57" t="s">
        <v>735</v>
      </c>
      <c r="H171" s="52">
        <v>20.7</v>
      </c>
      <c r="I171" s="5">
        <v>30</v>
      </c>
      <c r="J171" s="52">
        <v>163.73339732436389</v>
      </c>
      <c r="K171" s="52">
        <v>11429.855435439262</v>
      </c>
      <c r="L171" s="5" t="s">
        <v>88</v>
      </c>
      <c r="M171" s="6">
        <f t="shared" si="64"/>
        <v>0.84494517718940376</v>
      </c>
      <c r="N171" s="6">
        <f t="shared" si="92"/>
        <v>305.52832319794794</v>
      </c>
      <c r="O171" s="6" t="e">
        <f t="shared" si="65"/>
        <v>#VALUE!</v>
      </c>
      <c r="P171">
        <f t="shared" si="66"/>
        <v>13.51912283503046</v>
      </c>
      <c r="Q171">
        <f t="shared" si="67"/>
        <v>13443.246220709709</v>
      </c>
      <c r="R171">
        <f t="shared" si="68"/>
        <v>23.499956506940531</v>
      </c>
      <c r="S171">
        <f t="shared" si="69"/>
        <v>8497.4771152292087</v>
      </c>
      <c r="T171">
        <f t="shared" si="70"/>
        <v>8497.4771152292087</v>
      </c>
      <c r="V171" s="4">
        <f t="shared" si="89"/>
        <v>0.99667519191764509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1.6318901520158841E-4</v>
      </c>
      <c r="AC171">
        <f t="shared" si="73"/>
        <v>1.2701437223818493E-8</v>
      </c>
      <c r="AD171">
        <v>0</v>
      </c>
      <c r="AE171" s="11">
        <f t="shared" si="74"/>
        <v>3.4144844932284098E-9</v>
      </c>
      <c r="AF171" s="11">
        <f t="shared" si="75"/>
        <v>1.6115921717046902E-8</v>
      </c>
      <c r="AG171" s="15">
        <f t="shared" si="76"/>
        <v>1.097002469958351E-3</v>
      </c>
      <c r="AI171">
        <f t="shared" si="91"/>
        <v>1.1391853359707365E-2</v>
      </c>
      <c r="AJ171">
        <f t="shared" si="77"/>
        <v>8.8665839506739373E-7</v>
      </c>
      <c r="AK171">
        <v>0</v>
      </c>
      <c r="AL171" s="11">
        <f t="shared" si="78"/>
        <v>4.9407854106684119E-6</v>
      </c>
      <c r="AM171" s="11">
        <f t="shared" si="79"/>
        <v>5.8274438057358055E-6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78.81297419298906</v>
      </c>
      <c r="AX171">
        <f t="shared" si="87"/>
        <v>15.215219993965075</v>
      </c>
      <c r="AY171" t="e">
        <f t="shared" si="88"/>
        <v>#VALUE!</v>
      </c>
    </row>
    <row r="172" spans="1:51">
      <c r="A172" s="65">
        <v>44347.552083333336</v>
      </c>
      <c r="B172">
        <v>6.2</v>
      </c>
      <c r="C172" t="s">
        <v>278</v>
      </c>
      <c r="D172" s="36">
        <v>2</v>
      </c>
      <c r="E172" s="43">
        <v>44348.778009259258</v>
      </c>
      <c r="F172" s="41">
        <v>199</v>
      </c>
      <c r="H172" s="52">
        <v>20.7</v>
      </c>
      <c r="I172" s="5">
        <v>30</v>
      </c>
      <c r="J172" s="52">
        <v>29.135747805315098</v>
      </c>
      <c r="K172" s="52">
        <v>9727.22587057686</v>
      </c>
      <c r="L172" s="5" t="s">
        <v>88</v>
      </c>
      <c r="M172" s="6">
        <f t="shared" si="64"/>
        <v>0.15035484509698449</v>
      </c>
      <c r="N172" s="6">
        <f t="shared" si="92"/>
        <v>260.01580040901291</v>
      </c>
      <c r="O172" s="6" t="e">
        <f t="shared" si="65"/>
        <v>#VALUE!</v>
      </c>
      <c r="P172">
        <f t="shared" si="66"/>
        <v>2.4056775215517519</v>
      </c>
      <c r="Q172">
        <f t="shared" si="67"/>
        <v>11440.695217996568</v>
      </c>
      <c r="R172">
        <f t="shared" si="68"/>
        <v>4.1817296740364505</v>
      </c>
      <c r="S172">
        <f t="shared" si="69"/>
        <v>7231.6644507687752</v>
      </c>
      <c r="T172">
        <f t="shared" si="70"/>
        <v>7231.6644507687743</v>
      </c>
      <c r="V172" s="4">
        <f t="shared" si="89"/>
        <v>0.99667519191764509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2.9038877035526531E-5</v>
      </c>
      <c r="AC172">
        <f t="shared" si="73"/>
        <v>2.2601734146216882E-9</v>
      </c>
      <c r="AD172">
        <v>0</v>
      </c>
      <c r="AE172" s="11">
        <f t="shared" si="74"/>
        <v>6.0759478949050483E-10</v>
      </c>
      <c r="AF172" s="11">
        <f t="shared" si="75"/>
        <v>2.8677682041121929E-9</v>
      </c>
      <c r="AG172" s="15">
        <f t="shared" si="76"/>
        <v>1.097002469958351E-3</v>
      </c>
      <c r="AI172">
        <f t="shared" si="91"/>
        <v>9.6948847113834738E-3</v>
      </c>
      <c r="AJ172">
        <f t="shared" si="77"/>
        <v>7.5457878952011886E-7</v>
      </c>
      <c r="AK172">
        <v>0</v>
      </c>
      <c r="AL172" s="11">
        <f t="shared" si="78"/>
        <v>4.2047894602942968E-6</v>
      </c>
      <c r="AM172" s="11">
        <f t="shared" si="79"/>
        <v>4.9593682498144152E-6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</v>
      </c>
      <c r="AY172" t="e">
        <f t="shared" si="88"/>
        <v>#VALUE!</v>
      </c>
    </row>
    <row r="173" spans="1:51">
      <c r="A173" s="65">
        <v>44347.431944444441</v>
      </c>
      <c r="B173">
        <v>9</v>
      </c>
      <c r="C173" t="s">
        <v>279</v>
      </c>
      <c r="D173" s="36">
        <v>1</v>
      </c>
      <c r="E173" s="43">
        <v>44348.799317129633</v>
      </c>
      <c r="F173" s="41">
        <v>166</v>
      </c>
      <c r="H173" s="52">
        <v>20.7</v>
      </c>
      <c r="I173" s="5">
        <v>30</v>
      </c>
      <c r="J173" s="52">
        <v>8016.6894784701208</v>
      </c>
      <c r="K173" s="52">
        <v>9707.8928585415015</v>
      </c>
      <c r="L173" s="5" t="s">
        <v>88</v>
      </c>
      <c r="M173" s="6">
        <f t="shared" si="64"/>
        <v>41.370076127104404</v>
      </c>
      <c r="N173" s="6">
        <f t="shared" si="92"/>
        <v>259.4990149795828</v>
      </c>
      <c r="O173" s="6" t="e">
        <f t="shared" si="65"/>
        <v>#VALUE!</v>
      </c>
      <c r="P173">
        <f t="shared" si="66"/>
        <v>661.92121803367047</v>
      </c>
      <c r="Q173">
        <f t="shared" si="67"/>
        <v>11417.956659101643</v>
      </c>
      <c r="R173">
        <f t="shared" si="68"/>
        <v>1150.6012649360848</v>
      </c>
      <c r="S173">
        <f t="shared" si="69"/>
        <v>7217.291405696873</v>
      </c>
      <c r="T173">
        <f t="shared" si="70"/>
        <v>7217.2914056968739</v>
      </c>
      <c r="V173" s="4">
        <f t="shared" si="89"/>
        <v>0.99667519191764509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7.9900355244983748E-3</v>
      </c>
      <c r="AC173">
        <f t="shared" si="73"/>
        <v>6.2188582059356633E-7</v>
      </c>
      <c r="AD173">
        <v>0</v>
      </c>
      <c r="AE173" s="11">
        <f t="shared" si="74"/>
        <v>1.6717946587913643E-7</v>
      </c>
      <c r="AF173" s="11">
        <f t="shared" si="75"/>
        <v>7.8906528647270279E-7</v>
      </c>
      <c r="AG173" s="15">
        <f t="shared" si="76"/>
        <v>1.097002469958351E-3</v>
      </c>
      <c r="AI173">
        <f t="shared" si="91"/>
        <v>9.6756159779027868E-3</v>
      </c>
      <c r="AJ173">
        <f t="shared" si="77"/>
        <v>7.530790524919549E-7</v>
      </c>
      <c r="AK173">
        <v>0</v>
      </c>
      <c r="AL173" s="11">
        <f t="shared" si="78"/>
        <v>4.196432376134474E-6</v>
      </c>
      <c r="AM173" s="11">
        <f t="shared" si="79"/>
        <v>4.9495114286264293E-6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78.812974192989032</v>
      </c>
      <c r="AX173">
        <f t="shared" si="87"/>
        <v>15.215219993965082</v>
      </c>
      <c r="AY173" t="e">
        <f t="shared" si="88"/>
        <v>#VALUE!</v>
      </c>
    </row>
    <row r="174" spans="1:51">
      <c r="A174" s="65">
        <v>44347.438888888886</v>
      </c>
      <c r="B174">
        <v>11</v>
      </c>
      <c r="C174" t="s">
        <v>279</v>
      </c>
      <c r="D174" s="36">
        <v>2</v>
      </c>
      <c r="E174" s="43">
        <v>44348.820636574077</v>
      </c>
      <c r="F174" s="41">
        <v>14</v>
      </c>
      <c r="H174" s="52">
        <v>20.7</v>
      </c>
      <c r="I174" s="5">
        <v>30</v>
      </c>
      <c r="J174" s="52">
        <v>21921.43283407588</v>
      </c>
      <c r="K174" s="52">
        <v>10804.600748795841</v>
      </c>
      <c r="L174" s="5" t="s">
        <v>88</v>
      </c>
      <c r="M174" s="6">
        <f t="shared" si="64"/>
        <v>113.12541761739702</v>
      </c>
      <c r="N174" s="6">
        <f t="shared" si="92"/>
        <v>288.81481207255712</v>
      </c>
      <c r="O174" s="6" t="e">
        <f t="shared" si="65"/>
        <v>#VALUE!</v>
      </c>
      <c r="P174">
        <f t="shared" si="66"/>
        <v>1810.0066818783523</v>
      </c>
      <c r="Q174">
        <f t="shared" si="67"/>
        <v>12707.851731192513</v>
      </c>
      <c r="R174">
        <f t="shared" si="68"/>
        <v>3146.2898015244782</v>
      </c>
      <c r="S174">
        <f t="shared" si="69"/>
        <v>8032.63419390331</v>
      </c>
      <c r="T174">
        <f t="shared" si="70"/>
        <v>8032.6341939033109</v>
      </c>
      <c r="V174" s="4">
        <f t="shared" si="89"/>
        <v>0.99667519191764509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2.1848548277012343E-2</v>
      </c>
      <c r="AC174">
        <f t="shared" si="73"/>
        <v>1.7005309090764024E-6</v>
      </c>
      <c r="AD174">
        <v>0</v>
      </c>
      <c r="AE174" s="11">
        <f t="shared" si="74"/>
        <v>4.5714798388393481E-7</v>
      </c>
      <c r="AF174" s="11">
        <f t="shared" si="75"/>
        <v>2.1576788929603374E-6</v>
      </c>
      <c r="AG174" s="15">
        <f t="shared" si="76"/>
        <v>1.097002469958351E-3</v>
      </c>
      <c r="AI174">
        <f t="shared" si="91"/>
        <v>1.0768677524899626E-2</v>
      </c>
      <c r="AJ174">
        <f t="shared" si="77"/>
        <v>8.3815495422345306E-7</v>
      </c>
      <c r="AK174">
        <v>0</v>
      </c>
      <c r="AL174" s="11">
        <f t="shared" si="78"/>
        <v>4.6705064687194721E-6</v>
      </c>
      <c r="AM174" s="11">
        <f t="shared" si="79"/>
        <v>5.508661422942925E-6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15.215219993965075</v>
      </c>
      <c r="AY174" t="e">
        <f t="shared" si="88"/>
        <v>#VALUE!</v>
      </c>
    </row>
    <row r="175" spans="1:51">
      <c r="A175" s="65">
        <v>44347.515972222223</v>
      </c>
      <c r="B175">
        <v>0.1</v>
      </c>
      <c r="C175" t="s">
        <v>278</v>
      </c>
      <c r="D175" s="36">
        <v>1</v>
      </c>
      <c r="E175" s="43">
        <v>44348.841979166667</v>
      </c>
      <c r="F175" s="41">
        <v>24</v>
      </c>
      <c r="H175" s="52">
        <v>20.7</v>
      </c>
      <c r="I175" s="5">
        <v>30</v>
      </c>
      <c r="J175" s="52">
        <v>145.3357832432319</v>
      </c>
      <c r="K175" s="4" t="e">
        <v>#VALUE!</v>
      </c>
      <c r="L175" s="5" t="s">
        <v>88</v>
      </c>
      <c r="M175" s="6">
        <f t="shared" si="64"/>
        <v>0.75000440430084647</v>
      </c>
      <c r="N175" s="6" t="e">
        <f t="shared" si="92"/>
        <v>#VALUE!</v>
      </c>
      <c r="O175" s="6" t="e">
        <f t="shared" si="65"/>
        <v>#VALUE!</v>
      </c>
      <c r="P175">
        <f t="shared" si="66"/>
        <v>12.000070468813544</v>
      </c>
      <c r="Q175" t="e">
        <f t="shared" si="67"/>
        <v>#VALUE!</v>
      </c>
      <c r="R175">
        <f t="shared" si="68"/>
        <v>20.859425388652031</v>
      </c>
      <c r="S175" t="e">
        <f t="shared" si="69"/>
        <v>#VALUE!</v>
      </c>
      <c r="T175" t="e">
        <f t="shared" si="70"/>
        <v>#VALUE!</v>
      </c>
      <c r="V175" s="4">
        <f t="shared" si="89"/>
        <v>0.99667519191764509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1.4485256965644943E-4</v>
      </c>
      <c r="AC175">
        <f t="shared" si="73"/>
        <v>1.1274262657492154E-8</v>
      </c>
      <c r="AD175">
        <v>0</v>
      </c>
      <c r="AE175" s="11">
        <f t="shared" si="74"/>
        <v>3.030821972209686E-9</v>
      </c>
      <c r="AF175" s="11">
        <f t="shared" si="75"/>
        <v>1.4305084629701841E-8</v>
      </c>
      <c r="AG175" s="15">
        <f t="shared" si="76"/>
        <v>1.097002469958351E-3</v>
      </c>
      <c r="AI175" t="e">
        <f t="shared" si="91"/>
        <v>#VALUE!</v>
      </c>
      <c r="AJ175" t="e">
        <f t="shared" si="77"/>
        <v>#VALUE!</v>
      </c>
      <c r="AK175">
        <v>0</v>
      </c>
      <c r="AL175" s="11" t="e">
        <f t="shared" si="78"/>
        <v>#VALUE!</v>
      </c>
      <c r="AM175" s="11" t="e">
        <f t="shared" si="79"/>
        <v>#VALUE!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78.812974192989046</v>
      </c>
      <c r="AX175" t="e">
        <f t="shared" si="87"/>
        <v>#VALUE!</v>
      </c>
      <c r="AY175" t="e">
        <f t="shared" si="88"/>
        <v>#VALUE!</v>
      </c>
    </row>
    <row r="176" spans="1:51">
      <c r="A176" s="65">
        <v>44347.552083333336</v>
      </c>
      <c r="B176" s="41">
        <v>6.2</v>
      </c>
      <c r="C176" s="41" t="s">
        <v>278</v>
      </c>
      <c r="D176" s="36">
        <v>2</v>
      </c>
      <c r="E176" s="43">
        <v>44348.863275462965</v>
      </c>
      <c r="F176" s="41">
        <v>149</v>
      </c>
      <c r="H176" s="52">
        <v>20.7</v>
      </c>
      <c r="I176" s="5">
        <v>30</v>
      </c>
      <c r="J176" s="52">
        <v>39.776108926940402</v>
      </c>
      <c r="K176" s="52">
        <v>11185.3233393015</v>
      </c>
      <c r="L176" s="5" t="s">
        <v>88</v>
      </c>
      <c r="M176" s="6">
        <f t="shared" si="64"/>
        <v>0.20526436239882287</v>
      </c>
      <c r="N176" s="6">
        <f t="shared" si="92"/>
        <v>298.99180296608216</v>
      </c>
      <c r="O176" s="6" t="e">
        <f t="shared" si="65"/>
        <v>#VALUE!</v>
      </c>
      <c r="P176">
        <f t="shared" si="66"/>
        <v>3.2842297983811659</v>
      </c>
      <c r="Q176">
        <f t="shared" si="67"/>
        <v>13155.639330507614</v>
      </c>
      <c r="R176">
        <f t="shared" si="68"/>
        <v>5.7088953449531692</v>
      </c>
      <c r="S176">
        <f t="shared" si="69"/>
        <v>8315.6807747062194</v>
      </c>
      <c r="T176">
        <f t="shared" si="70"/>
        <v>8315.6807747062194</v>
      </c>
      <c r="V176" s="4">
        <f t="shared" si="89"/>
        <v>0.99667519191764509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3.9643860998495481E-5</v>
      </c>
      <c r="AC176">
        <f t="shared" si="73"/>
        <v>3.0855876614008484E-9</v>
      </c>
      <c r="AD176">
        <v>0</v>
      </c>
      <c r="AE176" s="11">
        <f t="shared" si="74"/>
        <v>8.2948811513967511E-10</v>
      </c>
      <c r="AF176" s="11">
        <f t="shared" si="75"/>
        <v>3.9150757765405234E-9</v>
      </c>
      <c r="AG176" s="15">
        <f t="shared" si="76"/>
        <v>1.097002469958351E-3</v>
      </c>
      <c r="AI176">
        <f t="shared" si="91"/>
        <v>1.1148134285859238E-2</v>
      </c>
      <c r="AJ176">
        <f t="shared" si="77"/>
        <v>8.6768908813882868E-7</v>
      </c>
      <c r="AK176">
        <v>0</v>
      </c>
      <c r="AL176" s="11">
        <f t="shared" si="78"/>
        <v>4.835081482927424E-6</v>
      </c>
      <c r="AM176" s="11">
        <f t="shared" si="79"/>
        <v>5.7027705710662523E-6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78.812974192989046</v>
      </c>
      <c r="AX176">
        <f t="shared" si="87"/>
        <v>15.215219993965068</v>
      </c>
      <c r="AY176" t="e">
        <f t="shared" si="88"/>
        <v>#VALUE!</v>
      </c>
    </row>
    <row r="177" spans="1:51">
      <c r="A177" s="59">
        <v>44347.5</v>
      </c>
      <c r="B177" s="57">
        <v>8</v>
      </c>
      <c r="C177" s="57" t="s">
        <v>278</v>
      </c>
      <c r="D177" s="58">
        <v>1</v>
      </c>
      <c r="E177" s="59">
        <v>44348.884606481479</v>
      </c>
      <c r="F177" s="57">
        <v>71</v>
      </c>
      <c r="G177" s="57" t="s">
        <v>735</v>
      </c>
      <c r="H177" s="52">
        <v>20.7</v>
      </c>
      <c r="I177" s="5">
        <v>30</v>
      </c>
      <c r="J177" s="52">
        <v>144.59648483576311</v>
      </c>
      <c r="K177" s="52">
        <v>12660.964336925439</v>
      </c>
      <c r="L177" s="5" t="s">
        <v>88</v>
      </c>
      <c r="M177" s="6">
        <f t="shared" si="64"/>
        <v>0.74618925947332504</v>
      </c>
      <c r="N177" s="6">
        <f t="shared" si="92"/>
        <v>338.43675677085986</v>
      </c>
      <c r="O177" s="6" t="e">
        <f t="shared" si="65"/>
        <v>#VALUE!</v>
      </c>
      <c r="P177">
        <f t="shared" si="66"/>
        <v>11.939028151573201</v>
      </c>
      <c r="Q177">
        <f t="shared" si="67"/>
        <v>14891.217297917834</v>
      </c>
      <c r="R177">
        <f t="shared" si="68"/>
        <v>20.753317039927367</v>
      </c>
      <c r="S177">
        <f t="shared" si="69"/>
        <v>9412.7397601352441</v>
      </c>
      <c r="T177">
        <f t="shared" si="70"/>
        <v>9412.7397601352441</v>
      </c>
      <c r="V177" s="4">
        <f t="shared" si="89"/>
        <v>0.99667519191764509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1.4411572927430105E-4</v>
      </c>
      <c r="AC177">
        <f t="shared" si="73"/>
        <v>1.1216912401126731E-8</v>
      </c>
      <c r="AD177">
        <v>0</v>
      </c>
      <c r="AE177" s="11">
        <f t="shared" si="74"/>
        <v>3.0154046963855615E-9</v>
      </c>
      <c r="AF177" s="11">
        <f t="shared" si="75"/>
        <v>1.4232317097512292E-8</v>
      </c>
      <c r="AG177" s="15">
        <f t="shared" si="76"/>
        <v>1.097002469958351E-3</v>
      </c>
      <c r="AI177">
        <f t="shared" si="91"/>
        <v>1.2618869060367622E-2</v>
      </c>
      <c r="AJ177">
        <f t="shared" si="77"/>
        <v>9.8216030661042139E-7</v>
      </c>
      <c r="AK177">
        <v>0</v>
      </c>
      <c r="AL177" s="11">
        <f t="shared" si="78"/>
        <v>5.4729570495630875E-6</v>
      </c>
      <c r="AM177" s="11">
        <f t="shared" si="79"/>
        <v>6.4551173561735089E-6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78.81297419298906</v>
      </c>
      <c r="AX177">
        <f t="shared" si="87"/>
        <v>15.215219993965075</v>
      </c>
      <c r="AY177" t="e">
        <f t="shared" si="88"/>
        <v>#VALUE!</v>
      </c>
    </row>
    <row r="178" spans="1:51">
      <c r="A178" s="65">
        <v>44347.537499999999</v>
      </c>
      <c r="B178" s="41">
        <v>3.8</v>
      </c>
      <c r="C178" s="41" t="s">
        <v>278</v>
      </c>
      <c r="D178" s="36">
        <v>2</v>
      </c>
      <c r="E178" s="43">
        <v>44348.905925925923</v>
      </c>
      <c r="F178" s="41">
        <v>73</v>
      </c>
      <c r="H178" s="52">
        <v>20.7</v>
      </c>
      <c r="I178" s="5">
        <v>30</v>
      </c>
      <c r="J178" s="52">
        <v>47.587401544255101</v>
      </c>
      <c r="K178" s="52">
        <v>3282.25932713056</v>
      </c>
      <c r="L178" s="5" t="s">
        <v>88</v>
      </c>
      <c r="M178" s="6">
        <f t="shared" si="64"/>
        <v>0.24557448930311043</v>
      </c>
      <c r="N178" s="6">
        <v>0</v>
      </c>
      <c r="O178" s="6" t="e">
        <f t="shared" si="65"/>
        <v>#VALUE!</v>
      </c>
      <c r="P178">
        <f t="shared" si="66"/>
        <v>3.9291918288497669</v>
      </c>
      <c r="Q178">
        <f t="shared" si="67"/>
        <v>0</v>
      </c>
      <c r="R178">
        <f t="shared" si="68"/>
        <v>6.8300168740339435</v>
      </c>
      <c r="S178">
        <f t="shared" si="69"/>
        <v>2440.1816519972172</v>
      </c>
      <c r="T178">
        <f t="shared" si="70"/>
        <v>0</v>
      </c>
      <c r="V178" s="4">
        <f t="shared" si="89"/>
        <v>0.99667519191764509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4.742918256698249E-5</v>
      </c>
      <c r="AC178">
        <f t="shared" si="73"/>
        <v>3.6915400476397438E-9</v>
      </c>
      <c r="AD178">
        <v>0</v>
      </c>
      <c r="AE178" s="11">
        <f t="shared" si="74"/>
        <v>9.9238424964699835E-10</v>
      </c>
      <c r="AF178" s="11">
        <f t="shared" si="75"/>
        <v>4.6839242972867424E-9</v>
      </c>
      <c r="AG178" s="15">
        <f t="shared" si="76"/>
        <v>1.097002469958351E-3</v>
      </c>
      <c r="AI178">
        <f t="shared" si="91"/>
        <v>3.2713464447913314E-3</v>
      </c>
      <c r="AJ178">
        <f t="shared" si="77"/>
        <v>2.5461763743442498E-7</v>
      </c>
      <c r="AK178">
        <v>0</v>
      </c>
      <c r="AL178" s="11">
        <f t="shared" si="78"/>
        <v>1.4188227566934013E-6</v>
      </c>
      <c r="AM178" s="11">
        <f t="shared" si="79"/>
        <v>1.6734403941278263E-6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78.81297419298906</v>
      </c>
      <c r="AX178">
        <f t="shared" si="87"/>
        <v>15.215219993965075</v>
      </c>
      <c r="AY178" t="e">
        <f t="shared" si="88"/>
        <v>#VALUE!</v>
      </c>
    </row>
    <row r="179" spans="1:51">
      <c r="A179" s="65">
        <v>44347.5</v>
      </c>
      <c r="B179">
        <v>5</v>
      </c>
      <c r="C179" t="s">
        <v>278</v>
      </c>
      <c r="D179" s="36">
        <v>1</v>
      </c>
      <c r="E179" s="43">
        <v>44348.927210648151</v>
      </c>
      <c r="F179" s="41">
        <v>141</v>
      </c>
      <c r="H179" s="52">
        <v>20.7</v>
      </c>
      <c r="I179" s="5">
        <v>30</v>
      </c>
      <c r="J179" s="52">
        <v>29.372652678147102</v>
      </c>
      <c r="K179" s="52">
        <v>4832.6129581499999</v>
      </c>
      <c r="L179" s="5" t="s">
        <v>88</v>
      </c>
      <c r="M179" s="6">
        <f t="shared" si="64"/>
        <v>0.1515773912178319</v>
      </c>
      <c r="N179" s="6">
        <v>0</v>
      </c>
      <c r="O179" s="6" t="e">
        <f t="shared" si="65"/>
        <v>#VALUE!</v>
      </c>
      <c r="P179">
        <f t="shared" si="66"/>
        <v>2.4252382594853104</v>
      </c>
      <c r="Q179">
        <f t="shared" si="67"/>
        <v>0</v>
      </c>
      <c r="R179">
        <f t="shared" si="68"/>
        <v>4.2157316204860527</v>
      </c>
      <c r="S179">
        <f t="shared" si="69"/>
        <v>3592.7854250294449</v>
      </c>
      <c r="T179">
        <f t="shared" si="70"/>
        <v>0</v>
      </c>
      <c r="V179" s="4">
        <f t="shared" si="89"/>
        <v>0.99667519191764509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2.9274994245122597E-5</v>
      </c>
      <c r="AC179">
        <f t="shared" si="73"/>
        <v>2.2785510481372952E-9</v>
      </c>
      <c r="AD179">
        <v>0</v>
      </c>
      <c r="AE179" s="11">
        <f t="shared" si="74"/>
        <v>6.1253518667198306E-10</v>
      </c>
      <c r="AF179" s="11">
        <f t="shared" si="75"/>
        <v>2.8910862348092783E-9</v>
      </c>
      <c r="AG179" s="15">
        <f t="shared" si="76"/>
        <v>1.097002469958351E-3</v>
      </c>
      <c r="AI179">
        <f t="shared" si="91"/>
        <v>4.81654544752785E-3</v>
      </c>
      <c r="AJ179">
        <f t="shared" si="77"/>
        <v>3.7488460581658239E-7</v>
      </c>
      <c r="AK179">
        <v>0</v>
      </c>
      <c r="AL179" s="11">
        <f t="shared" si="78"/>
        <v>2.0889943651432562E-6</v>
      </c>
      <c r="AM179" s="11">
        <f t="shared" si="79"/>
        <v>2.4638789709598387E-6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15.215219993965084</v>
      </c>
      <c r="AY179" t="e">
        <f t="shared" si="88"/>
        <v>#VALUE!</v>
      </c>
    </row>
    <row r="180" spans="1:51">
      <c r="A180" s="65">
        <v>44347.431944444441</v>
      </c>
      <c r="B180">
        <v>9</v>
      </c>
      <c r="C180" t="s">
        <v>279</v>
      </c>
      <c r="D180" s="36">
        <v>2</v>
      </c>
      <c r="E180" s="43">
        <v>44348.948495370372</v>
      </c>
      <c r="F180" s="41">
        <v>129</v>
      </c>
      <c r="H180" s="52">
        <v>20.7</v>
      </c>
      <c r="I180" s="5">
        <v>30</v>
      </c>
      <c r="J180" s="52">
        <v>10018.414921107131</v>
      </c>
      <c r="K180" s="52">
        <v>12030.167132416</v>
      </c>
      <c r="L180" s="5" t="s">
        <v>88</v>
      </c>
      <c r="M180" s="6">
        <f t="shared" si="64"/>
        <v>51.699967807436551</v>
      </c>
      <c r="N180" s="6">
        <f t="shared" ref="N180:N206" si="93">1000000*(AM180-AK180)/X180</f>
        <v>321.57509012421468</v>
      </c>
      <c r="O180" s="6" t="e">
        <f t="shared" si="65"/>
        <v>#VALUE!</v>
      </c>
      <c r="P180">
        <f t="shared" si="66"/>
        <v>827.19948491898481</v>
      </c>
      <c r="Q180">
        <f t="shared" si="67"/>
        <v>14149.303965465446</v>
      </c>
      <c r="R180">
        <f t="shared" si="68"/>
        <v>1437.9003841720739</v>
      </c>
      <c r="S180">
        <f t="shared" si="69"/>
        <v>8943.7762776182353</v>
      </c>
      <c r="T180">
        <f t="shared" si="70"/>
        <v>8943.7762776182371</v>
      </c>
      <c r="V180" s="4">
        <f t="shared" si="89"/>
        <v>0.99667519191764509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9.985105614205049E-3</v>
      </c>
      <c r="AC180">
        <f t="shared" si="73"/>
        <v>7.7716745808751328E-7</v>
      </c>
      <c r="AD180">
        <v>0</v>
      </c>
      <c r="AE180" s="11">
        <f t="shared" si="74"/>
        <v>2.0892330430963479E-7</v>
      </c>
      <c r="AF180" s="11">
        <f t="shared" si="75"/>
        <v>9.8609076239714804E-7</v>
      </c>
      <c r="AG180" s="15">
        <f t="shared" si="76"/>
        <v>1.097002469958351E-3</v>
      </c>
      <c r="AI180">
        <f t="shared" si="91"/>
        <v>1.1990169135502063E-2</v>
      </c>
      <c r="AJ180">
        <f t="shared" si="77"/>
        <v>9.3322691107252393E-7</v>
      </c>
      <c r="AK180">
        <v>0</v>
      </c>
      <c r="AL180" s="11">
        <f t="shared" si="78"/>
        <v>5.2002822425425828E-6</v>
      </c>
      <c r="AM180" s="11">
        <f t="shared" si="79"/>
        <v>6.1335091536151063E-6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78.81297419298906</v>
      </c>
      <c r="AX180">
        <f t="shared" si="87"/>
        <v>15.215219993965073</v>
      </c>
      <c r="AY180" t="e">
        <f t="shared" si="88"/>
        <v>#VALUE!</v>
      </c>
    </row>
    <row r="181" spans="1:51">
      <c r="A181" s="65">
        <v>44347.5</v>
      </c>
      <c r="B181">
        <v>5</v>
      </c>
      <c r="C181" t="s">
        <v>278</v>
      </c>
      <c r="D181" s="36">
        <v>1</v>
      </c>
      <c r="E181" s="43">
        <v>44348.969814814816</v>
      </c>
      <c r="F181" s="41">
        <v>59</v>
      </c>
      <c r="H181" s="52">
        <v>20.7</v>
      </c>
      <c r="I181" s="5">
        <v>30</v>
      </c>
      <c r="J181" s="52">
        <v>32.989157208679906</v>
      </c>
      <c r="K181" s="52">
        <v>4971.7688461981397</v>
      </c>
      <c r="L181" s="5" t="s">
        <v>88</v>
      </c>
      <c r="M181" s="6">
        <f t="shared" si="64"/>
        <v>0.17024034032468843</v>
      </c>
      <c r="N181" s="6">
        <f t="shared" si="93"/>
        <v>132.8989861233828</v>
      </c>
      <c r="O181" s="6" t="e">
        <f t="shared" si="65"/>
        <v>#VALUE!</v>
      </c>
      <c r="P181">
        <f t="shared" si="66"/>
        <v>2.7238454451950149</v>
      </c>
      <c r="Q181">
        <f t="shared" si="67"/>
        <v>5847.5553894288432</v>
      </c>
      <c r="R181">
        <f t="shared" si="68"/>
        <v>4.7347930982510888</v>
      </c>
      <c r="S181">
        <f t="shared" si="69"/>
        <v>3696.2402745520467</v>
      </c>
      <c r="T181">
        <f t="shared" si="70"/>
        <v>3696.2402745520467</v>
      </c>
      <c r="V181" s="4">
        <f t="shared" si="89"/>
        <v>0.99667519191764509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3.2879474592162405E-5</v>
      </c>
      <c r="AC181">
        <f t="shared" si="73"/>
        <v>2.5590973875821334E-9</v>
      </c>
      <c r="AD181">
        <v>0</v>
      </c>
      <c r="AE181" s="11">
        <f t="shared" si="74"/>
        <v>6.8795351207771279E-10</v>
      </c>
      <c r="AF181" s="11">
        <f t="shared" si="75"/>
        <v>3.2470508996598461E-9</v>
      </c>
      <c r="AG181" s="15">
        <f t="shared" si="76"/>
        <v>1.097002469958351E-3</v>
      </c>
      <c r="AI181">
        <f t="shared" si="91"/>
        <v>4.9552386689546996E-3</v>
      </c>
      <c r="AJ181">
        <f t="shared" si="77"/>
        <v>3.8567946993869359E-7</v>
      </c>
      <c r="AK181">
        <v>0</v>
      </c>
      <c r="AL181" s="11">
        <f t="shared" si="78"/>
        <v>2.149147302803787E-6</v>
      </c>
      <c r="AM181" s="11">
        <f t="shared" si="79"/>
        <v>2.5348267727424807E-6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78.81297419298906</v>
      </c>
      <c r="AX181">
        <f t="shared" si="87"/>
        <v>15.215219993965079</v>
      </c>
      <c r="AY181" t="e">
        <f t="shared" si="88"/>
        <v>#VALUE!</v>
      </c>
    </row>
    <row r="182" spans="1:51">
      <c r="A182" s="65">
        <v>44347.419444444444</v>
      </c>
      <c r="B182">
        <v>3</v>
      </c>
      <c r="C182" t="s">
        <v>279</v>
      </c>
      <c r="D182" s="36">
        <v>2</v>
      </c>
      <c r="E182" s="43">
        <v>44348.991157407407</v>
      </c>
      <c r="F182" s="41">
        <v>78</v>
      </c>
      <c r="H182" s="52">
        <v>20.7</v>
      </c>
      <c r="I182" s="5">
        <v>30</v>
      </c>
      <c r="J182" s="52">
        <v>74.38320576084439</v>
      </c>
      <c r="K182" s="52">
        <v>542.45878565336011</v>
      </c>
      <c r="L182" s="5" t="s">
        <v>88</v>
      </c>
      <c r="M182" s="6">
        <f t="shared" si="64"/>
        <v>0.38385407008323508</v>
      </c>
      <c r="N182" s="6">
        <f t="shared" si="93"/>
        <v>14.500316659367854</v>
      </c>
      <c r="O182" s="6" t="e">
        <f t="shared" si="65"/>
        <v>#VALUE!</v>
      </c>
      <c r="P182">
        <f t="shared" si="66"/>
        <v>6.1416651213317612</v>
      </c>
      <c r="Q182">
        <f t="shared" si="67"/>
        <v>638.01393301218559</v>
      </c>
      <c r="R182">
        <f t="shared" si="68"/>
        <v>10.675904420182366</v>
      </c>
      <c r="S182">
        <f t="shared" si="69"/>
        <v>403.28866301774929</v>
      </c>
      <c r="T182">
        <f t="shared" si="70"/>
        <v>403.28866301774917</v>
      </c>
      <c r="V182" s="4">
        <f t="shared" si="89"/>
        <v>0.99667519191764509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7.4135895877139272E-5</v>
      </c>
      <c r="AC182">
        <f t="shared" si="73"/>
        <v>5.7701949261218615E-9</v>
      </c>
      <c r="AD182">
        <v>0</v>
      </c>
      <c r="AE182" s="11">
        <f t="shared" si="74"/>
        <v>1.5511820238107798E-9</v>
      </c>
      <c r="AF182" s="11">
        <f t="shared" si="75"/>
        <v>7.3213769499326411E-9</v>
      </c>
      <c r="AG182" s="15">
        <f t="shared" si="76"/>
        <v>1.097002469958351E-3</v>
      </c>
      <c r="AI182">
        <f t="shared" si="91"/>
        <v>5.4065521429847536E-4</v>
      </c>
      <c r="AJ182">
        <f t="shared" si="77"/>
        <v>4.2080640389055907E-8</v>
      </c>
      <c r="AK182">
        <v>0</v>
      </c>
      <c r="AL182" s="11">
        <f t="shared" si="78"/>
        <v>2.3448874477755131E-7</v>
      </c>
      <c r="AM182" s="11">
        <f t="shared" si="79"/>
        <v>2.7656938516660724E-7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15.215219993965082</v>
      </c>
      <c r="AY182" t="e">
        <f t="shared" si="88"/>
        <v>#VALUE!</v>
      </c>
    </row>
    <row r="183" spans="1:51">
      <c r="A183" s="65">
        <v>44354.576388888891</v>
      </c>
      <c r="B183" s="41" t="s">
        <v>730</v>
      </c>
      <c r="C183" s="41" t="s">
        <v>278</v>
      </c>
      <c r="D183" s="36">
        <v>1</v>
      </c>
      <c r="E183" s="43">
        <v>44361.52884259259</v>
      </c>
      <c r="F183" s="41">
        <v>121</v>
      </c>
      <c r="H183" s="52">
        <v>20.7</v>
      </c>
      <c r="I183" s="5">
        <v>30</v>
      </c>
      <c r="J183" s="52">
        <v>-2.2182160717999997</v>
      </c>
      <c r="K183" s="52">
        <v>1884.3743044054402</v>
      </c>
      <c r="L183" s="5" t="s">
        <v>88</v>
      </c>
      <c r="M183" s="6">
        <f t="shared" si="64"/>
        <v>-1.1447090223861971E-2</v>
      </c>
      <c r="N183" s="6">
        <f t="shared" si="93"/>
        <v>50.370691453996308</v>
      </c>
      <c r="O183" s="6" t="e">
        <f t="shared" si="65"/>
        <v>#VALUE!</v>
      </c>
      <c r="P183">
        <f t="shared" si="66"/>
        <v>-0.18315344358179153</v>
      </c>
      <c r="Q183">
        <f t="shared" si="67"/>
        <v>2216.3104239758377</v>
      </c>
      <c r="R183">
        <f t="shared" si="68"/>
        <v>-0.31837109631963706</v>
      </c>
      <c r="S183">
        <f t="shared" si="69"/>
        <v>1400.9300133896061</v>
      </c>
      <c r="T183">
        <f t="shared" si="70"/>
        <v>1400.9300133896061</v>
      </c>
      <c r="V183" s="4">
        <f t="shared" si="89"/>
        <v>0.99667519191764509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-2.2108409290760693E-6</v>
      </c>
      <c r="AC183">
        <f t="shared" si="73"/>
        <v>-1.7207565863314873E-10</v>
      </c>
      <c r="AD183">
        <v>0</v>
      </c>
      <c r="AE183" s="11">
        <f t="shared" si="74"/>
        <v>-4.6258518442554159E-11</v>
      </c>
      <c r="AF183" s="11">
        <f t="shared" si="75"/>
        <v>-2.1833417707570288E-10</v>
      </c>
      <c r="AG183" s="15">
        <f t="shared" si="76"/>
        <v>1.097002469958351E-3</v>
      </c>
      <c r="AI183">
        <f t="shared" si="91"/>
        <v>1.8781091214879711E-3</v>
      </c>
      <c r="AJ183">
        <f t="shared" si="77"/>
        <v>1.4617825272486953E-7</v>
      </c>
      <c r="AK183">
        <v>0</v>
      </c>
      <c r="AL183" s="11">
        <f t="shared" si="78"/>
        <v>8.1455877758326453E-7</v>
      </c>
      <c r="AM183" s="11">
        <f t="shared" si="79"/>
        <v>9.6073703030813411E-7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78.81297419298906</v>
      </c>
      <c r="AX183">
        <f t="shared" si="87"/>
        <v>15.21521999396508</v>
      </c>
      <c r="AY183" t="e">
        <f t="shared" si="88"/>
        <v>#VALUE!</v>
      </c>
    </row>
    <row r="184" spans="1:51">
      <c r="A184" s="65">
        <v>44354.513888888891</v>
      </c>
      <c r="B184" t="s">
        <v>736</v>
      </c>
      <c r="C184" s="41" t="s">
        <v>278</v>
      </c>
      <c r="D184" s="36">
        <v>2</v>
      </c>
      <c r="E184" s="43">
        <v>44361.550162037034</v>
      </c>
      <c r="F184" s="41">
        <v>12</v>
      </c>
      <c r="H184" s="52">
        <v>20.7</v>
      </c>
      <c r="I184" s="5">
        <v>30</v>
      </c>
      <c r="J184" s="52">
        <v>128.91988289399592</v>
      </c>
      <c r="K184" s="52">
        <v>16545.70865422166</v>
      </c>
      <c r="L184" s="5" t="s">
        <v>88</v>
      </c>
      <c r="M184" s="6">
        <f t="shared" si="64"/>
        <v>0.6652902527839718</v>
      </c>
      <c r="N184" s="6">
        <f t="shared" si="93"/>
        <v>442.27878907130224</v>
      </c>
      <c r="O184" s="6" t="e">
        <f t="shared" si="65"/>
        <v>#VALUE!</v>
      </c>
      <c r="P184">
        <f t="shared" si="66"/>
        <v>10.644644044543549</v>
      </c>
      <c r="Q184">
        <f t="shared" si="67"/>
        <v>19460.2667191373</v>
      </c>
      <c r="R184">
        <f t="shared" si="68"/>
        <v>18.503321194068683</v>
      </c>
      <c r="S184">
        <f t="shared" si="69"/>
        <v>12300.836300043291</v>
      </c>
      <c r="T184">
        <f t="shared" si="70"/>
        <v>12300.836300043293</v>
      </c>
      <c r="V184" s="4">
        <f t="shared" si="89"/>
        <v>0.99667519191764509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1.284912490253737E-4</v>
      </c>
      <c r="AC184">
        <f t="shared" si="73"/>
        <v>1.0000817342330084E-8</v>
      </c>
      <c r="AD184">
        <v>0</v>
      </c>
      <c r="AE184" s="11">
        <f t="shared" si="74"/>
        <v>2.688485966844771E-9</v>
      </c>
      <c r="AF184" s="11">
        <f t="shared" si="75"/>
        <v>1.2689303309174855E-8</v>
      </c>
      <c r="AG184" s="15">
        <f t="shared" si="76"/>
        <v>1.097002469958351E-3</v>
      </c>
      <c r="AI184">
        <f t="shared" si="91"/>
        <v>1.6490697348359812E-2</v>
      </c>
      <c r="AJ184">
        <f t="shared" si="77"/>
        <v>1.283515050865651E-6</v>
      </c>
      <c r="AK184">
        <v>0</v>
      </c>
      <c r="AL184" s="11">
        <f t="shared" si="78"/>
        <v>7.1522160879199916E-6</v>
      </c>
      <c r="AM184" s="11">
        <f t="shared" si="79"/>
        <v>8.435731138785643E-6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15.215219993965082</v>
      </c>
      <c r="AY184" t="e">
        <f t="shared" si="88"/>
        <v>#VALUE!</v>
      </c>
    </row>
    <row r="185" spans="1:51">
      <c r="A185" s="65">
        <v>44354.451388888891</v>
      </c>
      <c r="B185">
        <v>0.1</v>
      </c>
      <c r="C185" s="41" t="s">
        <v>278</v>
      </c>
      <c r="D185" s="36">
        <v>1</v>
      </c>
      <c r="E185" s="43">
        <v>44361.571493055555</v>
      </c>
      <c r="F185" s="41">
        <v>127</v>
      </c>
      <c r="H185" s="52">
        <v>20.7</v>
      </c>
      <c r="I185" s="5">
        <v>30</v>
      </c>
      <c r="J185" s="52">
        <v>96.382667975025612</v>
      </c>
      <c r="K185" s="4" t="e">
        <v>#VALUE!</v>
      </c>
      <c r="L185" s="5" t="s">
        <v>88</v>
      </c>
      <c r="M185" s="6">
        <f t="shared" si="64"/>
        <v>0.49738215783071221</v>
      </c>
      <c r="N185" s="6" t="e">
        <f t="shared" si="93"/>
        <v>#VALUE!</v>
      </c>
      <c r="O185" s="6" t="e">
        <f t="shared" si="65"/>
        <v>#VALUE!</v>
      </c>
      <c r="P185">
        <f t="shared" si="66"/>
        <v>7.9581145252913954</v>
      </c>
      <c r="Q185" t="e">
        <f t="shared" si="67"/>
        <v>#VALUE!</v>
      </c>
      <c r="R185">
        <f t="shared" si="68"/>
        <v>13.833393445986701</v>
      </c>
      <c r="S185" t="e">
        <f t="shared" si="69"/>
        <v>#VALUE!</v>
      </c>
      <c r="T185" t="e">
        <f t="shared" si="70"/>
        <v>#VALUE!</v>
      </c>
      <c r="V185" s="4">
        <f t="shared" si="89"/>
        <v>0.99667519191764509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9.6062214101543314E-5</v>
      </c>
      <c r="AC185">
        <f t="shared" si="73"/>
        <v>7.4767788780668349E-9</v>
      </c>
      <c r="AD185">
        <v>0</v>
      </c>
      <c r="AE185" s="11">
        <f t="shared" si="74"/>
        <v>2.0099572267760977E-9</v>
      </c>
      <c r="AF185" s="11">
        <f t="shared" si="75"/>
        <v>9.4867361048429318E-9</v>
      </c>
      <c r="AG185" s="15">
        <f t="shared" si="76"/>
        <v>1.097002469958351E-3</v>
      </c>
      <c r="AI185" t="e">
        <f t="shared" si="91"/>
        <v>#VALUE!</v>
      </c>
      <c r="AJ185" t="e">
        <f t="shared" si="77"/>
        <v>#VALUE!</v>
      </c>
      <c r="AK185">
        <v>0</v>
      </c>
      <c r="AL185" s="11" t="e">
        <f t="shared" si="78"/>
        <v>#VALUE!</v>
      </c>
      <c r="AM185" s="11" t="e">
        <f t="shared" si="79"/>
        <v>#VALUE!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 t="e">
        <f t="shared" si="87"/>
        <v>#VALUE!</v>
      </c>
      <c r="AY185" t="e">
        <f t="shared" si="88"/>
        <v>#VALUE!</v>
      </c>
    </row>
    <row r="186" spans="1:51">
      <c r="A186" s="65">
        <v>44354.477083333331</v>
      </c>
      <c r="B186">
        <v>5</v>
      </c>
      <c r="C186" s="41" t="s">
        <v>278</v>
      </c>
      <c r="D186" s="36">
        <v>2</v>
      </c>
      <c r="E186" s="43">
        <v>44361.592812499999</v>
      </c>
      <c r="F186" s="41">
        <v>215</v>
      </c>
      <c r="H186" s="52">
        <v>20.7</v>
      </c>
      <c r="I186" s="5">
        <v>30</v>
      </c>
      <c r="J186" s="52">
        <v>-3.0278246559499999</v>
      </c>
      <c r="K186" s="52">
        <v>9925.0854810845412</v>
      </c>
      <c r="L186" s="5" t="s">
        <v>88</v>
      </c>
      <c r="M186" s="6">
        <f t="shared" si="64"/>
        <v>-1.5625070280267314E-2</v>
      </c>
      <c r="N186" s="6">
        <f t="shared" si="93"/>
        <v>265.30473125931707</v>
      </c>
      <c r="O186" s="6" t="e">
        <f t="shared" si="65"/>
        <v>#VALUE!</v>
      </c>
      <c r="P186">
        <f t="shared" si="66"/>
        <v>-0.25000112448427703</v>
      </c>
      <c r="Q186">
        <f t="shared" si="67"/>
        <v>11673.408175409952</v>
      </c>
      <c r="R186">
        <f t="shared" si="68"/>
        <v>-0.43457076496438968</v>
      </c>
      <c r="S186">
        <f t="shared" si="69"/>
        <v>7378.7623315612245</v>
      </c>
      <c r="T186">
        <f t="shared" si="70"/>
        <v>7378.7623315612254</v>
      </c>
      <c r="V186" s="4">
        <f t="shared" si="89"/>
        <v>0.99667519191764509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-3.0177577200619436E-6</v>
      </c>
      <c r="AC186">
        <f t="shared" si="73"/>
        <v>-2.348801491982244E-10</v>
      </c>
      <c r="AD186">
        <v>0</v>
      </c>
      <c r="AE186" s="11">
        <f t="shared" si="74"/>
        <v>-6.3142037634966567E-11</v>
      </c>
      <c r="AF186" s="11">
        <f t="shared" si="75"/>
        <v>-2.9802218683319094E-10</v>
      </c>
      <c r="AG186" s="15">
        <f t="shared" si="76"/>
        <v>1.097002469958351E-3</v>
      </c>
      <c r="AI186">
        <f t="shared" si="91"/>
        <v>9.8920864766589671E-3</v>
      </c>
      <c r="AJ186">
        <f t="shared" si="77"/>
        <v>7.6992752999127593E-7</v>
      </c>
      <c r="AK186">
        <v>0</v>
      </c>
      <c r="AL186" s="11">
        <f t="shared" si="78"/>
        <v>4.2903182653153825E-6</v>
      </c>
      <c r="AM186" s="11">
        <f t="shared" si="79"/>
        <v>5.0602457953066586E-6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15.215219993965082</v>
      </c>
      <c r="AY186" t="e">
        <f t="shared" si="88"/>
        <v>#VALUE!</v>
      </c>
    </row>
    <row r="187" spans="1:51">
      <c r="A187" s="65">
        <v>44354.494444444441</v>
      </c>
      <c r="B187">
        <v>9</v>
      </c>
      <c r="C187" s="41" t="s">
        <v>278</v>
      </c>
      <c r="D187" s="36">
        <v>1</v>
      </c>
      <c r="E187" s="43">
        <v>44361.61414351852</v>
      </c>
      <c r="F187" s="41">
        <v>41</v>
      </c>
      <c r="H187" s="52">
        <v>20.7</v>
      </c>
      <c r="I187" s="5">
        <v>30</v>
      </c>
      <c r="J187" s="52">
        <v>11629.930951267372</v>
      </c>
      <c r="K187" s="52">
        <v>6963.92029312864</v>
      </c>
      <c r="L187" s="5" t="s">
        <v>88</v>
      </c>
      <c r="M187" s="6">
        <f t="shared" si="64"/>
        <v>60.016186244838359</v>
      </c>
      <c r="N187" s="6">
        <f t="shared" si="93"/>
        <v>186.15063874270132</v>
      </c>
      <c r="O187" s="6" t="e">
        <f t="shared" si="65"/>
        <v>#VALUE!</v>
      </c>
      <c r="P187">
        <f t="shared" si="66"/>
        <v>960.25897991741374</v>
      </c>
      <c r="Q187">
        <f t="shared" si="67"/>
        <v>8190.6281046788581</v>
      </c>
      <c r="R187">
        <f t="shared" si="68"/>
        <v>1669.194409935063</v>
      </c>
      <c r="S187">
        <f t="shared" si="69"/>
        <v>5177.2967433744889</v>
      </c>
      <c r="T187">
        <f t="shared" si="70"/>
        <v>5177.2967433744889</v>
      </c>
      <c r="V187" s="4">
        <f t="shared" si="89"/>
        <v>0.99667519191764509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1.159126366284337E-2</v>
      </c>
      <c r="AC187">
        <f t="shared" si="73"/>
        <v>9.0217903194320176E-7</v>
      </c>
      <c r="AD187">
        <v>0</v>
      </c>
      <c r="AE187" s="11">
        <f t="shared" si="74"/>
        <v>2.4252974371350568E-7</v>
      </c>
      <c r="AF187" s="11">
        <f t="shared" si="75"/>
        <v>1.1447087756567074E-6</v>
      </c>
      <c r="AG187" s="15">
        <f t="shared" si="76"/>
        <v>1.097002469958351E-3</v>
      </c>
      <c r="AI187">
        <f t="shared" si="91"/>
        <v>6.9407665946531697E-3</v>
      </c>
      <c r="AJ187">
        <f t="shared" si="77"/>
        <v>5.4021841530363995E-7</v>
      </c>
      <c r="AK187">
        <v>0</v>
      </c>
      <c r="AL187" s="11">
        <f t="shared" si="78"/>
        <v>3.0102949227743548E-6</v>
      </c>
      <c r="AM187" s="11">
        <f t="shared" si="79"/>
        <v>3.5505133380779948E-6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78.81297419298906</v>
      </c>
      <c r="AX187">
        <f t="shared" si="87"/>
        <v>15.21521999396508</v>
      </c>
      <c r="AY187" t="e">
        <f t="shared" si="88"/>
        <v>#VALUE!</v>
      </c>
    </row>
    <row r="188" spans="1:51">
      <c r="A188" s="65">
        <v>44354.465277777781</v>
      </c>
      <c r="B188">
        <v>1.6</v>
      </c>
      <c r="C188" s="41" t="s">
        <v>278</v>
      </c>
      <c r="D188" s="36">
        <v>2</v>
      </c>
      <c r="E188" s="43">
        <v>44361.635474537034</v>
      </c>
      <c r="F188" s="41">
        <v>206</v>
      </c>
      <c r="H188" s="52">
        <v>20.7</v>
      </c>
      <c r="I188" s="5">
        <v>30</v>
      </c>
      <c r="J188" s="52">
        <v>117.3391412961231</v>
      </c>
      <c r="K188" s="4" t="e">
        <v>#VALUE!</v>
      </c>
      <c r="L188" s="5" t="s">
        <v>88</v>
      </c>
      <c r="M188" s="6">
        <f t="shared" si="64"/>
        <v>0.60552790789098343</v>
      </c>
      <c r="N188" s="6" t="e">
        <f t="shared" si="93"/>
        <v>#VALUE!</v>
      </c>
      <c r="O188" s="6" t="e">
        <f t="shared" si="65"/>
        <v>#VALUE!</v>
      </c>
      <c r="P188">
        <f t="shared" si="66"/>
        <v>9.6884465262557349</v>
      </c>
      <c r="Q188" t="e">
        <f t="shared" si="67"/>
        <v>#VALUE!</v>
      </c>
      <c r="R188">
        <f t="shared" si="68"/>
        <v>16.841186722327453</v>
      </c>
      <c r="S188" t="e">
        <f t="shared" si="69"/>
        <v>#VALUE!</v>
      </c>
      <c r="T188" t="e">
        <f t="shared" si="70"/>
        <v>#VALUE!</v>
      </c>
      <c r="V188" s="4">
        <f t="shared" si="89"/>
        <v>0.99667519191764509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1.1694901117076517E-4</v>
      </c>
      <c r="AC188">
        <f t="shared" si="73"/>
        <v>9.1024541200777036E-9</v>
      </c>
      <c r="AD188">
        <v>0</v>
      </c>
      <c r="AE188" s="11">
        <f t="shared" si="74"/>
        <v>2.4469820143695975E-9</v>
      </c>
      <c r="AF188" s="11">
        <f t="shared" si="75"/>
        <v>1.1549436134447301E-8</v>
      </c>
      <c r="AG188" s="15">
        <f t="shared" si="76"/>
        <v>1.097002469958351E-3</v>
      </c>
      <c r="AI188" t="e">
        <f t="shared" si="91"/>
        <v>#VALUE!</v>
      </c>
      <c r="AJ188" t="e">
        <f t="shared" si="77"/>
        <v>#VALUE!</v>
      </c>
      <c r="AK188">
        <v>0</v>
      </c>
      <c r="AL188" s="11" t="e">
        <f t="shared" si="78"/>
        <v>#VALUE!</v>
      </c>
      <c r="AM188" s="11" t="e">
        <f t="shared" si="79"/>
        <v>#VALUE!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78.812974192989046</v>
      </c>
      <c r="AX188" t="e">
        <f t="shared" si="87"/>
        <v>#VALUE!</v>
      </c>
      <c r="AY188" t="e">
        <f t="shared" si="88"/>
        <v>#VALUE!</v>
      </c>
    </row>
    <row r="189" spans="1:51">
      <c r="A189" s="65">
        <v>44354.482638888891</v>
      </c>
      <c r="B189">
        <v>6.2</v>
      </c>
      <c r="C189" s="41" t="s">
        <v>278</v>
      </c>
      <c r="D189" s="36">
        <v>1</v>
      </c>
      <c r="E189" s="43">
        <v>44361.656828703701</v>
      </c>
      <c r="F189" s="41">
        <v>177</v>
      </c>
      <c r="H189" s="52">
        <v>20.7</v>
      </c>
      <c r="I189" s="5">
        <v>30</v>
      </c>
      <c r="J189" s="52">
        <v>-2.1114244055500002</v>
      </c>
      <c r="K189" s="52">
        <v>10029.68658240006</v>
      </c>
      <c r="L189" s="5" t="s">
        <v>88</v>
      </c>
      <c r="M189" s="6">
        <f t="shared" si="64"/>
        <v>-1.089599249525868E-2</v>
      </c>
      <c r="N189" s="6">
        <f t="shared" si="93"/>
        <v>268.10079454026629</v>
      </c>
      <c r="O189" s="6" t="e">
        <f t="shared" si="65"/>
        <v>#VALUE!</v>
      </c>
      <c r="P189">
        <f t="shared" si="66"/>
        <v>-0.17433587992413888</v>
      </c>
      <c r="Q189">
        <f t="shared" si="67"/>
        <v>11796.434959771717</v>
      </c>
      <c r="R189">
        <f t="shared" si="68"/>
        <v>-0.30304374372579185</v>
      </c>
      <c r="S189">
        <f t="shared" si="69"/>
        <v>7456.5275727470816</v>
      </c>
      <c r="T189">
        <f t="shared" si="70"/>
        <v>7456.5275727470826</v>
      </c>
      <c r="V189" s="4">
        <f t="shared" si="89"/>
        <v>0.99667519191764509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-2.1044043246211463E-6</v>
      </c>
      <c r="AC189">
        <f t="shared" si="73"/>
        <v>-1.6379141322526637E-10</v>
      </c>
      <c r="AD189">
        <v>0</v>
      </c>
      <c r="AE189" s="11">
        <f t="shared" si="74"/>
        <v>-4.4031492714294949E-11</v>
      </c>
      <c r="AF189" s="11">
        <f t="shared" si="75"/>
        <v>-2.0782290593956132E-10</v>
      </c>
      <c r="AG189" s="15">
        <f t="shared" si="76"/>
        <v>1.097002469958351E-3</v>
      </c>
      <c r="AI189">
        <f t="shared" si="91"/>
        <v>9.9963397993874104E-3</v>
      </c>
      <c r="AJ189">
        <f t="shared" si="77"/>
        <v>7.7804184474692325E-7</v>
      </c>
      <c r="AK189">
        <v>0</v>
      </c>
      <c r="AL189" s="11">
        <f t="shared" si="78"/>
        <v>4.3355341998684259E-6</v>
      </c>
      <c r="AM189" s="11">
        <f t="shared" si="79"/>
        <v>5.1135760446153495E-6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15.215219993965086</v>
      </c>
      <c r="AY189" t="e">
        <f t="shared" si="88"/>
        <v>#VALUE!</v>
      </c>
    </row>
    <row r="190" spans="1:51">
      <c r="A190" s="65">
        <v>44354.487500000003</v>
      </c>
      <c r="B190">
        <v>8</v>
      </c>
      <c r="C190" s="41" t="s">
        <v>278</v>
      </c>
      <c r="D190" s="36">
        <v>2</v>
      </c>
      <c r="E190" s="43">
        <v>44361.678148148145</v>
      </c>
      <c r="F190" s="41">
        <v>76</v>
      </c>
      <c r="H190" s="52">
        <v>20.7</v>
      </c>
      <c r="I190" s="5">
        <v>30</v>
      </c>
      <c r="J190" s="52">
        <v>1696.0458211049192</v>
      </c>
      <c r="K190" s="52">
        <v>11388.977687614939</v>
      </c>
      <c r="L190" s="5" t="s">
        <v>88</v>
      </c>
      <c r="M190" s="6">
        <f t="shared" si="64"/>
        <v>8.7524338971350488</v>
      </c>
      <c r="N190" s="6">
        <f t="shared" si="93"/>
        <v>304.43563135950609</v>
      </c>
      <c r="O190" s="6" t="e">
        <f t="shared" si="65"/>
        <v>#VALUE!</v>
      </c>
      <c r="P190">
        <f t="shared" si="66"/>
        <v>140.03894235416078</v>
      </c>
      <c r="Q190">
        <f t="shared" si="67"/>
        <v>13395.167779818268</v>
      </c>
      <c r="R190">
        <f t="shared" si="68"/>
        <v>243.42622629875052</v>
      </c>
      <c r="S190">
        <f t="shared" si="69"/>
        <v>8467.0867285247259</v>
      </c>
      <c r="T190">
        <f t="shared" si="70"/>
        <v>8467.0867285247277</v>
      </c>
      <c r="V190" s="4">
        <f t="shared" si="89"/>
        <v>0.99667519191764509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1.6904067942508654E-3</v>
      </c>
      <c r="AC190">
        <f t="shared" si="73"/>
        <v>1.3156887890628463E-7</v>
      </c>
      <c r="AD190">
        <v>0</v>
      </c>
      <c r="AE190" s="11">
        <f t="shared" si="74"/>
        <v>3.5369217585433072E-8</v>
      </c>
      <c r="AF190" s="11">
        <f t="shared" si="75"/>
        <v>1.669380964917177E-7</v>
      </c>
      <c r="AG190" s="15">
        <f t="shared" si="76"/>
        <v>1.097002469958351E-3</v>
      </c>
      <c r="AI190">
        <f t="shared" si="91"/>
        <v>1.1351111522549397E-2</v>
      </c>
      <c r="AJ190">
        <f t="shared" si="77"/>
        <v>8.8348734898683652E-7</v>
      </c>
      <c r="AK190">
        <v>0</v>
      </c>
      <c r="AL190" s="11">
        <f t="shared" si="78"/>
        <v>4.9231151801731792E-6</v>
      </c>
      <c r="AM190" s="11">
        <f t="shared" si="79"/>
        <v>5.8066025291600153E-6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</v>
      </c>
      <c r="AY190" t="e">
        <f t="shared" si="88"/>
        <v>#VALUE!</v>
      </c>
    </row>
    <row r="191" spans="1:51">
      <c r="A191" s="65">
        <v>44354.451388888891</v>
      </c>
      <c r="B191">
        <v>0.1</v>
      </c>
      <c r="C191" s="41" t="s">
        <v>278</v>
      </c>
      <c r="D191" s="36">
        <v>1</v>
      </c>
      <c r="E191" s="43">
        <v>44361.699479166666</v>
      </c>
      <c r="F191" s="41">
        <v>189</v>
      </c>
      <c r="H191" s="52">
        <v>20.7</v>
      </c>
      <c r="I191" s="5">
        <v>30</v>
      </c>
      <c r="J191" s="52">
        <v>123.88045178413441</v>
      </c>
      <c r="K191" s="4" t="e">
        <v>#VALUE!</v>
      </c>
      <c r="L191" s="5" t="s">
        <v>88</v>
      </c>
      <c r="M191" s="6">
        <f t="shared" si="64"/>
        <v>0.63928429992622759</v>
      </c>
      <c r="N191" s="6" t="e">
        <f t="shared" si="93"/>
        <v>#VALUE!</v>
      </c>
      <c r="O191" s="6" t="e">
        <f t="shared" si="65"/>
        <v>#VALUE!</v>
      </c>
      <c r="P191">
        <f t="shared" si="66"/>
        <v>10.228548798819642</v>
      </c>
      <c r="Q191" t="e">
        <f t="shared" si="67"/>
        <v>#VALUE!</v>
      </c>
      <c r="R191">
        <f t="shared" si="68"/>
        <v>17.780033130443762</v>
      </c>
      <c r="S191" t="e">
        <f t="shared" si="69"/>
        <v>#VALUE!</v>
      </c>
      <c r="T191" t="e">
        <f t="shared" si="70"/>
        <v>#VALUE!</v>
      </c>
      <c r="V191" s="4">
        <f t="shared" si="89"/>
        <v>0.99667519191764509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1.2346857305679674E-4</v>
      </c>
      <c r="AC191">
        <f t="shared" si="73"/>
        <v>9.6098890471157551E-9</v>
      </c>
      <c r="AD191">
        <v>0</v>
      </c>
      <c r="AE191" s="11">
        <f t="shared" si="74"/>
        <v>2.583394032880762E-9</v>
      </c>
      <c r="AF191" s="11">
        <f t="shared" si="75"/>
        <v>1.2193283079996518E-8</v>
      </c>
      <c r="AG191" s="15">
        <f t="shared" si="76"/>
        <v>1.097002469958351E-3</v>
      </c>
      <c r="AI191" t="e">
        <f t="shared" si="91"/>
        <v>#VALUE!</v>
      </c>
      <c r="AJ191" t="e">
        <f t="shared" si="77"/>
        <v>#VALUE!</v>
      </c>
      <c r="AK191">
        <v>0</v>
      </c>
      <c r="AL191" s="11" t="e">
        <f t="shared" si="78"/>
        <v>#VALUE!</v>
      </c>
      <c r="AM191" s="11" t="e">
        <f t="shared" si="79"/>
        <v>#VALUE!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78.812974192989032</v>
      </c>
      <c r="AX191" t="e">
        <f t="shared" si="87"/>
        <v>#VALUE!</v>
      </c>
      <c r="AY191" t="e">
        <f t="shared" si="88"/>
        <v>#VALUE!</v>
      </c>
    </row>
    <row r="192" spans="1:51">
      <c r="A192" s="65">
        <v>44354.597222222219</v>
      </c>
      <c r="B192" t="s">
        <v>737</v>
      </c>
      <c r="C192" s="41" t="s">
        <v>278</v>
      </c>
      <c r="D192" s="36">
        <v>2</v>
      </c>
      <c r="E192" s="43">
        <v>44361.720833333333</v>
      </c>
      <c r="F192" s="41">
        <v>88</v>
      </c>
      <c r="H192" s="52">
        <v>20.7</v>
      </c>
      <c r="I192" s="5">
        <v>30</v>
      </c>
      <c r="J192" s="52">
        <v>168.85482806745441</v>
      </c>
      <c r="K192" s="52">
        <v>5100.24893370464</v>
      </c>
      <c r="L192" s="5" t="s">
        <v>88</v>
      </c>
      <c r="M192" s="6">
        <f t="shared" si="64"/>
        <v>0.87137428864374722</v>
      </c>
      <c r="N192" s="6">
        <f t="shared" si="93"/>
        <v>136.33335201907693</v>
      </c>
      <c r="O192" s="6" t="e">
        <f t="shared" si="65"/>
        <v>#VALUE!</v>
      </c>
      <c r="P192">
        <f t="shared" si="66"/>
        <v>13.941988618299956</v>
      </c>
      <c r="Q192">
        <f t="shared" si="67"/>
        <v>5998.6674888393845</v>
      </c>
      <c r="R192">
        <f t="shared" si="68"/>
        <v>24.23501362835059</v>
      </c>
      <c r="S192">
        <f t="shared" si="69"/>
        <v>3791.7582458436209</v>
      </c>
      <c r="T192">
        <f t="shared" si="70"/>
        <v>3791.7582458436209</v>
      </c>
      <c r="V192" s="4">
        <f t="shared" si="89"/>
        <v>0.99667519191764509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1.682934181703511E-4</v>
      </c>
      <c r="AC192">
        <f t="shared" si="73"/>
        <v>1.3098726549896741E-8</v>
      </c>
      <c r="AD192">
        <v>0</v>
      </c>
      <c r="AE192" s="11">
        <f t="shared" si="74"/>
        <v>3.5212864416469301E-9</v>
      </c>
      <c r="AF192" s="11">
        <f t="shared" si="75"/>
        <v>1.6620012991543673E-8</v>
      </c>
      <c r="AG192" s="15">
        <f t="shared" si="76"/>
        <v>1.097002469958351E-3</v>
      </c>
      <c r="AI192">
        <f t="shared" si="91"/>
        <v>5.0832915848278365E-3</v>
      </c>
      <c r="AJ192">
        <f t="shared" si="77"/>
        <v>3.9564617064021069E-7</v>
      </c>
      <c r="AK192">
        <v>0</v>
      </c>
      <c r="AL192" s="11">
        <f t="shared" si="78"/>
        <v>2.2046854104814472E-6</v>
      </c>
      <c r="AM192" s="11">
        <f t="shared" si="79"/>
        <v>2.6003315811216581E-6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15.215219993965082</v>
      </c>
      <c r="AY192" t="e">
        <f t="shared" si="88"/>
        <v>#VALUE!</v>
      </c>
    </row>
    <row r="193" spans="1:51">
      <c r="A193" s="65">
        <v>44354.470833333333</v>
      </c>
      <c r="B193">
        <v>3.8</v>
      </c>
      <c r="C193" s="41" t="s">
        <v>278</v>
      </c>
      <c r="D193" s="36">
        <v>1</v>
      </c>
      <c r="E193" s="43">
        <v>44361.742164351854</v>
      </c>
      <c r="F193" s="41">
        <v>159</v>
      </c>
      <c r="H193" s="52">
        <v>20.7</v>
      </c>
      <c r="I193" s="5">
        <v>30</v>
      </c>
      <c r="J193" s="52">
        <v>6.7012328100499996</v>
      </c>
      <c r="K193" s="52">
        <v>3941.48946068134</v>
      </c>
      <c r="L193" s="5" t="s">
        <v>88</v>
      </c>
      <c r="M193" s="6">
        <f t="shared" si="64"/>
        <v>3.4581670182156535E-2</v>
      </c>
      <c r="N193" s="6">
        <f t="shared" si="93"/>
        <v>105.35887112714596</v>
      </c>
      <c r="O193" s="6" t="e">
        <f t="shared" si="65"/>
        <v>#VALUE!</v>
      </c>
      <c r="P193">
        <f t="shared" si="66"/>
        <v>0.55330672291450456</v>
      </c>
      <c r="Q193">
        <f t="shared" si="67"/>
        <v>4635.7903295944225</v>
      </c>
      <c r="R193">
        <f t="shared" si="68"/>
        <v>0.96179937723447406</v>
      </c>
      <c r="S193">
        <f t="shared" si="69"/>
        <v>2930.2834739457608</v>
      </c>
      <c r="T193">
        <f t="shared" si="70"/>
        <v>2930.2834739457612</v>
      </c>
      <c r="V193" s="4">
        <f t="shared" si="89"/>
        <v>0.99667519191764509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6.6789524970414028E-6</v>
      </c>
      <c r="AC193">
        <f t="shared" si="73"/>
        <v>5.1984072431127356E-10</v>
      </c>
      <c r="AD193">
        <v>0</v>
      </c>
      <c r="AE193" s="11">
        <f t="shared" si="74"/>
        <v>1.3974702711445164E-10</v>
      </c>
      <c r="AF193" s="11">
        <f t="shared" si="75"/>
        <v>6.595877514257252E-10</v>
      </c>
      <c r="AG193" s="15">
        <f t="shared" si="76"/>
        <v>1.097002469958351E-3</v>
      </c>
      <c r="AI193">
        <f t="shared" si="91"/>
        <v>3.9283847646659495E-3</v>
      </c>
      <c r="AJ193">
        <f t="shared" si="77"/>
        <v>3.0575668599857985E-7</v>
      </c>
      <c r="AK193">
        <v>0</v>
      </c>
      <c r="AL193" s="11">
        <f t="shared" si="78"/>
        <v>1.7037882704322465E-6</v>
      </c>
      <c r="AM193" s="11">
        <f t="shared" si="79"/>
        <v>2.0095449564308264E-6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78.812974192989046</v>
      </c>
      <c r="AX193">
        <f t="shared" si="87"/>
        <v>15.215219993965075</v>
      </c>
      <c r="AY193" t="e">
        <f t="shared" si="88"/>
        <v>#VALUE!</v>
      </c>
    </row>
    <row r="194" spans="1:51">
      <c r="A194" s="65">
        <v>44354.470833333333</v>
      </c>
      <c r="B194" s="4">
        <v>3.8</v>
      </c>
      <c r="C194" s="41" t="s">
        <v>278</v>
      </c>
      <c r="D194" s="36">
        <v>2</v>
      </c>
      <c r="E194" s="43">
        <v>44361.76353009259</v>
      </c>
      <c r="F194" s="41">
        <v>205</v>
      </c>
      <c r="H194" s="52">
        <v>20.7</v>
      </c>
      <c r="I194" s="5">
        <v>30</v>
      </c>
      <c r="J194" s="52">
        <v>8.5592694271999985</v>
      </c>
      <c r="K194" s="52">
        <v>4022.0798018466403</v>
      </c>
      <c r="L194" s="5" t="s">
        <v>88</v>
      </c>
      <c r="M194" s="6">
        <f t="shared" si="64"/>
        <v>4.417005657343185E-2</v>
      </c>
      <c r="N194" s="6">
        <f t="shared" si="93"/>
        <v>107.51310937987486</v>
      </c>
      <c r="O194" s="6" t="e">
        <f t="shared" si="65"/>
        <v>#VALUE!</v>
      </c>
      <c r="P194">
        <f t="shared" si="66"/>
        <v>0.7067209051749096</v>
      </c>
      <c r="Q194">
        <f t="shared" si="67"/>
        <v>4730.5768127144938</v>
      </c>
      <c r="R194">
        <f t="shared" si="68"/>
        <v>1.2284754519074239</v>
      </c>
      <c r="S194">
        <f t="shared" si="69"/>
        <v>2990.1980182397615</v>
      </c>
      <c r="T194">
        <f t="shared" si="70"/>
        <v>2990.198018239762</v>
      </c>
      <c r="V194" s="4">
        <f t="shared" si="89"/>
        <v>0.99667519191764509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8.5308114990293895E-6</v>
      </c>
      <c r="AC194">
        <f t="shared" si="73"/>
        <v>6.6397586007428793E-10</v>
      </c>
      <c r="AD194">
        <v>0</v>
      </c>
      <c r="AE194" s="11">
        <f t="shared" si="74"/>
        <v>1.7849438911135075E-10</v>
      </c>
      <c r="AF194" s="11">
        <f t="shared" si="75"/>
        <v>8.4247024918563869E-10</v>
      </c>
      <c r="AG194" s="15">
        <f t="shared" si="76"/>
        <v>1.097002469958351E-3</v>
      </c>
      <c r="AI194">
        <f t="shared" si="91"/>
        <v>4.0087071584135837E-3</v>
      </c>
      <c r="AJ194">
        <f t="shared" si="77"/>
        <v>3.1200839258919891E-7</v>
      </c>
      <c r="AK194">
        <v>0</v>
      </c>
      <c r="AL194" s="11">
        <f t="shared" si="78"/>
        <v>1.7386250699105422E-6</v>
      </c>
      <c r="AM194" s="11">
        <f t="shared" si="79"/>
        <v>2.0506334624997409E-6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78.812974192989046</v>
      </c>
      <c r="AX194">
        <f t="shared" si="87"/>
        <v>15.215219993965068</v>
      </c>
      <c r="AY194" t="e">
        <f t="shared" si="88"/>
        <v>#VALUE!</v>
      </c>
    </row>
    <row r="195" spans="1:51">
      <c r="A195" s="65">
        <v>44354.513888888891</v>
      </c>
      <c r="B195" t="s">
        <v>736</v>
      </c>
      <c r="C195" s="41" t="s">
        <v>278</v>
      </c>
      <c r="D195" s="36">
        <v>1</v>
      </c>
      <c r="E195" s="43">
        <v>44361.784884259258</v>
      </c>
      <c r="F195" s="41">
        <v>182</v>
      </c>
      <c r="H195" s="52">
        <v>20.7</v>
      </c>
      <c r="I195" s="5">
        <v>30</v>
      </c>
      <c r="J195" s="52">
        <v>111.0745528268224</v>
      </c>
      <c r="K195" s="52">
        <v>18245.875361263043</v>
      </c>
      <c r="L195" s="5" t="s">
        <v>88</v>
      </c>
      <c r="M195" s="6">
        <f t="shared" si="64"/>
        <v>0.57319953810991908</v>
      </c>
      <c r="N195" s="6">
        <f t="shared" si="93"/>
        <v>487.72547788494489</v>
      </c>
      <c r="O195" s="6" t="e">
        <f t="shared" si="65"/>
        <v>#VALUE!</v>
      </c>
      <c r="P195">
        <f t="shared" si="66"/>
        <v>9.1711926097587053</v>
      </c>
      <c r="Q195">
        <f t="shared" si="67"/>
        <v>21459.921026937576</v>
      </c>
      <c r="R195">
        <f t="shared" si="68"/>
        <v>15.942057045864424</v>
      </c>
      <c r="S195">
        <f t="shared" si="69"/>
        <v>13564.817963395231</v>
      </c>
      <c r="T195">
        <f t="shared" si="70"/>
        <v>13564.817963395233</v>
      </c>
      <c r="V195" s="4">
        <f t="shared" si="89"/>
        <v>0.99667519191764509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1.1070525125583981E-4</v>
      </c>
      <c r="AC195">
        <f t="shared" si="73"/>
        <v>8.6164855976127999E-9</v>
      </c>
      <c r="AD195">
        <v>0</v>
      </c>
      <c r="AE195" s="11">
        <f t="shared" si="74"/>
        <v>2.3163407369366895E-9</v>
      </c>
      <c r="AF195" s="11">
        <f t="shared" si="75"/>
        <v>1.093282633454949E-8</v>
      </c>
      <c r="AG195" s="15">
        <f t="shared" si="76"/>
        <v>1.097002469958351E-3</v>
      </c>
      <c r="AI195">
        <f t="shared" si="91"/>
        <v>1.8185211327392273E-2</v>
      </c>
      <c r="AJ195">
        <f t="shared" si="77"/>
        <v>1.4154036029411476E-6</v>
      </c>
      <c r="AK195">
        <v>0</v>
      </c>
      <c r="AL195" s="11">
        <f t="shared" si="78"/>
        <v>7.887147418355615E-6</v>
      </c>
      <c r="AM195" s="11">
        <f t="shared" si="79"/>
        <v>9.302551021296762E-6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78.812974192989046</v>
      </c>
      <c r="AX195">
        <f t="shared" si="87"/>
        <v>15.215219993965071</v>
      </c>
      <c r="AY195" t="e">
        <f t="shared" si="88"/>
        <v>#VALUE!</v>
      </c>
    </row>
    <row r="196" spans="1:51">
      <c r="A196" s="65">
        <v>44354.494444444441</v>
      </c>
      <c r="B196" s="4">
        <v>9</v>
      </c>
      <c r="C196" s="41" t="s">
        <v>278</v>
      </c>
      <c r="D196" s="51">
        <v>2</v>
      </c>
      <c r="E196" s="43">
        <v>44361.806250000001</v>
      </c>
      <c r="F196" s="41">
        <v>211</v>
      </c>
      <c r="H196" s="52">
        <v>20.7</v>
      </c>
      <c r="I196" s="5">
        <v>30</v>
      </c>
      <c r="J196" s="52">
        <v>10279.127799421482</v>
      </c>
      <c r="K196" s="52">
        <v>13017.990876493501</v>
      </c>
      <c r="L196" s="5" t="s">
        <v>88</v>
      </c>
      <c r="M196" s="6">
        <f t="shared" si="64"/>
        <v>53.045374992303536</v>
      </c>
      <c r="N196" s="6">
        <f t="shared" si="93"/>
        <v>347.98033504160315</v>
      </c>
      <c r="O196" s="6" t="e">
        <f t="shared" si="65"/>
        <v>#VALUE!</v>
      </c>
      <c r="P196">
        <f t="shared" si="66"/>
        <v>848.72599987685658</v>
      </c>
      <c r="Q196">
        <f t="shared" si="67"/>
        <v>15311.134741830539</v>
      </c>
      <c r="R196">
        <f t="shared" si="68"/>
        <v>1475.3193921527679</v>
      </c>
      <c r="S196">
        <f t="shared" si="69"/>
        <v>9678.1696132637808</v>
      </c>
      <c r="T196">
        <f t="shared" si="70"/>
        <v>9678.1696132637808</v>
      </c>
      <c r="V196" s="4">
        <f t="shared" si="89"/>
        <v>0.99667519191764509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1.0244951672234406E-2</v>
      </c>
      <c r="AC196">
        <f t="shared" si="73"/>
        <v>7.9739197129901552E-7</v>
      </c>
      <c r="AD196">
        <v>0</v>
      </c>
      <c r="AE196" s="11">
        <f t="shared" si="74"/>
        <v>2.143601919253346E-7</v>
      </c>
      <c r="AF196" s="11">
        <f t="shared" si="75"/>
        <v>1.0117521632243502E-6</v>
      </c>
      <c r="AG196" s="15">
        <f t="shared" si="76"/>
        <v>1.097002469958351E-3</v>
      </c>
      <c r="AI196">
        <f t="shared" si="91"/>
        <v>1.2974708555211312E-2</v>
      </c>
      <c r="AJ196">
        <f t="shared" si="77"/>
        <v>1.0098562455798996E-6</v>
      </c>
      <c r="AK196">
        <v>0</v>
      </c>
      <c r="AL196" s="11">
        <f t="shared" si="78"/>
        <v>5.6272889680972353E-6</v>
      </c>
      <c r="AM196" s="11">
        <f t="shared" si="79"/>
        <v>6.637145213677135E-6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78.812974192989046</v>
      </c>
      <c r="AX196">
        <f t="shared" si="87"/>
        <v>15.21521999396508</v>
      </c>
      <c r="AY196" t="e">
        <f t="shared" si="88"/>
        <v>#VALUE!</v>
      </c>
    </row>
    <row r="197" spans="1:51">
      <c r="A197" s="65">
        <v>44354.597222222219</v>
      </c>
      <c r="B197" s="41" t="s">
        <v>737</v>
      </c>
      <c r="C197" s="41" t="s">
        <v>278</v>
      </c>
      <c r="D197" s="36">
        <v>1</v>
      </c>
      <c r="E197" s="43">
        <v>44361.827592592592</v>
      </c>
      <c r="F197" s="41">
        <v>21</v>
      </c>
      <c r="H197" s="52">
        <v>20.7</v>
      </c>
      <c r="I197" s="5">
        <v>30</v>
      </c>
      <c r="J197" s="52">
        <v>173.3572560438719</v>
      </c>
      <c r="K197" s="52">
        <v>5454.20628508544</v>
      </c>
      <c r="L197" s="5" t="s">
        <v>88</v>
      </c>
      <c r="M197" s="6">
        <f t="shared" si="64"/>
        <v>0.8946090401757153</v>
      </c>
      <c r="N197" s="6">
        <f t="shared" si="93"/>
        <v>145.79488866420832</v>
      </c>
      <c r="O197" s="6" t="e">
        <f t="shared" si="65"/>
        <v>#VALUE!</v>
      </c>
      <c r="P197">
        <f t="shared" si="66"/>
        <v>14.313744642811445</v>
      </c>
      <c r="Q197">
        <f t="shared" si="67"/>
        <v>6414.9751012251654</v>
      </c>
      <c r="R197">
        <f t="shared" si="68"/>
        <v>24.88122792152765</v>
      </c>
      <c r="S197">
        <f t="shared" si="69"/>
        <v>4054.9063241473691</v>
      </c>
      <c r="T197">
        <f t="shared" si="70"/>
        <v>4054.9063241473696</v>
      </c>
      <c r="V197" s="4">
        <f t="shared" si="89"/>
        <v>0.99667519191764509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1.7278087643784237E-4</v>
      </c>
      <c r="AC197">
        <f t="shared" si="73"/>
        <v>1.3447997420908717E-8</v>
      </c>
      <c r="AD197">
        <v>0</v>
      </c>
      <c r="AE197" s="11">
        <f t="shared" si="74"/>
        <v>3.6151797508836504E-9</v>
      </c>
      <c r="AF197" s="11">
        <f t="shared" si="75"/>
        <v>1.7063177171792369E-8</v>
      </c>
      <c r="AG197" s="15">
        <f t="shared" si="76"/>
        <v>1.097002469958351E-3</v>
      </c>
      <c r="AI197">
        <f t="shared" si="91"/>
        <v>5.436072095945957E-3</v>
      </c>
      <c r="AJ197">
        <f t="shared" si="77"/>
        <v>4.2310402073029322E-7</v>
      </c>
      <c r="AK197">
        <v>0</v>
      </c>
      <c r="AL197" s="11">
        <f t="shared" si="78"/>
        <v>2.3576906105541183E-6</v>
      </c>
      <c r="AM197" s="11">
        <f t="shared" si="79"/>
        <v>2.7807946312844115E-6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78.81297419298906</v>
      </c>
      <c r="AX197">
        <f t="shared" si="87"/>
        <v>15.215219993965075</v>
      </c>
      <c r="AY197" t="e">
        <f t="shared" si="88"/>
        <v>#VALUE!</v>
      </c>
    </row>
    <row r="198" spans="1:51">
      <c r="A198" s="65">
        <v>44354.576388888891</v>
      </c>
      <c r="B198" t="s">
        <v>730</v>
      </c>
      <c r="C198" s="41" t="s">
        <v>278</v>
      </c>
      <c r="D198" s="36">
        <v>2</v>
      </c>
      <c r="E198" s="43">
        <v>44361.848969907405</v>
      </c>
      <c r="F198" s="41">
        <v>81</v>
      </c>
      <c r="H198" s="52">
        <v>20.7</v>
      </c>
      <c r="I198" s="5">
        <v>30</v>
      </c>
      <c r="J198" s="52">
        <v>-0.55755557679999956</v>
      </c>
      <c r="K198" s="52">
        <v>1910.3334894960001</v>
      </c>
      <c r="L198" s="5" t="s">
        <v>88</v>
      </c>
      <c r="M198" s="6">
        <f t="shared" si="64"/>
        <v>-2.8772620817177331E-3</v>
      </c>
      <c r="N198" s="6">
        <f t="shared" si="93"/>
        <v>51.064599293610122</v>
      </c>
      <c r="O198" s="6" t="e">
        <f t="shared" si="65"/>
        <v>#VALUE!</v>
      </c>
      <c r="P198">
        <f t="shared" si="66"/>
        <v>-4.6036193307483729E-2</v>
      </c>
      <c r="Q198">
        <f t="shared" si="67"/>
        <v>2246.8423689188453</v>
      </c>
      <c r="R198">
        <f t="shared" si="68"/>
        <v>-8.002357502571926E-2</v>
      </c>
      <c r="S198">
        <f t="shared" si="69"/>
        <v>1420.2292584660643</v>
      </c>
      <c r="T198">
        <f t="shared" si="70"/>
        <v>1420.2292584660643</v>
      </c>
      <c r="V198" s="4">
        <f t="shared" si="89"/>
        <v>0.99667519191764509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-5.5570181151189296E-7</v>
      </c>
      <c r="AC198">
        <f t="shared" si="73"/>
        <v>-4.3251757266636312E-11</v>
      </c>
      <c r="AD198">
        <v>0</v>
      </c>
      <c r="AE198" s="11">
        <f t="shared" si="74"/>
        <v>-1.1627223903045076E-11</v>
      </c>
      <c r="AF198" s="11">
        <f t="shared" si="75"/>
        <v>-5.487898116968139E-11</v>
      </c>
      <c r="AG198" s="15">
        <f t="shared" si="76"/>
        <v>1.097002469958351E-3</v>
      </c>
      <c r="AI198">
        <f t="shared" si="91"/>
        <v>1.9039819972701305E-3</v>
      </c>
      <c r="AJ198">
        <f t="shared" si="77"/>
        <v>1.4819200779987135E-7</v>
      </c>
      <c r="AK198">
        <v>0</v>
      </c>
      <c r="AL198" s="11">
        <f t="shared" si="78"/>
        <v>8.2578015861408673E-7</v>
      </c>
      <c r="AM198" s="11">
        <f t="shared" si="79"/>
        <v>9.7397216641395808E-7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15.215219993965077</v>
      </c>
      <c r="AY198" t="e">
        <f t="shared" si="88"/>
        <v>#VALUE!</v>
      </c>
    </row>
    <row r="199" spans="1:51">
      <c r="A199" s="65">
        <v>44354.482638888891</v>
      </c>
      <c r="B199">
        <v>6.2</v>
      </c>
      <c r="C199" s="41" t="s">
        <v>278</v>
      </c>
      <c r="D199" s="36">
        <v>1</v>
      </c>
      <c r="E199" s="43">
        <v>44361.870347222219</v>
      </c>
      <c r="F199" s="41">
        <v>161</v>
      </c>
      <c r="H199" s="52">
        <v>20.7</v>
      </c>
      <c r="I199" s="5">
        <v>30</v>
      </c>
      <c r="J199" s="52">
        <v>-3.4738032039499998</v>
      </c>
      <c r="K199" s="52">
        <v>10651.782503213661</v>
      </c>
      <c r="L199" s="5" t="s">
        <v>88</v>
      </c>
      <c r="M199" s="6">
        <f t="shared" si="64"/>
        <v>-1.792653979974488E-2</v>
      </c>
      <c r="N199" s="6">
        <f t="shared" si="93"/>
        <v>284.72986956470976</v>
      </c>
      <c r="O199" s="6" t="e">
        <f t="shared" si="65"/>
        <v>#VALUE!</v>
      </c>
      <c r="P199">
        <f t="shared" si="66"/>
        <v>-0.28682463679591808</v>
      </c>
      <c r="Q199">
        <f t="shared" si="67"/>
        <v>12528.114260847229</v>
      </c>
      <c r="R199">
        <f t="shared" si="68"/>
        <v>-0.49858016470991728</v>
      </c>
      <c r="S199">
        <f t="shared" si="69"/>
        <v>7919.0221231331298</v>
      </c>
      <c r="T199">
        <f t="shared" si="70"/>
        <v>7919.0221231331298</v>
      </c>
      <c r="V199" s="4">
        <f t="shared" si="89"/>
        <v>0.99667519191764509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-3.4622534749809966E-6</v>
      </c>
      <c r="AC199">
        <f t="shared" si="73"/>
        <v>-2.6947644184931952E-10</v>
      </c>
      <c r="AD199">
        <v>0</v>
      </c>
      <c r="AE199" s="11">
        <f t="shared" si="74"/>
        <v>-7.2442442203264913E-11</v>
      </c>
      <c r="AF199" s="11">
        <f t="shared" si="75"/>
        <v>-3.4191888405258444E-10</v>
      </c>
      <c r="AG199" s="15">
        <f t="shared" si="76"/>
        <v>1.097002469958351E-3</v>
      </c>
      <c r="AI199">
        <f t="shared" si="91"/>
        <v>1.0616367370655489E-2</v>
      </c>
      <c r="AJ199">
        <f t="shared" si="77"/>
        <v>8.2630024782491107E-7</v>
      </c>
      <c r="AK199">
        <v>0</v>
      </c>
      <c r="AL199" s="11">
        <f t="shared" si="78"/>
        <v>4.6044477016142205E-6</v>
      </c>
      <c r="AM199" s="11">
        <f t="shared" si="79"/>
        <v>5.4307479494391312E-6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78.812974192989046</v>
      </c>
      <c r="AX199">
        <f t="shared" si="87"/>
        <v>15.21521999396507</v>
      </c>
      <c r="AY199" t="e">
        <f t="shared" si="88"/>
        <v>#VALUE!</v>
      </c>
    </row>
    <row r="200" spans="1:51">
      <c r="A200" s="65">
        <v>44354.465277777781</v>
      </c>
      <c r="B200">
        <v>1.6</v>
      </c>
      <c r="C200" s="41" t="s">
        <v>278</v>
      </c>
      <c r="D200" s="36">
        <v>2</v>
      </c>
      <c r="E200" s="43">
        <v>44361.891701388886</v>
      </c>
      <c r="F200" s="41">
        <v>10</v>
      </c>
      <c r="H200" s="52">
        <v>20.7</v>
      </c>
      <c r="I200" s="5">
        <v>30</v>
      </c>
      <c r="J200" s="52">
        <v>143.95941440125441</v>
      </c>
      <c r="K200" s="4" t="e">
        <v>#VALUE!</v>
      </c>
      <c r="L200" s="5" t="s">
        <v>88</v>
      </c>
      <c r="M200" s="6">
        <f t="shared" si="64"/>
        <v>0.74290166146360626</v>
      </c>
      <c r="N200" s="6" t="e">
        <f t="shared" si="93"/>
        <v>#VALUE!</v>
      </c>
      <c r="O200" s="6" t="e">
        <f t="shared" si="65"/>
        <v>#VALUE!</v>
      </c>
      <c r="P200">
        <f t="shared" si="66"/>
        <v>11.8864265834177</v>
      </c>
      <c r="Q200" t="e">
        <f t="shared" si="67"/>
        <v>#VALUE!</v>
      </c>
      <c r="R200">
        <f t="shared" si="68"/>
        <v>20.661881036354107</v>
      </c>
      <c r="S200" t="e">
        <f t="shared" si="69"/>
        <v>#VALUE!</v>
      </c>
      <c r="T200" t="e">
        <f t="shared" si="70"/>
        <v>#VALUE!</v>
      </c>
      <c r="V200" s="4">
        <f t="shared" si="89"/>
        <v>0.99667519191764509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1.4348077697672203E-4</v>
      </c>
      <c r="AC200">
        <f t="shared" si="73"/>
        <v>1.1167492366709239E-8</v>
      </c>
      <c r="AD200">
        <v>0</v>
      </c>
      <c r="AE200" s="11">
        <f t="shared" si="74"/>
        <v>3.002119275358018E-9</v>
      </c>
      <c r="AF200" s="11">
        <f t="shared" si="75"/>
        <v>1.4169611642067257E-8</v>
      </c>
      <c r="AG200" s="15">
        <f t="shared" si="76"/>
        <v>1.097002469958351E-3</v>
      </c>
      <c r="AI200" t="e">
        <f t="shared" si="91"/>
        <v>#VALUE!</v>
      </c>
      <c r="AJ200" t="e">
        <f t="shared" si="77"/>
        <v>#VALUE!</v>
      </c>
      <c r="AK200">
        <v>0</v>
      </c>
      <c r="AL200" s="11" t="e">
        <f t="shared" si="78"/>
        <v>#VALUE!</v>
      </c>
      <c r="AM200" s="11" t="e">
        <f t="shared" si="79"/>
        <v>#VALUE!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78.812974192989046</v>
      </c>
      <c r="AX200" t="e">
        <f t="shared" si="87"/>
        <v>#VALUE!</v>
      </c>
      <c r="AY200" t="e">
        <f t="shared" si="88"/>
        <v>#VALUE!</v>
      </c>
    </row>
    <row r="201" spans="1:51">
      <c r="A201" s="65">
        <v>44354.487500000003</v>
      </c>
      <c r="B201" s="4">
        <v>8</v>
      </c>
      <c r="C201" s="41" t="s">
        <v>278</v>
      </c>
      <c r="D201" s="36">
        <v>1</v>
      </c>
      <c r="E201" s="43">
        <v>44361.913043981483</v>
      </c>
      <c r="F201" s="41">
        <v>72</v>
      </c>
      <c r="H201" s="52">
        <v>20.7</v>
      </c>
      <c r="I201" s="5">
        <v>30</v>
      </c>
      <c r="J201" s="52">
        <v>2.7696493442000012</v>
      </c>
      <c r="K201" s="52">
        <v>13514.686452755441</v>
      </c>
      <c r="L201" s="5" t="s">
        <v>88</v>
      </c>
      <c r="M201" s="6">
        <f t="shared" si="64"/>
        <v>1.429275819185216E-2</v>
      </c>
      <c r="N201" s="6">
        <f t="shared" si="93"/>
        <v>361.25736793255481</v>
      </c>
      <c r="O201" s="6" t="e">
        <f t="shared" si="65"/>
        <v>#VALUE!</v>
      </c>
      <c r="P201">
        <f t="shared" si="66"/>
        <v>0.22868413106963456</v>
      </c>
      <c r="Q201">
        <f t="shared" si="67"/>
        <v>15895.324189032412</v>
      </c>
      <c r="R201">
        <f t="shared" si="68"/>
        <v>0.39751596309478993</v>
      </c>
      <c r="S201">
        <f t="shared" si="69"/>
        <v>10047.435814079839</v>
      </c>
      <c r="T201">
        <f t="shared" si="70"/>
        <v>10047.435814079841</v>
      </c>
      <c r="V201" s="4">
        <f t="shared" si="89"/>
        <v>0.99667519191764509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2.7604407916751163E-6</v>
      </c>
      <c r="AC201">
        <f t="shared" si="73"/>
        <v>2.1485248490664364E-10</v>
      </c>
      <c r="AD201">
        <v>0</v>
      </c>
      <c r="AE201" s="11">
        <f t="shared" si="74"/>
        <v>5.7758068249915489E-11</v>
      </c>
      <c r="AF201" s="11">
        <f t="shared" si="75"/>
        <v>2.7261055315655914E-10</v>
      </c>
      <c r="AG201" s="15">
        <f t="shared" si="76"/>
        <v>1.097002469958351E-3</v>
      </c>
      <c r="AI201">
        <f t="shared" si="91"/>
        <v>1.3469752714006827E-2</v>
      </c>
      <c r="AJ201">
        <f t="shared" si="77"/>
        <v>1.0483868556101882E-6</v>
      </c>
      <c r="AK201">
        <v>0</v>
      </c>
      <c r="AL201" s="11">
        <f t="shared" si="78"/>
        <v>5.8419956431378916E-6</v>
      </c>
      <c r="AM201" s="11">
        <f t="shared" si="79"/>
        <v>6.89038249874808E-6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15.215219993965079</v>
      </c>
      <c r="AY201" t="e">
        <f t="shared" si="88"/>
        <v>#VALUE!</v>
      </c>
    </row>
    <row r="202" spans="1:51">
      <c r="A202" s="65">
        <v>44354.477083333331</v>
      </c>
      <c r="B202" s="4">
        <v>5</v>
      </c>
      <c r="C202" s="41" t="s">
        <v>278</v>
      </c>
      <c r="D202" s="36">
        <v>2</v>
      </c>
      <c r="E202" s="43">
        <v>44361.934351851851</v>
      </c>
      <c r="F202" s="41">
        <v>190</v>
      </c>
      <c r="H202" s="52">
        <v>20.7</v>
      </c>
      <c r="I202" s="5">
        <v>30</v>
      </c>
      <c r="J202" s="52">
        <v>-3.5781050099499998</v>
      </c>
      <c r="K202" s="52">
        <v>9763.9955675965412</v>
      </c>
      <c r="L202" s="5" t="s">
        <v>88</v>
      </c>
      <c r="M202" s="6">
        <f t="shared" si="64"/>
        <v>-1.8464788620034464E-2</v>
      </c>
      <c r="N202" s="6">
        <f t="shared" si="93"/>
        <v>260.99868107083552</v>
      </c>
      <c r="O202" s="6" t="e">
        <f t="shared" si="65"/>
        <v>#VALUE!</v>
      </c>
      <c r="P202">
        <f t="shared" si="66"/>
        <v>-0.29543661792055143</v>
      </c>
      <c r="Q202">
        <f t="shared" si="67"/>
        <v>11483.941967116763</v>
      </c>
      <c r="R202">
        <f t="shared" si="68"/>
        <v>-0.5135501582765909</v>
      </c>
      <c r="S202">
        <f t="shared" si="69"/>
        <v>7259.0007246808582</v>
      </c>
      <c r="T202">
        <f t="shared" si="70"/>
        <v>7259.0007246808582</v>
      </c>
      <c r="V202" s="4">
        <f t="shared" si="89"/>
        <v>0.99667519191764509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-3.5662084974934035E-6</v>
      </c>
      <c r="AC202">
        <f t="shared" si="73"/>
        <v>-2.7756753910185764E-10</v>
      </c>
      <c r="AD202">
        <v>0</v>
      </c>
      <c r="AE202" s="11">
        <f t="shared" si="74"/>
        <v>-7.4617544564924176E-11</v>
      </c>
      <c r="AF202" s="11">
        <f t="shared" si="75"/>
        <v>-3.521850836667818E-10</v>
      </c>
      <c r="AG202" s="15">
        <f t="shared" si="76"/>
        <v>1.097002469958351E-3</v>
      </c>
      <c r="AI202">
        <f t="shared" si="91"/>
        <v>9.7315321562173197E-3</v>
      </c>
      <c r="AJ202">
        <f t="shared" si="77"/>
        <v>7.5743115810262079E-7</v>
      </c>
      <c r="AK202">
        <v>0</v>
      </c>
      <c r="AL202" s="11">
        <f t="shared" si="78"/>
        <v>4.2206839030206903E-6</v>
      </c>
      <c r="AM202" s="11">
        <f t="shared" si="79"/>
        <v>4.9781150611233112E-6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78.812974192989046</v>
      </c>
      <c r="AX202">
        <f t="shared" si="87"/>
        <v>15.215219993965079</v>
      </c>
      <c r="AY202" t="e">
        <f t="shared" si="88"/>
        <v>#VALUE!</v>
      </c>
    </row>
    <row r="203" spans="1:51">
      <c r="A203" s="61"/>
      <c r="B203" s="62"/>
      <c r="C203" s="62"/>
      <c r="D203" s="63">
        <v>1</v>
      </c>
      <c r="E203" s="64">
        <v>44370.518854166665</v>
      </c>
      <c r="F203" s="62">
        <v>130</v>
      </c>
      <c r="G203" s="62"/>
      <c r="H203" s="52">
        <v>21</v>
      </c>
      <c r="I203" s="5">
        <v>30</v>
      </c>
      <c r="J203" s="52">
        <v>443.54685789514247</v>
      </c>
      <c r="K203" s="52">
        <v>21928.620354691742</v>
      </c>
      <c r="L203" s="5" t="s">
        <v>88</v>
      </c>
      <c r="M203" s="6">
        <f t="shared" ref="M203:M266" si="94">1000000*(AF203-AD203)/X203</f>
        <v>2.2865863554104635</v>
      </c>
      <c r="N203" s="6">
        <f t="shared" si="93"/>
        <v>585.570096275982</v>
      </c>
      <c r="O203" s="6" t="e">
        <f t="shared" ref="O203:O266" si="95">1000000*(AT203-AR203)/X203</f>
        <v>#VALUE!</v>
      </c>
      <c r="P203">
        <f t="shared" ref="P203:P266" si="96">(M203*16)</f>
        <v>36.585381686567416</v>
      </c>
      <c r="Q203">
        <f t="shared" ref="Q203:Q266" si="97">(N203*44)</f>
        <v>25765.084236143208</v>
      </c>
      <c r="R203">
        <f t="shared" ref="R203:R266" si="98">1000000*(((AF203-AD203)*0.082057*W203)/(V203-Z203))/X203</f>
        <v>63.665508756517916</v>
      </c>
      <c r="S203">
        <f t="shared" ref="S203:S266" si="99">1000000*(((AM203-AK203)*0.082057*W203)/(V203-Z203))/X203</f>
        <v>16304.049923065924</v>
      </c>
      <c r="T203">
        <f t="shared" ref="T203:T266" si="100">N203*((1*0.082057*W203)/(V203-Z203))</f>
        <v>16304.04992306593</v>
      </c>
      <c r="V203" s="4">
        <f t="shared" si="89"/>
        <v>0.99565869503654603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4.4162128571943786E-4</v>
      </c>
      <c r="AC203">
        <f t="shared" ref="AC203:AC266" si="103">(AB203*Y203)/(0.082057*W203)</f>
        <v>3.437256503042401E-8</v>
      </c>
      <c r="AD203">
        <v>0</v>
      </c>
      <c r="AE203" s="11">
        <f t="shared" ref="AE203:AE266" si="104">AB203*AG203*X203</f>
        <v>9.2402606272602606E-9</v>
      </c>
      <c r="AF203" s="11">
        <f t="shared" ref="AF203:AF266" si="105">AC203+AE203</f>
        <v>4.3612825657684273E-8</v>
      </c>
      <c r="AG203" s="15">
        <f t="shared" ref="AG203:AG266" si="106">101.325*(0.000014*EXP(1600*((1/W203)-(1/298.15))))</f>
        <v>1.097002469958351E-3</v>
      </c>
      <c r="AI203">
        <f t="shared" si="91"/>
        <v>2.1833421526304221E-2</v>
      </c>
      <c r="AJ203">
        <f t="shared" ref="AJ203:AJ266" si="107">(AI203*Y203)/(0.082057*W203)</f>
        <v>1.6993535536380951E-6</v>
      </c>
      <c r="AK203">
        <v>0</v>
      </c>
      <c r="AL203" s="11">
        <f t="shared" ref="AL203:AL266" si="108">AI203*AN203*X203</f>
        <v>9.4694205706408984E-6</v>
      </c>
      <c r="AM203" s="11">
        <f t="shared" ref="AM203:AM266" si="109">AJ203+AL203</f>
        <v>1.1168774124278994E-5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15.21521999396508</v>
      </c>
      <c r="AY203" t="e">
        <f t="shared" ref="AY203:AY266" si="118">100*(AT203-AS203)/AT203</f>
        <v>#VALUE!</v>
      </c>
    </row>
    <row r="204" spans="1:51">
      <c r="A204" s="61"/>
      <c r="B204" s="62"/>
      <c r="C204" s="62"/>
      <c r="D204" s="63">
        <v>2</v>
      </c>
      <c r="E204" s="64">
        <v>44370.540208333332</v>
      </c>
      <c r="F204" s="62">
        <v>69</v>
      </c>
      <c r="G204" s="62"/>
      <c r="H204" s="52">
        <v>21</v>
      </c>
      <c r="I204" s="5">
        <v>30</v>
      </c>
      <c r="J204" s="52">
        <v>2.4520427912000002</v>
      </c>
      <c r="K204" s="52">
        <v>9295.7538922509393</v>
      </c>
      <c r="L204" s="5" t="s">
        <v>88</v>
      </c>
      <c r="M204" s="6">
        <f t="shared" si="94"/>
        <v>1.2640846146104357E-2</v>
      </c>
      <c r="N204" s="6">
        <f t="shared" si="93"/>
        <v>248.22881757258344</v>
      </c>
      <c r="O204" s="6" t="e">
        <f t="shared" si="95"/>
        <v>#VALUE!</v>
      </c>
      <c r="P204">
        <f t="shared" si="96"/>
        <v>0.20225353833766971</v>
      </c>
      <c r="Q204">
        <f t="shared" si="97"/>
        <v>10922.067973193671</v>
      </c>
      <c r="R204">
        <f t="shared" si="98"/>
        <v>0.35195954838982502</v>
      </c>
      <c r="S204">
        <f t="shared" si="99"/>
        <v>6911.4441802704214</v>
      </c>
      <c r="T204">
        <f t="shared" si="100"/>
        <v>6911.4441802704205</v>
      </c>
      <c r="V204" s="4">
        <f t="shared" si="89"/>
        <v>0.99565869503654603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2.4413977256599621E-6</v>
      </c>
      <c r="AC204">
        <f t="shared" si="103"/>
        <v>1.9002051034217787E-10</v>
      </c>
      <c r="AD204">
        <v>0</v>
      </c>
      <c r="AE204" s="11">
        <f t="shared" si="104"/>
        <v>5.1082572351891406E-11</v>
      </c>
      <c r="AF204" s="11">
        <f t="shared" si="105"/>
        <v>2.4110308269406929E-10</v>
      </c>
      <c r="AG204" s="15">
        <f t="shared" si="106"/>
        <v>1.097002469958351E-3</v>
      </c>
      <c r="AI204">
        <f t="shared" si="91"/>
        <v>9.2553981897394652E-3</v>
      </c>
      <c r="AJ204">
        <f t="shared" si="107"/>
        <v>7.2037237888347091E-7</v>
      </c>
      <c r="AK204">
        <v>0</v>
      </c>
      <c r="AL204" s="11">
        <f t="shared" si="108"/>
        <v>4.01417880847496E-6</v>
      </c>
      <c r="AM204" s="11">
        <f t="shared" si="109"/>
        <v>4.7345511873584309E-6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15.215219993965079</v>
      </c>
      <c r="AY204" t="e">
        <f t="shared" si="118"/>
        <v>#VALUE!</v>
      </c>
    </row>
    <row r="205" spans="1:51">
      <c r="A205" s="61"/>
      <c r="B205" s="62"/>
      <c r="C205" s="62"/>
      <c r="D205" s="63">
        <v>1</v>
      </c>
      <c r="E205" s="64">
        <v>44370.561539351853</v>
      </c>
      <c r="F205" s="62">
        <v>94</v>
      </c>
      <c r="G205" s="62"/>
      <c r="H205" s="52">
        <v>21</v>
      </c>
      <c r="I205" s="5">
        <v>30</v>
      </c>
      <c r="J205" s="52">
        <v>-0.20222187500000022</v>
      </c>
      <c r="K205" s="52">
        <v>1095.57744263366</v>
      </c>
      <c r="L205" s="5" t="s">
        <v>88</v>
      </c>
      <c r="M205" s="6">
        <f t="shared" si="94"/>
        <v>-1.0425004075890324E-3</v>
      </c>
      <c r="N205" s="6">
        <f t="shared" si="93"/>
        <v>29.255711402907572</v>
      </c>
      <c r="O205" s="6" t="e">
        <f t="shared" si="95"/>
        <v>#VALUE!</v>
      </c>
      <c r="P205">
        <f t="shared" si="96"/>
        <v>-1.6680006521424519E-2</v>
      </c>
      <c r="Q205">
        <f t="shared" si="97"/>
        <v>1287.2513017279332</v>
      </c>
      <c r="R205">
        <f t="shared" si="98"/>
        <v>-2.9026377539158706E-2</v>
      </c>
      <c r="S205">
        <f t="shared" si="99"/>
        <v>814.56785836790448</v>
      </c>
      <c r="T205">
        <f t="shared" si="100"/>
        <v>814.56785836790436</v>
      </c>
      <c r="V205" s="4">
        <f t="shared" ref="V205:V268" si="119">((0.001316*((I205*25.4)-(2.5*2053/100)))*(273.15+40))/(273.15+H205)</f>
        <v>0.99565869503654603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-2.0134396817034372E-7</v>
      </c>
      <c r="AC205">
        <f t="shared" si="103"/>
        <v>-1.5671139193719684E-11</v>
      </c>
      <c r="AD205">
        <v>0</v>
      </c>
      <c r="AE205" s="11">
        <f t="shared" si="104"/>
        <v>-4.2128194491121693E-12</v>
      </c>
      <c r="AF205" s="11">
        <f t="shared" si="105"/>
        <v>-1.9883958642831852E-11</v>
      </c>
      <c r="AG205" s="15">
        <f t="shared" si="106"/>
        <v>1.097002469958351E-3</v>
      </c>
      <c r="AI205">
        <f t="shared" ref="AI205:AI268" si="121">V205*(K205/10^6)</f>
        <v>1.0908212068441061E-3</v>
      </c>
      <c r="AJ205">
        <f t="shared" si="107"/>
        <v>8.4901530069442332E-8</v>
      </c>
      <c r="AK205">
        <v>0</v>
      </c>
      <c r="AL205" s="11">
        <f t="shared" si="108"/>
        <v>4.7310242980177517E-7</v>
      </c>
      <c r="AM205" s="11">
        <f t="shared" si="109"/>
        <v>5.5800395987121749E-7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15.215219993965071</v>
      </c>
      <c r="AY205" t="e">
        <f t="shared" si="118"/>
        <v>#VALUE!</v>
      </c>
    </row>
    <row r="206" spans="1:51">
      <c r="A206" s="61"/>
      <c r="B206" s="62"/>
      <c r="C206" s="62"/>
      <c r="D206" s="63">
        <v>2</v>
      </c>
      <c r="E206" s="64">
        <v>44370.58289351852</v>
      </c>
      <c r="F206" s="62">
        <v>147</v>
      </c>
      <c r="G206" s="62"/>
      <c r="H206" s="52">
        <v>21</v>
      </c>
      <c r="I206" s="5">
        <v>30</v>
      </c>
      <c r="J206" s="52">
        <v>-5.5013600499499997</v>
      </c>
      <c r="K206" s="52">
        <v>14458.336116045761</v>
      </c>
      <c r="L206" s="5" t="s">
        <v>88</v>
      </c>
      <c r="M206" s="6">
        <f t="shared" si="94"/>
        <v>-2.8360779932274337E-2</v>
      </c>
      <c r="N206" s="6">
        <f t="shared" si="93"/>
        <v>386.08763955603791</v>
      </c>
      <c r="O206" s="6" t="e">
        <f t="shared" si="95"/>
        <v>#VALUE!</v>
      </c>
      <c r="P206">
        <f t="shared" si="96"/>
        <v>-0.45377247891638939</v>
      </c>
      <c r="Q206">
        <f t="shared" si="97"/>
        <v>16987.856140465668</v>
      </c>
      <c r="R206">
        <f t="shared" si="98"/>
        <v>-0.78965024821717988</v>
      </c>
      <c r="S206">
        <f t="shared" si="99"/>
        <v>10749.85247715512</v>
      </c>
      <c r="T206">
        <f t="shared" si="100"/>
        <v>10749.852477155118</v>
      </c>
      <c r="V206" s="4">
        <f t="shared" si="119"/>
        <v>0.99565869503654603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-5.4774769682594046E-6</v>
      </c>
      <c r="AC206">
        <f t="shared" si="103"/>
        <v>-4.2632667260915783E-10</v>
      </c>
      <c r="AD206">
        <v>0</v>
      </c>
      <c r="AE206" s="11">
        <f t="shared" si="104"/>
        <v>-1.1460796026640557E-10</v>
      </c>
      <c r="AF206" s="11">
        <f t="shared" si="105"/>
        <v>-5.4093463287556339E-10</v>
      </c>
      <c r="AG206" s="15">
        <f t="shared" si="106"/>
        <v>1.097002469958351E-3</v>
      </c>
      <c r="AI206">
        <f t="shared" si="121"/>
        <v>1.4395568069701884E-2</v>
      </c>
      <c r="AJ206">
        <f t="shared" si="107"/>
        <v>1.1204455392579923E-6</v>
      </c>
      <c r="AK206">
        <v>0</v>
      </c>
      <c r="AL206" s="11">
        <f t="shared" si="108"/>
        <v>6.243533027613883E-6</v>
      </c>
      <c r="AM206" s="11">
        <f t="shared" si="109"/>
        <v>7.3639785668718753E-6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78.81297419298906</v>
      </c>
      <c r="AX206">
        <f t="shared" si="117"/>
        <v>15.215219993965075</v>
      </c>
      <c r="AY206" t="e">
        <f t="shared" si="118"/>
        <v>#VALUE!</v>
      </c>
    </row>
    <row r="207" spans="1:51">
      <c r="A207" s="61"/>
      <c r="B207" s="62"/>
      <c r="C207" s="62"/>
      <c r="D207" s="63">
        <v>1</v>
      </c>
      <c r="E207" s="64">
        <v>44370.604224537034</v>
      </c>
      <c r="F207" s="62">
        <v>107</v>
      </c>
      <c r="G207" s="62"/>
      <c r="H207" s="52">
        <v>21</v>
      </c>
      <c r="I207" s="5">
        <v>30</v>
      </c>
      <c r="J207" s="52">
        <v>1223.4292834705193</v>
      </c>
      <c r="K207" s="52">
        <v>13771.542320614641</v>
      </c>
      <c r="L207" s="5" t="s">
        <v>88</v>
      </c>
      <c r="M207" s="6">
        <f t="shared" si="94"/>
        <v>6.3070601371605965</v>
      </c>
      <c r="N207" s="6">
        <v>0</v>
      </c>
      <c r="O207" s="6" t="e">
        <f t="shared" si="95"/>
        <v>#VALUE!</v>
      </c>
      <c r="P207">
        <f t="shared" si="96"/>
        <v>100.91296219456954</v>
      </c>
      <c r="Q207">
        <f t="shared" si="97"/>
        <v>0</v>
      </c>
      <c r="R207">
        <f t="shared" si="98"/>
        <v>175.60770947494021</v>
      </c>
      <c r="S207">
        <f t="shared" si="99"/>
        <v>10239.217510319866</v>
      </c>
      <c r="T207">
        <f t="shared" si="100"/>
        <v>0</v>
      </c>
      <c r="V207" s="4">
        <f t="shared" si="119"/>
        <v>0.99565869503654603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1.2181180038497537E-3</v>
      </c>
      <c r="AC207">
        <f t="shared" si="103"/>
        <v>9.4809380018552511E-8</v>
      </c>
      <c r="AD207">
        <v>0</v>
      </c>
      <c r="AE207" s="11">
        <f t="shared" si="104"/>
        <v>2.5487285586774246E-8</v>
      </c>
      <c r="AF207" s="11">
        <f t="shared" si="105"/>
        <v>1.2029666560532676E-7</v>
      </c>
      <c r="AG207" s="15">
        <f t="shared" si="106"/>
        <v>1.097002469958351E-3</v>
      </c>
      <c r="AI207">
        <f t="shared" si="121"/>
        <v>1.371175585558374E-2</v>
      </c>
      <c r="AJ207">
        <f t="shared" si="107"/>
        <v>1.0672226069437503E-6</v>
      </c>
      <c r="AK207">
        <v>0</v>
      </c>
      <c r="AL207" s="11">
        <f t="shared" si="108"/>
        <v>5.9469553501745218E-6</v>
      </c>
      <c r="AM207" s="11">
        <f t="shared" si="109"/>
        <v>7.0141779571182722E-6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15.215219993965075</v>
      </c>
      <c r="AY207" t="e">
        <f t="shared" si="118"/>
        <v>#VALUE!</v>
      </c>
    </row>
    <row r="208" spans="1:51">
      <c r="A208" s="61"/>
      <c r="B208" s="62"/>
      <c r="C208" s="62"/>
      <c r="D208" s="63">
        <v>2</v>
      </c>
      <c r="E208" s="64">
        <v>44370.625601851854</v>
      </c>
      <c r="F208" s="62">
        <v>133</v>
      </c>
      <c r="G208" s="62"/>
      <c r="H208" s="52">
        <v>21</v>
      </c>
      <c r="I208" s="5">
        <v>30</v>
      </c>
      <c r="J208" s="52">
        <v>-0.83752721874999914</v>
      </c>
      <c r="K208" s="52">
        <v>1064.25088766454</v>
      </c>
      <c r="L208" s="5" t="s">
        <v>88</v>
      </c>
      <c r="M208" s="6">
        <f t="shared" si="94"/>
        <v>-4.3176459861910691E-3</v>
      </c>
      <c r="N208" s="6">
        <f t="shared" ref="N208:N249" si="122">1000000*(AM208-AK208)/X208</f>
        <v>28.419183909953023</v>
      </c>
      <c r="O208" s="6" t="e">
        <f t="shared" si="95"/>
        <v>#VALUE!</v>
      </c>
      <c r="P208">
        <f t="shared" si="96"/>
        <v>-6.9082335779057105E-2</v>
      </c>
      <c r="Q208">
        <f t="shared" si="97"/>
        <v>1250.4440920379329</v>
      </c>
      <c r="R208">
        <f t="shared" si="98"/>
        <v>-0.12021637743572014</v>
      </c>
      <c r="S208">
        <f t="shared" si="99"/>
        <v>791.27639233525349</v>
      </c>
      <c r="T208">
        <f t="shared" si="100"/>
        <v>791.27639233525349</v>
      </c>
      <c r="V208" s="4">
        <f t="shared" si="119"/>
        <v>0.99565869503654603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-8.3389125767821199E-7</v>
      </c>
      <c r="AC208">
        <f t="shared" si="103"/>
        <v>-6.490398540494266E-11</v>
      </c>
      <c r="AD208">
        <v>0</v>
      </c>
      <c r="AE208" s="11">
        <f t="shared" si="104"/>
        <v>-1.744791930304679E-11</v>
      </c>
      <c r="AF208" s="11">
        <f t="shared" si="105"/>
        <v>-8.235190470798945E-11</v>
      </c>
      <c r="AG208" s="15">
        <f t="shared" si="106"/>
        <v>1.097002469958351E-3</v>
      </c>
      <c r="AI208">
        <f t="shared" si="121"/>
        <v>1.0596306500035616E-3</v>
      </c>
      <c r="AJ208">
        <f t="shared" si="107"/>
        <v>8.2473885664598456E-8</v>
      </c>
      <c r="AK208">
        <v>0</v>
      </c>
      <c r="AL208" s="11">
        <f t="shared" si="108"/>
        <v>4.5957470579389296E-7</v>
      </c>
      <c r="AM208" s="11">
        <f t="shared" si="109"/>
        <v>5.4204859145849145E-7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15.215219993965084</v>
      </c>
      <c r="AY208" t="e">
        <f t="shared" si="118"/>
        <v>#VALUE!</v>
      </c>
    </row>
    <row r="209" spans="1:51">
      <c r="A209" s="61"/>
      <c r="B209" s="62"/>
      <c r="C209" s="62"/>
      <c r="D209" s="63">
        <v>1</v>
      </c>
      <c r="E209" s="64">
        <v>44370.646967592591</v>
      </c>
      <c r="F209" s="62">
        <v>216</v>
      </c>
      <c r="G209" s="62"/>
      <c r="H209" s="52">
        <v>21</v>
      </c>
      <c r="I209" s="5">
        <v>30</v>
      </c>
      <c r="J209" s="52">
        <v>384.98162577161565</v>
      </c>
      <c r="K209" s="52">
        <v>16697.142926883258</v>
      </c>
      <c r="L209" s="5" t="s">
        <v>88</v>
      </c>
      <c r="M209" s="6">
        <f t="shared" si="94"/>
        <v>1.9846690758910099</v>
      </c>
      <c r="N209" s="6">
        <f t="shared" si="122"/>
        <v>445.87153378014261</v>
      </c>
      <c r="O209" s="6" t="e">
        <f t="shared" si="95"/>
        <v>#VALUE!</v>
      </c>
      <c r="P209">
        <f t="shared" si="96"/>
        <v>31.754705214256159</v>
      </c>
      <c r="Q209">
        <f t="shared" si="97"/>
        <v>19618.347486326275</v>
      </c>
      <c r="R209">
        <f t="shared" si="98"/>
        <v>55.25921473770341</v>
      </c>
      <c r="S209">
        <f t="shared" si="99"/>
        <v>12414.417662816008</v>
      </c>
      <c r="T209">
        <f t="shared" si="100"/>
        <v>12414.417662816009</v>
      </c>
      <c r="V209" s="4">
        <f t="shared" si="119"/>
        <v>0.99565869503654603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3.8331030312881473E-4</v>
      </c>
      <c r="AC209">
        <f t="shared" si="103"/>
        <v>2.9834065402130624E-8</v>
      </c>
      <c r="AD209">
        <v>0</v>
      </c>
      <c r="AE209" s="11">
        <f t="shared" si="104"/>
        <v>8.0201910925881951E-9</v>
      </c>
      <c r="AF209" s="11">
        <f t="shared" si="105"/>
        <v>3.7854256494718822E-8</v>
      </c>
      <c r="AG209" s="15">
        <f t="shared" si="106"/>
        <v>1.097002469958351E-3</v>
      </c>
      <c r="AI209">
        <f t="shared" si="121"/>
        <v>1.6624655537419281E-2</v>
      </c>
      <c r="AJ209">
        <f t="shared" si="107"/>
        <v>1.2939413747628412E-6</v>
      </c>
      <c r="AK209">
        <v>0</v>
      </c>
      <c r="AL209" s="11">
        <f t="shared" si="108"/>
        <v>7.2103153844300371E-6</v>
      </c>
      <c r="AM209" s="11">
        <f t="shared" si="109"/>
        <v>8.5042567591928783E-6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15.215219993965075</v>
      </c>
      <c r="AY209" t="e">
        <f t="shared" si="118"/>
        <v>#VALUE!</v>
      </c>
    </row>
    <row r="210" spans="1:51">
      <c r="A210" s="61"/>
      <c r="B210" s="62"/>
      <c r="C210" s="62"/>
      <c r="D210" s="63">
        <v>2</v>
      </c>
      <c r="E210" s="64">
        <v>44370.668275462966</v>
      </c>
      <c r="F210" s="62">
        <v>175</v>
      </c>
      <c r="G210" s="62"/>
      <c r="H210" s="52">
        <v>21</v>
      </c>
      <c r="I210" s="5">
        <v>30</v>
      </c>
      <c r="J210" s="52">
        <v>3.8145795200000006</v>
      </c>
      <c r="K210" s="52">
        <v>9447.4328383949414</v>
      </c>
      <c r="L210" s="5" t="s">
        <v>88</v>
      </c>
      <c r="M210" s="6">
        <f t="shared" si="94"/>
        <v>1.9665037248718875E-2</v>
      </c>
      <c r="N210" s="6">
        <f t="shared" si="122"/>
        <v>252.27917065727164</v>
      </c>
      <c r="O210" s="6" t="e">
        <f t="shared" si="95"/>
        <v>#VALUE!</v>
      </c>
      <c r="P210">
        <f t="shared" si="96"/>
        <v>0.314640595979502</v>
      </c>
      <c r="Q210">
        <f t="shared" si="97"/>
        <v>11100.283508919953</v>
      </c>
      <c r="R210">
        <f t="shared" si="98"/>
        <v>0.54753436195101413</v>
      </c>
      <c r="S210">
        <f t="shared" si="99"/>
        <v>7024.2183115294692</v>
      </c>
      <c r="T210">
        <f t="shared" si="100"/>
        <v>7024.2183115294683</v>
      </c>
      <c r="V210" s="4">
        <f t="shared" si="119"/>
        <v>0.99565869503654603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3.7980192669963345E-6</v>
      </c>
      <c r="AC210">
        <f t="shared" si="103"/>
        <v>2.9560999087478727E-10</v>
      </c>
      <c r="AD210">
        <v>0</v>
      </c>
      <c r="AE210" s="11">
        <f t="shared" si="104"/>
        <v>7.9467835969975802E-11</v>
      </c>
      <c r="AF210" s="11">
        <f t="shared" si="105"/>
        <v>3.7507782684476304E-10</v>
      </c>
      <c r="AG210" s="15">
        <f t="shared" si="106"/>
        <v>1.097002469958351E-3</v>
      </c>
      <c r="AI210">
        <f t="shared" si="121"/>
        <v>9.4064186513217185E-3</v>
      </c>
      <c r="AJ210">
        <f t="shared" si="107"/>
        <v>7.3212670505505507E-7</v>
      </c>
      <c r="AK210">
        <v>0</v>
      </c>
      <c r="AL210" s="11">
        <f t="shared" si="108"/>
        <v>4.0796782201806224E-6</v>
      </c>
      <c r="AM210" s="11">
        <f t="shared" si="109"/>
        <v>4.8118049252356778E-6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15.215219993965082</v>
      </c>
      <c r="AY210" t="e">
        <f t="shared" si="118"/>
        <v>#VALUE!</v>
      </c>
    </row>
    <row r="211" spans="1:51">
      <c r="A211" s="61"/>
      <c r="B211" s="62"/>
      <c r="C211" s="62"/>
      <c r="D211" s="63">
        <v>1</v>
      </c>
      <c r="E211" s="64">
        <v>44370.689618055556</v>
      </c>
      <c r="F211" s="62">
        <v>118</v>
      </c>
      <c r="G211" s="62"/>
      <c r="H211" s="52">
        <v>21</v>
      </c>
      <c r="I211" s="5">
        <v>30</v>
      </c>
      <c r="J211" s="52">
        <v>-4.9913024222000004</v>
      </c>
      <c r="K211" s="52">
        <v>14637.04333936134</v>
      </c>
      <c r="L211" s="5" t="s">
        <v>88</v>
      </c>
      <c r="M211" s="6">
        <f t="shared" si="94"/>
        <v>-2.5731315217721231E-2</v>
      </c>
      <c r="N211" s="6">
        <f t="shared" si="122"/>
        <v>390.85974123272763</v>
      </c>
      <c r="O211" s="6" t="e">
        <f t="shared" si="95"/>
        <v>#VALUE!</v>
      </c>
      <c r="P211">
        <f t="shared" si="96"/>
        <v>-0.4117010434835397</v>
      </c>
      <c r="Q211">
        <f t="shared" si="97"/>
        <v>17197.828614240017</v>
      </c>
      <c r="R211">
        <f t="shared" si="98"/>
        <v>-0.71643796458169717</v>
      </c>
      <c r="S211">
        <f t="shared" si="99"/>
        <v>10882.722281247754</v>
      </c>
      <c r="T211">
        <f t="shared" si="100"/>
        <v>10882.722281247756</v>
      </c>
      <c r="V211" s="4">
        <f t="shared" si="119"/>
        <v>0.99565869503654603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-4.9696336562204038E-6</v>
      </c>
      <c r="AC211">
        <f t="shared" si="103"/>
        <v>-3.8679987027242401E-10</v>
      </c>
      <c r="AD211">
        <v>0</v>
      </c>
      <c r="AE211" s="11">
        <f t="shared" si="104"/>
        <v>-1.0398210342300912E-10</v>
      </c>
      <c r="AF211" s="11">
        <f t="shared" si="105"/>
        <v>-4.9078197369543313E-10</v>
      </c>
      <c r="AG211" s="15">
        <f t="shared" si="106"/>
        <v>1.097002469958351E-3</v>
      </c>
      <c r="AI211">
        <f t="shared" si="121"/>
        <v>1.457349947046188E-2</v>
      </c>
      <c r="AJ211">
        <f t="shared" si="107"/>
        <v>1.1342944157531866E-6</v>
      </c>
      <c r="AK211">
        <v>0</v>
      </c>
      <c r="AL211" s="11">
        <f t="shared" si="108"/>
        <v>6.320704041075502E-6</v>
      </c>
      <c r="AM211" s="11">
        <f t="shared" si="109"/>
        <v>7.4549984568286889E-6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15.21521999396508</v>
      </c>
      <c r="AY211" t="e">
        <f t="shared" si="118"/>
        <v>#VALUE!</v>
      </c>
    </row>
    <row r="212" spans="1:51">
      <c r="A212" s="61"/>
      <c r="B212" s="62"/>
      <c r="C212" s="62"/>
      <c r="D212" s="63">
        <v>2</v>
      </c>
      <c r="E212" s="64">
        <v>44370.710925925923</v>
      </c>
      <c r="F212" s="62">
        <v>203</v>
      </c>
      <c r="G212" s="62"/>
      <c r="H212" s="52">
        <v>21</v>
      </c>
      <c r="I212" s="5">
        <v>30</v>
      </c>
      <c r="J212" s="52">
        <v>168.19996518380441</v>
      </c>
      <c r="K212" s="4" t="e">
        <v>#VALUE!</v>
      </c>
      <c r="L212" s="5" t="s">
        <v>88</v>
      </c>
      <c r="M212" s="6">
        <f t="shared" si="94"/>
        <v>0.8671096154190886</v>
      </c>
      <c r="N212" s="6" t="e">
        <f t="shared" si="122"/>
        <v>#VALUE!</v>
      </c>
      <c r="O212" s="6" t="e">
        <f t="shared" si="95"/>
        <v>#VALUE!</v>
      </c>
      <c r="P212">
        <f t="shared" si="96"/>
        <v>13.873753846705418</v>
      </c>
      <c r="Q212" t="e">
        <f t="shared" si="97"/>
        <v>#VALUE!</v>
      </c>
      <c r="R212">
        <f t="shared" si="98"/>
        <v>24.142965203435349</v>
      </c>
      <c r="S212" t="e">
        <f t="shared" si="99"/>
        <v>#VALUE!</v>
      </c>
      <c r="T212" t="e">
        <f t="shared" si="100"/>
        <v>#VALUE!</v>
      </c>
      <c r="V212" s="4">
        <f t="shared" si="119"/>
        <v>0.99565869503654603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1.6746975784009919E-4</v>
      </c>
      <c r="AC212">
        <f t="shared" si="103"/>
        <v>1.3034618864918552E-8</v>
      </c>
      <c r="AD212">
        <v>0</v>
      </c>
      <c r="AE212" s="11">
        <f t="shared" si="104"/>
        <v>3.5040525890995737E-9</v>
      </c>
      <c r="AF212" s="11">
        <f t="shared" si="105"/>
        <v>1.6538671454018125E-8</v>
      </c>
      <c r="AG212" s="15">
        <f t="shared" si="106"/>
        <v>1.097002469958351E-3</v>
      </c>
      <c r="AI212" t="e">
        <f t="shared" si="121"/>
        <v>#VALUE!</v>
      </c>
      <c r="AJ212" t="e">
        <f t="shared" si="107"/>
        <v>#VALUE!</v>
      </c>
      <c r="AK212">
        <v>0</v>
      </c>
      <c r="AL212" s="11" t="e">
        <f t="shared" si="108"/>
        <v>#VALUE!</v>
      </c>
      <c r="AM212" s="11" t="e">
        <f t="shared" si="109"/>
        <v>#VALUE!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 t="e">
        <f t="shared" si="117"/>
        <v>#VALUE!</v>
      </c>
      <c r="AY212" t="e">
        <f t="shared" si="118"/>
        <v>#VALUE!</v>
      </c>
    </row>
    <row r="213" spans="1:51">
      <c r="A213" s="61"/>
      <c r="B213" s="62"/>
      <c r="C213" s="62"/>
      <c r="D213" s="63">
        <v>1</v>
      </c>
      <c r="E213" s="64">
        <v>44370.732268518521</v>
      </c>
      <c r="F213" s="62">
        <v>217</v>
      </c>
      <c r="G213" s="62"/>
      <c r="H213" s="52">
        <v>21</v>
      </c>
      <c r="I213" s="5">
        <v>30</v>
      </c>
      <c r="J213" s="52">
        <v>67.133910315673589</v>
      </c>
      <c r="K213" s="4" t="e">
        <v>#VALUE!</v>
      </c>
      <c r="L213" s="5" t="s">
        <v>88</v>
      </c>
      <c r="M213" s="6">
        <f t="shared" si="94"/>
        <v>0.346090791943924</v>
      </c>
      <c r="N213" s="6" t="e">
        <f t="shared" si="122"/>
        <v>#VALUE!</v>
      </c>
      <c r="O213" s="6" t="e">
        <f t="shared" si="95"/>
        <v>#VALUE!</v>
      </c>
      <c r="P213">
        <f t="shared" si="96"/>
        <v>5.5374526711027841</v>
      </c>
      <c r="Q213" t="e">
        <f t="shared" si="97"/>
        <v>#VALUE!</v>
      </c>
      <c r="R213">
        <f t="shared" si="98"/>
        <v>9.6362187646749948</v>
      </c>
      <c r="S213" t="e">
        <f t="shared" si="99"/>
        <v>#VALUE!</v>
      </c>
      <c r="T213" t="e">
        <f t="shared" si="100"/>
        <v>#VALUE!</v>
      </c>
      <c r="V213" s="4">
        <f t="shared" si="119"/>
        <v>0.99565869503654603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6.6842461537604082E-5</v>
      </c>
      <c r="AC213">
        <f t="shared" si="103"/>
        <v>5.2025274376256951E-9</v>
      </c>
      <c r="AD213">
        <v>0</v>
      </c>
      <c r="AE213" s="11">
        <f t="shared" si="104"/>
        <v>1.3985778891270865E-9</v>
      </c>
      <c r="AF213" s="11">
        <f t="shared" si="105"/>
        <v>6.6011053267527816E-9</v>
      </c>
      <c r="AG213" s="15">
        <f t="shared" si="106"/>
        <v>1.097002469958351E-3</v>
      </c>
      <c r="AI213" t="e">
        <f t="shared" si="121"/>
        <v>#VALUE!</v>
      </c>
      <c r="AJ213" t="e">
        <f t="shared" si="107"/>
        <v>#VALUE!</v>
      </c>
      <c r="AK213">
        <v>0</v>
      </c>
      <c r="AL213" s="11" t="e">
        <f t="shared" si="108"/>
        <v>#VALUE!</v>
      </c>
      <c r="AM213" s="11" t="e">
        <f t="shared" si="109"/>
        <v>#VALUE!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 t="e">
        <f t="shared" si="117"/>
        <v>#VALUE!</v>
      </c>
      <c r="AY213" t="e">
        <f t="shared" si="118"/>
        <v>#VALUE!</v>
      </c>
    </row>
    <row r="214" spans="1:51">
      <c r="A214" s="61"/>
      <c r="B214" s="62"/>
      <c r="C214" s="62"/>
      <c r="D214" s="63">
        <v>2</v>
      </c>
      <c r="E214" s="64">
        <v>44370.753599537034</v>
      </c>
      <c r="F214" s="62">
        <v>169</v>
      </c>
      <c r="G214" s="62"/>
      <c r="H214" s="52">
        <v>21</v>
      </c>
      <c r="I214" s="5">
        <v>30</v>
      </c>
      <c r="J214" s="52">
        <v>-4.5021321951999997</v>
      </c>
      <c r="K214" s="52">
        <v>14997.388397912542</v>
      </c>
      <c r="L214" s="5" t="s">
        <v>88</v>
      </c>
      <c r="M214" s="6">
        <f t="shared" si="94"/>
        <v>-2.3209529871660525E-2</v>
      </c>
      <c r="N214" s="6">
        <f t="shared" si="122"/>
        <v>400.48220207227865</v>
      </c>
      <c r="O214" s="6" t="e">
        <f t="shared" si="95"/>
        <v>#VALUE!</v>
      </c>
      <c r="P214">
        <f t="shared" si="96"/>
        <v>-0.37135247794656839</v>
      </c>
      <c r="Q214">
        <f t="shared" si="97"/>
        <v>17621.216891180262</v>
      </c>
      <c r="R214">
        <f t="shared" si="98"/>
        <v>-0.64622380159948778</v>
      </c>
      <c r="S214">
        <f t="shared" si="99"/>
        <v>11150.640815524896</v>
      </c>
      <c r="T214">
        <f t="shared" si="100"/>
        <v>11150.640815524899</v>
      </c>
      <c r="V214" s="4">
        <f t="shared" si="119"/>
        <v>0.99565869503654603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-4.4825870663548513E-6</v>
      </c>
      <c r="AC214">
        <f t="shared" si="103"/>
        <v>-3.4889173240781138E-10</v>
      </c>
      <c r="AD214">
        <v>0</v>
      </c>
      <c r="AE214" s="11">
        <f t="shared" si="104"/>
        <v>-9.3791386685602646E-11</v>
      </c>
      <c r="AF214" s="11">
        <f t="shared" si="105"/>
        <v>-4.4268311909341404E-10</v>
      </c>
      <c r="AG214" s="15">
        <f t="shared" si="106"/>
        <v>1.097002469958351E-3</v>
      </c>
      <c r="AI214">
        <f t="shared" si="121"/>
        <v>1.4932280161221837E-2</v>
      </c>
      <c r="AJ214">
        <f t="shared" si="107"/>
        <v>1.1622192758620394E-6</v>
      </c>
      <c r="AK214">
        <v>0</v>
      </c>
      <c r="AL214" s="11">
        <f t="shared" si="108"/>
        <v>6.4763115920650698E-6</v>
      </c>
      <c r="AM214" s="11">
        <f t="shared" si="109"/>
        <v>7.638530867927109E-6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78.81297419298906</v>
      </c>
      <c r="AX214">
        <f t="shared" si="117"/>
        <v>15.215219993965071</v>
      </c>
      <c r="AY214" t="e">
        <f t="shared" si="118"/>
        <v>#VALUE!</v>
      </c>
    </row>
    <row r="215" spans="1:51">
      <c r="A215" s="61"/>
      <c r="B215" s="62"/>
      <c r="C215" s="62"/>
      <c r="D215" s="63">
        <v>1</v>
      </c>
      <c r="E215" s="64">
        <v>44370.774953703702</v>
      </c>
      <c r="F215" s="62">
        <v>154</v>
      </c>
      <c r="G215" s="62"/>
      <c r="H215" s="52">
        <v>21</v>
      </c>
      <c r="I215" s="5">
        <v>30</v>
      </c>
      <c r="J215" s="52">
        <v>-4.3032633135499996</v>
      </c>
      <c r="K215" s="52">
        <v>13970.564246976959</v>
      </c>
      <c r="L215" s="5" t="s">
        <v>88</v>
      </c>
      <c r="M215" s="6">
        <f t="shared" si="94"/>
        <v>-2.2184314918150181E-2</v>
      </c>
      <c r="N215" s="6">
        <f t="shared" si="122"/>
        <v>373.06244163152633</v>
      </c>
      <c r="O215" s="6" t="e">
        <f t="shared" si="95"/>
        <v>#VALUE!</v>
      </c>
      <c r="P215">
        <f t="shared" si="96"/>
        <v>-0.3549490386904029</v>
      </c>
      <c r="Q215">
        <f t="shared" si="97"/>
        <v>16414.74743178716</v>
      </c>
      <c r="R215">
        <f t="shared" si="98"/>
        <v>-0.61767870359976262</v>
      </c>
      <c r="S215">
        <f t="shared" si="99"/>
        <v>10387.191407934528</v>
      </c>
      <c r="T215">
        <f t="shared" si="100"/>
        <v>10387.191407934528</v>
      </c>
      <c r="V215" s="4">
        <f t="shared" si="119"/>
        <v>0.99565869503654603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-4.2845815351678354E-6</v>
      </c>
      <c r="AC215">
        <f t="shared" si="103"/>
        <v>-3.3348043268745963E-10</v>
      </c>
      <c r="AD215">
        <v>0</v>
      </c>
      <c r="AE215" s="11">
        <f t="shared" si="104"/>
        <v>-8.9648419004987958E-11</v>
      </c>
      <c r="AF215" s="11">
        <f t="shared" si="105"/>
        <v>-4.2312885169244758E-10</v>
      </c>
      <c r="AG215" s="15">
        <f t="shared" si="106"/>
        <v>1.097002469958351E-3</v>
      </c>
      <c r="AI215">
        <f t="shared" si="121"/>
        <v>1.3909913767069305E-2</v>
      </c>
      <c r="AJ215">
        <f t="shared" si="107"/>
        <v>1.0826457668300195E-6</v>
      </c>
      <c r="AK215">
        <v>0</v>
      </c>
      <c r="AL215" s="11">
        <f t="shared" si="108"/>
        <v>6.0328988474406723E-6</v>
      </c>
      <c r="AM215" s="11">
        <f t="shared" si="109"/>
        <v>7.1155446142706916E-6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78.81297419298906</v>
      </c>
      <c r="AX215">
        <f t="shared" si="117"/>
        <v>15.215219993965073</v>
      </c>
      <c r="AY215" t="e">
        <f t="shared" si="118"/>
        <v>#VALUE!</v>
      </c>
    </row>
    <row r="216" spans="1:51">
      <c r="A216" s="61"/>
      <c r="B216" s="62"/>
      <c r="C216" s="62"/>
      <c r="D216" s="63">
        <v>2</v>
      </c>
      <c r="E216" s="64">
        <v>44370.796319444446</v>
      </c>
      <c r="F216" s="62">
        <v>208</v>
      </c>
      <c r="G216" s="62"/>
      <c r="H216" s="52">
        <v>21</v>
      </c>
      <c r="I216" s="5">
        <v>30</v>
      </c>
      <c r="J216" s="52">
        <v>68.390446436572404</v>
      </c>
      <c r="K216" s="4" t="e">
        <v>#VALUE!</v>
      </c>
      <c r="L216" s="5" t="s">
        <v>88</v>
      </c>
      <c r="M216" s="6">
        <f t="shared" si="94"/>
        <v>0.35256852546403578</v>
      </c>
      <c r="N216" s="6" t="e">
        <f t="shared" si="122"/>
        <v>#VALUE!</v>
      </c>
      <c r="O216" s="6" t="e">
        <f t="shared" si="95"/>
        <v>#VALUE!</v>
      </c>
      <c r="P216">
        <f t="shared" si="96"/>
        <v>5.6410964074245724</v>
      </c>
      <c r="Q216" t="e">
        <f t="shared" si="97"/>
        <v>#VALUE!</v>
      </c>
      <c r="R216">
        <f t="shared" si="98"/>
        <v>9.8165785394857004</v>
      </c>
      <c r="S216" t="e">
        <f t="shared" si="99"/>
        <v>#VALUE!</v>
      </c>
      <c r="T216" t="e">
        <f t="shared" si="100"/>
        <v>#VALUE!</v>
      </c>
      <c r="V216" s="4">
        <f t="shared" si="119"/>
        <v>0.99565869503654603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6.8093542652004481E-5</v>
      </c>
      <c r="AC216">
        <f t="shared" si="103"/>
        <v>5.2999024246420196E-9</v>
      </c>
      <c r="AD216">
        <v>0</v>
      </c>
      <c r="AE216" s="11">
        <f t="shared" si="104"/>
        <v>1.4247548781824717E-9</v>
      </c>
      <c r="AF216" s="11">
        <f t="shared" si="105"/>
        <v>6.7246573028244915E-9</v>
      </c>
      <c r="AG216" s="15">
        <f t="shared" si="106"/>
        <v>1.097002469958351E-3</v>
      </c>
      <c r="AI216" t="e">
        <f t="shared" si="121"/>
        <v>#VALUE!</v>
      </c>
      <c r="AJ216" t="e">
        <f t="shared" si="107"/>
        <v>#VALUE!</v>
      </c>
      <c r="AK216">
        <v>0</v>
      </c>
      <c r="AL216" s="11" t="e">
        <f t="shared" si="108"/>
        <v>#VALUE!</v>
      </c>
      <c r="AM216" s="11" t="e">
        <f t="shared" si="109"/>
        <v>#VALUE!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 t="e">
        <f t="shared" si="117"/>
        <v>#VALUE!</v>
      </c>
      <c r="AY216" t="e">
        <f t="shared" si="118"/>
        <v>#VALUE!</v>
      </c>
    </row>
    <row r="217" spans="1:51">
      <c r="A217" s="61"/>
      <c r="B217" s="62"/>
      <c r="C217" s="62"/>
      <c r="D217" s="63">
        <v>1</v>
      </c>
      <c r="E217" s="64">
        <v>44370.817685185182</v>
      </c>
      <c r="F217" s="62">
        <v>85</v>
      </c>
      <c r="G217" s="62"/>
      <c r="H217" s="52">
        <v>21</v>
      </c>
      <c r="I217" s="5">
        <v>30</v>
      </c>
      <c r="J217" s="52">
        <v>1294.9605617817231</v>
      </c>
      <c r="K217" s="52">
        <v>8423.1960535229409</v>
      </c>
      <c r="L217" s="5" t="s">
        <v>88</v>
      </c>
      <c r="M217" s="6">
        <f t="shared" si="94"/>
        <v>6.6758203753632852</v>
      </c>
      <c r="N217" s="6">
        <f t="shared" si="122"/>
        <v>224.92850184975688</v>
      </c>
      <c r="O217" s="6" t="e">
        <f t="shared" si="95"/>
        <v>#VALUE!</v>
      </c>
      <c r="P217">
        <f t="shared" si="96"/>
        <v>106.81312600581256</v>
      </c>
      <c r="Q217">
        <f t="shared" si="97"/>
        <v>9896.8540813893032</v>
      </c>
      <c r="R217">
        <f t="shared" si="98"/>
        <v>185.87511447313656</v>
      </c>
      <c r="S217">
        <f t="shared" si="99"/>
        <v>6262.6926248475529</v>
      </c>
      <c r="T217">
        <f t="shared" si="100"/>
        <v>6262.692624847552</v>
      </c>
      <c r="V217" s="4">
        <f t="shared" si="119"/>
        <v>0.99565869503654603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1.2893387430673829E-3</v>
      </c>
      <c r="AC217">
        <f t="shared" si="103"/>
        <v>1.0035268051025044E-7</v>
      </c>
      <c r="AD217">
        <v>0</v>
      </c>
      <c r="AE217" s="11">
        <f t="shared" si="104"/>
        <v>2.697747234569583E-8</v>
      </c>
      <c r="AF217" s="11">
        <f t="shared" si="105"/>
        <v>1.2733015285594626E-7</v>
      </c>
      <c r="AG217" s="15">
        <f t="shared" si="106"/>
        <v>1.097002469958351E-3</v>
      </c>
      <c r="AI217">
        <f t="shared" si="121"/>
        <v>8.3866283906876352E-3</v>
      </c>
      <c r="AJ217">
        <f t="shared" si="107"/>
        <v>6.5275370338025099E-7</v>
      </c>
      <c r="AK217">
        <v>0</v>
      </c>
      <c r="AL217" s="11">
        <f t="shared" si="108"/>
        <v>3.6373827760078714E-6</v>
      </c>
      <c r="AM217" s="11">
        <f t="shared" si="109"/>
        <v>4.290136479388122E-6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15.215219993965071</v>
      </c>
      <c r="AY217" t="e">
        <f t="shared" si="118"/>
        <v>#VALUE!</v>
      </c>
    </row>
    <row r="218" spans="1:51">
      <c r="A218" s="61"/>
      <c r="B218" s="62"/>
      <c r="C218" s="62"/>
      <c r="D218" s="63">
        <v>2</v>
      </c>
      <c r="E218" s="64">
        <v>44370.839004629626</v>
      </c>
      <c r="F218" s="62">
        <v>87</v>
      </c>
      <c r="G218" s="62"/>
      <c r="H218" s="52">
        <v>21</v>
      </c>
      <c r="I218" s="5">
        <v>30</v>
      </c>
      <c r="J218" s="52">
        <v>-4.2657773915499995</v>
      </c>
      <c r="K218" s="52">
        <v>12140.809716461501</v>
      </c>
      <c r="L218" s="5" t="s">
        <v>88</v>
      </c>
      <c r="M218" s="6">
        <f t="shared" si="94"/>
        <v>-2.1991066344207076E-2</v>
      </c>
      <c r="N218" s="6">
        <f t="shared" si="122"/>
        <v>324.20165972802141</v>
      </c>
      <c r="O218" s="6" t="e">
        <f t="shared" si="95"/>
        <v>#VALUE!</v>
      </c>
      <c r="P218">
        <f t="shared" si="96"/>
        <v>-0.35185706150731322</v>
      </c>
      <c r="Q218">
        <f t="shared" si="97"/>
        <v>14264.873028032942</v>
      </c>
      <c r="R218">
        <f t="shared" si="98"/>
        <v>-0.61229807638336753</v>
      </c>
      <c r="S218">
        <f t="shared" si="99"/>
        <v>9026.7588440091258</v>
      </c>
      <c r="T218">
        <f t="shared" si="100"/>
        <v>9026.758844009124</v>
      </c>
      <c r="V218" s="4">
        <f t="shared" si="119"/>
        <v>0.99565869503654603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-4.2472583509870736E-6</v>
      </c>
      <c r="AC218">
        <f t="shared" si="103"/>
        <v>-3.3057546950547487E-10</v>
      </c>
      <c r="AD218">
        <v>0</v>
      </c>
      <c r="AE218" s="11">
        <f t="shared" si="104"/>
        <v>-8.8867487558924068E-11</v>
      </c>
      <c r="AF218" s="11">
        <f t="shared" si="105"/>
        <v>-4.1944295706439893E-10</v>
      </c>
      <c r="AG218" s="15">
        <f t="shared" si="106"/>
        <v>1.097002469958351E-3</v>
      </c>
      <c r="AI218">
        <f t="shared" si="121"/>
        <v>1.2088102758979076E-2</v>
      </c>
      <c r="AJ218">
        <f t="shared" si="107"/>
        <v>9.4084934674417596E-7</v>
      </c>
      <c r="AK218">
        <v>0</v>
      </c>
      <c r="AL218" s="11">
        <f t="shared" si="108"/>
        <v>5.2427572466363464E-6</v>
      </c>
      <c r="AM218" s="11">
        <f t="shared" si="109"/>
        <v>6.183606593380522E-6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15.215219993965071</v>
      </c>
      <c r="AY218" t="e">
        <f t="shared" si="118"/>
        <v>#VALUE!</v>
      </c>
    </row>
    <row r="219" spans="1:51">
      <c r="A219" s="61"/>
      <c r="B219" s="62"/>
      <c r="C219" s="62"/>
      <c r="D219" s="63">
        <v>1</v>
      </c>
      <c r="E219" s="64">
        <v>44370.860358796293</v>
      </c>
      <c r="F219" s="62">
        <v>96</v>
      </c>
      <c r="G219" s="62"/>
      <c r="H219" s="52">
        <v>21</v>
      </c>
      <c r="I219" s="5">
        <v>30</v>
      </c>
      <c r="J219" s="52">
        <v>877.02979147249766</v>
      </c>
      <c r="K219" s="52">
        <v>12189.791511266241</v>
      </c>
      <c r="L219" s="5" t="s">
        <v>88</v>
      </c>
      <c r="M219" s="6">
        <f t="shared" si="94"/>
        <v>4.5212908597440418</v>
      </c>
      <c r="N219" s="6">
        <f t="shared" si="122"/>
        <v>325.5096432598466</v>
      </c>
      <c r="O219" s="6" t="e">
        <f t="shared" si="95"/>
        <v>#VALUE!</v>
      </c>
      <c r="P219">
        <f t="shared" si="96"/>
        <v>72.340653755904668</v>
      </c>
      <c r="Q219">
        <f t="shared" si="97"/>
        <v>14322.42430343325</v>
      </c>
      <c r="R219">
        <f t="shared" si="98"/>
        <v>125.88646920799405</v>
      </c>
      <c r="S219">
        <f t="shared" si="99"/>
        <v>9063.17707802935</v>
      </c>
      <c r="T219">
        <f t="shared" si="100"/>
        <v>9063.1770780293518</v>
      </c>
      <c r="V219" s="4">
        <f t="shared" si="119"/>
        <v>0.99565869503654603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8.7322233768568106E-4</v>
      </c>
      <c r="AC219">
        <f t="shared" si="103"/>
        <v>6.7965228485812657E-8</v>
      </c>
      <c r="AD219">
        <v>0</v>
      </c>
      <c r="AE219" s="11">
        <f t="shared" si="104"/>
        <v>1.8270862946781222E-8</v>
      </c>
      <c r="AF219" s="11">
        <f t="shared" si="105"/>
        <v>8.6236091432593879E-8</v>
      </c>
      <c r="AG219" s="15">
        <f t="shared" si="106"/>
        <v>1.097002469958351E-3</v>
      </c>
      <c r="AI219">
        <f t="shared" si="121"/>
        <v>1.2136871908874912E-2</v>
      </c>
      <c r="AJ219">
        <f t="shared" si="107"/>
        <v>9.4464518003047753E-7</v>
      </c>
      <c r="AK219">
        <v>0</v>
      </c>
      <c r="AL219" s="11">
        <f t="shared" si="108"/>
        <v>5.2639090203370427E-6</v>
      </c>
      <c r="AM219" s="11">
        <f t="shared" si="109"/>
        <v>6.20855420036752E-6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15.215219993965073</v>
      </c>
      <c r="AY219" t="e">
        <f t="shared" si="118"/>
        <v>#VALUE!</v>
      </c>
    </row>
    <row r="220" spans="1:51">
      <c r="A220" s="61"/>
      <c r="B220" s="62"/>
      <c r="C220" s="62"/>
      <c r="D220" s="63">
        <v>2</v>
      </c>
      <c r="E220" s="64">
        <v>44370.881724537037</v>
      </c>
      <c r="F220" s="62">
        <v>69</v>
      </c>
      <c r="G220" s="62"/>
      <c r="H220" s="52">
        <v>21</v>
      </c>
      <c r="I220" s="5">
        <v>30</v>
      </c>
      <c r="J220" s="52">
        <v>190.5824613069116</v>
      </c>
      <c r="K220" s="4" t="e">
        <v>#VALUE!</v>
      </c>
      <c r="L220" s="5" t="s">
        <v>88</v>
      </c>
      <c r="M220" s="6">
        <f t="shared" si="94"/>
        <v>0.98249654539982978</v>
      </c>
      <c r="N220" s="6" t="e">
        <f t="shared" si="122"/>
        <v>#VALUE!</v>
      </c>
      <c r="O220" s="6" t="e">
        <f t="shared" si="95"/>
        <v>#VALUE!</v>
      </c>
      <c r="P220">
        <f t="shared" si="96"/>
        <v>15.719944726397276</v>
      </c>
      <c r="Q220" t="e">
        <f t="shared" si="97"/>
        <v>#VALUE!</v>
      </c>
      <c r="R220">
        <f t="shared" si="98"/>
        <v>27.355687777281847</v>
      </c>
      <c r="S220" t="e">
        <f t="shared" si="99"/>
        <v>#VALUE!</v>
      </c>
      <c r="T220" t="e">
        <f t="shared" si="100"/>
        <v>#VALUE!</v>
      </c>
      <c r="V220" s="4">
        <f t="shared" si="119"/>
        <v>0.99565869503654603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1.8975508472169264E-4</v>
      </c>
      <c r="AC220">
        <f t="shared" si="103"/>
        <v>1.4769145420208892E-8</v>
      </c>
      <c r="AD220">
        <v>0</v>
      </c>
      <c r="AE220" s="11">
        <f t="shared" si="104"/>
        <v>3.9703395077976794E-9</v>
      </c>
      <c r="AF220" s="11">
        <f t="shared" si="105"/>
        <v>1.8739484928006573E-8</v>
      </c>
      <c r="AG220" s="15">
        <f t="shared" si="106"/>
        <v>1.097002469958351E-3</v>
      </c>
      <c r="AI220" t="e">
        <f t="shared" si="121"/>
        <v>#VALUE!</v>
      </c>
      <c r="AJ220" t="e">
        <f t="shared" si="107"/>
        <v>#VALUE!</v>
      </c>
      <c r="AK220">
        <v>0</v>
      </c>
      <c r="AL220" s="11" t="e">
        <f t="shared" si="108"/>
        <v>#VALUE!</v>
      </c>
      <c r="AM220" s="11" t="e">
        <f t="shared" si="109"/>
        <v>#VALUE!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78.81297419298906</v>
      </c>
      <c r="AX220" t="e">
        <f t="shared" si="117"/>
        <v>#VALUE!</v>
      </c>
      <c r="AY220" t="e">
        <f t="shared" si="118"/>
        <v>#VALUE!</v>
      </c>
    </row>
    <row r="221" spans="1:51">
      <c r="A221" s="61"/>
      <c r="B221" s="62"/>
      <c r="C221" s="62"/>
      <c r="D221" s="63">
        <v>1</v>
      </c>
      <c r="E221" s="64">
        <v>44370.903043981481</v>
      </c>
      <c r="F221" s="62">
        <v>164</v>
      </c>
      <c r="G221" s="62"/>
      <c r="H221" s="52">
        <v>21</v>
      </c>
      <c r="I221" s="5">
        <v>30</v>
      </c>
      <c r="J221" s="52">
        <v>-2.5872107517999998</v>
      </c>
      <c r="K221" s="52">
        <v>13147.240265856541</v>
      </c>
      <c r="L221" s="5" t="s">
        <v>88</v>
      </c>
      <c r="M221" s="6">
        <f t="shared" si="94"/>
        <v>-1.3337668159145616E-2</v>
      </c>
      <c r="N221" s="6">
        <f t="shared" si="122"/>
        <v>351.07684039018517</v>
      </c>
      <c r="O221" s="6" t="e">
        <f t="shared" si="95"/>
        <v>#VALUE!</v>
      </c>
      <c r="P221">
        <f t="shared" si="96"/>
        <v>-0.21340269054632985</v>
      </c>
      <c r="Q221">
        <f t="shared" si="97"/>
        <v>15447.380977168148</v>
      </c>
      <c r="R221">
        <f t="shared" si="98"/>
        <v>-0.37136118956031522</v>
      </c>
      <c r="S221">
        <f t="shared" si="99"/>
        <v>9775.0454966130837</v>
      </c>
      <c r="T221">
        <f t="shared" si="100"/>
        <v>9775.0454966130856</v>
      </c>
      <c r="V221" s="4">
        <f t="shared" si="119"/>
        <v>0.99565869503654603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-2.5759788809217091E-6</v>
      </c>
      <c r="AC221">
        <f t="shared" si="103"/>
        <v>-2.0049532136395191E-10</v>
      </c>
      <c r="AD221">
        <v>0</v>
      </c>
      <c r="AE221" s="11">
        <f t="shared" si="104"/>
        <v>-5.3898480439542688E-11</v>
      </c>
      <c r="AF221" s="11">
        <f t="shared" si="105"/>
        <v>-2.5439380180349461E-10</v>
      </c>
      <c r="AG221" s="15">
        <f t="shared" si="106"/>
        <v>1.097002469958351E-3</v>
      </c>
      <c r="AI221">
        <f t="shared" si="121"/>
        <v>1.3090164086434656E-2</v>
      </c>
      <c r="AJ221">
        <f t="shared" si="107"/>
        <v>1.0188424581639046E-6</v>
      </c>
      <c r="AK221">
        <v>0</v>
      </c>
      <c r="AL221" s="11">
        <f t="shared" si="108"/>
        <v>5.677363436775606E-6</v>
      </c>
      <c r="AM221" s="11">
        <f t="shared" si="109"/>
        <v>6.6962058949395102E-6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78.81297419298906</v>
      </c>
      <c r="AX221">
        <f t="shared" si="117"/>
        <v>15.215219993965073</v>
      </c>
      <c r="AY221" t="e">
        <f t="shared" si="118"/>
        <v>#VALUE!</v>
      </c>
    </row>
    <row r="222" spans="1:51">
      <c r="A222" s="61"/>
      <c r="B222" s="62"/>
      <c r="C222" s="62"/>
      <c r="D222" s="63">
        <v>2</v>
      </c>
      <c r="E222" s="64">
        <v>44370.924432870372</v>
      </c>
      <c r="F222" s="62">
        <v>204</v>
      </c>
      <c r="G222" s="62"/>
      <c r="H222" s="52">
        <v>21</v>
      </c>
      <c r="I222" s="5">
        <v>30</v>
      </c>
      <c r="J222" s="52">
        <v>1530.1170821023102</v>
      </c>
      <c r="K222" s="52">
        <v>8436.2895046140002</v>
      </c>
      <c r="L222" s="5" t="s">
        <v>88</v>
      </c>
      <c r="M222" s="6">
        <f t="shared" si="94"/>
        <v>7.8881064758725916</v>
      </c>
      <c r="N222" s="6">
        <f t="shared" si="122"/>
        <v>225.27814233292278</v>
      </c>
      <c r="O222" s="6" t="e">
        <f t="shared" si="95"/>
        <v>#VALUE!</v>
      </c>
      <c r="P222">
        <f t="shared" si="96"/>
        <v>126.20970361396147</v>
      </c>
      <c r="Q222">
        <f t="shared" si="97"/>
        <v>9912.2382626486033</v>
      </c>
      <c r="R222">
        <f t="shared" si="98"/>
        <v>219.62884136158618</v>
      </c>
      <c r="S222">
        <f t="shared" si="99"/>
        <v>6272.4276777966616</v>
      </c>
      <c r="T222">
        <f t="shared" si="100"/>
        <v>6272.4276777966616</v>
      </c>
      <c r="V222" s="4">
        <f t="shared" si="119"/>
        <v>0.99565869503654603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1.5234743772191137E-3</v>
      </c>
      <c r="AC222">
        <f t="shared" si="103"/>
        <v>1.1857608271268125E-7</v>
      </c>
      <c r="AD222">
        <v>0</v>
      </c>
      <c r="AE222" s="11">
        <f t="shared" si="104"/>
        <v>3.1876408043884312E-8</v>
      </c>
      <c r="AF222" s="11">
        <f t="shared" si="105"/>
        <v>1.5045249075656555E-7</v>
      </c>
      <c r="AG222" s="15">
        <f t="shared" si="106"/>
        <v>1.097002469958351E-3</v>
      </c>
      <c r="AI222">
        <f t="shared" si="121"/>
        <v>8.3996649991144832E-3</v>
      </c>
      <c r="AJ222">
        <f t="shared" si="107"/>
        <v>6.5376837745828606E-7</v>
      </c>
      <c r="AK222">
        <v>0</v>
      </c>
      <c r="AL222" s="11">
        <f t="shared" si="108"/>
        <v>3.6430369117034539E-6</v>
      </c>
      <c r="AM222" s="11">
        <f t="shared" si="109"/>
        <v>4.2968052891617402E-6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15.215219993965084</v>
      </c>
      <c r="AY222" t="e">
        <f t="shared" si="118"/>
        <v>#VALUE!</v>
      </c>
    </row>
    <row r="223" spans="1:51">
      <c r="A223" s="65">
        <v>44375.445138888892</v>
      </c>
      <c r="B223">
        <v>3</v>
      </c>
      <c r="C223" t="s">
        <v>279</v>
      </c>
      <c r="D223" s="36">
        <v>1</v>
      </c>
      <c r="E223" s="43">
        <v>44376.622453703705</v>
      </c>
      <c r="F223" s="41">
        <v>27</v>
      </c>
      <c r="H223" s="52">
        <v>23.2</v>
      </c>
      <c r="I223" s="5">
        <v>30</v>
      </c>
      <c r="J223" s="52">
        <v>122.6342289316319</v>
      </c>
      <c r="K223" s="52">
        <v>332.60363302399998</v>
      </c>
      <c r="L223" s="5" t="s">
        <v>88</v>
      </c>
      <c r="M223" s="6">
        <f t="shared" si="94"/>
        <v>0.62751444364097342</v>
      </c>
      <c r="N223" s="6">
        <f t="shared" si="122"/>
        <v>8.8157342774101988</v>
      </c>
      <c r="O223" s="6" t="e">
        <f t="shared" si="95"/>
        <v>#VALUE!</v>
      </c>
      <c r="P223">
        <f t="shared" si="96"/>
        <v>10.040231098255575</v>
      </c>
      <c r="Q223">
        <f t="shared" si="97"/>
        <v>387.89230820604877</v>
      </c>
      <c r="R223">
        <f t="shared" si="98"/>
        <v>17.612969731285769</v>
      </c>
      <c r="S223">
        <f t="shared" si="99"/>
        <v>247.43854513717179</v>
      </c>
      <c r="T223">
        <f t="shared" si="100"/>
        <v>247.43854513717181</v>
      </c>
      <c r="V223" s="4">
        <f t="shared" si="119"/>
        <v>0.98826726892188299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1.2119539450260481E-4</v>
      </c>
      <c r="AC223">
        <f t="shared" si="103"/>
        <v>9.4329614845041875E-9</v>
      </c>
      <c r="AD223">
        <v>0</v>
      </c>
      <c r="AE223" s="11">
        <f t="shared" si="104"/>
        <v>2.5358311934700355E-9</v>
      </c>
      <c r="AF223" s="11">
        <f t="shared" si="105"/>
        <v>1.1968792677974223E-8</v>
      </c>
      <c r="AG223" s="15">
        <f t="shared" si="106"/>
        <v>1.097002469958351E-3</v>
      </c>
      <c r="AI223">
        <f t="shared" si="121"/>
        <v>3.2870128404212466E-4</v>
      </c>
      <c r="AJ223">
        <f t="shared" si="107"/>
        <v>2.5583699487935509E-8</v>
      </c>
      <c r="AK223">
        <v>0</v>
      </c>
      <c r="AL223" s="11">
        <f t="shared" si="108"/>
        <v>1.4256174630964717E-7</v>
      </c>
      <c r="AM223" s="11">
        <f t="shared" si="109"/>
        <v>1.6814544579758269E-7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15.21521999396508</v>
      </c>
      <c r="AY223" t="e">
        <f t="shared" si="118"/>
        <v>#VALUE!</v>
      </c>
    </row>
    <row r="224" spans="1:51">
      <c r="A224" s="65">
        <v>44375.614583333336</v>
      </c>
      <c r="B224">
        <v>5</v>
      </c>
      <c r="C224" t="s">
        <v>278</v>
      </c>
      <c r="D224" s="36">
        <v>2</v>
      </c>
      <c r="E224" s="43">
        <v>44376.643726851849</v>
      </c>
      <c r="F224" s="41">
        <v>78</v>
      </c>
      <c r="H224" s="52">
        <v>23.2</v>
      </c>
      <c r="I224" s="5">
        <v>30</v>
      </c>
      <c r="J224" s="52">
        <v>2714.7122815791304</v>
      </c>
      <c r="K224" s="52">
        <v>17671.544857588859</v>
      </c>
      <c r="L224" s="5" t="s">
        <v>88</v>
      </c>
      <c r="M224" s="6">
        <f t="shared" si="94"/>
        <v>13.891074146763319</v>
      </c>
      <c r="N224" s="6">
        <f t="shared" si="122"/>
        <v>468.38828042686089</v>
      </c>
      <c r="O224" s="6" t="e">
        <f t="shared" si="95"/>
        <v>#VALUE!</v>
      </c>
      <c r="P224">
        <f t="shared" si="96"/>
        <v>222.25718634821311</v>
      </c>
      <c r="Q224">
        <f t="shared" si="97"/>
        <v>20609.084338781879</v>
      </c>
      <c r="R224">
        <f t="shared" si="98"/>
        <v>389.89232990782017</v>
      </c>
      <c r="S224">
        <f t="shared" si="99"/>
        <v>13146.643378884975</v>
      </c>
      <c r="T224">
        <f t="shared" si="100"/>
        <v>13146.643378884975</v>
      </c>
      <c r="V224" s="4">
        <f t="shared" si="119"/>
        <v>0.98826726892188299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2.6828612924249011E-3</v>
      </c>
      <c r="AC224">
        <f t="shared" si="103"/>
        <v>2.0881426512595162E-7</v>
      </c>
      <c r="AD224">
        <v>0</v>
      </c>
      <c r="AE224" s="11">
        <f t="shared" si="104"/>
        <v>5.6134834009209643E-8</v>
      </c>
      <c r="AF224" s="11">
        <f t="shared" si="105"/>
        <v>2.6494909913516127E-7</v>
      </c>
      <c r="AG224" s="15">
        <f t="shared" si="106"/>
        <v>1.097002469958351E-3</v>
      </c>
      <c r="AI224">
        <f t="shared" si="121"/>
        <v>1.7464209374039887E-2</v>
      </c>
      <c r="AJ224">
        <f t="shared" si="107"/>
        <v>1.3592860938217794E-6</v>
      </c>
      <c r="AK224">
        <v>0</v>
      </c>
      <c r="AL224" s="11">
        <f t="shared" si="108"/>
        <v>7.5744400985101292E-6</v>
      </c>
      <c r="AM224" s="11">
        <f t="shared" si="109"/>
        <v>8.9337261923319089E-6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15.215219993965079</v>
      </c>
      <c r="AY224" t="e">
        <f t="shared" si="118"/>
        <v>#VALUE!</v>
      </c>
    </row>
    <row r="225" spans="1:51">
      <c r="A225" s="65">
        <v>44375.605555555558</v>
      </c>
      <c r="B225">
        <v>3.8</v>
      </c>
      <c r="C225" t="s">
        <v>278</v>
      </c>
      <c r="D225" s="36">
        <v>1</v>
      </c>
      <c r="E225" s="43">
        <v>44376.664988425924</v>
      </c>
      <c r="F225" s="41">
        <v>71</v>
      </c>
      <c r="H225" s="52">
        <v>23.2</v>
      </c>
      <c r="I225" s="5">
        <v>30</v>
      </c>
      <c r="J225" s="52">
        <v>540.80211531189991</v>
      </c>
      <c r="K225" s="52">
        <v>11403.928521366</v>
      </c>
      <c r="L225" s="5" t="s">
        <v>88</v>
      </c>
      <c r="M225" s="6">
        <f t="shared" si="94"/>
        <v>2.7672627900567717</v>
      </c>
      <c r="N225" s="6">
        <f t="shared" si="122"/>
        <v>302.26369642717555</v>
      </c>
      <c r="O225" s="6" t="e">
        <f t="shared" si="95"/>
        <v>#VALUE!</v>
      </c>
      <c r="P225">
        <f t="shared" si="96"/>
        <v>44.276204640908347</v>
      </c>
      <c r="Q225">
        <f t="shared" si="97"/>
        <v>13299.602642795724</v>
      </c>
      <c r="R225">
        <f t="shared" si="98"/>
        <v>77.671065986919828</v>
      </c>
      <c r="S225">
        <f t="shared" si="99"/>
        <v>8483.8865304020565</v>
      </c>
      <c r="T225">
        <f t="shared" si="100"/>
        <v>8483.8865304020546</v>
      </c>
      <c r="V225" s="4">
        <f t="shared" si="119"/>
        <v>0.98826726892188299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5.3445702952646863E-4</v>
      </c>
      <c r="AC225">
        <f t="shared" si="103"/>
        <v>4.1598219101777341E-8</v>
      </c>
      <c r="AD225">
        <v>0</v>
      </c>
      <c r="AE225" s="11">
        <f t="shared" si="104"/>
        <v>1.1182708819957893E-8</v>
      </c>
      <c r="AF225" s="11">
        <f t="shared" si="105"/>
        <v>5.2780927921735232E-8</v>
      </c>
      <c r="AG225" s="15">
        <f t="shared" si="106"/>
        <v>1.097002469958351E-3</v>
      </c>
      <c r="AI225">
        <f t="shared" si="121"/>
        <v>1.1270129294790744E-2</v>
      </c>
      <c r="AJ225">
        <f t="shared" si="107"/>
        <v>8.771842857515392E-7</v>
      </c>
      <c r="AK225">
        <v>0</v>
      </c>
      <c r="AL225" s="11">
        <f t="shared" si="108"/>
        <v>4.8879922026558796E-6</v>
      </c>
      <c r="AM225" s="11">
        <f t="shared" si="109"/>
        <v>5.7651764884074183E-6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78.81297419298906</v>
      </c>
      <c r="AX225">
        <f t="shared" si="117"/>
        <v>15.21521999396507</v>
      </c>
      <c r="AY225" t="e">
        <f t="shared" si="118"/>
        <v>#VALUE!</v>
      </c>
    </row>
    <row r="226" spans="1:51">
      <c r="A226" s="65">
        <v>44375.453472222223</v>
      </c>
      <c r="B226" s="41">
        <v>6</v>
      </c>
      <c r="C226" s="41" t="s">
        <v>279</v>
      </c>
      <c r="D226" s="36">
        <v>2</v>
      </c>
      <c r="E226" s="43">
        <v>44376.686226851853</v>
      </c>
      <c r="F226" s="41">
        <v>129</v>
      </c>
      <c r="H226" s="52">
        <v>23.2</v>
      </c>
      <c r="I226" s="5">
        <v>30</v>
      </c>
      <c r="J226" s="52">
        <v>103.73218232937751</v>
      </c>
      <c r="K226" s="52">
        <v>8144.4016408201596</v>
      </c>
      <c r="L226" s="5" t="s">
        <v>88</v>
      </c>
      <c r="M226" s="6">
        <f t="shared" si="94"/>
        <v>0.53079342732584633</v>
      </c>
      <c r="N226" s="6">
        <f t="shared" si="122"/>
        <v>215.86920161149678</v>
      </c>
      <c r="O226" s="6" t="e">
        <f t="shared" si="95"/>
        <v>#VALUE!</v>
      </c>
      <c r="P226">
        <f t="shared" si="96"/>
        <v>8.4926948372135413</v>
      </c>
      <c r="Q226">
        <f t="shared" si="97"/>
        <v>9498.244870905859</v>
      </c>
      <c r="R226">
        <f t="shared" si="98"/>
        <v>14.898220533078952</v>
      </c>
      <c r="S226">
        <f t="shared" si="99"/>
        <v>6058.980398665457</v>
      </c>
      <c r="T226">
        <f t="shared" si="100"/>
        <v>6058.9803986654579</v>
      </c>
      <c r="V226" s="4">
        <f t="shared" si="119"/>
        <v>0.98826726892188299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1.0251512052996072E-4</v>
      </c>
      <c r="AC226">
        <f t="shared" si="103"/>
        <v>7.9790258326824468E-9</v>
      </c>
      <c r="AD226">
        <v>0</v>
      </c>
      <c r="AE226" s="11">
        <f t="shared" si="104"/>
        <v>2.1449745801737344E-9</v>
      </c>
      <c r="AF226" s="11">
        <f t="shared" si="105"/>
        <v>1.0124000412856182E-8</v>
      </c>
      <c r="AG226" s="15">
        <f t="shared" si="106"/>
        <v>1.097002469958351E-3</v>
      </c>
      <c r="AI226">
        <f t="shared" si="121"/>
        <v>8.0488455665762414E-3</v>
      </c>
      <c r="AJ226">
        <f t="shared" si="107"/>
        <v>6.264631633556352E-7</v>
      </c>
      <c r="AK226">
        <v>0</v>
      </c>
      <c r="AL226" s="11">
        <f t="shared" si="108"/>
        <v>3.4908822552719882E-6</v>
      </c>
      <c r="AM226" s="11">
        <f t="shared" si="109"/>
        <v>4.1173454186276232E-6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78.81297419298906</v>
      </c>
      <c r="AX226">
        <f t="shared" si="117"/>
        <v>15.21521999396507</v>
      </c>
      <c r="AY226" t="e">
        <f t="shared" si="118"/>
        <v>#VALUE!</v>
      </c>
    </row>
    <row r="227" spans="1:51">
      <c r="A227" s="65">
        <v>44375.453472222223</v>
      </c>
      <c r="B227">
        <v>6</v>
      </c>
      <c r="C227" t="s">
        <v>279</v>
      </c>
      <c r="D227" s="36">
        <v>1</v>
      </c>
      <c r="E227" s="43">
        <v>44376.707488425927</v>
      </c>
      <c r="F227" s="41">
        <v>188</v>
      </c>
      <c r="H227" s="52">
        <v>23.2</v>
      </c>
      <c r="I227" s="5">
        <v>30</v>
      </c>
      <c r="J227" s="52">
        <v>112.94593784007751</v>
      </c>
      <c r="K227" s="52">
        <v>8449.5725576559998</v>
      </c>
      <c r="L227" s="5" t="s">
        <v>88</v>
      </c>
      <c r="M227" s="6">
        <f t="shared" si="94"/>
        <v>0.57793984569134338</v>
      </c>
      <c r="N227" s="6">
        <f t="shared" si="122"/>
        <v>223.9578255617478</v>
      </c>
      <c r="O227" s="6" t="e">
        <f t="shared" si="95"/>
        <v>#VALUE!</v>
      </c>
      <c r="P227">
        <f t="shared" si="96"/>
        <v>9.2470375310614941</v>
      </c>
      <c r="Q227">
        <f t="shared" si="97"/>
        <v>9854.1443247169027</v>
      </c>
      <c r="R227">
        <f t="shared" si="98"/>
        <v>16.221518264350188</v>
      </c>
      <c r="S227">
        <f t="shared" si="99"/>
        <v>6286.0105335846056</v>
      </c>
      <c r="T227">
        <f t="shared" si="100"/>
        <v>6286.0105335846065</v>
      </c>
      <c r="V227" s="4">
        <f t="shared" si="119"/>
        <v>0.98826726892188299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1.1162077352503415E-4</v>
      </c>
      <c r="AC227">
        <f t="shared" si="103"/>
        <v>8.6877431428269493E-9</v>
      </c>
      <c r="AD227">
        <v>0</v>
      </c>
      <c r="AE227" s="11">
        <f t="shared" si="104"/>
        <v>2.3354966622758295E-9</v>
      </c>
      <c r="AF227" s="11">
        <f t="shared" si="105"/>
        <v>1.1023239805102779E-8</v>
      </c>
      <c r="AG227" s="15">
        <f t="shared" si="106"/>
        <v>1.097002469958351E-3</v>
      </c>
      <c r="AI227">
        <f t="shared" si="121"/>
        <v>8.3504359951119857E-3</v>
      </c>
      <c r="AJ227">
        <f t="shared" si="107"/>
        <v>6.4993675249776752E-7</v>
      </c>
      <c r="AK227">
        <v>0</v>
      </c>
      <c r="AL227" s="11">
        <f t="shared" si="108"/>
        <v>3.6216856936814969E-6</v>
      </c>
      <c r="AM227" s="11">
        <f t="shared" si="109"/>
        <v>4.2716224461792646E-6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15.215219993965079</v>
      </c>
      <c r="AY227" t="e">
        <f t="shared" si="118"/>
        <v>#VALUE!</v>
      </c>
    </row>
    <row r="228" spans="1:51">
      <c r="A228" s="65">
        <v>44375.600694444445</v>
      </c>
      <c r="B228">
        <v>1.6</v>
      </c>
      <c r="C228" t="s">
        <v>278</v>
      </c>
      <c r="D228" s="36">
        <v>2</v>
      </c>
      <c r="E228" s="43">
        <v>44376.728726851848</v>
      </c>
      <c r="F228" s="41">
        <v>99</v>
      </c>
      <c r="H228" s="52">
        <v>23.2</v>
      </c>
      <c r="I228" s="5">
        <v>30</v>
      </c>
      <c r="J228" s="52">
        <v>74.01000920944</v>
      </c>
      <c r="K228" s="4" t="e">
        <v>#VALUE!</v>
      </c>
      <c r="L228" s="5" t="s">
        <v>88</v>
      </c>
      <c r="M228" s="6">
        <f t="shared" si="94"/>
        <v>0.37870625646300182</v>
      </c>
      <c r="N228" s="6" t="e">
        <f t="shared" si="122"/>
        <v>#VALUE!</v>
      </c>
      <c r="O228" s="6" t="e">
        <f t="shared" si="95"/>
        <v>#VALUE!</v>
      </c>
      <c r="P228">
        <f t="shared" si="96"/>
        <v>6.0593001034080292</v>
      </c>
      <c r="Q228" t="e">
        <f t="shared" si="97"/>
        <v>#VALUE!</v>
      </c>
      <c r="R228">
        <f t="shared" si="98"/>
        <v>10.629463432634001</v>
      </c>
      <c r="S228" t="e">
        <f t="shared" si="99"/>
        <v>#VALUE!</v>
      </c>
      <c r="T228" t="e">
        <f t="shared" si="100"/>
        <v>#VALUE!</v>
      </c>
      <c r="V228" s="4">
        <f t="shared" si="119"/>
        <v>0.98826726892188299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7.3141669674296685E-5</v>
      </c>
      <c r="AC228">
        <f t="shared" si="103"/>
        <v>5.6928116433924379E-9</v>
      </c>
      <c r="AD228">
        <v>0</v>
      </c>
      <c r="AE228" s="11">
        <f t="shared" si="104"/>
        <v>1.5303793371337764E-9</v>
      </c>
      <c r="AF228" s="11">
        <f t="shared" si="105"/>
        <v>7.2231909805262138E-9</v>
      </c>
      <c r="AG228" s="15">
        <f t="shared" si="106"/>
        <v>1.097002469958351E-3</v>
      </c>
      <c r="AI228" t="e">
        <f t="shared" si="121"/>
        <v>#VALUE!</v>
      </c>
      <c r="AJ228" t="e">
        <f t="shared" si="107"/>
        <v>#VALUE!</v>
      </c>
      <c r="AK228">
        <v>0</v>
      </c>
      <c r="AL228" s="11" t="e">
        <f t="shared" si="108"/>
        <v>#VALUE!</v>
      </c>
      <c r="AM228" s="11" t="e">
        <f t="shared" si="109"/>
        <v>#VALUE!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 t="e">
        <f t="shared" si="117"/>
        <v>#VALUE!</v>
      </c>
      <c r="AY228" t="e">
        <f t="shared" si="118"/>
        <v>#VALUE!</v>
      </c>
    </row>
    <row r="229" spans="1:51">
      <c r="A229" s="65">
        <v>44375.600694444445</v>
      </c>
      <c r="B229">
        <v>1.6</v>
      </c>
      <c r="C229" t="s">
        <v>278</v>
      </c>
      <c r="D229" s="36">
        <v>1</v>
      </c>
      <c r="E229" s="43">
        <v>44376.749988425923</v>
      </c>
      <c r="F229" s="41">
        <v>122</v>
      </c>
      <c r="H229" s="52">
        <v>23.2</v>
      </c>
      <c r="I229" s="5">
        <v>30</v>
      </c>
      <c r="J229" s="52">
        <v>119.71129437847991</v>
      </c>
      <c r="K229" s="4" t="e">
        <v>#VALUE!</v>
      </c>
      <c r="L229" s="5" t="s">
        <v>88</v>
      </c>
      <c r="M229" s="6">
        <f t="shared" si="94"/>
        <v>0.61255790446019798</v>
      </c>
      <c r="N229" s="6" t="e">
        <f t="shared" si="122"/>
        <v>#VALUE!</v>
      </c>
      <c r="O229" s="6" t="e">
        <f t="shared" si="95"/>
        <v>#VALUE!</v>
      </c>
      <c r="P229">
        <f t="shared" si="96"/>
        <v>9.8009264713631676</v>
      </c>
      <c r="Q229" t="e">
        <f t="shared" si="97"/>
        <v>#VALUE!</v>
      </c>
      <c r="R229">
        <f t="shared" si="98"/>
        <v>17.193172108226587</v>
      </c>
      <c r="S229" t="e">
        <f t="shared" si="99"/>
        <v>#VALUE!</v>
      </c>
      <c r="T229" t="e">
        <f t="shared" si="100"/>
        <v>#VALUE!</v>
      </c>
      <c r="V229" s="4">
        <f t="shared" si="119"/>
        <v>0.98826726892188299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1.183067539545239E-4</v>
      </c>
      <c r="AC229">
        <f t="shared" si="103"/>
        <v>9.2081308699048954E-9</v>
      </c>
      <c r="AD229">
        <v>0</v>
      </c>
      <c r="AE229" s="11">
        <f t="shared" si="104"/>
        <v>2.4753907382975536E-9</v>
      </c>
      <c r="AF229" s="11">
        <f t="shared" si="105"/>
        <v>1.1683521608202449E-8</v>
      </c>
      <c r="AG229" s="15">
        <f t="shared" si="106"/>
        <v>1.097002469958351E-3</v>
      </c>
      <c r="AI229" t="e">
        <f t="shared" si="121"/>
        <v>#VALUE!</v>
      </c>
      <c r="AJ229" t="e">
        <f t="shared" si="107"/>
        <v>#VALUE!</v>
      </c>
      <c r="AK229">
        <v>0</v>
      </c>
      <c r="AL229" s="11" t="e">
        <f t="shared" si="108"/>
        <v>#VALUE!</v>
      </c>
      <c r="AM229" s="11" t="e">
        <f t="shared" si="109"/>
        <v>#VALUE!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78.81297419298906</v>
      </c>
      <c r="AX229" t="e">
        <f t="shared" si="117"/>
        <v>#VALUE!</v>
      </c>
      <c r="AY229" t="e">
        <f t="shared" si="118"/>
        <v>#VALUE!</v>
      </c>
    </row>
    <row r="230" spans="1:51">
      <c r="A230" s="65">
        <v>44375.605555555558</v>
      </c>
      <c r="B230">
        <v>3.8</v>
      </c>
      <c r="C230" t="s">
        <v>278</v>
      </c>
      <c r="D230" s="36">
        <v>2</v>
      </c>
      <c r="E230" s="43">
        <v>44376.771273148152</v>
      </c>
      <c r="F230" s="41">
        <v>28</v>
      </c>
      <c r="H230" s="52">
        <v>23.2</v>
      </c>
      <c r="I230" s="5">
        <v>30</v>
      </c>
      <c r="J230" s="52">
        <v>441.26669084874317</v>
      </c>
      <c r="K230" s="52">
        <v>11972.66642087424</v>
      </c>
      <c r="L230" s="5" t="s">
        <v>88</v>
      </c>
      <c r="M230" s="6">
        <f t="shared" si="94"/>
        <v>2.2579440048472428</v>
      </c>
      <c r="N230" s="6">
        <f t="shared" si="122"/>
        <v>317.33822267324121</v>
      </c>
      <c r="O230" s="6" t="e">
        <f t="shared" si="95"/>
        <v>#VALUE!</v>
      </c>
      <c r="P230">
        <f t="shared" si="96"/>
        <v>36.127104077555884</v>
      </c>
      <c r="Q230">
        <f t="shared" si="97"/>
        <v>13962.881797622613</v>
      </c>
      <c r="R230">
        <f t="shared" si="98"/>
        <v>63.375592092452585</v>
      </c>
      <c r="S230">
        <f t="shared" si="99"/>
        <v>8906.9957945408951</v>
      </c>
      <c r="T230">
        <f t="shared" si="100"/>
        <v>8906.9957945408969</v>
      </c>
      <c r="V230" s="4">
        <f t="shared" si="119"/>
        <v>0.98826726892188299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4.3608942743128429E-4</v>
      </c>
      <c r="AC230">
        <f t="shared" si="103"/>
        <v>3.3942005714337406E-8</v>
      </c>
      <c r="AD230">
        <v>0</v>
      </c>
      <c r="AE230" s="11">
        <f t="shared" si="104"/>
        <v>9.12451481973575E-9</v>
      </c>
      <c r="AF230" s="11">
        <f t="shared" si="105"/>
        <v>4.3066520534073156E-8</v>
      </c>
      <c r="AG230" s="15">
        <f t="shared" si="106"/>
        <v>1.097002469958351E-3</v>
      </c>
      <c r="AI230">
        <f t="shared" si="121"/>
        <v>1.183219434547012E-2</v>
      </c>
      <c r="AJ230">
        <f t="shared" si="107"/>
        <v>9.2093131093021065E-7</v>
      </c>
      <c r="AK230">
        <v>0</v>
      </c>
      <c r="AL230" s="11">
        <f t="shared" si="108"/>
        <v>5.1317666539726054E-6</v>
      </c>
      <c r="AM230" s="11">
        <f t="shared" si="109"/>
        <v>6.0526979649028163E-6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15.215219993965082</v>
      </c>
      <c r="AY230" t="e">
        <f t="shared" si="118"/>
        <v>#VALUE!</v>
      </c>
    </row>
    <row r="231" spans="1:51">
      <c r="A231" s="65">
        <v>44375.656944444447</v>
      </c>
      <c r="B231">
        <v>8</v>
      </c>
      <c r="C231" t="s">
        <v>278</v>
      </c>
      <c r="D231" s="36">
        <v>1</v>
      </c>
      <c r="E231" s="43">
        <v>44376.792546296296</v>
      </c>
      <c r="F231" s="41">
        <v>18</v>
      </c>
      <c r="H231" s="52">
        <v>23.2</v>
      </c>
      <c r="I231" s="5">
        <v>30</v>
      </c>
      <c r="J231" s="52">
        <v>316.91437611100002</v>
      </c>
      <c r="K231" s="52">
        <v>18354.95072646144</v>
      </c>
      <c r="L231" s="5" t="s">
        <v>88</v>
      </c>
      <c r="M231" s="6">
        <f t="shared" si="94"/>
        <v>1.6216381848658969</v>
      </c>
      <c r="N231" s="6">
        <f t="shared" si="122"/>
        <v>486.50210705234633</v>
      </c>
      <c r="O231" s="6" t="e">
        <f t="shared" si="95"/>
        <v>#VALUE!</v>
      </c>
      <c r="P231">
        <f t="shared" si="96"/>
        <v>25.946210957854351</v>
      </c>
      <c r="Q231">
        <f t="shared" si="97"/>
        <v>21406.092710303237</v>
      </c>
      <c r="R231">
        <f t="shared" si="98"/>
        <v>45.515867490504569</v>
      </c>
      <c r="S231">
        <f t="shared" si="99"/>
        <v>13655.059214258106</v>
      </c>
      <c r="T231">
        <f t="shared" si="100"/>
        <v>13655.05921425811</v>
      </c>
      <c r="V231" s="4">
        <f t="shared" si="119"/>
        <v>0.98826726892188299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3.1319610496130046E-4</v>
      </c>
      <c r="AC231">
        <f t="shared" si="103"/>
        <v>2.4376889957919822E-8</v>
      </c>
      <c r="AD231">
        <v>0</v>
      </c>
      <c r="AE231" s="11">
        <f t="shared" si="104"/>
        <v>6.5531570394542624E-9</v>
      </c>
      <c r="AF231" s="11">
        <f t="shared" si="105"/>
        <v>3.0930046997374083E-8</v>
      </c>
      <c r="AG231" s="15">
        <f t="shared" si="106"/>
        <v>1.097002469958351E-3</v>
      </c>
      <c r="AI231">
        <f t="shared" si="121"/>
        <v>1.8139597025635782E-2</v>
      </c>
      <c r="AJ231">
        <f t="shared" si="107"/>
        <v>1.4118533199177913E-6</v>
      </c>
      <c r="AK231">
        <v>0</v>
      </c>
      <c r="AL231" s="11">
        <f t="shared" si="108"/>
        <v>7.8673639406790658E-6</v>
      </c>
      <c r="AM231" s="11">
        <f t="shared" si="109"/>
        <v>9.2792172605968562E-6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15.215219993965066</v>
      </c>
      <c r="AY231" t="e">
        <f t="shared" si="118"/>
        <v>#VALUE!</v>
      </c>
    </row>
    <row r="232" spans="1:51">
      <c r="A232" s="65">
        <v>44375.618055555555</v>
      </c>
      <c r="B232">
        <v>6.2</v>
      </c>
      <c r="C232" t="s">
        <v>278</v>
      </c>
      <c r="D232" s="36">
        <v>2</v>
      </c>
      <c r="E232" s="43">
        <v>44376.813807870371</v>
      </c>
      <c r="F232" s="41">
        <v>170</v>
      </c>
      <c r="H232" s="52">
        <v>23.2</v>
      </c>
      <c r="I232" s="5">
        <v>30</v>
      </c>
      <c r="J232" s="52">
        <v>43.491277106831603</v>
      </c>
      <c r="K232" s="52">
        <v>17729.311419574002</v>
      </c>
      <c r="L232" s="5" t="s">
        <v>88</v>
      </c>
      <c r="M232" s="6">
        <f t="shared" si="94"/>
        <v>0.22254312515100241</v>
      </c>
      <c r="N232" s="6">
        <f t="shared" si="122"/>
        <v>469.91939617550872</v>
      </c>
      <c r="O232" s="6" t="e">
        <f t="shared" si="95"/>
        <v>#VALUE!</v>
      </c>
      <c r="P232">
        <f t="shared" si="96"/>
        <v>3.5606900024160386</v>
      </c>
      <c r="Q232">
        <f t="shared" si="97"/>
        <v>20676.453431722384</v>
      </c>
      <c r="R232">
        <f t="shared" si="98"/>
        <v>6.2463029606899942</v>
      </c>
      <c r="S232">
        <f t="shared" si="99"/>
        <v>13189.618477879603</v>
      </c>
      <c r="T232">
        <f t="shared" si="100"/>
        <v>13189.618477879603</v>
      </c>
      <c r="V232" s="4">
        <f t="shared" si="119"/>
        <v>0.98826726892188299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4.2981005648293283E-5</v>
      </c>
      <c r="AC232">
        <f t="shared" si="103"/>
        <v>3.3453265489959977E-9</v>
      </c>
      <c r="AD232">
        <v>0</v>
      </c>
      <c r="AE232" s="11">
        <f t="shared" si="104"/>
        <v>8.9931284350340034E-10</v>
      </c>
      <c r="AF232" s="11">
        <f t="shared" si="105"/>
        <v>4.2446393924993977E-9</v>
      </c>
      <c r="AG232" s="15">
        <f t="shared" si="106"/>
        <v>1.097002469958351E-3</v>
      </c>
      <c r="AI232">
        <f t="shared" si="121"/>
        <v>1.752129817648795E-2</v>
      </c>
      <c r="AJ232">
        <f t="shared" si="107"/>
        <v>1.363729467902941E-6</v>
      </c>
      <c r="AK232">
        <v>0</v>
      </c>
      <c r="AL232" s="11">
        <f t="shared" si="108"/>
        <v>7.5992002067507746E-6</v>
      </c>
      <c r="AM232" s="11">
        <f t="shared" si="109"/>
        <v>8.9629296746537155E-6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15.215219993965075</v>
      </c>
      <c r="AY232" t="e">
        <f t="shared" si="118"/>
        <v>#VALUE!</v>
      </c>
    </row>
    <row r="233" spans="1:51">
      <c r="A233" s="65">
        <v>44375.488888888889</v>
      </c>
      <c r="B233">
        <v>11</v>
      </c>
      <c r="C233" t="s">
        <v>279</v>
      </c>
      <c r="D233" s="36">
        <v>1</v>
      </c>
      <c r="E233" s="43">
        <v>44376.835069444445</v>
      </c>
      <c r="F233" s="41">
        <v>24</v>
      </c>
      <c r="H233" s="52">
        <v>23.2</v>
      </c>
      <c r="I233" s="5">
        <v>30</v>
      </c>
      <c r="J233" s="52">
        <v>46961.249058833535</v>
      </c>
      <c r="K233" s="52">
        <v>25909.447863457339</v>
      </c>
      <c r="L233" s="5" t="s">
        <v>88</v>
      </c>
      <c r="M233" s="6">
        <f t="shared" si="94"/>
        <v>240.29883281826559</v>
      </c>
      <c r="N233" s="6">
        <f t="shared" si="122"/>
        <v>686.73575679845817</v>
      </c>
      <c r="O233" s="6" t="e">
        <f t="shared" si="95"/>
        <v>#VALUE!</v>
      </c>
      <c r="P233">
        <f t="shared" si="96"/>
        <v>3844.7813250922495</v>
      </c>
      <c r="Q233">
        <f t="shared" si="97"/>
        <v>30216.373299132159</v>
      </c>
      <c r="R233">
        <f t="shared" si="98"/>
        <v>6744.6671734506335</v>
      </c>
      <c r="S233">
        <f t="shared" si="99"/>
        <v>19275.183576177846</v>
      </c>
      <c r="T233">
        <f t="shared" si="100"/>
        <v>19275.183576177846</v>
      </c>
      <c r="V233" s="4">
        <f t="shared" si="119"/>
        <v>0.98826726892188299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4.6410265352533765E-2</v>
      </c>
      <c r="AC233">
        <f t="shared" si="103"/>
        <v>3.612234997483019E-6</v>
      </c>
      <c r="AD233">
        <v>0</v>
      </c>
      <c r="AE233" s="11">
        <f t="shared" si="104"/>
        <v>9.7106494071973426E-7</v>
      </c>
      <c r="AF233" s="11">
        <f t="shared" si="105"/>
        <v>4.5832999382027536E-6</v>
      </c>
      <c r="AG233" s="15">
        <f t="shared" si="106"/>
        <v>1.097002469958351E-3</v>
      </c>
      <c r="AI233">
        <f t="shared" si="121"/>
        <v>2.5605459279292902E-2</v>
      </c>
      <c r="AJ233">
        <f t="shared" si="107"/>
        <v>1.9929413338344231E-6</v>
      </c>
      <c r="AK233">
        <v>0</v>
      </c>
      <c r="AL233" s="11">
        <f t="shared" si="108"/>
        <v>1.1105399239781323E-5</v>
      </c>
      <c r="AM233" s="11">
        <f t="shared" si="109"/>
        <v>1.3098340573615746E-5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15.215219993965073</v>
      </c>
      <c r="AY233" t="e">
        <f t="shared" si="118"/>
        <v>#VALUE!</v>
      </c>
    </row>
    <row r="234" spans="1:51">
      <c r="A234" s="70">
        <v>44375</v>
      </c>
      <c r="B234" t="s">
        <v>672</v>
      </c>
      <c r="C234" t="s">
        <v>278</v>
      </c>
      <c r="D234" s="36">
        <v>2</v>
      </c>
      <c r="E234" s="43">
        <v>44376.856354166666</v>
      </c>
      <c r="F234" s="41">
        <v>14</v>
      </c>
      <c r="H234" s="52">
        <v>23.2</v>
      </c>
      <c r="I234" s="5">
        <v>30</v>
      </c>
      <c r="J234" s="52">
        <v>551.96128080769745</v>
      </c>
      <c r="K234" s="52">
        <v>20979.23266985056</v>
      </c>
      <c r="L234" s="5" t="s">
        <v>88</v>
      </c>
      <c r="M234" s="6">
        <f t="shared" si="94"/>
        <v>2.824363793492743</v>
      </c>
      <c r="N234" s="6">
        <f t="shared" si="122"/>
        <v>556.05929159535094</v>
      </c>
      <c r="O234" s="6" t="e">
        <f t="shared" si="95"/>
        <v>#VALUE!</v>
      </c>
      <c r="P234">
        <f t="shared" si="96"/>
        <v>45.189820695883888</v>
      </c>
      <c r="Q234">
        <f t="shared" si="97"/>
        <v>24466.608830195441</v>
      </c>
      <c r="R234">
        <f t="shared" si="98"/>
        <v>79.273767335606593</v>
      </c>
      <c r="S234">
        <f t="shared" si="99"/>
        <v>15607.378556648151</v>
      </c>
      <c r="T234">
        <f t="shared" si="100"/>
        <v>15607.378556648153</v>
      </c>
      <c r="V234" s="4">
        <f t="shared" si="119"/>
        <v>0.98826726892188299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5.4548526753444768E-4</v>
      </c>
      <c r="AC234">
        <f t="shared" si="103"/>
        <v>4.2456576342150659E-8</v>
      </c>
      <c r="AD234">
        <v>0</v>
      </c>
      <c r="AE234" s="11">
        <f t="shared" si="104"/>
        <v>1.141345809937085E-8</v>
      </c>
      <c r="AF234" s="11">
        <f t="shared" si="105"/>
        <v>5.3870034441521505E-8</v>
      </c>
      <c r="AG234" s="15">
        <f t="shared" si="106"/>
        <v>1.097002469958351E-3</v>
      </c>
      <c r="AI234">
        <f t="shared" si="121"/>
        <v>2.0733088974709959E-2</v>
      </c>
      <c r="AJ234">
        <f t="shared" si="107"/>
        <v>1.6137117301848799E-6</v>
      </c>
      <c r="AK234">
        <v>0</v>
      </c>
      <c r="AL234" s="11">
        <f t="shared" si="108"/>
        <v>8.9921929548932061E-6</v>
      </c>
      <c r="AM234" s="11">
        <f t="shared" si="109"/>
        <v>1.0605904685078087E-5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15.215219993965082</v>
      </c>
      <c r="AY234" t="e">
        <f t="shared" si="118"/>
        <v>#VALUE!</v>
      </c>
    </row>
    <row r="235" spans="1:51">
      <c r="A235" s="70">
        <v>44375</v>
      </c>
      <c r="B235" t="s">
        <v>672</v>
      </c>
      <c r="C235" t="s">
        <v>278</v>
      </c>
      <c r="D235" s="36">
        <v>1</v>
      </c>
      <c r="E235" s="43">
        <v>44376.877627314818</v>
      </c>
      <c r="F235" s="41">
        <v>149</v>
      </c>
      <c r="H235" s="52">
        <v>23.2</v>
      </c>
      <c r="I235" s="5">
        <v>30</v>
      </c>
      <c r="J235" s="52">
        <v>529.28417047895039</v>
      </c>
      <c r="K235" s="52">
        <v>19951.650737224059</v>
      </c>
      <c r="L235" s="5" t="s">
        <v>88</v>
      </c>
      <c r="M235" s="6">
        <f t="shared" si="94"/>
        <v>2.7083259271050322</v>
      </c>
      <c r="N235" s="6">
        <f t="shared" si="122"/>
        <v>528.82300080700224</v>
      </c>
      <c r="O235" s="6" t="e">
        <f t="shared" si="95"/>
        <v>#VALUE!</v>
      </c>
      <c r="P235">
        <f t="shared" si="96"/>
        <v>43.333214833680515</v>
      </c>
      <c r="Q235">
        <f t="shared" si="97"/>
        <v>23268.212035508099</v>
      </c>
      <c r="R235">
        <f t="shared" si="98"/>
        <v>76.016836042501453</v>
      </c>
      <c r="S235">
        <f t="shared" si="99"/>
        <v>14842.914933365962</v>
      </c>
      <c r="T235">
        <f t="shared" si="100"/>
        <v>14842.914933365968</v>
      </c>
      <c r="V235" s="4">
        <f t="shared" si="119"/>
        <v>0.98826726892188299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5.2307422164281662E-4</v>
      </c>
      <c r="AC235">
        <f t="shared" si="103"/>
        <v>4.0712264740288028E-8</v>
      </c>
      <c r="AD235">
        <v>0</v>
      </c>
      <c r="AE235" s="11">
        <f t="shared" si="104"/>
        <v>1.0944540699633641E-8</v>
      </c>
      <c r="AF235" s="11">
        <f t="shared" si="105"/>
        <v>5.1656805439921667E-8</v>
      </c>
      <c r="AG235" s="15">
        <f t="shared" si="106"/>
        <v>1.097002469958351E-3</v>
      </c>
      <c r="AI235">
        <f t="shared" si="121"/>
        <v>1.9717563384559697E-2</v>
      </c>
      <c r="AJ235">
        <f t="shared" si="107"/>
        <v>1.5346706592124186E-6</v>
      </c>
      <c r="AK235">
        <v>0</v>
      </c>
      <c r="AL235" s="11">
        <f t="shared" si="108"/>
        <v>8.5517471501989875E-6</v>
      </c>
      <c r="AM235" s="11">
        <f t="shared" si="109"/>
        <v>1.0086417809411407E-5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15.215219993965082</v>
      </c>
      <c r="AY235" t="e">
        <f t="shared" si="118"/>
        <v>#VALUE!</v>
      </c>
    </row>
    <row r="236" spans="1:51">
      <c r="A236" s="65">
        <v>44375.64166666667</v>
      </c>
      <c r="B236">
        <v>9</v>
      </c>
      <c r="C236" t="s">
        <v>278</v>
      </c>
      <c r="D236" s="36">
        <v>2</v>
      </c>
      <c r="E236" s="43">
        <v>44376.898900462962</v>
      </c>
      <c r="F236" s="41">
        <v>197</v>
      </c>
      <c r="H236" s="52">
        <v>23.2</v>
      </c>
      <c r="I236" s="5">
        <v>30</v>
      </c>
      <c r="J236" s="52">
        <v>1.7784571282000012</v>
      </c>
      <c r="K236" s="52">
        <v>19826.397430761841</v>
      </c>
      <c r="L236" s="5" t="s">
        <v>88</v>
      </c>
      <c r="M236" s="6">
        <f t="shared" si="94"/>
        <v>9.1002939804344287E-3</v>
      </c>
      <c r="N236" s="6">
        <f t="shared" si="122"/>
        <v>525.50313368138279</v>
      </c>
      <c r="O236" s="6" t="e">
        <f t="shared" si="95"/>
        <v>#VALUE!</v>
      </c>
      <c r="P236">
        <f t="shared" si="96"/>
        <v>0.14560470368695086</v>
      </c>
      <c r="Q236">
        <f t="shared" si="97"/>
        <v>23122.137881980841</v>
      </c>
      <c r="R236">
        <f t="shared" si="98"/>
        <v>0.25542551896207555</v>
      </c>
      <c r="S236">
        <f t="shared" si="99"/>
        <v>14749.733461946516</v>
      </c>
      <c r="T236">
        <f t="shared" si="100"/>
        <v>14749.733461946513</v>
      </c>
      <c r="V236" s="4">
        <f t="shared" si="119"/>
        <v>0.98826726892188299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1.7575909689808705E-6</v>
      </c>
      <c r="AC236">
        <f t="shared" si="103"/>
        <v>1.3679800279500402E-10</v>
      </c>
      <c r="AD236">
        <v>0</v>
      </c>
      <c r="AE236" s="11">
        <f t="shared" si="104"/>
        <v>3.6774945308727267E-11</v>
      </c>
      <c r="AF236" s="11">
        <f t="shared" si="105"/>
        <v>1.7357294810373129E-10</v>
      </c>
      <c r="AG236" s="15">
        <f t="shared" si="106"/>
        <v>1.097002469958351E-3</v>
      </c>
      <c r="AI236">
        <f t="shared" si="121"/>
        <v>1.9593779641458843E-2</v>
      </c>
      <c r="AJ236">
        <f t="shared" si="107"/>
        <v>1.5250362396383893E-6</v>
      </c>
      <c r="AK236">
        <v>0</v>
      </c>
      <c r="AL236" s="11">
        <f t="shared" si="108"/>
        <v>8.4980606346971472E-6</v>
      </c>
      <c r="AM236" s="11">
        <f t="shared" si="109"/>
        <v>1.0023096874335536E-5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15.215219993965075</v>
      </c>
      <c r="AY236" t="e">
        <f t="shared" si="118"/>
        <v>#VALUE!</v>
      </c>
    </row>
    <row r="237" spans="1:51">
      <c r="A237" s="65">
        <v>44375.591666666667</v>
      </c>
      <c r="B237">
        <v>0.1</v>
      </c>
      <c r="C237" t="s">
        <v>278</v>
      </c>
      <c r="D237" s="36">
        <v>1</v>
      </c>
      <c r="E237" s="43">
        <v>44376.920162037037</v>
      </c>
      <c r="F237" s="41">
        <v>105</v>
      </c>
      <c r="H237" s="52">
        <v>23.2</v>
      </c>
      <c r="I237" s="5">
        <v>30</v>
      </c>
      <c r="J237" s="52">
        <v>199.26047956113243</v>
      </c>
      <c r="K237" s="4" t="e">
        <v>#VALUE!</v>
      </c>
      <c r="L237" s="5" t="s">
        <v>88</v>
      </c>
      <c r="M237" s="6">
        <f t="shared" si="94"/>
        <v>1.0196079027915301</v>
      </c>
      <c r="N237" s="6" t="e">
        <f t="shared" si="122"/>
        <v>#VALUE!</v>
      </c>
      <c r="O237" s="6" t="e">
        <f t="shared" si="95"/>
        <v>#VALUE!</v>
      </c>
      <c r="P237">
        <f t="shared" si="96"/>
        <v>16.313726444664482</v>
      </c>
      <c r="Q237" t="e">
        <f t="shared" si="97"/>
        <v>#VALUE!</v>
      </c>
      <c r="R237">
        <f t="shared" si="98"/>
        <v>28.618182914562002</v>
      </c>
      <c r="S237" t="e">
        <f t="shared" si="99"/>
        <v>#VALUE!</v>
      </c>
      <c r="T237" t="e">
        <f t="shared" si="100"/>
        <v>#VALUE!</v>
      </c>
      <c r="V237" s="4">
        <f t="shared" si="119"/>
        <v>0.98826726892188299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1.9692260993994505E-4</v>
      </c>
      <c r="AC237">
        <f t="shared" si="103"/>
        <v>1.5327013065266429E-8</v>
      </c>
      <c r="AD237">
        <v>0</v>
      </c>
      <c r="AE237" s="11">
        <f t="shared" si="104"/>
        <v>4.1203091836506428E-9</v>
      </c>
      <c r="AF237" s="11">
        <f t="shared" si="105"/>
        <v>1.9447322248917071E-8</v>
      </c>
      <c r="AG237" s="15">
        <f t="shared" si="106"/>
        <v>1.097002469958351E-3</v>
      </c>
      <c r="AI237" t="e">
        <f t="shared" si="121"/>
        <v>#VALUE!</v>
      </c>
      <c r="AJ237" t="e">
        <f t="shared" si="107"/>
        <v>#VALUE!</v>
      </c>
      <c r="AK237">
        <v>0</v>
      </c>
      <c r="AL237" s="11" t="e">
        <f t="shared" si="108"/>
        <v>#VALUE!</v>
      </c>
      <c r="AM237" s="11" t="e">
        <f t="shared" si="109"/>
        <v>#VALUE!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78.81297419298906</v>
      </c>
      <c r="AX237" t="e">
        <f t="shared" si="117"/>
        <v>#VALUE!</v>
      </c>
      <c r="AY237" t="e">
        <f t="shared" si="118"/>
        <v>#VALUE!</v>
      </c>
    </row>
    <row r="238" spans="1:51">
      <c r="A238" s="65">
        <v>44375.656944444447</v>
      </c>
      <c r="B238" s="4">
        <v>8</v>
      </c>
      <c r="C238" s="4" t="s">
        <v>278</v>
      </c>
      <c r="D238" s="51">
        <v>2</v>
      </c>
      <c r="E238" s="43">
        <v>44376.941423611112</v>
      </c>
      <c r="F238" s="41">
        <v>110</v>
      </c>
      <c r="H238" s="52">
        <v>23.2</v>
      </c>
      <c r="I238" s="5">
        <v>30</v>
      </c>
      <c r="J238" s="52">
        <v>32.612788281560007</v>
      </c>
      <c r="K238" s="52">
        <v>16259.16915268376</v>
      </c>
      <c r="L238" s="5" t="s">
        <v>88</v>
      </c>
      <c r="M238" s="6">
        <f t="shared" si="94"/>
        <v>0.16687833301005336</v>
      </c>
      <c r="N238" s="6">
        <f t="shared" si="122"/>
        <v>430.95294395410855</v>
      </c>
      <c r="O238" s="6" t="e">
        <f t="shared" si="95"/>
        <v>#VALUE!</v>
      </c>
      <c r="P238">
        <f t="shared" si="96"/>
        <v>2.6700533281608538</v>
      </c>
      <c r="Q238">
        <f t="shared" si="97"/>
        <v>18961.929533980776</v>
      </c>
      <c r="R238">
        <f t="shared" si="98"/>
        <v>4.6839129487753217</v>
      </c>
      <c r="S238">
        <f t="shared" si="99"/>
        <v>12095.914658842439</v>
      </c>
      <c r="T238">
        <f t="shared" si="100"/>
        <v>12095.914658842437</v>
      </c>
      <c r="V238" s="4">
        <f t="shared" si="119"/>
        <v>0.98826726892188299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3.2230151206944895E-5</v>
      </c>
      <c r="AC238">
        <f t="shared" si="103"/>
        <v>2.508558813002775E-9</v>
      </c>
      <c r="AD238">
        <v>0</v>
      </c>
      <c r="AE238" s="11">
        <f t="shared" si="104"/>
        <v>6.7436739767425889E-10</v>
      </c>
      <c r="AF238" s="11">
        <f t="shared" si="105"/>
        <v>3.1829262106770338E-9</v>
      </c>
      <c r="AG238" s="15">
        <f t="shared" si="106"/>
        <v>1.097002469958351E-3</v>
      </c>
      <c r="AI238">
        <f t="shared" si="121"/>
        <v>1.6068404693461706E-2</v>
      </c>
      <c r="AJ238">
        <f t="shared" si="107"/>
        <v>1.2506468848335066E-6</v>
      </c>
      <c r="AK238">
        <v>0</v>
      </c>
      <c r="AL238" s="11">
        <f t="shared" si="108"/>
        <v>6.9690626253119912E-6</v>
      </c>
      <c r="AM238" s="11">
        <f t="shared" si="109"/>
        <v>8.2197095101454976E-6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78.81297419298906</v>
      </c>
      <c r="AX238">
        <f t="shared" si="117"/>
        <v>15.215219993965073</v>
      </c>
      <c r="AY238" t="e">
        <f t="shared" si="118"/>
        <v>#VALUE!</v>
      </c>
    </row>
    <row r="239" spans="1:51">
      <c r="A239" s="65">
        <v>44375.614583333336</v>
      </c>
      <c r="B239" s="4">
        <v>5</v>
      </c>
      <c r="C239" s="4" t="s">
        <v>278</v>
      </c>
      <c r="D239" s="36">
        <v>1</v>
      </c>
      <c r="E239" s="43">
        <v>44376.962685185186</v>
      </c>
      <c r="F239" s="41">
        <v>135</v>
      </c>
      <c r="H239" s="52">
        <v>23.2</v>
      </c>
      <c r="I239" s="5">
        <v>30</v>
      </c>
      <c r="J239" s="52">
        <v>1558.7752727908642</v>
      </c>
      <c r="K239" s="52">
        <v>17206.85477551704</v>
      </c>
      <c r="L239" s="5" t="s">
        <v>88</v>
      </c>
      <c r="M239" s="6">
        <f t="shared" si="94"/>
        <v>7.9761907143558011</v>
      </c>
      <c r="N239" s="6">
        <f t="shared" si="122"/>
        <v>456.07156503909636</v>
      </c>
      <c r="O239" s="6" t="e">
        <f t="shared" si="95"/>
        <v>#VALUE!</v>
      </c>
      <c r="P239">
        <f t="shared" si="96"/>
        <v>127.61905142969282</v>
      </c>
      <c r="Q239">
        <f t="shared" si="97"/>
        <v>20067.148861720241</v>
      </c>
      <c r="R239">
        <f t="shared" si="98"/>
        <v>223.87437778768995</v>
      </c>
      <c r="S239">
        <f t="shared" si="99"/>
        <v>12800.939885504231</v>
      </c>
      <c r="T239">
        <f t="shared" si="100"/>
        <v>12800.939885504231</v>
      </c>
      <c r="V239" s="4">
        <f t="shared" si="119"/>
        <v>0.98826726892188299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1.5404865817039905E-3</v>
      </c>
      <c r="AC239">
        <f t="shared" si="103"/>
        <v>1.1990018805786336E-7</v>
      </c>
      <c r="AD239">
        <v>0</v>
      </c>
      <c r="AE239" s="11">
        <f t="shared" si="104"/>
        <v>3.2232362814108806E-8</v>
      </c>
      <c r="AF239" s="11">
        <f t="shared" si="105"/>
        <v>1.5213255087197218E-7</v>
      </c>
      <c r="AG239" s="15">
        <f t="shared" si="106"/>
        <v>1.097002469958351E-3</v>
      </c>
      <c r="AI239">
        <f t="shared" si="121"/>
        <v>1.7004971375735686E-2</v>
      </c>
      <c r="AJ239">
        <f t="shared" si="107"/>
        <v>1.3235423729650332E-6</v>
      </c>
      <c r="AK239">
        <v>0</v>
      </c>
      <c r="AL239" s="11">
        <f t="shared" si="108"/>
        <v>7.3752629909403168E-6</v>
      </c>
      <c r="AM239" s="11">
        <f t="shared" si="109"/>
        <v>8.69880536390535E-6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15.215219993965077</v>
      </c>
      <c r="AY239" t="e">
        <f t="shared" si="118"/>
        <v>#VALUE!</v>
      </c>
    </row>
    <row r="240" spans="1:51">
      <c r="A240" s="65">
        <v>44375.458333333336</v>
      </c>
      <c r="B240" s="4">
        <v>9</v>
      </c>
      <c r="C240" s="4" t="s">
        <v>279</v>
      </c>
      <c r="D240" s="36">
        <v>2</v>
      </c>
      <c r="E240" s="43">
        <v>44376.983958333331</v>
      </c>
      <c r="F240" s="41">
        <v>199</v>
      </c>
      <c r="H240" s="52">
        <v>23.2</v>
      </c>
      <c r="I240" s="5">
        <v>30</v>
      </c>
      <c r="J240" s="52">
        <v>6746.1271877982508</v>
      </c>
      <c r="K240" s="52">
        <v>13496.742067388541</v>
      </c>
      <c r="L240" s="5" t="s">
        <v>88</v>
      </c>
      <c r="M240" s="6">
        <f t="shared" si="94"/>
        <v>34.519662951055118</v>
      </c>
      <c r="N240" s="6">
        <f t="shared" si="122"/>
        <v>357.73419128063381</v>
      </c>
      <c r="O240" s="6" t="e">
        <f t="shared" si="95"/>
        <v>#VALUE!</v>
      </c>
      <c r="P240">
        <f t="shared" si="96"/>
        <v>552.31460721688188</v>
      </c>
      <c r="Q240">
        <f t="shared" si="97"/>
        <v>15740.304416347888</v>
      </c>
      <c r="R240">
        <f t="shared" si="98"/>
        <v>968.89208663215823</v>
      </c>
      <c r="S240">
        <f t="shared" si="99"/>
        <v>10040.823038770914</v>
      </c>
      <c r="T240">
        <f t="shared" si="100"/>
        <v>10040.823038770912</v>
      </c>
      <c r="V240" s="4">
        <f t="shared" si="119"/>
        <v>0.98826726892188299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6.6669766916850406E-3</v>
      </c>
      <c r="AC240">
        <f t="shared" si="103"/>
        <v>5.1890861537152288E-7</v>
      </c>
      <c r="AD240">
        <v>0</v>
      </c>
      <c r="AE240" s="11">
        <f t="shared" si="104"/>
        <v>1.3949645141465523E-7</v>
      </c>
      <c r="AF240" s="11">
        <f t="shared" si="105"/>
        <v>6.5840506678617816E-7</v>
      </c>
      <c r="AG240" s="15">
        <f t="shared" si="106"/>
        <v>1.097002469958351E-3</v>
      </c>
      <c r="AI240">
        <f t="shared" si="121"/>
        <v>1.3338388422281161E-2</v>
      </c>
      <c r="AJ240">
        <f t="shared" si="107"/>
        <v>1.0381624216754421E-6</v>
      </c>
      <c r="AK240">
        <v>0</v>
      </c>
      <c r="AL240" s="11">
        <f t="shared" si="108"/>
        <v>5.785021351462351E-6</v>
      </c>
      <c r="AM240" s="11">
        <f t="shared" si="109"/>
        <v>6.8231837731377933E-6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15.215219993965079</v>
      </c>
      <c r="AY240" t="e">
        <f t="shared" si="118"/>
        <v>#VALUE!</v>
      </c>
    </row>
    <row r="241" spans="1:51">
      <c r="A241" s="65">
        <v>44375.477083333331</v>
      </c>
      <c r="B241" s="4">
        <v>0.1</v>
      </c>
      <c r="C241" s="4" t="s">
        <v>279</v>
      </c>
      <c r="D241" s="36">
        <v>1</v>
      </c>
      <c r="E241" s="43">
        <v>44377.005231481482</v>
      </c>
      <c r="F241" s="41">
        <v>68</v>
      </c>
      <c r="H241" s="52">
        <v>23.2</v>
      </c>
      <c r="I241" s="5">
        <v>30</v>
      </c>
      <c r="J241" s="52">
        <v>1488.0064708234097</v>
      </c>
      <c r="K241" s="52">
        <v>2066.64851144454</v>
      </c>
      <c r="L241" s="5" t="s">
        <v>88</v>
      </c>
      <c r="M241" s="6">
        <f t="shared" si="94"/>
        <v>7.614069585690304</v>
      </c>
      <c r="N241" s="6">
        <f t="shared" si="122"/>
        <v>54.776984713169817</v>
      </c>
      <c r="O241" s="6" t="e">
        <f t="shared" si="95"/>
        <v>#VALUE!</v>
      </c>
      <c r="P241">
        <f t="shared" si="96"/>
        <v>121.82511337104486</v>
      </c>
      <c r="Q241">
        <f t="shared" si="97"/>
        <v>2410.1873273794718</v>
      </c>
      <c r="R241">
        <f t="shared" si="98"/>
        <v>213.71042292915672</v>
      </c>
      <c r="S241">
        <f t="shared" si="99"/>
        <v>1537.4711825376826</v>
      </c>
      <c r="T241">
        <f t="shared" si="100"/>
        <v>1537.4711825376826</v>
      </c>
      <c r="V241" s="4">
        <f t="shared" si="119"/>
        <v>0.98826726892188299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1.4705480910587405E-3</v>
      </c>
      <c r="AC241">
        <f t="shared" si="103"/>
        <v>1.1445668839974045E-7</v>
      </c>
      <c r="AD241">
        <v>0</v>
      </c>
      <c r="AE241" s="11">
        <f t="shared" si="104"/>
        <v>3.076900517638417E-8</v>
      </c>
      <c r="AF241" s="11">
        <f t="shared" si="105"/>
        <v>1.4522569357612463E-7</v>
      </c>
      <c r="AG241" s="15">
        <f t="shared" si="106"/>
        <v>1.097002469958351E-3</v>
      </c>
      <c r="AI241">
        <f t="shared" si="121"/>
        <v>2.0424010802267702E-3</v>
      </c>
      <c r="AJ241">
        <f t="shared" si="107"/>
        <v>1.5896553499213041E-7</v>
      </c>
      <c r="AK241">
        <v>0</v>
      </c>
      <c r="AL241" s="11">
        <f t="shared" si="108"/>
        <v>8.8581419908455104E-7</v>
      </c>
      <c r="AM241" s="11">
        <f t="shared" si="109"/>
        <v>1.0447797340766814E-6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15.215219993965073</v>
      </c>
      <c r="AY241" t="e">
        <f t="shared" si="118"/>
        <v>#VALUE!</v>
      </c>
    </row>
    <row r="242" spans="1:51">
      <c r="A242" s="65">
        <v>44375.477083333331</v>
      </c>
      <c r="B242" s="4">
        <v>0.1</v>
      </c>
      <c r="C242" s="4" t="s">
        <v>279</v>
      </c>
      <c r="D242" s="36">
        <v>2</v>
      </c>
      <c r="E242" s="43">
        <v>44377.026469907411</v>
      </c>
      <c r="F242" s="41">
        <v>73</v>
      </c>
      <c r="H242" s="52">
        <v>23.2</v>
      </c>
      <c r="I242" s="5">
        <v>30</v>
      </c>
      <c r="J242" s="52">
        <v>121.2908707818975</v>
      </c>
      <c r="K242" s="52">
        <v>536.15223503750008</v>
      </c>
      <c r="L242" s="5" t="s">
        <v>88</v>
      </c>
      <c r="M242" s="6">
        <f t="shared" si="94"/>
        <v>0.62064053372785211</v>
      </c>
      <c r="N242" s="6">
        <f t="shared" si="122"/>
        <v>14.21083586296581</v>
      </c>
      <c r="O242" s="6" t="e">
        <f t="shared" si="95"/>
        <v>#VALUE!</v>
      </c>
      <c r="P242">
        <f t="shared" si="96"/>
        <v>9.9302485396456337</v>
      </c>
      <c r="Q242">
        <f t="shared" si="97"/>
        <v>625.27677797049569</v>
      </c>
      <c r="R242">
        <f t="shared" si="98"/>
        <v>17.420033985404103</v>
      </c>
      <c r="S242">
        <f t="shared" si="99"/>
        <v>398.86734791062617</v>
      </c>
      <c r="T242">
        <f t="shared" si="100"/>
        <v>398.86734791062611</v>
      </c>
      <c r="V242" s="4">
        <f t="shared" si="119"/>
        <v>0.98826726892188299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1.1986779761278286E-4</v>
      </c>
      <c r="AC242">
        <f t="shared" si="103"/>
        <v>9.3296310701758704E-9</v>
      </c>
      <c r="AD242">
        <v>0</v>
      </c>
      <c r="AE242" s="11">
        <f t="shared" si="104"/>
        <v>2.5080532269938267E-9</v>
      </c>
      <c r="AF242" s="11">
        <f t="shared" si="105"/>
        <v>1.1837684297169697E-8</v>
      </c>
      <c r="AG242" s="15">
        <f t="shared" si="106"/>
        <v>1.097002469958351E-3</v>
      </c>
      <c r="AI242">
        <f t="shared" si="121"/>
        <v>5.2986170504687371E-4</v>
      </c>
      <c r="AJ242">
        <f t="shared" si="107"/>
        <v>4.1240552715173133E-8</v>
      </c>
      <c r="AK242">
        <v>0</v>
      </c>
      <c r="AL242" s="11">
        <f t="shared" si="108"/>
        <v>2.2980746848682511E-7</v>
      </c>
      <c r="AM242" s="11">
        <f t="shared" si="109"/>
        <v>2.7104802120199825E-7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15.215219993965077</v>
      </c>
      <c r="AY242" t="e">
        <f t="shared" si="118"/>
        <v>#VALUE!</v>
      </c>
    </row>
    <row r="243" spans="1:51">
      <c r="A243" s="60"/>
      <c r="B243" s="54" t="s">
        <v>734</v>
      </c>
      <c r="C243" s="54" t="s">
        <v>734</v>
      </c>
      <c r="D243" s="55">
        <v>1</v>
      </c>
      <c r="E243" s="56">
        <v>44377.047719907408</v>
      </c>
      <c r="F243" s="54">
        <v>20</v>
      </c>
      <c r="G243" s="54" t="s">
        <v>738</v>
      </c>
      <c r="H243" s="52">
        <v>23.2</v>
      </c>
      <c r="I243" s="5">
        <v>30</v>
      </c>
      <c r="J243" s="52">
        <v>1547.3213181950402</v>
      </c>
      <c r="K243" s="52">
        <v>2010.1562221552601</v>
      </c>
      <c r="L243" s="5" t="s">
        <v>88</v>
      </c>
      <c r="M243" s="6">
        <f t="shared" si="94"/>
        <v>7.9175812868875974</v>
      </c>
      <c r="N243" s="6">
        <f t="shared" si="122"/>
        <v>53.279643849605236</v>
      </c>
      <c r="O243" s="6" t="e">
        <f t="shared" si="95"/>
        <v>#VALUE!</v>
      </c>
      <c r="P243">
        <f t="shared" si="96"/>
        <v>126.68130059020156</v>
      </c>
      <c r="Q243">
        <f t="shared" si="97"/>
        <v>2344.3043293826304</v>
      </c>
      <c r="R243">
        <f t="shared" si="98"/>
        <v>222.22933824728361</v>
      </c>
      <c r="S243">
        <f t="shared" si="99"/>
        <v>1495.4440713299139</v>
      </c>
      <c r="T243">
        <f t="shared" si="100"/>
        <v>1495.4440713299139</v>
      </c>
      <c r="V243" s="4">
        <f t="shared" si="119"/>
        <v>0.98826726892188299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1.5291670132772204E-3</v>
      </c>
      <c r="AC243">
        <f t="shared" si="103"/>
        <v>1.1901915579232923E-7</v>
      </c>
      <c r="AD243">
        <v>0</v>
      </c>
      <c r="AE243" s="11">
        <f t="shared" si="104"/>
        <v>3.1995517884224892E-8</v>
      </c>
      <c r="AF243" s="11">
        <f t="shared" si="105"/>
        <v>1.510146736765541E-7</v>
      </c>
      <c r="AG243" s="15">
        <f t="shared" si="106"/>
        <v>1.097002469958351E-3</v>
      </c>
      <c r="AI243">
        <f t="shared" si="121"/>
        <v>1.986571599775709E-3</v>
      </c>
      <c r="AJ243">
        <f t="shared" si="107"/>
        <v>1.5462017730790402E-7</v>
      </c>
      <c r="AK243">
        <v>0</v>
      </c>
      <c r="AL243" s="11">
        <f t="shared" si="108"/>
        <v>8.6160027411660475E-7</v>
      </c>
      <c r="AM243" s="11">
        <f t="shared" si="109"/>
        <v>1.0162204514245089E-6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15.215219993965084</v>
      </c>
      <c r="AY243" t="e">
        <f t="shared" si="118"/>
        <v>#VALUE!</v>
      </c>
    </row>
    <row r="244" spans="1:51">
      <c r="A244" s="65">
        <v>44375.488888888889</v>
      </c>
      <c r="B244" s="4">
        <v>11</v>
      </c>
      <c r="C244" s="4" t="s">
        <v>279</v>
      </c>
      <c r="D244" s="36">
        <v>2</v>
      </c>
      <c r="E244" s="43">
        <v>44377.069004629629</v>
      </c>
      <c r="F244" s="41">
        <v>166</v>
      </c>
      <c r="H244" s="52">
        <v>23.2</v>
      </c>
      <c r="I244" s="5">
        <v>30</v>
      </c>
      <c r="J244" s="52">
        <v>47020.257542530722</v>
      </c>
      <c r="K244" s="52">
        <v>27778.210154333501</v>
      </c>
      <c r="L244" s="5" t="s">
        <v>88</v>
      </c>
      <c r="M244" s="6">
        <f t="shared" si="94"/>
        <v>240.60077686879637</v>
      </c>
      <c r="N244" s="6">
        <f t="shared" si="122"/>
        <v>736.26772262283578</v>
      </c>
      <c r="O244" s="6" t="e">
        <f t="shared" si="95"/>
        <v>#VALUE!</v>
      </c>
      <c r="P244">
        <f t="shared" si="96"/>
        <v>3849.612429900742</v>
      </c>
      <c r="Q244">
        <f t="shared" si="97"/>
        <v>32395.779795404775</v>
      </c>
      <c r="R244">
        <f t="shared" si="98"/>
        <v>6753.1420882138445</v>
      </c>
      <c r="S244">
        <f t="shared" si="99"/>
        <v>20665.438451801045</v>
      </c>
      <c r="T244">
        <f t="shared" si="100"/>
        <v>20665.438451801048</v>
      </c>
      <c r="V244" s="4">
        <f t="shared" si="119"/>
        <v>0.98826726892188299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4.6468581505560408E-2</v>
      </c>
      <c r="AC244">
        <f t="shared" si="103"/>
        <v>3.6167738995401674E-6</v>
      </c>
      <c r="AD244">
        <v>0</v>
      </c>
      <c r="AE244" s="11">
        <f t="shared" si="104"/>
        <v>9.7228511843799693E-7</v>
      </c>
      <c r="AF244" s="11">
        <f t="shared" si="105"/>
        <v>4.5890590179781644E-6</v>
      </c>
      <c r="AG244" s="15">
        <f t="shared" si="106"/>
        <v>1.097002469958351E-3</v>
      </c>
      <c r="AI244">
        <f t="shared" si="121"/>
        <v>2.7452295884761287E-2</v>
      </c>
      <c r="AJ244">
        <f t="shared" si="107"/>
        <v>2.1366855630524835E-6</v>
      </c>
      <c r="AK244">
        <v>0</v>
      </c>
      <c r="AL244" s="11">
        <f t="shared" si="108"/>
        <v>1.1906394746663529E-5</v>
      </c>
      <c r="AM244" s="11">
        <f t="shared" si="109"/>
        <v>1.4043080309716013E-5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15.215219993965075</v>
      </c>
      <c r="AY244" t="e">
        <f t="shared" si="118"/>
        <v>#VALUE!</v>
      </c>
    </row>
    <row r="245" spans="1:51">
      <c r="A245" s="65">
        <v>44375.445138888892</v>
      </c>
      <c r="B245" s="4">
        <v>3</v>
      </c>
      <c r="C245" s="4" t="s">
        <v>279</v>
      </c>
      <c r="D245" s="36">
        <v>1</v>
      </c>
      <c r="E245" s="43">
        <v>44377.090231481481</v>
      </c>
      <c r="F245" s="41">
        <v>74</v>
      </c>
      <c r="H245" s="52">
        <v>23.2</v>
      </c>
      <c r="I245" s="5">
        <v>30</v>
      </c>
      <c r="J245" s="52">
        <v>155.65773553248712</v>
      </c>
      <c r="K245" s="52">
        <v>1145.2397006920601</v>
      </c>
      <c r="L245" s="5" t="s">
        <v>88</v>
      </c>
      <c r="M245" s="6">
        <f t="shared" si="94"/>
        <v>0.79649440586067755</v>
      </c>
      <c r="N245" s="6">
        <f t="shared" si="122"/>
        <v>30.354836456381928</v>
      </c>
      <c r="O245" s="6" t="e">
        <f t="shared" si="95"/>
        <v>#VALUE!</v>
      </c>
      <c r="P245">
        <f t="shared" si="96"/>
        <v>12.743910493770841</v>
      </c>
      <c r="Q245">
        <f t="shared" si="97"/>
        <v>1335.6128040808048</v>
      </c>
      <c r="R245">
        <f t="shared" si="98"/>
        <v>22.355870854805232</v>
      </c>
      <c r="S245">
        <f t="shared" si="99"/>
        <v>851.99443793244927</v>
      </c>
      <c r="T245">
        <f t="shared" si="100"/>
        <v>851.99443793244916</v>
      </c>
      <c r="V245" s="4">
        <f t="shared" si="119"/>
        <v>0.98826726892188299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1.5383144518125579E-4</v>
      </c>
      <c r="AC245">
        <f t="shared" si="103"/>
        <v>1.1973112538275664E-8</v>
      </c>
      <c r="AD245">
        <v>0</v>
      </c>
      <c r="AE245" s="11">
        <f t="shared" si="104"/>
        <v>3.2186914265856873E-9</v>
      </c>
      <c r="AF245" s="11">
        <f t="shared" si="105"/>
        <v>1.5191803964861353E-8</v>
      </c>
      <c r="AG245" s="15">
        <f t="shared" si="106"/>
        <v>1.097002469958351E-3</v>
      </c>
      <c r="AI245">
        <f t="shared" si="121"/>
        <v>1.131802911263857E-3</v>
      </c>
      <c r="AJ245">
        <f t="shared" si="107"/>
        <v>8.809124566009985E-8</v>
      </c>
      <c r="AK245">
        <v>0</v>
      </c>
      <c r="AL245" s="11">
        <f t="shared" si="108"/>
        <v>4.9087669364698947E-7</v>
      </c>
      <c r="AM245" s="11">
        <f t="shared" si="109"/>
        <v>5.789679393070893E-7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15.215219993965075</v>
      </c>
      <c r="AY245" t="e">
        <f t="shared" si="118"/>
        <v>#VALUE!</v>
      </c>
    </row>
    <row r="246" spans="1:51">
      <c r="A246" s="65">
        <v>44375.64166666667</v>
      </c>
      <c r="B246" s="4">
        <v>9</v>
      </c>
      <c r="C246" s="4" t="s">
        <v>278</v>
      </c>
      <c r="D246" s="36">
        <v>2</v>
      </c>
      <c r="E246" s="43">
        <v>44377.111516203702</v>
      </c>
      <c r="F246" s="41">
        <v>186</v>
      </c>
      <c r="H246" s="52">
        <v>23.2</v>
      </c>
      <c r="I246" s="5">
        <v>30</v>
      </c>
      <c r="J246" s="52">
        <v>13.01919885125</v>
      </c>
      <c r="K246" s="52">
        <v>19802.734761696003</v>
      </c>
      <c r="L246" s="5" t="s">
        <v>88</v>
      </c>
      <c r="M246" s="6">
        <f t="shared" si="94"/>
        <v>6.6618719707920535E-2</v>
      </c>
      <c r="N246" s="6">
        <f t="shared" si="122"/>
        <v>524.87594930314231</v>
      </c>
      <c r="O246" s="6" t="e">
        <f t="shared" si="95"/>
        <v>#VALUE!</v>
      </c>
      <c r="P246">
        <f t="shared" si="96"/>
        <v>1.0658995153267286</v>
      </c>
      <c r="Q246">
        <f t="shared" si="97"/>
        <v>23094.541769338262</v>
      </c>
      <c r="R246">
        <f t="shared" si="98"/>
        <v>1.8698430062335563</v>
      </c>
      <c r="S246">
        <f t="shared" si="99"/>
        <v>14732.129756435303</v>
      </c>
      <c r="T246">
        <f t="shared" si="100"/>
        <v>14732.129756435306</v>
      </c>
      <c r="V246" s="4">
        <f t="shared" si="119"/>
        <v>0.98826726892188299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1.2866448092275753E-5</v>
      </c>
      <c r="AC246">
        <f t="shared" si="103"/>
        <v>1.0014300443916705E-9</v>
      </c>
      <c r="AD246">
        <v>0</v>
      </c>
      <c r="AE246" s="11">
        <f t="shared" si="104"/>
        <v>2.6921105835300235E-10</v>
      </c>
      <c r="AF246" s="11">
        <f t="shared" si="105"/>
        <v>1.270641102744673E-9</v>
      </c>
      <c r="AG246" s="15">
        <f t="shared" si="106"/>
        <v>1.097002469958351E-3</v>
      </c>
      <c r="AI246">
        <f t="shared" si="121"/>
        <v>1.9570394600125746E-2</v>
      </c>
      <c r="AJ246">
        <f t="shared" si="107"/>
        <v>1.5232161193680276E-6</v>
      </c>
      <c r="AK246">
        <v>0</v>
      </c>
      <c r="AL246" s="11">
        <f t="shared" si="108"/>
        <v>8.4879182577372127E-6</v>
      </c>
      <c r="AM246" s="11">
        <f t="shared" si="109"/>
        <v>1.0011134377105241E-5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78.81297419298906</v>
      </c>
      <c r="AX246">
        <f t="shared" si="117"/>
        <v>15.215219993965079</v>
      </c>
      <c r="AY246" t="e">
        <f t="shared" si="118"/>
        <v>#VALUE!</v>
      </c>
    </row>
    <row r="247" spans="1:51">
      <c r="A247" s="65">
        <v>44375.618055555555</v>
      </c>
      <c r="B247" s="4">
        <v>6.2</v>
      </c>
      <c r="C247" s="4" t="s">
        <v>278</v>
      </c>
      <c r="D247" s="36">
        <v>1</v>
      </c>
      <c r="E247" s="43">
        <v>44377.1327662037</v>
      </c>
      <c r="F247" s="41">
        <v>140</v>
      </c>
      <c r="H247" s="52">
        <v>23.2</v>
      </c>
      <c r="I247" s="5">
        <v>30</v>
      </c>
      <c r="J247" s="52">
        <v>3.3705154284500001</v>
      </c>
      <c r="K247" s="52">
        <v>16478.2722015535</v>
      </c>
      <c r="L247" s="5" t="s">
        <v>88</v>
      </c>
      <c r="M247" s="6">
        <f t="shared" si="94"/>
        <v>1.7246792614859997E-2</v>
      </c>
      <c r="N247" s="6">
        <f t="shared" si="122"/>
        <v>436.76031966027438</v>
      </c>
      <c r="O247" s="6" t="e">
        <f t="shared" si="95"/>
        <v>#VALUE!</v>
      </c>
      <c r="P247">
        <f t="shared" si="96"/>
        <v>0.27594868183775995</v>
      </c>
      <c r="Q247">
        <f t="shared" si="97"/>
        <v>19217.454065052072</v>
      </c>
      <c r="R247">
        <f t="shared" si="98"/>
        <v>0.48408007077059356</v>
      </c>
      <c r="S247">
        <f t="shared" si="99"/>
        <v>12258.915102206611</v>
      </c>
      <c r="T247">
        <f t="shared" si="100"/>
        <v>12258.915102206614</v>
      </c>
      <c r="V247" s="4">
        <f t="shared" si="119"/>
        <v>0.98826726892188299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3.3309700773333517E-6</v>
      </c>
      <c r="AC247">
        <f t="shared" si="103"/>
        <v>2.5925830411687901E-10</v>
      </c>
      <c r="AD247">
        <v>0</v>
      </c>
      <c r="AE247" s="11">
        <f t="shared" si="104"/>
        <v>6.9695534729545082E-11</v>
      </c>
      <c r="AF247" s="11">
        <f t="shared" si="105"/>
        <v>3.2895383884642408E-10</v>
      </c>
      <c r="AG247" s="15">
        <f t="shared" si="106"/>
        <v>1.097002469958351E-3</v>
      </c>
      <c r="AI247">
        <f t="shared" si="121"/>
        <v>1.6284937065180662E-2</v>
      </c>
      <c r="AJ247">
        <f t="shared" si="107"/>
        <v>1.2675001780708943E-6</v>
      </c>
      <c r="AK247">
        <v>0</v>
      </c>
      <c r="AL247" s="11">
        <f t="shared" si="108"/>
        <v>7.0629753495496848E-6</v>
      </c>
      <c r="AM247" s="11">
        <f t="shared" si="109"/>
        <v>8.3304755276205795E-6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78.81297419298906</v>
      </c>
      <c r="AX247">
        <f t="shared" si="117"/>
        <v>15.215219993965086</v>
      </c>
      <c r="AY247" t="e">
        <f t="shared" si="118"/>
        <v>#VALUE!</v>
      </c>
    </row>
    <row r="248" spans="1:51">
      <c r="A248" s="60"/>
      <c r="B248" s="54" t="s">
        <v>734</v>
      </c>
      <c r="C248" s="54" t="s">
        <v>734</v>
      </c>
      <c r="D248" s="55">
        <v>1</v>
      </c>
      <c r="E248" s="56">
        <v>44377.047719907408</v>
      </c>
      <c r="F248" s="54">
        <v>20</v>
      </c>
      <c r="G248" s="54" t="s">
        <v>738</v>
      </c>
      <c r="H248" s="52">
        <v>23.2</v>
      </c>
      <c r="I248" s="5">
        <v>30</v>
      </c>
      <c r="J248" s="52">
        <v>113.3238744514791</v>
      </c>
      <c r="K248" s="52">
        <v>387.07800027350004</v>
      </c>
      <c r="L248" s="5" t="s">
        <v>88</v>
      </c>
      <c r="M248" s="6">
        <f t="shared" si="94"/>
        <v>0.57987373221308636</v>
      </c>
      <c r="N248" s="6">
        <f t="shared" si="122"/>
        <v>10.259589662378279</v>
      </c>
      <c r="O248" s="6" t="e">
        <f t="shared" si="95"/>
        <v>#VALUE!</v>
      </c>
      <c r="P248">
        <f t="shared" si="96"/>
        <v>9.2779797154093817</v>
      </c>
      <c r="Q248">
        <f t="shared" si="97"/>
        <v>451.42194514464427</v>
      </c>
      <c r="R248">
        <f t="shared" si="98"/>
        <v>16.275798265577841</v>
      </c>
      <c r="S248">
        <f t="shared" si="99"/>
        <v>287.96443493859704</v>
      </c>
      <c r="T248">
        <f t="shared" si="100"/>
        <v>287.96443493859704</v>
      </c>
      <c r="V248" s="4">
        <f t="shared" si="119"/>
        <v>0.98826726892188299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1.1199427590780959E-4</v>
      </c>
      <c r="AC248">
        <f t="shared" si="103"/>
        <v>8.7168138315734225E-9</v>
      </c>
      <c r="AD248">
        <v>0</v>
      </c>
      <c r="AE248" s="11">
        <f t="shared" si="104"/>
        <v>2.3433116373989725E-9</v>
      </c>
      <c r="AF248" s="11">
        <f t="shared" si="105"/>
        <v>1.1060125468972395E-8</v>
      </c>
      <c r="AG248" s="15">
        <f t="shared" si="106"/>
        <v>1.097002469958351E-3</v>
      </c>
      <c r="AI248">
        <f t="shared" si="121"/>
        <v>3.8253651819003575E-4</v>
      </c>
      <c r="AJ248">
        <f t="shared" si="107"/>
        <v>2.9773839652177439E-8</v>
      </c>
      <c r="AK248">
        <v>0</v>
      </c>
      <c r="AL248" s="11">
        <f t="shared" si="108"/>
        <v>1.6591074239124261E-7</v>
      </c>
      <c r="AM248" s="11">
        <f t="shared" si="109"/>
        <v>1.9568458204342006E-7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15.21521999396508</v>
      </c>
      <c r="AY248" t="e">
        <f t="shared" si="118"/>
        <v>#VALUE!</v>
      </c>
    </row>
    <row r="249" spans="1:51">
      <c r="A249" s="65">
        <v>44375.458333333336</v>
      </c>
      <c r="B249" s="4">
        <v>9</v>
      </c>
      <c r="C249" s="4" t="s">
        <v>279</v>
      </c>
      <c r="D249" s="36">
        <v>1</v>
      </c>
      <c r="E249" s="43">
        <v>44377.175208333334</v>
      </c>
      <c r="F249" s="41">
        <v>174</v>
      </c>
      <c r="H249" s="52">
        <v>23.2</v>
      </c>
      <c r="I249" s="5">
        <v>30</v>
      </c>
      <c r="J249" s="52">
        <v>3321.6217204250001</v>
      </c>
      <c r="K249" s="52">
        <v>14187.67219502296</v>
      </c>
      <c r="L249" s="5" t="s">
        <v>88</v>
      </c>
      <c r="M249" s="6">
        <f t="shared" si="94"/>
        <v>16.996605466817041</v>
      </c>
      <c r="N249" s="6">
        <f t="shared" si="122"/>
        <v>376.04745008091464</v>
      </c>
      <c r="O249" s="6" t="e">
        <f t="shared" si="95"/>
        <v>#VALUE!</v>
      </c>
      <c r="P249">
        <f t="shared" si="96"/>
        <v>271.94568746907265</v>
      </c>
      <c r="Q249">
        <f t="shared" si="97"/>
        <v>16546.087803560244</v>
      </c>
      <c r="R249">
        <f t="shared" si="98"/>
        <v>477.0578600305991</v>
      </c>
      <c r="S249">
        <f t="shared" si="99"/>
        <v>10554.836502842018</v>
      </c>
      <c r="T249">
        <f t="shared" si="100"/>
        <v>10554.836502842018</v>
      </c>
      <c r="V249" s="4">
        <f t="shared" si="119"/>
        <v>0.98826726892188299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3.2826500260360212E-3</v>
      </c>
      <c r="AC249">
        <f t="shared" si="103"/>
        <v>2.5549742537484734E-7</v>
      </c>
      <c r="AD249">
        <v>0</v>
      </c>
      <c r="AE249" s="11">
        <f t="shared" si="104"/>
        <v>6.8684510392748113E-8</v>
      </c>
      <c r="AF249" s="11">
        <f t="shared" si="105"/>
        <v>3.2418193576759546E-7</v>
      </c>
      <c r="AG249" s="15">
        <f t="shared" si="106"/>
        <v>1.097002469958351E-3</v>
      </c>
      <c r="AI249">
        <f t="shared" si="121"/>
        <v>1.4021212052534277E-2</v>
      </c>
      <c r="AJ249">
        <f t="shared" si="107"/>
        <v>1.0913084098651876E-6</v>
      </c>
      <c r="AK249">
        <v>0</v>
      </c>
      <c r="AL249" s="11">
        <f t="shared" si="108"/>
        <v>6.0811702680510113E-6</v>
      </c>
      <c r="AM249" s="11">
        <f t="shared" si="109"/>
        <v>7.1724786779161991E-6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15.21521999396508</v>
      </c>
      <c r="AY249" t="e">
        <f t="shared" si="118"/>
        <v>#VALUE!</v>
      </c>
    </row>
    <row r="250" spans="1:51">
      <c r="A250" s="65">
        <v>44375.591666666667</v>
      </c>
      <c r="B250" s="4">
        <v>0.1</v>
      </c>
      <c r="C250" s="4" t="s">
        <v>278</v>
      </c>
      <c r="D250" s="36">
        <v>2</v>
      </c>
      <c r="E250" s="43">
        <v>44377.196446759262</v>
      </c>
      <c r="F250" s="41">
        <v>193</v>
      </c>
      <c r="H250" s="52">
        <v>23.2</v>
      </c>
      <c r="I250" s="5">
        <v>30</v>
      </c>
      <c r="J250" s="52">
        <v>183.25798804525442</v>
      </c>
      <c r="K250" s="4" t="e">
        <v>#VALUE!</v>
      </c>
      <c r="L250" s="5" t="s">
        <v>88</v>
      </c>
      <c r="M250" s="6">
        <f t="shared" si="94"/>
        <v>0.93772379386094884</v>
      </c>
      <c r="N250" s="6">
        <v>0</v>
      </c>
      <c r="O250" s="6" t="e">
        <f t="shared" si="95"/>
        <v>#VALUE!</v>
      </c>
      <c r="P250">
        <f t="shared" si="96"/>
        <v>15.003580701775181</v>
      </c>
      <c r="Q250">
        <f t="shared" si="97"/>
        <v>0</v>
      </c>
      <c r="R250">
        <f t="shared" si="98"/>
        <v>26.319873534303674</v>
      </c>
      <c r="S250" t="e">
        <f t="shared" si="99"/>
        <v>#VALUE!</v>
      </c>
      <c r="T250">
        <f t="shared" si="100"/>
        <v>0</v>
      </c>
      <c r="V250" s="4">
        <f t="shared" si="119"/>
        <v>0.98826726892188299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1.8110787135360267E-4</v>
      </c>
      <c r="AC250">
        <f t="shared" si="103"/>
        <v>1.409610969154736E-8</v>
      </c>
      <c r="AD250">
        <v>0</v>
      </c>
      <c r="AE250" s="11">
        <f t="shared" si="104"/>
        <v>3.7894095847969976E-9</v>
      </c>
      <c r="AF250" s="11">
        <f t="shared" si="105"/>
        <v>1.7885519276344358E-8</v>
      </c>
      <c r="AG250" s="15">
        <f t="shared" si="106"/>
        <v>1.097002469958351E-3</v>
      </c>
      <c r="AI250" t="e">
        <f t="shared" si="121"/>
        <v>#VALUE!</v>
      </c>
      <c r="AJ250" t="e">
        <f t="shared" si="107"/>
        <v>#VALUE!</v>
      </c>
      <c r="AK250">
        <v>0</v>
      </c>
      <c r="AL250" s="11" t="e">
        <f t="shared" si="108"/>
        <v>#VALUE!</v>
      </c>
      <c r="AM250" s="11" t="e">
        <f t="shared" si="109"/>
        <v>#VALUE!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 t="e">
        <f t="shared" si="117"/>
        <v>#VALUE!</v>
      </c>
      <c r="AY250" t="e">
        <f t="shared" si="118"/>
        <v>#VALUE!</v>
      </c>
    </row>
    <row r="251" spans="1:51">
      <c r="A251" s="71">
        <v>44384.656944444447</v>
      </c>
      <c r="B251" s="4">
        <v>9</v>
      </c>
      <c r="C251" s="4" t="s">
        <v>278</v>
      </c>
      <c r="D251" s="36">
        <v>1</v>
      </c>
      <c r="E251" s="43">
        <v>44386.483854166669</v>
      </c>
      <c r="F251" s="41">
        <v>91</v>
      </c>
      <c r="H251" s="52">
        <v>22.5</v>
      </c>
      <c r="I251" s="5">
        <v>30</v>
      </c>
      <c r="J251" s="52">
        <v>1783.1464818395102</v>
      </c>
      <c r="K251" s="52">
        <v>17276.881518221042</v>
      </c>
      <c r="L251" s="5" t="s">
        <v>88</v>
      </c>
      <c r="M251" s="6">
        <f t="shared" si="94"/>
        <v>9.1458924707892937</v>
      </c>
      <c r="N251" s="6">
        <f t="shared" ref="N251:N259" si="123">1000000*(AM251-AK251)/X251</f>
        <v>459.01185864305472</v>
      </c>
      <c r="O251" s="6" t="e">
        <f t="shared" si="95"/>
        <v>#VALUE!</v>
      </c>
      <c r="P251">
        <f t="shared" si="96"/>
        <v>146.3342795326287</v>
      </c>
      <c r="Q251">
        <f t="shared" si="97"/>
        <v>20196.521780294406</v>
      </c>
      <c r="R251">
        <f t="shared" si="98"/>
        <v>256.05094188417218</v>
      </c>
      <c r="S251">
        <f t="shared" si="99"/>
        <v>12850.623284379784</v>
      </c>
      <c r="T251">
        <f t="shared" si="100"/>
        <v>12850.623284379788</v>
      </c>
      <c r="V251" s="4">
        <f t="shared" si="119"/>
        <v>0.99060715421951628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1.7663976619315795E-3</v>
      </c>
      <c r="AC251">
        <f t="shared" si="103"/>
        <v>1.374834512458369E-7</v>
      </c>
      <c r="AD251">
        <v>0</v>
      </c>
      <c r="AE251" s="11">
        <f t="shared" si="104"/>
        <v>3.6959212101928234E-8</v>
      </c>
      <c r="AF251" s="11">
        <f t="shared" si="105"/>
        <v>1.7444266334776514E-7</v>
      </c>
      <c r="AG251" s="15">
        <f t="shared" si="106"/>
        <v>1.097002469958351E-3</v>
      </c>
      <c r="AI251">
        <f t="shared" si="121"/>
        <v>1.7114602434552702E-2</v>
      </c>
      <c r="AJ251">
        <f t="shared" si="107"/>
        <v>1.3320752512940369E-6</v>
      </c>
      <c r="AK251">
        <v>0</v>
      </c>
      <c r="AL251" s="11">
        <f t="shared" si="108"/>
        <v>7.4228113150677228E-6</v>
      </c>
      <c r="AM251" s="11">
        <f t="shared" si="109"/>
        <v>8.7548865663617597E-6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78.81297419298906</v>
      </c>
      <c r="AX251">
        <f t="shared" si="117"/>
        <v>15.215219993965077</v>
      </c>
      <c r="AY251" t="e">
        <f t="shared" si="118"/>
        <v>#VALUE!</v>
      </c>
    </row>
    <row r="252" spans="1:51">
      <c r="A252" s="72">
        <v>44384.671527777777</v>
      </c>
      <c r="B252" s="4" t="s">
        <v>741</v>
      </c>
      <c r="C252" s="4" t="s">
        <v>279</v>
      </c>
      <c r="D252" s="51">
        <v>2</v>
      </c>
      <c r="E252" s="65">
        <v>44386.50509259259</v>
      </c>
      <c r="F252" s="4">
        <v>163</v>
      </c>
      <c r="G252" s="4" t="s">
        <v>776</v>
      </c>
      <c r="H252" s="52">
        <v>22.5</v>
      </c>
      <c r="I252" s="5">
        <v>30</v>
      </c>
      <c r="J252" s="52">
        <v>1318.0829278824374</v>
      </c>
      <c r="K252" s="52">
        <v>1791.4125833176602</v>
      </c>
      <c r="L252" s="5" t="s">
        <v>88</v>
      </c>
      <c r="M252" s="6">
        <f t="shared" si="94"/>
        <v>6.7605465107722384</v>
      </c>
      <c r="N252" s="6">
        <f t="shared" si="123"/>
        <v>47.594215344822445</v>
      </c>
      <c r="O252" s="6" t="e">
        <f t="shared" si="95"/>
        <v>#VALUE!</v>
      </c>
      <c r="P252">
        <f t="shared" si="96"/>
        <v>108.16874417235582</v>
      </c>
      <c r="Q252">
        <f t="shared" si="97"/>
        <v>2094.1454751721876</v>
      </c>
      <c r="R252">
        <f t="shared" si="98"/>
        <v>189.27013490085304</v>
      </c>
      <c r="S252">
        <f t="shared" si="99"/>
        <v>1332.4608512730749</v>
      </c>
      <c r="T252">
        <f t="shared" si="100"/>
        <v>1332.4608512730749</v>
      </c>
      <c r="V252" s="4">
        <f t="shared" si="119"/>
        <v>0.99060715421951628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1.3057023782149493E-3</v>
      </c>
      <c r="AC252">
        <f t="shared" si="103"/>
        <v>1.0162630597041721E-7</v>
      </c>
      <c r="AD252">
        <v>0</v>
      </c>
      <c r="AE252" s="11">
        <f t="shared" si="104"/>
        <v>2.7319856778834248E-8</v>
      </c>
      <c r="AF252" s="11">
        <f t="shared" si="105"/>
        <v>1.2894616274925146E-7</v>
      </c>
      <c r="AG252" s="15">
        <f t="shared" si="106"/>
        <v>1.097002469958351E-3</v>
      </c>
      <c r="AI252">
        <f t="shared" si="121"/>
        <v>1.7745861211933395E-3</v>
      </c>
      <c r="AJ252">
        <f t="shared" si="107"/>
        <v>1.3812078091624739E-7</v>
      </c>
      <c r="AK252">
        <v>0</v>
      </c>
      <c r="AL252" s="11">
        <f t="shared" si="108"/>
        <v>7.6965959275584707E-7</v>
      </c>
      <c r="AM252" s="11">
        <f t="shared" si="109"/>
        <v>9.0778037367209446E-7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78.81297419298906</v>
      </c>
      <c r="AX252">
        <f t="shared" si="117"/>
        <v>15.215219993965075</v>
      </c>
      <c r="AY252" t="e">
        <f t="shared" si="118"/>
        <v>#VALUE!</v>
      </c>
    </row>
    <row r="253" spans="1:51">
      <c r="A253" s="72">
        <v>44384.671527777777</v>
      </c>
      <c r="B253" s="4" t="s">
        <v>744</v>
      </c>
      <c r="C253" s="4" t="s">
        <v>279</v>
      </c>
      <c r="D253" s="51">
        <v>1</v>
      </c>
      <c r="E253" s="65">
        <v>44386.526354166665</v>
      </c>
      <c r="F253" s="4">
        <v>77</v>
      </c>
      <c r="G253" s="4" t="s">
        <v>776</v>
      </c>
      <c r="H253" s="52">
        <v>22.5</v>
      </c>
      <c r="I253" s="5">
        <v>30</v>
      </c>
      <c r="J253" s="52">
        <v>1031.4729540711023</v>
      </c>
      <c r="K253" s="52">
        <v>13033.864428024541</v>
      </c>
      <c r="L253" s="5" t="s">
        <v>88</v>
      </c>
      <c r="M253" s="6">
        <f t="shared" si="94"/>
        <v>5.2905023903194719</v>
      </c>
      <c r="N253" s="6">
        <f t="shared" si="123"/>
        <v>346.28346152050028</v>
      </c>
      <c r="O253" s="6" t="e">
        <f t="shared" si="95"/>
        <v>#VALUE!</v>
      </c>
      <c r="P253">
        <f t="shared" si="96"/>
        <v>84.64803824511155</v>
      </c>
      <c r="Q253">
        <f t="shared" si="97"/>
        <v>15236.472306902013</v>
      </c>
      <c r="R253">
        <f t="shared" si="98"/>
        <v>148.11437204278209</v>
      </c>
      <c r="S253">
        <f t="shared" si="99"/>
        <v>9694.6478175227967</v>
      </c>
      <c r="T253">
        <f t="shared" si="100"/>
        <v>9694.6478175227967</v>
      </c>
      <c r="V253" s="4">
        <f t="shared" si="119"/>
        <v>0.99060715421951628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1.0217844876867724E-3</v>
      </c>
      <c r="AC253">
        <f t="shared" si="103"/>
        <v>7.9528217696473703E-8</v>
      </c>
      <c r="AD253">
        <v>0</v>
      </c>
      <c r="AE253" s="11">
        <f t="shared" si="104"/>
        <v>2.1379302303638514E-8</v>
      </c>
      <c r="AF253" s="11">
        <f t="shared" si="105"/>
        <v>1.0090752000011222E-7</v>
      </c>
      <c r="AG253" s="15">
        <f t="shared" si="106"/>
        <v>1.097002469958351E-3</v>
      </c>
      <c r="AI253">
        <f t="shared" si="121"/>
        <v>1.2911439349528374E-2</v>
      </c>
      <c r="AJ253">
        <f t="shared" si="107"/>
        <v>1.0049318341960205E-6</v>
      </c>
      <c r="AK253">
        <v>0</v>
      </c>
      <c r="AL253" s="11">
        <f t="shared" si="108"/>
        <v>5.5998483437745505E-6</v>
      </c>
      <c r="AM253" s="11">
        <f t="shared" si="109"/>
        <v>6.6047801779705713E-6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15.21521999396508</v>
      </c>
      <c r="AY253" t="e">
        <f t="shared" si="118"/>
        <v>#VALUE!</v>
      </c>
    </row>
    <row r="254" spans="1:51">
      <c r="A254" s="73">
        <v>44384.671527777777</v>
      </c>
      <c r="B254" s="57"/>
      <c r="C254" s="57"/>
      <c r="D254" s="58">
        <v>2</v>
      </c>
      <c r="E254" s="59">
        <v>44386.547615740739</v>
      </c>
      <c r="F254" s="57">
        <v>16</v>
      </c>
      <c r="G254" s="57" t="s">
        <v>776</v>
      </c>
      <c r="H254" s="52">
        <v>22.5</v>
      </c>
      <c r="I254" s="5">
        <v>30</v>
      </c>
      <c r="J254" s="52">
        <v>1438.7018876136431</v>
      </c>
      <c r="K254" s="52">
        <v>1056.2280926616602</v>
      </c>
      <c r="L254" s="5" t="s">
        <v>88</v>
      </c>
      <c r="M254" s="6">
        <f t="shared" si="94"/>
        <v>7.3792102307051231</v>
      </c>
      <c r="N254" s="6">
        <f t="shared" si="123"/>
        <v>28.061847819719155</v>
      </c>
      <c r="O254" s="6" t="e">
        <f t="shared" si="95"/>
        <v>#VALUE!</v>
      </c>
      <c r="P254">
        <f t="shared" si="96"/>
        <v>118.06736369128197</v>
      </c>
      <c r="Q254">
        <f t="shared" si="97"/>
        <v>1234.7213040676429</v>
      </c>
      <c r="R254">
        <f t="shared" si="98"/>
        <v>206.59041596738848</v>
      </c>
      <c r="S254">
        <f t="shared" si="99"/>
        <v>785.62727346709141</v>
      </c>
      <c r="T254">
        <f t="shared" si="100"/>
        <v>785.62727346709153</v>
      </c>
      <c r="V254" s="4">
        <f t="shared" si="119"/>
        <v>0.99060715421951628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1.4251883826591973E-3</v>
      </c>
      <c r="AC254">
        <f t="shared" si="103"/>
        <v>1.1092622105783139E-7</v>
      </c>
      <c r="AD254">
        <v>0</v>
      </c>
      <c r="AE254" s="11">
        <f t="shared" si="104"/>
        <v>2.9819921558493109E-8</v>
      </c>
      <c r="AF254" s="11">
        <f t="shared" si="105"/>
        <v>1.4074614261632449E-7</v>
      </c>
      <c r="AG254" s="15">
        <f t="shared" si="106"/>
        <v>1.097002469958351E-3</v>
      </c>
      <c r="AI254">
        <f t="shared" si="121"/>
        <v>1.0463071050782749E-3</v>
      </c>
      <c r="AJ254">
        <f t="shared" si="107"/>
        <v>8.1436878551967707E-8</v>
      </c>
      <c r="AK254">
        <v>0</v>
      </c>
      <c r="AL254" s="11">
        <f t="shared" si="108"/>
        <v>4.5379612224768298E-7</v>
      </c>
      <c r="AM254" s="11">
        <f t="shared" si="109"/>
        <v>5.352330007996507E-7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15.215219993965079</v>
      </c>
      <c r="AY254" t="e">
        <f t="shared" si="118"/>
        <v>#VALUE!</v>
      </c>
    </row>
    <row r="255" spans="1:51">
      <c r="A255" s="71">
        <v>44384.648611111108</v>
      </c>
      <c r="B255" s="41">
        <v>8</v>
      </c>
      <c r="C255" s="4" t="s">
        <v>278</v>
      </c>
      <c r="D255" s="36">
        <v>1</v>
      </c>
      <c r="E255" s="43">
        <v>44386.568877314814</v>
      </c>
      <c r="F255" s="41">
        <v>46</v>
      </c>
      <c r="H255" s="52">
        <v>22.5</v>
      </c>
      <c r="I255" s="5">
        <v>30</v>
      </c>
      <c r="J255" s="52">
        <v>2047.9013789062501</v>
      </c>
      <c r="K255" s="52">
        <v>21419.996233464561</v>
      </c>
      <c r="L255" s="5" t="s">
        <v>88</v>
      </c>
      <c r="M255" s="6">
        <f t="shared" si="94"/>
        <v>10.503840258224756</v>
      </c>
      <c r="N255" s="6">
        <f t="shared" si="123"/>
        <v>569.08605137336019</v>
      </c>
      <c r="O255" s="6" t="e">
        <f t="shared" si="95"/>
        <v>#VALUE!</v>
      </c>
      <c r="P255">
        <f t="shared" si="96"/>
        <v>168.06144413159609</v>
      </c>
      <c r="Q255">
        <f t="shared" si="97"/>
        <v>25039.786260427849</v>
      </c>
      <c r="R255">
        <f t="shared" si="98"/>
        <v>294.06842471735609</v>
      </c>
      <c r="S255">
        <f t="shared" si="99"/>
        <v>15932.29090902684</v>
      </c>
      <c r="T255">
        <f t="shared" si="100"/>
        <v>15932.29090902684</v>
      </c>
      <c r="V255" s="4">
        <f t="shared" si="119"/>
        <v>0.99060715421951628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2.0286657570805439E-3</v>
      </c>
      <c r="AC255">
        <f t="shared" si="103"/>
        <v>1.578964780799654E-7</v>
      </c>
      <c r="AD255">
        <v>0</v>
      </c>
      <c r="AE255" s="11">
        <f t="shared" si="104"/>
        <v>4.2446777198442007E-8</v>
      </c>
      <c r="AF255" s="11">
        <f t="shared" si="105"/>
        <v>2.003432552784074E-7</v>
      </c>
      <c r="AG255" s="15">
        <f t="shared" si="106"/>
        <v>1.097002469958351E-3</v>
      </c>
      <c r="AI255">
        <f t="shared" si="121"/>
        <v>2.1218801512225084E-2</v>
      </c>
      <c r="AJ255">
        <f t="shared" si="107"/>
        <v>1.651516035189411E-6</v>
      </c>
      <c r="AK255">
        <v>0</v>
      </c>
      <c r="AL255" s="11">
        <f t="shared" si="108"/>
        <v>9.2028523922435394E-6</v>
      </c>
      <c r="AM255" s="11">
        <f t="shared" si="109"/>
        <v>1.085436842743295E-5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15.215219993965075</v>
      </c>
      <c r="AY255" t="e">
        <f t="shared" si="118"/>
        <v>#VALUE!</v>
      </c>
    </row>
    <row r="256" spans="1:51">
      <c r="A256" s="71">
        <v>44384.618055555555</v>
      </c>
      <c r="B256">
        <v>0.1</v>
      </c>
      <c r="C256" s="4" t="s">
        <v>278</v>
      </c>
      <c r="D256" s="36">
        <v>2</v>
      </c>
      <c r="E256" s="43">
        <v>44386.590138888889</v>
      </c>
      <c r="F256" s="41">
        <v>81</v>
      </c>
      <c r="H256" s="52">
        <v>22.5</v>
      </c>
      <c r="I256" s="5">
        <v>30</v>
      </c>
      <c r="J256" s="52">
        <v>121.72641962601909</v>
      </c>
      <c r="K256" s="52">
        <v>1534.6301877129602</v>
      </c>
      <c r="L256" s="5" t="s">
        <v>88</v>
      </c>
      <c r="M256" s="6">
        <f t="shared" si="94"/>
        <v>0.62434396505959455</v>
      </c>
      <c r="N256" s="6">
        <f t="shared" si="123"/>
        <v>40.772025556172096</v>
      </c>
      <c r="O256" s="6" t="e">
        <f t="shared" si="95"/>
        <v>#VALUE!</v>
      </c>
      <c r="P256">
        <f t="shared" si="96"/>
        <v>9.9895034409535128</v>
      </c>
      <c r="Q256">
        <f t="shared" si="97"/>
        <v>1793.9691244715723</v>
      </c>
      <c r="R256">
        <f t="shared" si="98"/>
        <v>17.479306784306814</v>
      </c>
      <c r="S256">
        <f t="shared" si="99"/>
        <v>1141.4649340702838</v>
      </c>
      <c r="T256">
        <f t="shared" si="100"/>
        <v>1141.4649340702838</v>
      </c>
      <c r="V256" s="4">
        <f t="shared" si="119"/>
        <v>0.99060715421951628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1.2058306213906145E-4</v>
      </c>
      <c r="AC256">
        <f t="shared" si="103"/>
        <v>9.3853020200111216E-9</v>
      </c>
      <c r="AD256">
        <v>0</v>
      </c>
      <c r="AE256" s="11">
        <f t="shared" si="104"/>
        <v>2.5230190605122024E-9</v>
      </c>
      <c r="AF256" s="11">
        <f t="shared" si="105"/>
        <v>1.1908321080523324E-8</v>
      </c>
      <c r="AG256" s="15">
        <f t="shared" si="106"/>
        <v>1.097002469958351E-3</v>
      </c>
      <c r="AI256">
        <f t="shared" si="121"/>
        <v>1.5202156430296975E-3</v>
      </c>
      <c r="AJ256">
        <f t="shared" si="107"/>
        <v>1.1832244672079265E-7</v>
      </c>
      <c r="AK256">
        <v>0</v>
      </c>
      <c r="AL256" s="11">
        <f t="shared" si="108"/>
        <v>6.5933602136395237E-7</v>
      </c>
      <c r="AM256" s="11">
        <f t="shared" si="109"/>
        <v>7.77658468084745E-7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15.215219993965075</v>
      </c>
      <c r="AY256" t="e">
        <f t="shared" si="118"/>
        <v>#VALUE!</v>
      </c>
    </row>
    <row r="257" spans="1:51">
      <c r="A257" s="72">
        <v>44384.671527777777</v>
      </c>
      <c r="B257" s="4" t="s">
        <v>780</v>
      </c>
      <c r="C257" s="4" t="s">
        <v>279</v>
      </c>
      <c r="D257" s="51">
        <v>1</v>
      </c>
      <c r="E257" s="65">
        <v>44386.611400462964</v>
      </c>
      <c r="F257" s="4">
        <v>68</v>
      </c>
      <c r="G257" s="4" t="s">
        <v>776</v>
      </c>
      <c r="H257" s="52">
        <v>22.5</v>
      </c>
      <c r="I257" s="5">
        <v>30</v>
      </c>
      <c r="J257" s="52">
        <v>8.4127307272000014</v>
      </c>
      <c r="K257" s="52">
        <v>2376.35119852056</v>
      </c>
      <c r="L257" s="5" t="s">
        <v>88</v>
      </c>
      <c r="M257" s="6">
        <f t="shared" si="94"/>
        <v>4.314952888071328E-2</v>
      </c>
      <c r="N257" s="6">
        <f t="shared" si="123"/>
        <v>63.134853316623726</v>
      </c>
      <c r="O257" s="6" t="e">
        <f t="shared" si="95"/>
        <v>#VALUE!</v>
      </c>
      <c r="P257">
        <f t="shared" si="96"/>
        <v>0.69039246209141247</v>
      </c>
      <c r="Q257">
        <f t="shared" si="97"/>
        <v>2777.9335459314439</v>
      </c>
      <c r="R257">
        <f t="shared" si="98"/>
        <v>1.2080261764559586</v>
      </c>
      <c r="S257">
        <f t="shared" si="99"/>
        <v>1767.5408615475935</v>
      </c>
      <c r="T257">
        <f t="shared" si="100"/>
        <v>1767.5408615475937</v>
      </c>
      <c r="V257" s="4">
        <f t="shared" si="119"/>
        <v>0.99060715421951628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8.3337112448866758E-6</v>
      </c>
      <c r="AC257">
        <f t="shared" si="103"/>
        <v>6.4863502048591359E-10</v>
      </c>
      <c r="AD257">
        <v>0</v>
      </c>
      <c r="AE257" s="11">
        <f t="shared" si="104"/>
        <v>1.7437036299016655E-10</v>
      </c>
      <c r="AF257" s="11">
        <f t="shared" si="105"/>
        <v>8.2300538347608014E-10</v>
      </c>
      <c r="AG257" s="15">
        <f t="shared" si="106"/>
        <v>1.097002469958351E-3</v>
      </c>
      <c r="AI257">
        <f t="shared" si="121"/>
        <v>2.3540304981925888E-3</v>
      </c>
      <c r="AJ257">
        <f t="shared" si="107"/>
        <v>1.8322048551375969E-7</v>
      </c>
      <c r="AK257">
        <v>0</v>
      </c>
      <c r="AL257" s="11">
        <f t="shared" si="108"/>
        <v>1.0209716693576898E-6</v>
      </c>
      <c r="AM257" s="11">
        <f t="shared" si="109"/>
        <v>1.2041921548714495E-6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15.215219993965073</v>
      </c>
      <c r="AY257" t="e">
        <f t="shared" si="118"/>
        <v>#VALUE!</v>
      </c>
    </row>
    <row r="258" spans="1:51">
      <c r="A258" s="72">
        <v>44384.671527777777</v>
      </c>
      <c r="B258" s="4" t="s">
        <v>779</v>
      </c>
      <c r="C258" s="4" t="s">
        <v>279</v>
      </c>
      <c r="D258" s="51">
        <v>2</v>
      </c>
      <c r="E258" s="65">
        <v>44386.632638888892</v>
      </c>
      <c r="F258" s="4">
        <v>57</v>
      </c>
      <c r="G258" s="4" t="s">
        <v>776</v>
      </c>
      <c r="H258" s="52">
        <v>22.5</v>
      </c>
      <c r="I258" s="5">
        <v>30</v>
      </c>
      <c r="J258" s="52">
        <v>-2.9165907939500002</v>
      </c>
      <c r="K258" s="52">
        <v>11537.53075837024</v>
      </c>
      <c r="L258" s="5" t="s">
        <v>88</v>
      </c>
      <c r="M258" s="6">
        <f t="shared" si="94"/>
        <v>-1.495941362890315E-2</v>
      </c>
      <c r="N258" s="6">
        <f t="shared" si="123"/>
        <v>306.52889712565667</v>
      </c>
      <c r="O258" s="6" t="e">
        <f t="shared" si="95"/>
        <v>#VALUE!</v>
      </c>
      <c r="P258">
        <f t="shared" si="96"/>
        <v>-0.23935061806245039</v>
      </c>
      <c r="Q258">
        <f t="shared" si="97"/>
        <v>13487.271473528894</v>
      </c>
      <c r="R258">
        <f t="shared" si="98"/>
        <v>-0.41880789238986232</v>
      </c>
      <c r="S258">
        <f t="shared" si="99"/>
        <v>8581.6680082799448</v>
      </c>
      <c r="T258">
        <f t="shared" si="100"/>
        <v>8581.6680082799467</v>
      </c>
      <c r="V258" s="4">
        <f t="shared" si="119"/>
        <v>0.99060715421951628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-2.8891957064176492E-6</v>
      </c>
      <c r="AC258">
        <f t="shared" si="103"/>
        <v>-2.2487382405646444E-10</v>
      </c>
      <c r="AD258">
        <v>0</v>
      </c>
      <c r="AE258" s="11">
        <f t="shared" si="104"/>
        <v>-6.0452071024993477E-11</v>
      </c>
      <c r="AF258" s="11">
        <f t="shared" si="105"/>
        <v>-2.853258950814579E-10</v>
      </c>
      <c r="AG258" s="15">
        <f t="shared" si="106"/>
        <v>1.097002469958351E-3</v>
      </c>
      <c r="AI258">
        <f t="shared" si="121"/>
        <v>1.1429160511269281E-2</v>
      </c>
      <c r="AJ258">
        <f t="shared" si="107"/>
        <v>8.8956211038780176E-7</v>
      </c>
      <c r="AK258">
        <v>0</v>
      </c>
      <c r="AL258" s="11">
        <f t="shared" si="108"/>
        <v>4.9569659762296463E-6</v>
      </c>
      <c r="AM258" s="11">
        <f t="shared" si="109"/>
        <v>5.8465280866174483E-6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78.81297419298906</v>
      </c>
      <c r="AX258">
        <f t="shared" si="117"/>
        <v>15.21521999396508</v>
      </c>
      <c r="AY258" t="e">
        <f t="shared" si="118"/>
        <v>#VALUE!</v>
      </c>
    </row>
    <row r="259" spans="1:51">
      <c r="A259" s="73">
        <v>44384.671527777777</v>
      </c>
      <c r="B259" s="57"/>
      <c r="C259" s="57"/>
      <c r="D259" s="58">
        <v>1</v>
      </c>
      <c r="E259" s="59">
        <v>44386.653900462959</v>
      </c>
      <c r="F259" s="57">
        <v>131</v>
      </c>
      <c r="G259" s="57" t="s">
        <v>776</v>
      </c>
      <c r="H259" s="52">
        <v>22.5</v>
      </c>
      <c r="I259" s="5">
        <v>30</v>
      </c>
      <c r="J259" s="52">
        <v>1086.7988233519375</v>
      </c>
      <c r="K259" s="52">
        <v>11664.1162212535</v>
      </c>
      <c r="L259" s="5" t="s">
        <v>88</v>
      </c>
      <c r="M259" s="6">
        <f t="shared" si="94"/>
        <v>5.5742729366256087</v>
      </c>
      <c r="N259" s="6">
        <f t="shared" si="123"/>
        <v>309.89201728909336</v>
      </c>
      <c r="O259" s="6" t="e">
        <f t="shared" si="95"/>
        <v>#VALUE!</v>
      </c>
      <c r="P259">
        <f t="shared" si="96"/>
        <v>89.18836698600974</v>
      </c>
      <c r="Q259">
        <f t="shared" si="97"/>
        <v>13635.248760720107</v>
      </c>
      <c r="R259">
        <f t="shared" si="98"/>
        <v>156.05889095033953</v>
      </c>
      <c r="S259">
        <f t="shared" si="99"/>
        <v>8675.8228530113865</v>
      </c>
      <c r="T259">
        <f t="shared" si="100"/>
        <v>8675.8228530113865</v>
      </c>
      <c r="V259" s="4">
        <f t="shared" si="119"/>
        <v>0.99060715421951628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1.0765906896097817E-3</v>
      </c>
      <c r="AC259">
        <f t="shared" si="103"/>
        <v>8.3793930877848721E-8</v>
      </c>
      <c r="AD259">
        <v>0</v>
      </c>
      <c r="AE259" s="11">
        <f t="shared" si="104"/>
        <v>2.2526039578618025E-8</v>
      </c>
      <c r="AF259" s="11">
        <f t="shared" si="105"/>
        <v>1.0631997045646674E-7</v>
      </c>
      <c r="AG259" s="15">
        <f t="shared" si="106"/>
        <v>1.097002469958351E-3</v>
      </c>
      <c r="AI259">
        <f t="shared" si="121"/>
        <v>1.1554556976421628E-2</v>
      </c>
      <c r="AJ259">
        <f t="shared" si="107"/>
        <v>8.9932205242957325E-7</v>
      </c>
      <c r="AK259">
        <v>0</v>
      </c>
      <c r="AL259" s="11">
        <f t="shared" si="108"/>
        <v>5.0113519489077582E-6</v>
      </c>
      <c r="AM259" s="11">
        <f t="shared" si="109"/>
        <v>5.9106740013373318E-6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78.81297419298906</v>
      </c>
      <c r="AX259">
        <f t="shared" si="117"/>
        <v>15.215219993965082</v>
      </c>
      <c r="AY259" t="e">
        <f t="shared" si="118"/>
        <v>#VALUE!</v>
      </c>
    </row>
    <row r="260" spans="1:51">
      <c r="A260" s="71">
        <v>44384.656944444447</v>
      </c>
      <c r="B260">
        <v>9</v>
      </c>
      <c r="C260" s="4" t="s">
        <v>278</v>
      </c>
      <c r="D260" s="36">
        <v>2</v>
      </c>
      <c r="E260" s="43">
        <v>44386.675162037034</v>
      </c>
      <c r="F260" s="41">
        <v>51</v>
      </c>
      <c r="H260" s="52">
        <v>22.5</v>
      </c>
      <c r="I260" s="5">
        <v>30</v>
      </c>
      <c r="J260" s="52">
        <v>446.79168815894712</v>
      </c>
      <c r="K260" s="52">
        <v>19265.490873944</v>
      </c>
      <c r="L260" s="5" t="s">
        <v>88</v>
      </c>
      <c r="M260" s="6">
        <f t="shared" si="94"/>
        <v>2.2916281855479865</v>
      </c>
      <c r="N260" s="6">
        <v>0</v>
      </c>
      <c r="O260" s="6" t="e">
        <f t="shared" si="95"/>
        <v>#VALUE!</v>
      </c>
      <c r="P260">
        <f t="shared" si="96"/>
        <v>36.666050968767784</v>
      </c>
      <c r="Q260">
        <f t="shared" si="97"/>
        <v>0</v>
      </c>
      <c r="R260">
        <f t="shared" si="98"/>
        <v>64.1570581801559</v>
      </c>
      <c r="S260">
        <f t="shared" si="99"/>
        <v>14329.759994511036</v>
      </c>
      <c r="T260">
        <f t="shared" si="100"/>
        <v>0</v>
      </c>
      <c r="V260" s="4">
        <f t="shared" si="119"/>
        <v>0.99060715421951628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4.4259504273606816E-4</v>
      </c>
      <c r="AC260">
        <f t="shared" si="103"/>
        <v>3.4448355141680603E-8</v>
      </c>
      <c r="AD260">
        <v>0</v>
      </c>
      <c r="AE260" s="11">
        <f t="shared" si="104"/>
        <v>9.260635027028218E-9</v>
      </c>
      <c r="AF260" s="11">
        <f t="shared" si="105"/>
        <v>4.3708990168708821E-8</v>
      </c>
      <c r="AG260" s="15">
        <f t="shared" si="106"/>
        <v>1.097002469958351E-3</v>
      </c>
      <c r="AI260">
        <f t="shared" si="121"/>
        <v>1.9084533089279727E-2</v>
      </c>
      <c r="AJ260">
        <f t="shared" si="107"/>
        <v>1.4854002193709776E-6</v>
      </c>
      <c r="AK260">
        <v>0</v>
      </c>
      <c r="AL260" s="11">
        <f t="shared" si="108"/>
        <v>8.2771942088406602E-6</v>
      </c>
      <c r="AM260" s="11">
        <f t="shared" si="109"/>
        <v>9.7625944282116372E-6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15.215219993965071</v>
      </c>
      <c r="AY260" t="e">
        <f t="shared" si="118"/>
        <v>#VALUE!</v>
      </c>
    </row>
    <row r="261" spans="1:51">
      <c r="A261" s="71">
        <v>44384.618055555555</v>
      </c>
      <c r="B261">
        <v>0.1</v>
      </c>
      <c r="C261" s="4" t="s">
        <v>278</v>
      </c>
      <c r="D261" s="36">
        <v>1</v>
      </c>
      <c r="E261" s="43">
        <v>44386.696412037039</v>
      </c>
      <c r="F261" s="41">
        <v>136</v>
      </c>
      <c r="H261" s="52">
        <v>22.5</v>
      </c>
      <c r="I261" s="5">
        <v>30</v>
      </c>
      <c r="J261" s="52">
        <v>113.7805411672839</v>
      </c>
      <c r="K261" s="52">
        <v>1871.0127246690402</v>
      </c>
      <c r="L261" s="5" t="s">
        <v>88</v>
      </c>
      <c r="M261" s="6">
        <f t="shared" si="94"/>
        <v>0.58358895659019294</v>
      </c>
      <c r="N261" s="6">
        <v>0</v>
      </c>
      <c r="O261" s="6" t="e">
        <f t="shared" si="95"/>
        <v>#VALUE!</v>
      </c>
      <c r="P261">
        <f t="shared" si="96"/>
        <v>9.3374233054430871</v>
      </c>
      <c r="Q261">
        <f t="shared" si="97"/>
        <v>0</v>
      </c>
      <c r="R261">
        <f t="shared" si="98"/>
        <v>16.338318265316811</v>
      </c>
      <c r="S261">
        <f t="shared" si="99"/>
        <v>1391.667799518402</v>
      </c>
      <c r="T261">
        <f t="shared" si="100"/>
        <v>0</v>
      </c>
      <c r="V261" s="4">
        <f t="shared" si="119"/>
        <v>0.99060715421951628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1.1271181809127963E-4</v>
      </c>
      <c r="AC261">
        <f t="shared" si="103"/>
        <v>8.7726620575555943E-9</v>
      </c>
      <c r="AD261">
        <v>0</v>
      </c>
      <c r="AE261" s="11">
        <f t="shared" si="104"/>
        <v>2.3583251274655009E-9</v>
      </c>
      <c r="AF261" s="11">
        <f t="shared" si="105"/>
        <v>1.1130987185021096E-8</v>
      </c>
      <c r="AG261" s="15">
        <f t="shared" si="106"/>
        <v>1.097002469958351E-3</v>
      </c>
      <c r="AI261">
        <f t="shared" si="121"/>
        <v>1.8534385906929011E-3</v>
      </c>
      <c r="AJ261">
        <f t="shared" si="107"/>
        <v>1.4425807937383372E-7</v>
      </c>
      <c r="AK261">
        <v>0</v>
      </c>
      <c r="AL261" s="11">
        <f t="shared" si="108"/>
        <v>8.0385886820268421E-7</v>
      </c>
      <c r="AM261" s="11">
        <f t="shared" si="109"/>
        <v>9.4811694757651798E-7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15.21521999396508</v>
      </c>
      <c r="AY261" t="e">
        <f t="shared" si="118"/>
        <v>#VALUE!</v>
      </c>
    </row>
    <row r="262" spans="1:51">
      <c r="A262" s="71">
        <v>44384.629861111112</v>
      </c>
      <c r="B262">
        <v>5</v>
      </c>
      <c r="C262" s="4" t="s">
        <v>278</v>
      </c>
      <c r="D262" s="36">
        <v>2</v>
      </c>
      <c r="E262" s="43">
        <v>44386.717673611114</v>
      </c>
      <c r="F262" s="41">
        <v>190</v>
      </c>
      <c r="H262" s="52">
        <v>22.5</v>
      </c>
      <c r="I262" s="5">
        <v>30</v>
      </c>
      <c r="J262" s="52">
        <v>115.4496744663471</v>
      </c>
      <c r="K262" s="52">
        <v>15571.24281086976</v>
      </c>
      <c r="L262" s="5" t="s">
        <v>88</v>
      </c>
      <c r="M262" s="6">
        <f t="shared" si="94"/>
        <v>0.59215006686807514</v>
      </c>
      <c r="N262" s="6">
        <v>0</v>
      </c>
      <c r="O262" s="6" t="e">
        <f t="shared" si="95"/>
        <v>#VALUE!</v>
      </c>
      <c r="P262">
        <f t="shared" si="96"/>
        <v>9.4744010698892023</v>
      </c>
      <c r="Q262">
        <f t="shared" si="97"/>
        <v>0</v>
      </c>
      <c r="R262">
        <f t="shared" si="98"/>
        <v>16.577997482760832</v>
      </c>
      <c r="S262">
        <f t="shared" si="99"/>
        <v>11581.961433321107</v>
      </c>
      <c r="T262">
        <f t="shared" si="100"/>
        <v>0</v>
      </c>
      <c r="V262" s="4">
        <f t="shared" si="119"/>
        <v>0.99060715421951628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1.1436527347867766E-4</v>
      </c>
      <c r="AC262">
        <f t="shared" si="103"/>
        <v>8.901354909703011E-9</v>
      </c>
      <c r="AD262">
        <v>0</v>
      </c>
      <c r="AE262" s="11">
        <f t="shared" si="104"/>
        <v>2.3929211924858173E-9</v>
      </c>
      <c r="AF262" s="11">
        <f t="shared" si="105"/>
        <v>1.1294276102188828E-8</v>
      </c>
      <c r="AG262" s="15">
        <f t="shared" si="106"/>
        <v>1.097002469958351E-3</v>
      </c>
      <c r="AI262">
        <f t="shared" si="121"/>
        <v>1.5424984528536795E-2</v>
      </c>
      <c r="AJ262">
        <f t="shared" si="107"/>
        <v>1.2005677736676149E-6</v>
      </c>
      <c r="AK262">
        <v>0</v>
      </c>
      <c r="AL262" s="11">
        <f t="shared" si="108"/>
        <v>6.6900034710715682E-6</v>
      </c>
      <c r="AM262" s="11">
        <f t="shared" si="109"/>
        <v>7.8905712447391834E-6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15.215219993965075</v>
      </c>
      <c r="AY262" t="e">
        <f t="shared" si="118"/>
        <v>#VALUE!</v>
      </c>
    </row>
    <row r="263" spans="1:51">
      <c r="A263" s="71">
        <v>44384.62222222222</v>
      </c>
      <c r="B263">
        <v>1.6</v>
      </c>
      <c r="C263" s="4" t="s">
        <v>278</v>
      </c>
      <c r="D263" s="36">
        <v>1</v>
      </c>
      <c r="E263" s="43">
        <v>44386.738946759258</v>
      </c>
      <c r="F263" s="41">
        <v>26</v>
      </c>
      <c r="H263" s="52">
        <v>22.5</v>
      </c>
      <c r="I263" s="5">
        <v>30</v>
      </c>
      <c r="J263" s="52">
        <v>1.973872730450001</v>
      </c>
      <c r="K263" s="52">
        <v>5922.3608183544602</v>
      </c>
      <c r="L263" s="5" t="s">
        <v>88</v>
      </c>
      <c r="M263" s="6">
        <f t="shared" si="94"/>
        <v>1.0124141750315155E-2</v>
      </c>
      <c r="N263" s="6">
        <f t="shared" ref="N263:N273" si="124">1000000*(AM263-AK263)/X263</f>
        <v>157.34516926105502</v>
      </c>
      <c r="O263" s="6" t="e">
        <f t="shared" si="95"/>
        <v>#VALUE!</v>
      </c>
      <c r="P263">
        <f t="shared" si="96"/>
        <v>0.16198626800504248</v>
      </c>
      <c r="Q263">
        <f t="shared" si="97"/>
        <v>6923.1874474864208</v>
      </c>
      <c r="R263">
        <f t="shared" si="98"/>
        <v>0.28343827999470794</v>
      </c>
      <c r="S263">
        <f t="shared" si="99"/>
        <v>4405.0789924431219</v>
      </c>
      <c r="T263">
        <f t="shared" si="100"/>
        <v>4405.0789924431219</v>
      </c>
      <c r="V263" s="4">
        <f t="shared" si="119"/>
        <v>0.99060715421951628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1.9553324483025819E-6</v>
      </c>
      <c r="AC263">
        <f t="shared" si="103"/>
        <v>1.5218875065292277E-10</v>
      </c>
      <c r="AD263">
        <v>0</v>
      </c>
      <c r="AE263" s="11">
        <f t="shared" si="104"/>
        <v>4.0912388101540065E-11</v>
      </c>
      <c r="AF263" s="11">
        <f t="shared" si="105"/>
        <v>1.9310113875446284E-10</v>
      </c>
      <c r="AG263" s="15">
        <f t="shared" si="106"/>
        <v>1.097002469958351E-3</v>
      </c>
      <c r="AI263">
        <f t="shared" si="121"/>
        <v>5.866732996531278E-3</v>
      </c>
      <c r="AJ263">
        <f t="shared" si="107"/>
        <v>4.5662350969087336E-7</v>
      </c>
      <c r="AK263">
        <v>0</v>
      </c>
      <c r="AL263" s="11">
        <f t="shared" si="108"/>
        <v>2.5444734831359623E-6</v>
      </c>
      <c r="AM263" s="11">
        <f t="shared" si="109"/>
        <v>3.0010969928268355E-6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</v>
      </c>
      <c r="AY263" t="e">
        <f t="shared" si="118"/>
        <v>#VALUE!</v>
      </c>
    </row>
    <row r="264" spans="1:51">
      <c r="A264" s="72">
        <v>44384.671527777777</v>
      </c>
      <c r="B264" s="4" t="s">
        <v>741</v>
      </c>
      <c r="C264" s="4" t="s">
        <v>279</v>
      </c>
      <c r="D264" s="51">
        <v>2</v>
      </c>
      <c r="E264" s="65">
        <v>44386.760196759256</v>
      </c>
      <c r="F264" s="4">
        <v>12</v>
      </c>
      <c r="G264" s="4" t="s">
        <v>776</v>
      </c>
      <c r="H264" s="52">
        <v>22.5</v>
      </c>
      <c r="I264" s="5">
        <v>30</v>
      </c>
      <c r="J264" s="52">
        <v>1707.8832146256796</v>
      </c>
      <c r="K264" s="52">
        <v>1858.0327517698402</v>
      </c>
      <c r="L264" s="5" t="s">
        <v>88</v>
      </c>
      <c r="M264" s="6">
        <f t="shared" si="94"/>
        <v>8.7598615103783075</v>
      </c>
      <c r="N264" s="6">
        <f t="shared" si="124"/>
        <v>49.364178709570758</v>
      </c>
      <c r="O264" s="6" t="e">
        <f t="shared" si="95"/>
        <v>#VALUE!</v>
      </c>
      <c r="P264">
        <f t="shared" si="96"/>
        <v>140.15778416605292</v>
      </c>
      <c r="Q264">
        <f t="shared" si="97"/>
        <v>2172.0238632211135</v>
      </c>
      <c r="R264">
        <f t="shared" si="98"/>
        <v>245.2435120652259</v>
      </c>
      <c r="S264">
        <f t="shared" si="99"/>
        <v>1382.0132364658534</v>
      </c>
      <c r="T264">
        <f t="shared" si="100"/>
        <v>1382.0132364658537</v>
      </c>
      <c r="V264" s="4">
        <f t="shared" si="119"/>
        <v>0.99060715421951628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1.6918413309796238E-3</v>
      </c>
      <c r="AC264">
        <f t="shared" si="103"/>
        <v>1.3168053273410558E-7</v>
      </c>
      <c r="AD264">
        <v>0</v>
      </c>
      <c r="AE264" s="11">
        <f t="shared" si="104"/>
        <v>3.5399233107061546E-8</v>
      </c>
      <c r="AF264" s="11">
        <f t="shared" si="105"/>
        <v>1.6707976584116712E-7</v>
      </c>
      <c r="AG264" s="15">
        <f t="shared" si="106"/>
        <v>1.097002469958351E-3</v>
      </c>
      <c r="AI264">
        <f t="shared" si="121"/>
        <v>1.8405805366773782E-3</v>
      </c>
      <c r="AJ264">
        <f t="shared" si="107"/>
        <v>1.432573026628714E-7</v>
      </c>
      <c r="AK264">
        <v>0</v>
      </c>
      <c r="AL264" s="11">
        <f t="shared" si="108"/>
        <v>7.9828217372782541E-7</v>
      </c>
      <c r="AM264" s="11">
        <f t="shared" si="109"/>
        <v>9.4153947639069676E-7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15.215219993965071</v>
      </c>
      <c r="AY264" t="e">
        <f t="shared" si="118"/>
        <v>#VALUE!</v>
      </c>
    </row>
    <row r="265" spans="1:51">
      <c r="A265" s="71">
        <v>44384.640277777777</v>
      </c>
      <c r="B265">
        <v>6.2</v>
      </c>
      <c r="C265" s="4" t="s">
        <v>278</v>
      </c>
      <c r="D265" s="36">
        <v>1</v>
      </c>
      <c r="E265" s="43">
        <v>44386.781446759262</v>
      </c>
      <c r="F265" s="41">
        <v>192</v>
      </c>
      <c r="H265" s="52">
        <v>22.5</v>
      </c>
      <c r="I265" s="5">
        <v>30</v>
      </c>
      <c r="J265" s="52">
        <v>1706.8419440270081</v>
      </c>
      <c r="K265" s="52">
        <v>18167.447174826142</v>
      </c>
      <c r="L265" s="5" t="s">
        <v>88</v>
      </c>
      <c r="M265" s="6">
        <f t="shared" si="94"/>
        <v>8.7545207551316491</v>
      </c>
      <c r="N265" s="6">
        <f t="shared" si="124"/>
        <v>482.672390021409</v>
      </c>
      <c r="O265" s="6" t="e">
        <f t="shared" si="95"/>
        <v>#VALUE!</v>
      </c>
      <c r="P265">
        <f t="shared" si="96"/>
        <v>140.07233208210639</v>
      </c>
      <c r="Q265">
        <f t="shared" si="97"/>
        <v>21237.585160941995</v>
      </c>
      <c r="R265">
        <f t="shared" si="98"/>
        <v>245.09399080028138</v>
      </c>
      <c r="S265">
        <f t="shared" si="99"/>
        <v>13513.030082213569</v>
      </c>
      <c r="T265">
        <f t="shared" si="100"/>
        <v>13513.030082213569</v>
      </c>
      <c r="V265" s="4">
        <f t="shared" si="119"/>
        <v>0.99060715421951628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1.6908098408751015E-3</v>
      </c>
      <c r="AC265">
        <f t="shared" si="103"/>
        <v>1.3160024910230969E-7</v>
      </c>
      <c r="AD265">
        <v>0</v>
      </c>
      <c r="AE265" s="11">
        <f t="shared" si="104"/>
        <v>3.537765072933557E-8</v>
      </c>
      <c r="AF265" s="11">
        <f t="shared" si="105"/>
        <v>1.6697789983164525E-7</v>
      </c>
      <c r="AG265" s="15">
        <f t="shared" si="106"/>
        <v>1.097002469958351E-3</v>
      </c>
      <c r="AI265">
        <f t="shared" si="121"/>
        <v>1.7996803145287916E-2</v>
      </c>
      <c r="AJ265">
        <f t="shared" si="107"/>
        <v>1.4007392905516395E-6</v>
      </c>
      <c r="AK265">
        <v>0</v>
      </c>
      <c r="AL265" s="11">
        <f t="shared" si="108"/>
        <v>7.8054324973503763E-6</v>
      </c>
      <c r="AM265" s="11">
        <f t="shared" si="109"/>
        <v>9.206171787902015E-6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78.81297419298906</v>
      </c>
      <c r="AX265">
        <f t="shared" si="117"/>
        <v>15.215219993965066</v>
      </c>
      <c r="AY265" t="e">
        <f t="shared" si="118"/>
        <v>#VALUE!</v>
      </c>
    </row>
    <row r="266" spans="1:51">
      <c r="A266" s="71">
        <v>44384.663194444445</v>
      </c>
      <c r="B266" s="4" t="s">
        <v>736</v>
      </c>
      <c r="C266" s="4" t="s">
        <v>278</v>
      </c>
      <c r="D266" s="51">
        <v>2</v>
      </c>
      <c r="E266" s="43">
        <v>44386.802731481483</v>
      </c>
      <c r="F266" s="41">
        <v>10</v>
      </c>
      <c r="H266" s="52">
        <v>22.5</v>
      </c>
      <c r="I266" s="5">
        <v>30</v>
      </c>
      <c r="J266" s="52">
        <v>412.35541999231003</v>
      </c>
      <c r="K266" s="52">
        <v>19608.155463957442</v>
      </c>
      <c r="L266" s="5" t="s">
        <v>88</v>
      </c>
      <c r="M266" s="6">
        <f t="shared" si="94"/>
        <v>2.1150019751076519</v>
      </c>
      <c r="N266" s="6">
        <f t="shared" si="124"/>
        <v>520.94910036749616</v>
      </c>
      <c r="O266" s="6" t="e">
        <f t="shared" si="95"/>
        <v>#VALUE!</v>
      </c>
      <c r="P266">
        <f t="shared" si="96"/>
        <v>33.84003160172243</v>
      </c>
      <c r="Q266">
        <f t="shared" si="97"/>
        <v>22921.760416169833</v>
      </c>
      <c r="R266">
        <f t="shared" si="98"/>
        <v>59.21218181198045</v>
      </c>
      <c r="S266">
        <f t="shared" si="99"/>
        <v>14584.635479679762</v>
      </c>
      <c r="T266">
        <f t="shared" si="100"/>
        <v>14584.635479679764</v>
      </c>
      <c r="V266" s="4">
        <f t="shared" si="119"/>
        <v>0.99060715421951628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4.0848222912557566E-4</v>
      </c>
      <c r="AC266">
        <f t="shared" si="103"/>
        <v>3.1793263681840274E-8</v>
      </c>
      <c r="AD266">
        <v>0</v>
      </c>
      <c r="AE266" s="11">
        <f t="shared" si="104"/>
        <v>8.5468757525480567E-9</v>
      </c>
      <c r="AF266" s="11">
        <f t="shared" si="105"/>
        <v>4.0340139434388331E-8</v>
      </c>
      <c r="AG266" s="15">
        <f t="shared" si="106"/>
        <v>1.097002469958351E-3</v>
      </c>
      <c r="AI266">
        <f t="shared" si="121"/>
        <v>1.9423979083644741E-2</v>
      </c>
      <c r="AJ266">
        <f t="shared" si="107"/>
        <v>1.5118202083817449E-6</v>
      </c>
      <c r="AK266">
        <v>0</v>
      </c>
      <c r="AL266" s="11">
        <f t="shared" si="108"/>
        <v>8.4244160667518991E-6</v>
      </c>
      <c r="AM266" s="11">
        <f t="shared" si="109"/>
        <v>9.9362362751336434E-6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</v>
      </c>
      <c r="AY266" t="e">
        <f t="shared" si="118"/>
        <v>#VALUE!</v>
      </c>
    </row>
    <row r="267" spans="1:51">
      <c r="A267" s="73">
        <v>44384.671527777777</v>
      </c>
      <c r="B267" s="57"/>
      <c r="C267" s="57"/>
      <c r="D267" s="58">
        <v>1</v>
      </c>
      <c r="E267" s="59">
        <v>44386.823993055557</v>
      </c>
      <c r="F267" s="57">
        <v>76</v>
      </c>
      <c r="G267" s="57" t="s">
        <v>776</v>
      </c>
      <c r="H267" s="52">
        <v>22.5</v>
      </c>
      <c r="I267" s="5">
        <v>30</v>
      </c>
      <c r="J267" s="52">
        <v>1169.1412525094399</v>
      </c>
      <c r="K267" s="52">
        <v>11759.84981877174</v>
      </c>
      <c r="L267" s="5" t="s">
        <v>88</v>
      </c>
      <c r="M267" s="6">
        <f t="shared" ref="M267:M330" si="125">1000000*(AF267-AD267)/X267</f>
        <v>5.9966134512877582</v>
      </c>
      <c r="N267" s="6">
        <f t="shared" si="124"/>
        <v>312.43546568196962</v>
      </c>
      <c r="O267" s="6" t="e">
        <f t="shared" ref="O267:O330" si="126">1000000*(AT267-AR267)/X267</f>
        <v>#VALUE!</v>
      </c>
      <c r="P267">
        <f t="shared" ref="P267:P330" si="127">(M267*16)</f>
        <v>95.945815220604132</v>
      </c>
      <c r="Q267">
        <f t="shared" ref="Q267:Q330" si="128">(N267*44)</f>
        <v>13747.160490006663</v>
      </c>
      <c r="R267">
        <f t="shared" ref="R267:R330" si="129">1000000*(((AF267-AD267)*0.082057*W267)/(V267-Z267))/X267</f>
        <v>167.88285311920123</v>
      </c>
      <c r="S267">
        <f t="shared" ref="S267:S330" si="130">1000000*(((AM267-AK267)*0.082057*W267)/(V267-Z267))/X267</f>
        <v>8747.0299395488419</v>
      </c>
      <c r="T267">
        <f t="shared" ref="T267:T330" si="131">N267*((1*0.082057*W267)/(V267-Z267))</f>
        <v>8747.0299395488419</v>
      </c>
      <c r="V267" s="4">
        <f t="shared" si="119"/>
        <v>0.99060715421951628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1.1581596890290172E-3</v>
      </c>
      <c r="AC267">
        <f t="shared" ref="AC267:AC330" si="134">(AB267*Y267)/(0.082057*W267)</f>
        <v>9.0142664119809119E-8</v>
      </c>
      <c r="AD267">
        <v>0</v>
      </c>
      <c r="AE267" s="11">
        <f t="shared" ref="AE267:AE330" si="135">AB267*AG267*X267</f>
        <v>2.4232748104930804E-8</v>
      </c>
      <c r="AF267" s="11">
        <f t="shared" ref="AF267:AF330" si="136">AC267+AE267</f>
        <v>1.1437541222473992E-7</v>
      </c>
      <c r="AG267" s="15">
        <f t="shared" ref="AG267:AG330" si="137">101.325*(0.000014*EXP(1600*((1/W267)-(1/298.15))))</f>
        <v>1.097002469958351E-3</v>
      </c>
      <c r="AI267">
        <f t="shared" si="121"/>
        <v>1.1649391363022366E-2</v>
      </c>
      <c r="AJ267">
        <f t="shared" ref="AJ267:AJ330" si="138">(AI267*Y267)/(0.082057*W267)</f>
        <v>9.0670326621152194E-7</v>
      </c>
      <c r="AK267">
        <v>0</v>
      </c>
      <c r="AL267" s="11">
        <f t="shared" ref="AL267:AL330" si="139">AI267*AN267*X267</f>
        <v>5.0524827762588098E-6</v>
      </c>
      <c r="AM267" s="11">
        <f t="shared" ref="AM267:AM330" si="140">AJ267+AL267</f>
        <v>5.9591860424703316E-6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15.215219993965073</v>
      </c>
      <c r="AY267" t="e">
        <f t="shared" ref="AY267:AY330" si="149">100*(AT267-AS267)/AT267</f>
        <v>#VALUE!</v>
      </c>
    </row>
    <row r="268" spans="1:51">
      <c r="A268" s="71">
        <v>44384.629861111112</v>
      </c>
      <c r="B268">
        <v>5</v>
      </c>
      <c r="C268" s="4" t="s">
        <v>278</v>
      </c>
      <c r="D268" s="36">
        <v>2</v>
      </c>
      <c r="E268" s="43">
        <v>44386.845243055555</v>
      </c>
      <c r="F268" s="41">
        <v>45</v>
      </c>
      <c r="H268" s="52">
        <v>22.5</v>
      </c>
      <c r="I268" s="5">
        <v>30</v>
      </c>
      <c r="J268" s="52">
        <v>700.24910843845521</v>
      </c>
      <c r="K268" s="52">
        <v>15416.823934740059</v>
      </c>
      <c r="L268" s="5" t="s">
        <v>88</v>
      </c>
      <c r="M268" s="6">
        <f t="shared" si="125"/>
        <v>3.5916303645101229</v>
      </c>
      <c r="N268" s="6">
        <f t="shared" si="124"/>
        <v>409.59388424320309</v>
      </c>
      <c r="O268" s="6" t="e">
        <f t="shared" si="126"/>
        <v>#VALUE!</v>
      </c>
      <c r="P268">
        <f t="shared" si="127"/>
        <v>57.466085832161966</v>
      </c>
      <c r="Q268">
        <f t="shared" si="128"/>
        <v>18022.130906700935</v>
      </c>
      <c r="R268">
        <f t="shared" si="129"/>
        <v>100.55227968946858</v>
      </c>
      <c r="S268">
        <f t="shared" si="130"/>
        <v>11467.103968850604</v>
      </c>
      <c r="T268">
        <f t="shared" si="131"/>
        <v>11467.103968850603</v>
      </c>
      <c r="V268" s="4">
        <f t="shared" si="119"/>
        <v>0.99060715421951628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6.9367177655497156E-4</v>
      </c>
      <c r="AC268">
        <f t="shared" si="134"/>
        <v>5.3990328411283049E-8</v>
      </c>
      <c r="AD268">
        <v>0</v>
      </c>
      <c r="AE268" s="11">
        <f t="shared" si="135"/>
        <v>1.4514037734165443E-8</v>
      </c>
      <c r="AF268" s="11">
        <f t="shared" si="136"/>
        <v>6.8504366145448494E-8</v>
      </c>
      <c r="AG268" s="15">
        <f t="shared" si="137"/>
        <v>1.097002469958351E-3</v>
      </c>
      <c r="AI268">
        <f t="shared" si="121"/>
        <v>1.5272016085096176E-2</v>
      </c>
      <c r="AJ268">
        <f t="shared" si="138"/>
        <v>1.1886618308614393E-6</v>
      </c>
      <c r="AK268">
        <v>0</v>
      </c>
      <c r="AL268" s="11">
        <f t="shared" si="139"/>
        <v>6.6236591959321726E-6</v>
      </c>
      <c r="AM268" s="11">
        <f t="shared" si="140"/>
        <v>7.812321026793611E-6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15.215219993965066</v>
      </c>
      <c r="AY268" t="e">
        <f t="shared" si="149"/>
        <v>#VALUE!</v>
      </c>
    </row>
    <row r="269" spans="1:51">
      <c r="A269" s="71">
        <v>44384.626388888886</v>
      </c>
      <c r="B269">
        <v>3.8</v>
      </c>
      <c r="C269" s="4" t="s">
        <v>278</v>
      </c>
      <c r="D269" s="36">
        <v>1</v>
      </c>
      <c r="E269" s="43">
        <v>44386.86650462963</v>
      </c>
      <c r="F269" s="41">
        <v>182</v>
      </c>
      <c r="H269" s="52">
        <v>22.5</v>
      </c>
      <c r="I269" s="5">
        <v>30</v>
      </c>
      <c r="J269" s="52">
        <v>28.938325581817601</v>
      </c>
      <c r="K269" s="52">
        <v>13909.199858326459</v>
      </c>
      <c r="L269" s="5" t="s">
        <v>88</v>
      </c>
      <c r="M269" s="6">
        <f t="shared" si="125"/>
        <v>0.14842684925299132</v>
      </c>
      <c r="N269" s="6">
        <f t="shared" si="124"/>
        <v>369.53935653692764</v>
      </c>
      <c r="O269" s="6" t="e">
        <f t="shared" si="126"/>
        <v>#VALUE!</v>
      </c>
      <c r="P269">
        <f t="shared" si="127"/>
        <v>2.3748295880478612</v>
      </c>
      <c r="Q269">
        <f t="shared" si="128"/>
        <v>16259.731687624817</v>
      </c>
      <c r="R269">
        <f t="shared" si="129"/>
        <v>4.1553992323341449</v>
      </c>
      <c r="S269">
        <f t="shared" si="130"/>
        <v>10345.726303557278</v>
      </c>
      <c r="T269">
        <f t="shared" si="131"/>
        <v>10345.726303557278</v>
      </c>
      <c r="V269" s="4">
        <f t="shared" ref="V269:V332" si="150">((0.001316*((I269*25.4)-(2.5*2053/100)))*(273.15+40))/(273.15+H269)</f>
        <v>0.99060715421951628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2.8666512352482163E-5</v>
      </c>
      <c r="AC269">
        <f t="shared" si="134"/>
        <v>2.2311912760861217E-9</v>
      </c>
      <c r="AD269">
        <v>0</v>
      </c>
      <c r="AE269" s="11">
        <f t="shared" si="135"/>
        <v>5.9980361902164513E-10</v>
      </c>
      <c r="AF269" s="11">
        <f t="shared" si="136"/>
        <v>2.8309948951077667E-9</v>
      </c>
      <c r="AG269" s="15">
        <f t="shared" si="137"/>
        <v>1.097002469958351E-3</v>
      </c>
      <c r="AI269">
        <f t="shared" ref="AI269:AI332" si="152">V269*(K269/10^6)</f>
        <v>1.3778552889127273E-2</v>
      </c>
      <c r="AJ269">
        <f t="shared" si="138"/>
        <v>1.0724215985991779E-6</v>
      </c>
      <c r="AK269">
        <v>0</v>
      </c>
      <c r="AL269" s="11">
        <f t="shared" si="139"/>
        <v>5.9759260363646306E-6</v>
      </c>
      <c r="AM269" s="11">
        <f t="shared" si="140"/>
        <v>7.0483476349638089E-6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15.215219993965079</v>
      </c>
      <c r="AY269" t="e">
        <f t="shared" si="149"/>
        <v>#VALUE!</v>
      </c>
    </row>
    <row r="270" spans="1:51">
      <c r="A270" s="71">
        <v>44384.62222222222</v>
      </c>
      <c r="B270">
        <v>1.6</v>
      </c>
      <c r="C270" s="4" t="s">
        <v>278</v>
      </c>
      <c r="D270" s="36">
        <v>2</v>
      </c>
      <c r="E270" s="43">
        <v>44386.887754629628</v>
      </c>
      <c r="F270" s="41">
        <v>21</v>
      </c>
      <c r="H270" s="52">
        <v>22.5</v>
      </c>
      <c r="I270" s="5">
        <v>30</v>
      </c>
      <c r="J270" s="52">
        <v>1.6040642784500001</v>
      </c>
      <c r="K270" s="52">
        <v>5979.60634734616</v>
      </c>
      <c r="L270" s="5" t="s">
        <v>88</v>
      </c>
      <c r="M270" s="6">
        <f t="shared" si="125"/>
        <v>8.2273663753095541E-3</v>
      </c>
      <c r="N270" s="6">
        <f t="shared" si="124"/>
        <v>158.86606738342579</v>
      </c>
      <c r="O270" s="6" t="e">
        <f t="shared" si="126"/>
        <v>#VALUE!</v>
      </c>
      <c r="P270">
        <f t="shared" si="127"/>
        <v>0.13163786200495287</v>
      </c>
      <c r="Q270">
        <f t="shared" si="128"/>
        <v>6990.1069648707344</v>
      </c>
      <c r="R270">
        <f t="shared" si="129"/>
        <v>0.23033563059618795</v>
      </c>
      <c r="S270">
        <f t="shared" si="130"/>
        <v>4447.6584780413486</v>
      </c>
      <c r="T270">
        <f t="shared" si="131"/>
        <v>4447.6584780413496</v>
      </c>
      <c r="V270" s="4">
        <f t="shared" si="150"/>
        <v>0.99060715421951628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1.5889975500605363E-6</v>
      </c>
      <c r="AC270">
        <f t="shared" si="134"/>
        <v>1.2367592638489577E-10</v>
      </c>
      <c r="AD270">
        <v>0</v>
      </c>
      <c r="AE270" s="11">
        <f t="shared" si="135"/>
        <v>3.3247381802980722E-11</v>
      </c>
      <c r="AF270" s="11">
        <f t="shared" si="136"/>
        <v>1.5692330818787648E-10</v>
      </c>
      <c r="AG270" s="15">
        <f t="shared" si="137"/>
        <v>1.097002469958351E-3</v>
      </c>
      <c r="AI270">
        <f t="shared" si="152"/>
        <v>5.9234408270975357E-3</v>
      </c>
      <c r="AJ270">
        <f t="shared" si="138"/>
        <v>4.610372317122147E-7</v>
      </c>
      <c r="AK270">
        <v>0</v>
      </c>
      <c r="AL270" s="11">
        <f t="shared" si="139"/>
        <v>2.5690683592360543E-6</v>
      </c>
      <c r="AM270" s="11">
        <f t="shared" si="140"/>
        <v>3.0301055909482688E-6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78.81297419298906</v>
      </c>
      <c r="AX270">
        <f t="shared" si="148"/>
        <v>15.215219993965071</v>
      </c>
      <c r="AY270" t="e">
        <f t="shared" si="149"/>
        <v>#VALUE!</v>
      </c>
    </row>
    <row r="271" spans="1:51">
      <c r="A271" s="71">
        <v>44384.626388888886</v>
      </c>
      <c r="B271">
        <v>3.8</v>
      </c>
      <c r="C271" s="4" t="s">
        <v>278</v>
      </c>
      <c r="D271" s="36">
        <v>1</v>
      </c>
      <c r="E271" s="43">
        <v>44386.90902777778</v>
      </c>
      <c r="F271" s="41">
        <v>138</v>
      </c>
      <c r="H271" s="52">
        <v>22.5</v>
      </c>
      <c r="I271" s="5">
        <v>30</v>
      </c>
      <c r="J271" s="52">
        <v>8.2425982844500005</v>
      </c>
      <c r="K271" s="52">
        <v>14529.671535574002</v>
      </c>
      <c r="L271" s="5" t="s">
        <v>88</v>
      </c>
      <c r="M271" s="6">
        <f t="shared" si="125"/>
        <v>4.2276906780941072E-2</v>
      </c>
      <c r="N271" s="6">
        <f t="shared" si="124"/>
        <v>386.02403622338608</v>
      </c>
      <c r="O271" s="6" t="e">
        <f t="shared" si="126"/>
        <v>#VALUE!</v>
      </c>
      <c r="P271">
        <f t="shared" si="127"/>
        <v>0.67643050849505715</v>
      </c>
      <c r="Q271">
        <f t="shared" si="128"/>
        <v>16985.057593828988</v>
      </c>
      <c r="R271">
        <f t="shared" si="129"/>
        <v>1.183596006161562</v>
      </c>
      <c r="S271">
        <f t="shared" si="130"/>
        <v>10807.235967470075</v>
      </c>
      <c r="T271">
        <f t="shared" si="131"/>
        <v>10807.235967470077</v>
      </c>
      <c r="V271" s="4">
        <f t="shared" si="150"/>
        <v>0.99060715421951628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8.1651768299336818E-6</v>
      </c>
      <c r="AC271">
        <f t="shared" si="134"/>
        <v>6.35517536512289E-10</v>
      </c>
      <c r="AD271">
        <v>0</v>
      </c>
      <c r="AE271" s="11">
        <f t="shared" si="135"/>
        <v>1.708440340536174E-10</v>
      </c>
      <c r="AF271" s="11">
        <f t="shared" si="136"/>
        <v>8.0636157056590637E-10</v>
      </c>
      <c r="AG271" s="15">
        <f t="shared" si="137"/>
        <v>1.097002469958351E-3</v>
      </c>
      <c r="AI271">
        <f t="shared" si="152"/>
        <v>1.439319657159927E-2</v>
      </c>
      <c r="AJ271">
        <f t="shared" si="138"/>
        <v>1.1202609592221391E-6</v>
      </c>
      <c r="AK271">
        <v>0</v>
      </c>
      <c r="AL271" s="11">
        <f t="shared" si="139"/>
        <v>6.2425044800319536E-6</v>
      </c>
      <c r="AM271" s="11">
        <f t="shared" si="140"/>
        <v>7.3627654392540927E-6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15.215219993965075</v>
      </c>
      <c r="AY271" t="e">
        <f t="shared" si="149"/>
        <v>#VALUE!</v>
      </c>
    </row>
    <row r="272" spans="1:51">
      <c r="A272" s="71">
        <v>44384.640277777777</v>
      </c>
      <c r="B272">
        <v>6.2</v>
      </c>
      <c r="C272" s="4" t="s">
        <v>278</v>
      </c>
      <c r="D272" s="36">
        <v>2</v>
      </c>
      <c r="E272" s="43">
        <v>44386.930300925924</v>
      </c>
      <c r="F272" s="41">
        <v>159</v>
      </c>
      <c r="H272" s="52">
        <v>22.5</v>
      </c>
      <c r="I272" s="5">
        <v>30</v>
      </c>
      <c r="J272" s="52">
        <v>2495.2888185981201</v>
      </c>
      <c r="K272" s="52">
        <v>18705.234317633342</v>
      </c>
      <c r="L272" s="5" t="s">
        <v>88</v>
      </c>
      <c r="M272" s="6">
        <f t="shared" si="125"/>
        <v>12.798524098209946</v>
      </c>
      <c r="N272" s="6">
        <f t="shared" si="124"/>
        <v>496.96030857395164</v>
      </c>
      <c r="O272" s="6" t="e">
        <f t="shared" si="126"/>
        <v>#VALUE!</v>
      </c>
      <c r="P272">
        <f t="shared" si="127"/>
        <v>204.77638557135913</v>
      </c>
      <c r="Q272">
        <f t="shared" si="128"/>
        <v>21866.253577253872</v>
      </c>
      <c r="R272">
        <f t="shared" si="129"/>
        <v>358.31102984650767</v>
      </c>
      <c r="S272">
        <f t="shared" si="130"/>
        <v>13913.038612231541</v>
      </c>
      <c r="T272">
        <f t="shared" si="131"/>
        <v>13913.038612231541</v>
      </c>
      <c r="V272" s="4">
        <f t="shared" si="150"/>
        <v>0.99060715421951628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2.4718509555472627E-3</v>
      </c>
      <c r="AC272">
        <f t="shared" si="134"/>
        <v>1.9239076661952743E-7</v>
      </c>
      <c r="AD272">
        <v>0</v>
      </c>
      <c r="AE272" s="11">
        <f t="shared" si="135"/>
        <v>5.1719760345767457E-8</v>
      </c>
      <c r="AF272" s="11">
        <f t="shared" si="136"/>
        <v>2.4411052696529488E-7</v>
      </c>
      <c r="AG272" s="15">
        <f t="shared" si="137"/>
        <v>1.097002469958351E-3</v>
      </c>
      <c r="AI272">
        <f t="shared" si="152"/>
        <v>1.8529538936400001E-2</v>
      </c>
      <c r="AJ272">
        <f t="shared" si="138"/>
        <v>1.4422035410671091E-6</v>
      </c>
      <c r="AK272">
        <v>0</v>
      </c>
      <c r="AL272" s="11">
        <f t="shared" si="139"/>
        <v>8.0364864919336678E-6</v>
      </c>
      <c r="AM272" s="11">
        <f t="shared" si="140"/>
        <v>9.4786900330007769E-6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15.215219993965077</v>
      </c>
      <c r="AY272" t="e">
        <f t="shared" si="149"/>
        <v>#VALUE!</v>
      </c>
    </row>
    <row r="273" spans="1:51">
      <c r="A273" s="71">
        <v>44384.648611111108</v>
      </c>
      <c r="B273" s="39">
        <v>8</v>
      </c>
      <c r="C273" s="4" t="s">
        <v>278</v>
      </c>
      <c r="D273" s="36">
        <v>1</v>
      </c>
      <c r="E273" s="43">
        <v>44386.951550925929</v>
      </c>
      <c r="F273" s="41">
        <v>41</v>
      </c>
      <c r="H273" s="52">
        <v>22.5</v>
      </c>
      <c r="I273" s="5">
        <v>30</v>
      </c>
      <c r="J273" s="52">
        <v>983.59624202919758</v>
      </c>
      <c r="K273" s="52">
        <v>18269.00777511494</v>
      </c>
      <c r="L273" s="5" t="s">
        <v>88</v>
      </c>
      <c r="M273" s="6">
        <f t="shared" si="125"/>
        <v>5.0449391319726384</v>
      </c>
      <c r="N273" s="6">
        <f t="shared" si="124"/>
        <v>485.37065011275138</v>
      </c>
      <c r="O273" s="6" t="e">
        <f t="shared" si="126"/>
        <v>#VALUE!</v>
      </c>
      <c r="P273">
        <f t="shared" si="127"/>
        <v>80.719026111562215</v>
      </c>
      <c r="Q273">
        <f t="shared" si="128"/>
        <v>21356.308604961061</v>
      </c>
      <c r="R273">
        <f t="shared" si="129"/>
        <v>141.23951496429879</v>
      </c>
      <c r="S273">
        <f t="shared" si="130"/>
        <v>13588.571319992529</v>
      </c>
      <c r="T273">
        <f t="shared" si="131"/>
        <v>13588.571319992527</v>
      </c>
      <c r="V273" s="4">
        <f t="shared" si="150"/>
        <v>0.99060715421951628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9.7435747421755414E-4</v>
      </c>
      <c r="AC273">
        <f t="shared" si="134"/>
        <v>7.5836846475510496E-8</v>
      </c>
      <c r="AD273">
        <v>0</v>
      </c>
      <c r="AE273" s="11">
        <f t="shared" si="135"/>
        <v>2.038696343909707E-8</v>
      </c>
      <c r="AF273" s="11">
        <f t="shared" si="136"/>
        <v>9.6223809914607565E-8</v>
      </c>
      <c r="AG273" s="15">
        <f t="shared" si="137"/>
        <v>1.097002469958351E-3</v>
      </c>
      <c r="AI273">
        <f t="shared" si="152"/>
        <v>1.8097409802520829E-2</v>
      </c>
      <c r="AJ273">
        <f t="shared" si="138"/>
        <v>1.4085697755849829E-6</v>
      </c>
      <c r="AK273">
        <v>0</v>
      </c>
      <c r="AL273" s="11">
        <f t="shared" si="139"/>
        <v>7.8490668287077853E-6</v>
      </c>
      <c r="AM273" s="11">
        <f t="shared" si="140"/>
        <v>9.2576366042927688E-6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15.215219993965084</v>
      </c>
      <c r="AY273" t="e">
        <f t="shared" si="149"/>
        <v>#VALUE!</v>
      </c>
    </row>
    <row r="274" spans="1:51">
      <c r="A274" s="71">
        <v>44384.663194444445</v>
      </c>
      <c r="B274" t="s">
        <v>736</v>
      </c>
      <c r="C274" s="4" t="s">
        <v>278</v>
      </c>
      <c r="D274" s="36">
        <v>2</v>
      </c>
      <c r="E274" s="43">
        <v>44386.97278935185</v>
      </c>
      <c r="F274" s="41">
        <v>111</v>
      </c>
      <c r="H274" s="52">
        <v>22.5</v>
      </c>
      <c r="I274" s="5">
        <v>30</v>
      </c>
      <c r="J274" s="52">
        <v>395.94891534347164</v>
      </c>
      <c r="K274" s="52">
        <v>20412.540905941762</v>
      </c>
      <c r="L274" s="5" t="s">
        <v>88</v>
      </c>
      <c r="M274" s="6">
        <f t="shared" si="125"/>
        <v>2.0308517783246116</v>
      </c>
      <c r="N274" s="6">
        <v>0</v>
      </c>
      <c r="O274" s="6" t="e">
        <f t="shared" si="126"/>
        <v>#VALUE!</v>
      </c>
      <c r="P274">
        <f t="shared" si="127"/>
        <v>32.493628453193786</v>
      </c>
      <c r="Q274">
        <f t="shared" si="128"/>
        <v>0</v>
      </c>
      <c r="R274">
        <f t="shared" si="129"/>
        <v>56.856289566925845</v>
      </c>
      <c r="S274">
        <f t="shared" si="130"/>
        <v>15182.941040754433</v>
      </c>
      <c r="T274">
        <f t="shared" si="131"/>
        <v>0</v>
      </c>
      <c r="V274" s="4">
        <f t="shared" si="150"/>
        <v>0.99060715421951628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3.9222982824470059E-4</v>
      </c>
      <c r="AC274">
        <f t="shared" si="134"/>
        <v>3.0528295881956412E-8</v>
      </c>
      <c r="AD274">
        <v>0</v>
      </c>
      <c r="AE274" s="11">
        <f t="shared" si="135"/>
        <v>8.2068187289982296E-9</v>
      </c>
      <c r="AF274" s="11">
        <f t="shared" si="136"/>
        <v>3.873511461095464E-8</v>
      </c>
      <c r="AG274" s="15">
        <f t="shared" si="137"/>
        <v>1.097002469958351E-3</v>
      </c>
      <c r="AI274">
        <f t="shared" si="152"/>
        <v>2.0220809057224436E-2</v>
      </c>
      <c r="AJ274">
        <f t="shared" si="138"/>
        <v>1.573839614988109E-6</v>
      </c>
      <c r="AK274">
        <v>0</v>
      </c>
      <c r="AL274" s="11">
        <f t="shared" si="139"/>
        <v>8.770010921595343E-6</v>
      </c>
      <c r="AM274" s="11">
        <f t="shared" si="140"/>
        <v>1.0343850536583452E-5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78.81297419298906</v>
      </c>
      <c r="AX274">
        <f t="shared" si="148"/>
        <v>15.215219993965073</v>
      </c>
      <c r="AY274" t="e">
        <f t="shared" si="149"/>
        <v>#VALUE!</v>
      </c>
    </row>
    <row r="275" spans="1:51">
      <c r="A275" s="70">
        <v>44398</v>
      </c>
      <c r="B275" t="s">
        <v>280</v>
      </c>
      <c r="C275" s="4" t="s">
        <v>278</v>
      </c>
      <c r="D275" s="36">
        <v>1</v>
      </c>
      <c r="E275" s="43">
        <v>44399.473437499997</v>
      </c>
      <c r="F275" s="41">
        <v>197</v>
      </c>
      <c r="H275" s="52">
        <v>22.3</v>
      </c>
      <c r="I275" s="5">
        <v>30</v>
      </c>
      <c r="J275" s="52">
        <v>-0.99781953995000006</v>
      </c>
      <c r="K275" s="52">
        <v>1163.57597873494</v>
      </c>
      <c r="L275" s="5" t="s">
        <v>88</v>
      </c>
      <c r="M275" s="6">
        <f t="shared" si="125"/>
        <v>-5.1213559693404813E-3</v>
      </c>
      <c r="N275" s="6">
        <v>0</v>
      </c>
      <c r="O275" s="6" t="e">
        <f t="shared" si="126"/>
        <v>#VALUE!</v>
      </c>
      <c r="P275">
        <f t="shared" si="127"/>
        <v>-8.1941695509447701E-2</v>
      </c>
      <c r="Q275">
        <f t="shared" si="128"/>
        <v>0</v>
      </c>
      <c r="R275">
        <f t="shared" si="129"/>
        <v>-0.14327422577822657</v>
      </c>
      <c r="S275">
        <f t="shared" si="130"/>
        <v>865.42670775828435</v>
      </c>
      <c r="T275">
        <f t="shared" si="131"/>
        <v>0</v>
      </c>
      <c r="V275" s="4">
        <f t="shared" si="150"/>
        <v>0.99127772937891345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-9.8911628789154801E-7</v>
      </c>
      <c r="AC275">
        <f t="shared" si="134"/>
        <v>-7.6985564391031342E-11</v>
      </c>
      <c r="AD275">
        <v>0</v>
      </c>
      <c r="AE275" s="11">
        <f t="shared" si="135"/>
        <v>-2.0695769398652911E-11</v>
      </c>
      <c r="AF275" s="11">
        <f t="shared" si="136"/>
        <v>-9.768133378968425E-11</v>
      </c>
      <c r="AG275" s="15">
        <f t="shared" si="137"/>
        <v>1.097002469958351E-3</v>
      </c>
      <c r="AI275">
        <f t="shared" si="152"/>
        <v>1.1534269541602182E-3</v>
      </c>
      <c r="AJ275">
        <f t="shared" si="138"/>
        <v>8.9774302715343442E-8</v>
      </c>
      <c r="AK275">
        <v>0</v>
      </c>
      <c r="AL275" s="11">
        <f t="shared" si="139"/>
        <v>5.0025530415824298E-7</v>
      </c>
      <c r="AM275" s="11">
        <f t="shared" si="140"/>
        <v>5.9002960687358647E-7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78.81297419298906</v>
      </c>
      <c r="AX275">
        <f t="shared" si="148"/>
        <v>15.215219993965082</v>
      </c>
      <c r="AY275" t="e">
        <f t="shared" si="149"/>
        <v>#VALUE!</v>
      </c>
    </row>
    <row r="276" spans="1:51">
      <c r="A276" s="65">
        <v>44398.499305555553</v>
      </c>
      <c r="B276">
        <v>8</v>
      </c>
      <c r="C276" s="4" t="s">
        <v>278</v>
      </c>
      <c r="D276" s="36">
        <v>2</v>
      </c>
      <c r="E276" s="43">
        <v>44399.494687500002</v>
      </c>
      <c r="F276" s="41">
        <v>191</v>
      </c>
      <c r="H276" s="52">
        <v>22.3</v>
      </c>
      <c r="I276" s="5">
        <v>30</v>
      </c>
      <c r="J276" s="52">
        <v>5958.0683134080009</v>
      </c>
      <c r="K276" s="52">
        <v>19393.439158630939</v>
      </c>
      <c r="L276" s="5" t="s">
        <v>88</v>
      </c>
      <c r="M276" s="6">
        <f t="shared" si="125"/>
        <v>30.580067337766749</v>
      </c>
      <c r="N276" s="6">
        <v>0</v>
      </c>
      <c r="O276" s="6" t="e">
        <f t="shared" si="126"/>
        <v>#VALUE!</v>
      </c>
      <c r="P276">
        <f t="shared" si="127"/>
        <v>489.28107740426799</v>
      </c>
      <c r="Q276">
        <f t="shared" si="128"/>
        <v>0</v>
      </c>
      <c r="R276">
        <f t="shared" si="129"/>
        <v>855.50301488392449</v>
      </c>
      <c r="S276">
        <f t="shared" si="130"/>
        <v>14424.15494122866</v>
      </c>
      <c r="T276">
        <f t="shared" si="131"/>
        <v>0</v>
      </c>
      <c r="V276" s="4">
        <f t="shared" si="150"/>
        <v>0.99127772937891345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5.9061004291995362E-3</v>
      </c>
      <c r="AC276">
        <f t="shared" si="134"/>
        <v>4.5968758219649573E-7</v>
      </c>
      <c r="AD276">
        <v>0</v>
      </c>
      <c r="AE276" s="11">
        <f t="shared" si="135"/>
        <v>1.235762609758992E-7</v>
      </c>
      <c r="AF276" s="11">
        <f t="shared" si="136"/>
        <v>5.8326384317239494E-7</v>
      </c>
      <c r="AG276" s="15">
        <f t="shared" si="137"/>
        <v>1.097002469958351E-3</v>
      </c>
      <c r="AI276">
        <f t="shared" si="152"/>
        <v>1.9224284334015785E-2</v>
      </c>
      <c r="AJ276">
        <f t="shared" si="138"/>
        <v>1.4962774322751233E-6</v>
      </c>
      <c r="AK276">
        <v>0</v>
      </c>
      <c r="AL276" s="11">
        <f t="shared" si="139"/>
        <v>8.3378060240837248E-6</v>
      </c>
      <c r="AM276" s="11">
        <f t="shared" si="140"/>
        <v>9.8340834563588478E-6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15.215219993965073</v>
      </c>
      <c r="AY276" t="e">
        <f t="shared" si="149"/>
        <v>#VALUE!</v>
      </c>
    </row>
    <row r="277" spans="1:51">
      <c r="A277" s="65">
        <v>44398.45416666667</v>
      </c>
      <c r="B277">
        <v>1.6</v>
      </c>
      <c r="C277" s="4" t="s">
        <v>278</v>
      </c>
      <c r="D277" s="36">
        <v>1</v>
      </c>
      <c r="E277" s="43">
        <v>44399.5159375</v>
      </c>
      <c r="F277" s="41">
        <v>194</v>
      </c>
      <c r="H277" s="52">
        <v>22.3</v>
      </c>
      <c r="I277" s="5">
        <v>30</v>
      </c>
      <c r="J277" s="52">
        <v>203.45459960557753</v>
      </c>
      <c r="K277" s="52">
        <v>81.987521967739994</v>
      </c>
      <c r="L277" s="5" t="s">
        <v>88</v>
      </c>
      <c r="M277" s="6">
        <f t="shared" si="125"/>
        <v>1.0442403525511377</v>
      </c>
      <c r="N277" s="6">
        <v>0</v>
      </c>
      <c r="O277" s="6" t="e">
        <f t="shared" si="126"/>
        <v>#VALUE!</v>
      </c>
      <c r="P277">
        <f t="shared" si="127"/>
        <v>16.707845640818203</v>
      </c>
      <c r="Q277">
        <f t="shared" si="128"/>
        <v>0</v>
      </c>
      <c r="R277">
        <f t="shared" si="129"/>
        <v>29.213499107232234</v>
      </c>
      <c r="S277">
        <f t="shared" si="130"/>
        <v>60.979422496280691</v>
      </c>
      <c r="T277">
        <f t="shared" si="131"/>
        <v>0</v>
      </c>
      <c r="V277" s="4">
        <f t="shared" si="150"/>
        <v>0.99127772937891345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2.0168001352871288E-4</v>
      </c>
      <c r="AC277">
        <f t="shared" si="134"/>
        <v>1.5697294502141694E-8</v>
      </c>
      <c r="AD277">
        <v>0</v>
      </c>
      <c r="AE277" s="11">
        <f t="shared" si="135"/>
        <v>4.2198506923840003E-9</v>
      </c>
      <c r="AF277" s="11">
        <f t="shared" si="136"/>
        <v>1.9917145194525694E-8</v>
      </c>
      <c r="AG277" s="15">
        <f t="shared" si="137"/>
        <v>1.097002469958351E-3</v>
      </c>
      <c r="AI277">
        <f t="shared" si="152"/>
        <v>8.1272404613585086E-5</v>
      </c>
      <c r="AJ277">
        <f t="shared" si="138"/>
        <v>6.3256484754997146E-9</v>
      </c>
      <c r="AK277">
        <v>0</v>
      </c>
      <c r="AL277" s="11">
        <f t="shared" si="139"/>
        <v>3.5248830749964671E-8</v>
      </c>
      <c r="AM277" s="11">
        <f t="shared" si="140"/>
        <v>4.1574479225464384E-8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15.215219993965073</v>
      </c>
      <c r="AY277" t="e">
        <f t="shared" si="149"/>
        <v>#VALUE!</v>
      </c>
    </row>
    <row r="278" spans="1:51">
      <c r="A278" s="65">
        <v>44398.475694444445</v>
      </c>
      <c r="B278">
        <v>5</v>
      </c>
      <c r="C278" s="4" t="s">
        <v>278</v>
      </c>
      <c r="D278" s="36">
        <v>2</v>
      </c>
      <c r="E278" s="43">
        <v>44399.537187499998</v>
      </c>
      <c r="F278" s="41">
        <v>141</v>
      </c>
      <c r="H278" s="52">
        <v>22.3</v>
      </c>
      <c r="I278" s="5">
        <v>30</v>
      </c>
      <c r="J278" s="52">
        <v>1527.469443405872</v>
      </c>
      <c r="K278" s="52">
        <v>7045.6221021730398</v>
      </c>
      <c r="L278" s="5" t="s">
        <v>88</v>
      </c>
      <c r="M278" s="6">
        <f t="shared" si="125"/>
        <v>7.8398091426069225</v>
      </c>
      <c r="N278" s="6">
        <f t="shared" ref="N278:N309" si="153">1000000*(AM278-AK278)/X278</f>
        <v>187.3146674198378</v>
      </c>
      <c r="O278" s="6" t="e">
        <f t="shared" si="126"/>
        <v>#VALUE!</v>
      </c>
      <c r="P278">
        <f t="shared" si="127"/>
        <v>125.43694628171076</v>
      </c>
      <c r="Q278">
        <f t="shared" si="128"/>
        <v>8241.845366472864</v>
      </c>
      <c r="R278">
        <f t="shared" si="129"/>
        <v>219.32523180979319</v>
      </c>
      <c r="S278">
        <f t="shared" si="130"/>
        <v>5240.2848214706955</v>
      </c>
      <c r="T278">
        <f t="shared" si="131"/>
        <v>5240.2848214706955</v>
      </c>
      <c r="V278" s="4">
        <f t="shared" si="150"/>
        <v>0.99127772937891345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1.5141464415550454E-3</v>
      </c>
      <c r="AC278">
        <f t="shared" si="134"/>
        <v>1.1785006454829302E-7</v>
      </c>
      <c r="AD278">
        <v>0</v>
      </c>
      <c r="AE278" s="11">
        <f t="shared" si="135"/>
        <v>3.1681235031537561E-8</v>
      </c>
      <c r="AF278" s="11">
        <f t="shared" si="136"/>
        <v>1.4953129957983057E-7</v>
      </c>
      <c r="AG278" s="15">
        <f t="shared" si="137"/>
        <v>1.097002469958351E-3</v>
      </c>
      <c r="AI278">
        <f t="shared" si="152"/>
        <v>6.9841682795039779E-3</v>
      </c>
      <c r="AJ278">
        <f t="shared" si="138"/>
        <v>5.4359648443935665E-7</v>
      </c>
      <c r="AK278">
        <v>0</v>
      </c>
      <c r="AL278" s="11">
        <f t="shared" si="139"/>
        <v>3.0291187615772455E-6</v>
      </c>
      <c r="AM278" s="11">
        <f t="shared" si="140"/>
        <v>3.572715246016602E-6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78.812974192989046</v>
      </c>
      <c r="AX278">
        <f t="shared" si="148"/>
        <v>15.215219993965077</v>
      </c>
      <c r="AY278" t="e">
        <f t="shared" si="149"/>
        <v>#VALUE!</v>
      </c>
    </row>
    <row r="279" spans="1:51">
      <c r="A279" s="65">
        <v>44398.509722222225</v>
      </c>
      <c r="B279">
        <v>9</v>
      </c>
      <c r="C279" s="4" t="s">
        <v>278</v>
      </c>
      <c r="D279" s="36">
        <v>1</v>
      </c>
      <c r="E279" s="43">
        <v>44399.558425925927</v>
      </c>
      <c r="F279" s="41">
        <v>62</v>
      </c>
      <c r="H279" s="52">
        <v>22.3</v>
      </c>
      <c r="I279" s="5">
        <v>30</v>
      </c>
      <c r="J279" s="52">
        <v>12932.030849018171</v>
      </c>
      <c r="K279" s="52">
        <v>11465.622220163839</v>
      </c>
      <c r="L279" s="5" t="s">
        <v>88</v>
      </c>
      <c r="M279" s="6">
        <f t="shared" si="125"/>
        <v>66.37425980617013</v>
      </c>
      <c r="N279" s="6">
        <f t="shared" si="153"/>
        <v>304.82463887313736</v>
      </c>
      <c r="O279" s="6" t="e">
        <f t="shared" si="126"/>
        <v>#VALUE!</v>
      </c>
      <c r="P279">
        <f t="shared" si="127"/>
        <v>1061.9881568987221</v>
      </c>
      <c r="Q279">
        <f t="shared" si="128"/>
        <v>13412.284110418044</v>
      </c>
      <c r="R279">
        <f t="shared" si="129"/>
        <v>1856.8755505891015</v>
      </c>
      <c r="S279">
        <f t="shared" si="130"/>
        <v>8527.7247654980838</v>
      </c>
      <c r="T279">
        <f t="shared" si="131"/>
        <v>8527.7247654980838</v>
      </c>
      <c r="V279" s="4">
        <f t="shared" si="150"/>
        <v>0.99127772937891345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1.2819234176272794E-2</v>
      </c>
      <c r="AC279">
        <f t="shared" si="134"/>
        <v>9.9775525911607191E-7</v>
      </c>
      <c r="AD279">
        <v>0</v>
      </c>
      <c r="AE279" s="11">
        <f t="shared" si="135"/>
        <v>2.6822317823216489E-7</v>
      </c>
      <c r="AF279" s="11">
        <f t="shared" si="136"/>
        <v>1.2659784373482367E-6</v>
      </c>
      <c r="AG279" s="15">
        <f t="shared" si="137"/>
        <v>1.097002469958351E-3</v>
      </c>
      <c r="AI279">
        <f t="shared" si="152"/>
        <v>1.1365615960320426E-2</v>
      </c>
      <c r="AJ279">
        <f t="shared" si="138"/>
        <v>8.846162681459352E-7</v>
      </c>
      <c r="AK279">
        <v>0</v>
      </c>
      <c r="AL279" s="11">
        <f t="shared" si="139"/>
        <v>4.9294059313149135E-6</v>
      </c>
      <c r="AM279" s="11">
        <f t="shared" si="140"/>
        <v>5.8140221994608489E-6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78.81297419298906</v>
      </c>
      <c r="AX279">
        <f t="shared" si="148"/>
        <v>15.215219993965082</v>
      </c>
      <c r="AY279" t="e">
        <f t="shared" si="149"/>
        <v>#VALUE!</v>
      </c>
    </row>
    <row r="280" spans="1:51">
      <c r="A280" s="65">
        <v>44398.499305555553</v>
      </c>
      <c r="B280">
        <v>8</v>
      </c>
      <c r="C280" s="4" t="s">
        <v>278</v>
      </c>
      <c r="D280" s="36">
        <v>2</v>
      </c>
      <c r="E280" s="43">
        <v>44399.579652777778</v>
      </c>
      <c r="F280" s="41">
        <v>173</v>
      </c>
      <c r="H280" s="52">
        <v>22.3</v>
      </c>
      <c r="I280" s="5">
        <v>30</v>
      </c>
      <c r="J280" s="52">
        <v>5511.1190589555308</v>
      </c>
      <c r="K280" s="52">
        <v>20493.6222776</v>
      </c>
      <c r="L280" s="5" t="s">
        <v>88</v>
      </c>
      <c r="M280" s="6">
        <f t="shared" si="125"/>
        <v>28.286079155898577</v>
      </c>
      <c r="N280" s="6">
        <f t="shared" si="153"/>
        <v>544.84273858123299</v>
      </c>
      <c r="O280" s="6" t="e">
        <f t="shared" si="126"/>
        <v>#VALUE!</v>
      </c>
      <c r="P280">
        <f t="shared" si="127"/>
        <v>452.57726649437723</v>
      </c>
      <c r="Q280">
        <f t="shared" si="128"/>
        <v>23973.08049757425</v>
      </c>
      <c r="R280">
        <f t="shared" si="129"/>
        <v>791.32677275797664</v>
      </c>
      <c r="S280">
        <f t="shared" si="130"/>
        <v>15242.43227934955</v>
      </c>
      <c r="T280">
        <f t="shared" si="131"/>
        <v>15242.432279349552</v>
      </c>
      <c r="V280" s="4">
        <f t="shared" si="150"/>
        <v>0.99127772937891345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5.4630495870982929E-3</v>
      </c>
      <c r="AC280">
        <f t="shared" si="134"/>
        <v>4.2520375097196556E-7</v>
      </c>
      <c r="AD280">
        <v>0</v>
      </c>
      <c r="AE280" s="11">
        <f t="shared" si="135"/>
        <v>1.1430608903327349E-7</v>
      </c>
      <c r="AF280" s="11">
        <f t="shared" si="136"/>
        <v>5.395098400052391E-7</v>
      </c>
      <c r="AG280" s="15">
        <f t="shared" si="137"/>
        <v>1.097002469958351E-3</v>
      </c>
      <c r="AI280">
        <f t="shared" si="152"/>
        <v>2.0314871358088443E-2</v>
      </c>
      <c r="AJ280">
        <f t="shared" si="138"/>
        <v>1.5811607352735414E-6</v>
      </c>
      <c r="AK280">
        <v>0</v>
      </c>
      <c r="AL280" s="11">
        <f t="shared" si="139"/>
        <v>8.8108068859681416E-6</v>
      </c>
      <c r="AM280" s="11">
        <f t="shared" si="140"/>
        <v>1.0391967621241683E-5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15.215219993965077</v>
      </c>
      <c r="AY280" t="e">
        <f t="shared" si="149"/>
        <v>#VALUE!</v>
      </c>
    </row>
    <row r="281" spans="1:51">
      <c r="A281" s="65">
        <v>44398.4375</v>
      </c>
      <c r="B281">
        <v>0.1</v>
      </c>
      <c r="C281" s="4" t="s">
        <v>278</v>
      </c>
      <c r="D281" s="36">
        <v>1</v>
      </c>
      <c r="E281" s="43">
        <v>44399.600902777776</v>
      </c>
      <c r="F281" s="41">
        <v>134</v>
      </c>
      <c r="H281" s="52">
        <v>22.3</v>
      </c>
      <c r="I281" s="5">
        <v>30</v>
      </c>
      <c r="J281" s="52">
        <v>196.35065635759</v>
      </c>
      <c r="K281" s="52">
        <v>190.57558246086001</v>
      </c>
      <c r="L281" s="5" t="s">
        <v>88</v>
      </c>
      <c r="M281" s="6">
        <f t="shared" si="125"/>
        <v>1.0077790279304955</v>
      </c>
      <c r="N281" s="6">
        <f t="shared" si="153"/>
        <v>5.0666358952161046</v>
      </c>
      <c r="O281" s="6" t="e">
        <f t="shared" si="126"/>
        <v>#VALUE!</v>
      </c>
      <c r="P281">
        <f t="shared" si="127"/>
        <v>16.124464446887927</v>
      </c>
      <c r="Q281">
        <f t="shared" si="128"/>
        <v>222.9319793895086</v>
      </c>
      <c r="R281">
        <f t="shared" si="129"/>
        <v>28.193462990402054</v>
      </c>
      <c r="S281">
        <f t="shared" si="130"/>
        <v>141.74338584020393</v>
      </c>
      <c r="T281">
        <f t="shared" si="131"/>
        <v>141.74338584020393</v>
      </c>
      <c r="V281" s="4">
        <f t="shared" si="150"/>
        <v>0.99127772937891345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1.9463803279621113E-4</v>
      </c>
      <c r="AC281">
        <f t="shared" si="134"/>
        <v>1.5149198319964723E-8</v>
      </c>
      <c r="AD281">
        <v>0</v>
      </c>
      <c r="AE281" s="11">
        <f t="shared" si="135"/>
        <v>4.0725078459121476E-9</v>
      </c>
      <c r="AF281" s="11">
        <f t="shared" si="136"/>
        <v>1.9221706165876871E-8</v>
      </c>
      <c r="AG281" s="15">
        <f t="shared" si="137"/>
        <v>1.097002469958351E-3</v>
      </c>
      <c r="AI281">
        <f t="shared" si="152"/>
        <v>1.889133306568652E-4</v>
      </c>
      <c r="AJ281">
        <f t="shared" si="138"/>
        <v>1.4703629451507858E-8</v>
      </c>
      <c r="AK281">
        <v>0</v>
      </c>
      <c r="AL281" s="11">
        <f t="shared" si="139"/>
        <v>8.1934010078777394E-8</v>
      </c>
      <c r="AM281" s="11">
        <f t="shared" si="140"/>
        <v>9.663763953028525E-8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15.215219993965073</v>
      </c>
      <c r="AY281" t="e">
        <f t="shared" si="149"/>
        <v>#VALUE!</v>
      </c>
    </row>
    <row r="282" spans="1:51">
      <c r="A282" s="65">
        <v>44398.413194444445</v>
      </c>
      <c r="B282" t="s">
        <v>736</v>
      </c>
      <c r="C282" s="4" t="s">
        <v>278</v>
      </c>
      <c r="D282" s="36">
        <v>2</v>
      </c>
      <c r="E282" s="43">
        <v>44399.622152777774</v>
      </c>
      <c r="F282" s="41">
        <v>20</v>
      </c>
      <c r="H282" s="52">
        <v>22.3</v>
      </c>
      <c r="I282" s="5">
        <v>30</v>
      </c>
      <c r="J282" s="52">
        <v>456.88688834144648</v>
      </c>
      <c r="K282" s="52">
        <v>18445.023685173499</v>
      </c>
      <c r="L282" s="5" t="s">
        <v>88</v>
      </c>
      <c r="M282" s="6">
        <f t="shared" si="125"/>
        <v>2.3449935576909171</v>
      </c>
      <c r="N282" s="6">
        <f t="shared" si="153"/>
        <v>490.37876670588008</v>
      </c>
      <c r="O282" s="6" t="e">
        <f t="shared" si="126"/>
        <v>#VALUE!</v>
      </c>
      <c r="P282">
        <f t="shared" si="127"/>
        <v>37.519896923054674</v>
      </c>
      <c r="Q282">
        <f t="shared" si="128"/>
        <v>21576.665735058723</v>
      </c>
      <c r="R282">
        <f t="shared" si="129"/>
        <v>65.603160265456367</v>
      </c>
      <c r="S282">
        <f t="shared" si="130"/>
        <v>13718.757016398988</v>
      </c>
      <c r="T282">
        <f t="shared" si="131"/>
        <v>13718.757016398988</v>
      </c>
      <c r="V282" s="4">
        <f t="shared" si="150"/>
        <v>0.99127772937891345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4.5290179725810618E-4</v>
      </c>
      <c r="AC282">
        <f t="shared" si="134"/>
        <v>3.5250557393966145E-8</v>
      </c>
      <c r="AD282">
        <v>0</v>
      </c>
      <c r="AE282" s="11">
        <f t="shared" si="135"/>
        <v>9.4762883505533177E-9</v>
      </c>
      <c r="AF282" s="11">
        <f t="shared" si="136"/>
        <v>4.4726845744519462E-8</v>
      </c>
      <c r="AG282" s="15">
        <f t="shared" si="137"/>
        <v>1.097002469958351E-3</v>
      </c>
      <c r="AI282">
        <f t="shared" si="152"/>
        <v>1.8284141196979065E-2</v>
      </c>
      <c r="AJ282">
        <f t="shared" si="138"/>
        <v>1.4231035791102847E-6</v>
      </c>
      <c r="AK282">
        <v>0</v>
      </c>
      <c r="AL282" s="11">
        <f t="shared" si="139"/>
        <v>7.9300545065088563E-6</v>
      </c>
      <c r="AM282" s="11">
        <f t="shared" si="140"/>
        <v>9.3531580856191412E-6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15.215219993965079</v>
      </c>
      <c r="AY282" t="e">
        <f t="shared" si="149"/>
        <v>#VALUE!</v>
      </c>
    </row>
    <row r="283" spans="1:51">
      <c r="A283" s="65">
        <v>44398.467361111114</v>
      </c>
      <c r="B283">
        <v>3.8</v>
      </c>
      <c r="C283" s="4" t="s">
        <v>278</v>
      </c>
      <c r="D283" s="36">
        <v>1</v>
      </c>
      <c r="E283" s="43">
        <v>44399.643425925926</v>
      </c>
      <c r="F283" s="41">
        <v>59</v>
      </c>
      <c r="H283" s="52">
        <v>22.3</v>
      </c>
      <c r="I283" s="5">
        <v>30</v>
      </c>
      <c r="J283" s="52">
        <v>56.522126560574407</v>
      </c>
      <c r="K283" s="52">
        <v>10997.15566165334</v>
      </c>
      <c r="L283" s="5" t="s">
        <v>88</v>
      </c>
      <c r="M283" s="6">
        <f t="shared" si="125"/>
        <v>0.29010248714444004</v>
      </c>
      <c r="N283" s="6">
        <f t="shared" si="153"/>
        <v>292.37000302520488</v>
      </c>
      <c r="O283" s="6" t="e">
        <f t="shared" si="126"/>
        <v>#VALUE!</v>
      </c>
      <c r="P283">
        <f t="shared" si="127"/>
        <v>4.6416397943110406</v>
      </c>
      <c r="Q283">
        <f t="shared" si="128"/>
        <v>12864.280133109014</v>
      </c>
      <c r="R283">
        <f t="shared" si="129"/>
        <v>8.1158602313109931</v>
      </c>
      <c r="S283">
        <f t="shared" si="130"/>
        <v>8179.2958886254473</v>
      </c>
      <c r="T283">
        <f t="shared" si="131"/>
        <v>8179.2958886254482</v>
      </c>
      <c r="V283" s="4">
        <f t="shared" si="150"/>
        <v>0.99127772937891345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5.6029125276633768E-5</v>
      </c>
      <c r="AC283">
        <f t="shared" si="134"/>
        <v>4.3608965746102431E-9</v>
      </c>
      <c r="AD283">
        <v>0</v>
      </c>
      <c r="AE283" s="11">
        <f t="shared" si="135"/>
        <v>1.1723251052767906E-9</v>
      </c>
      <c r="AF283" s="11">
        <f t="shared" si="136"/>
        <v>5.5332216798870341E-9</v>
      </c>
      <c r="AG283" s="15">
        <f t="shared" si="137"/>
        <v>1.097002469958351E-3</v>
      </c>
      <c r="AI283">
        <f t="shared" si="152"/>
        <v>1.0901235493910186E-2</v>
      </c>
      <c r="AJ283">
        <f t="shared" si="138"/>
        <v>8.4847229525173627E-7</v>
      </c>
      <c r="AK283">
        <v>0</v>
      </c>
      <c r="AL283" s="11">
        <f t="shared" si="139"/>
        <v>4.7279984727573498E-6</v>
      </c>
      <c r="AM283" s="11">
        <f t="shared" si="140"/>
        <v>5.5764707680090858E-6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78.81297419298906</v>
      </c>
      <c r="AX283">
        <f t="shared" si="148"/>
        <v>15.215219993965071</v>
      </c>
      <c r="AY283" t="e">
        <f t="shared" si="149"/>
        <v>#VALUE!</v>
      </c>
    </row>
    <row r="284" spans="1:51">
      <c r="A284" s="65">
        <v>44398.488888888889</v>
      </c>
      <c r="B284">
        <v>6.2</v>
      </c>
      <c r="C284" s="4" t="s">
        <v>278</v>
      </c>
      <c r="D284" s="36">
        <v>2</v>
      </c>
      <c r="E284" s="43">
        <v>44399.664664351854</v>
      </c>
      <c r="F284" s="41">
        <v>113</v>
      </c>
      <c r="H284" s="52">
        <v>22.3</v>
      </c>
      <c r="I284" s="5">
        <v>30</v>
      </c>
      <c r="J284" s="52">
        <v>4627.0809975253705</v>
      </c>
      <c r="K284" s="52">
        <v>17196.500977390941</v>
      </c>
      <c r="L284" s="5" t="s">
        <v>88</v>
      </c>
      <c r="M284" s="6">
        <f t="shared" si="125"/>
        <v>23.748712005064462</v>
      </c>
      <c r="N284" s="6">
        <f t="shared" si="153"/>
        <v>457.1855848430215</v>
      </c>
      <c r="O284" s="6" t="e">
        <f t="shared" si="126"/>
        <v>#VALUE!</v>
      </c>
      <c r="P284">
        <f t="shared" si="127"/>
        <v>379.97939208103139</v>
      </c>
      <c r="Q284">
        <f t="shared" si="128"/>
        <v>20116.165733092945</v>
      </c>
      <c r="R284">
        <f t="shared" si="129"/>
        <v>664.3901236558379</v>
      </c>
      <c r="S284">
        <f t="shared" si="130"/>
        <v>12790.14993245724</v>
      </c>
      <c r="T284">
        <f t="shared" si="131"/>
        <v>12790.149932457238</v>
      </c>
      <c r="V284" s="4">
        <f t="shared" si="150"/>
        <v>0.99127772937891345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4.5867223448792672E-3</v>
      </c>
      <c r="AC284">
        <f t="shared" si="134"/>
        <v>3.5699685946755136E-7</v>
      </c>
      <c r="AD284">
        <v>0</v>
      </c>
      <c r="AE284" s="11">
        <f t="shared" si="135"/>
        <v>9.5970260632972232E-8</v>
      </c>
      <c r="AF284" s="11">
        <f t="shared" si="136"/>
        <v>4.5296712010052359E-7</v>
      </c>
      <c r="AG284" s="15">
        <f t="shared" si="137"/>
        <v>1.097002469958351E-3</v>
      </c>
      <c r="AI284">
        <f t="shared" si="152"/>
        <v>1.7046508442130355E-2</v>
      </c>
      <c r="AJ284">
        <f t="shared" si="138"/>
        <v>1.3267753138625672E-6</v>
      </c>
      <c r="AK284">
        <v>0</v>
      </c>
      <c r="AL284" s="11">
        <f t="shared" si="139"/>
        <v>7.3932781220313318E-6</v>
      </c>
      <c r="AM284" s="11">
        <f t="shared" si="140"/>
        <v>8.7200534358938996E-6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78.812974192989046</v>
      </c>
      <c r="AX284">
        <f t="shared" si="148"/>
        <v>15.215219993965084</v>
      </c>
      <c r="AY284" t="e">
        <f t="shared" si="149"/>
        <v>#VALUE!</v>
      </c>
    </row>
    <row r="285" spans="1:51">
      <c r="A285" s="65">
        <v>44398.475694444445</v>
      </c>
      <c r="B285">
        <v>5</v>
      </c>
      <c r="C285" s="4" t="s">
        <v>278</v>
      </c>
      <c r="D285" s="36">
        <v>1</v>
      </c>
      <c r="E285" s="43">
        <v>44399.685902777775</v>
      </c>
      <c r="F285" s="41">
        <v>90</v>
      </c>
      <c r="H285" s="52">
        <v>22.3</v>
      </c>
      <c r="I285" s="5">
        <v>30</v>
      </c>
      <c r="J285" s="52">
        <v>1660.2402414474514</v>
      </c>
      <c r="K285" s="52">
        <v>6550.75909751576</v>
      </c>
      <c r="L285" s="5" t="s">
        <v>88</v>
      </c>
      <c r="M285" s="6">
        <f t="shared" si="125"/>
        <v>8.5212615414429038</v>
      </c>
      <c r="N285" s="6">
        <f t="shared" si="153"/>
        <v>174.15825656050853</v>
      </c>
      <c r="O285" s="6" t="e">
        <f t="shared" si="126"/>
        <v>#VALUE!</v>
      </c>
      <c r="P285">
        <f t="shared" si="127"/>
        <v>136.34018466308646</v>
      </c>
      <c r="Q285">
        <f t="shared" si="128"/>
        <v>7662.9632886623758</v>
      </c>
      <c r="R285">
        <f t="shared" si="129"/>
        <v>238.38943383606122</v>
      </c>
      <c r="S285">
        <f t="shared" si="130"/>
        <v>4872.2232004517227</v>
      </c>
      <c r="T285">
        <f t="shared" si="131"/>
        <v>4872.2232004517227</v>
      </c>
      <c r="V285" s="4">
        <f t="shared" si="150"/>
        <v>0.99127772937891345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1.6457591767655285E-3</v>
      </c>
      <c r="AC285">
        <f t="shared" si="134"/>
        <v>1.2809383550350083E-7</v>
      </c>
      <c r="AD285">
        <v>0</v>
      </c>
      <c r="AE285" s="11">
        <f t="shared" si="135"/>
        <v>3.443503339800505E-8</v>
      </c>
      <c r="AF285" s="11">
        <f t="shared" si="136"/>
        <v>1.6252886890150588E-7</v>
      </c>
      <c r="AG285" s="15">
        <f t="shared" si="137"/>
        <v>1.097002469958351E-3</v>
      </c>
      <c r="AI285">
        <f t="shared" si="152"/>
        <v>6.4936216038936831E-3</v>
      </c>
      <c r="AJ285">
        <f t="shared" si="138"/>
        <v>5.0541592554622118E-7</v>
      </c>
      <c r="AK285">
        <v>0</v>
      </c>
      <c r="AL285" s="11">
        <f t="shared" si="139"/>
        <v>2.8163626997164308E-6</v>
      </c>
      <c r="AM285" s="11">
        <f t="shared" si="140"/>
        <v>3.3217786252626522E-6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78.812974192989046</v>
      </c>
      <c r="AX285">
        <f t="shared" si="148"/>
        <v>15.215219993965079</v>
      </c>
      <c r="AY285" t="e">
        <f t="shared" si="149"/>
        <v>#VALUE!</v>
      </c>
    </row>
    <row r="286" spans="1:51">
      <c r="A286" s="65">
        <v>44398.4375</v>
      </c>
      <c r="B286">
        <v>0.1</v>
      </c>
      <c r="C286" s="4" t="s">
        <v>278</v>
      </c>
      <c r="D286" s="36">
        <v>2</v>
      </c>
      <c r="E286" s="43">
        <v>44399.70716435185</v>
      </c>
      <c r="F286" s="41">
        <v>125</v>
      </c>
      <c r="H286" s="52">
        <v>22.3</v>
      </c>
      <c r="I286" s="5">
        <v>30</v>
      </c>
      <c r="J286" s="52">
        <v>218.02322439039753</v>
      </c>
      <c r="K286" s="52">
        <v>51.397441948540006</v>
      </c>
      <c r="L286" s="5" t="s">
        <v>88</v>
      </c>
      <c r="M286" s="6">
        <f t="shared" si="125"/>
        <v>1.1190145081169411</v>
      </c>
      <c r="N286" s="6">
        <f t="shared" si="153"/>
        <v>1.3664506278092663</v>
      </c>
      <c r="O286" s="6" t="e">
        <f t="shared" si="126"/>
        <v>#VALUE!</v>
      </c>
      <c r="P286">
        <f t="shared" si="127"/>
        <v>17.904232129871058</v>
      </c>
      <c r="Q286">
        <f t="shared" si="128"/>
        <v>60.123827623607717</v>
      </c>
      <c r="R286">
        <f t="shared" si="129"/>
        <v>31.305368782186857</v>
      </c>
      <c r="S286">
        <f t="shared" si="130"/>
        <v>38.227601622614038</v>
      </c>
      <c r="T286">
        <f t="shared" si="131"/>
        <v>38.227601622614046</v>
      </c>
      <c r="V286" s="4">
        <f t="shared" si="150"/>
        <v>0.99127772937891345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2.1612156682558262E-4</v>
      </c>
      <c r="AC286">
        <f t="shared" si="134"/>
        <v>1.6821319194539216E-8</v>
      </c>
      <c r="AD286">
        <v>0</v>
      </c>
      <c r="AE286" s="11">
        <f t="shared" si="135"/>
        <v>4.5220184561233658E-9</v>
      </c>
      <c r="AF286" s="11">
        <f t="shared" si="136"/>
        <v>2.1343337650662582E-8</v>
      </c>
      <c r="AG286" s="15">
        <f t="shared" si="137"/>
        <v>1.097002469958351E-3</v>
      </c>
      <c r="AI286">
        <f t="shared" si="152"/>
        <v>5.0949139550633259E-5</v>
      </c>
      <c r="AJ286">
        <f t="shared" si="138"/>
        <v>3.9655077077984437E-9</v>
      </c>
      <c r="AK286">
        <v>0</v>
      </c>
      <c r="AL286" s="11">
        <f t="shared" si="139"/>
        <v>2.2097261738659194E-8</v>
      </c>
      <c r="AM286" s="11">
        <f t="shared" si="140"/>
        <v>2.6062769446457639E-8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78.812974192989046</v>
      </c>
      <c r="AX286">
        <f t="shared" si="148"/>
        <v>15.21521999396508</v>
      </c>
      <c r="AY286" t="e">
        <f t="shared" si="149"/>
        <v>#VALUE!</v>
      </c>
    </row>
    <row r="287" spans="1:51">
      <c r="A287" s="65">
        <v>44398.488888888889</v>
      </c>
      <c r="B287">
        <v>6.2</v>
      </c>
      <c r="C287" s="4" t="s">
        <v>278</v>
      </c>
      <c r="D287" s="36">
        <v>1</v>
      </c>
      <c r="E287" s="43">
        <v>44399.728402777779</v>
      </c>
      <c r="F287" s="41">
        <v>37</v>
      </c>
      <c r="H287" s="52">
        <v>22.3</v>
      </c>
      <c r="I287" s="5">
        <v>30</v>
      </c>
      <c r="J287" s="52">
        <v>4900.6778914229708</v>
      </c>
      <c r="K287" s="52">
        <v>17716.32832250134</v>
      </c>
      <c r="L287" s="5" t="s">
        <v>88</v>
      </c>
      <c r="M287" s="6">
        <f t="shared" si="125"/>
        <v>25.152960999652908</v>
      </c>
      <c r="N287" s="6">
        <f t="shared" si="153"/>
        <v>471.00569680092235</v>
      </c>
      <c r="O287" s="6" t="e">
        <f t="shared" si="126"/>
        <v>#VALUE!</v>
      </c>
      <c r="P287">
        <f t="shared" si="127"/>
        <v>402.44737599444653</v>
      </c>
      <c r="Q287">
        <f t="shared" si="128"/>
        <v>20724.250659240584</v>
      </c>
      <c r="R287">
        <f t="shared" si="129"/>
        <v>703.67516627032774</v>
      </c>
      <c r="S287">
        <f t="shared" si="130"/>
        <v>13176.779147999086</v>
      </c>
      <c r="T287">
        <f t="shared" si="131"/>
        <v>13176.779147999083</v>
      </c>
      <c r="V287" s="4">
        <f t="shared" si="150"/>
        <v>0.99127772937891345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4.8579328526272038E-3</v>
      </c>
      <c r="AC287">
        <f t="shared" si="134"/>
        <v>3.7810589817548785E-7</v>
      </c>
      <c r="AD287">
        <v>0</v>
      </c>
      <c r="AE287" s="11">
        <f t="shared" si="135"/>
        <v>1.0164493225202688E-7</v>
      </c>
      <c r="AF287" s="11">
        <f t="shared" si="136"/>
        <v>4.7975083042751477E-7</v>
      </c>
      <c r="AG287" s="15">
        <f t="shared" si="137"/>
        <v>1.097002469958351E-3</v>
      </c>
      <c r="AI287">
        <f t="shared" si="152"/>
        <v>1.7561801712460464E-2</v>
      </c>
      <c r="AJ287">
        <f t="shared" si="138"/>
        <v>1.3668819663653041E-6</v>
      </c>
      <c r="AK287">
        <v>0</v>
      </c>
      <c r="AL287" s="11">
        <f t="shared" si="139"/>
        <v>7.6167670831223842E-6</v>
      </c>
      <c r="AM287" s="11">
        <f t="shared" si="140"/>
        <v>8.9836490494876887E-6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78.81297419298906</v>
      </c>
      <c r="AX287">
        <f t="shared" si="148"/>
        <v>15.215219993965079</v>
      </c>
      <c r="AY287" t="e">
        <f t="shared" si="149"/>
        <v>#VALUE!</v>
      </c>
    </row>
    <row r="288" spans="1:51">
      <c r="A288" s="65">
        <v>44398.413194444445</v>
      </c>
      <c r="B288" s="41" t="s">
        <v>736</v>
      </c>
      <c r="C288" s="4" t="s">
        <v>278</v>
      </c>
      <c r="D288" s="36">
        <v>2</v>
      </c>
      <c r="E288" s="43">
        <v>44399.749664351853</v>
      </c>
      <c r="F288" s="41">
        <v>18</v>
      </c>
      <c r="H288" s="52">
        <v>22.3</v>
      </c>
      <c r="I288" s="5">
        <v>30</v>
      </c>
      <c r="J288" s="52">
        <v>471.76239218854715</v>
      </c>
      <c r="K288" s="52">
        <v>17946.990432057661</v>
      </c>
      <c r="L288" s="5" t="s">
        <v>88</v>
      </c>
      <c r="M288" s="6">
        <f t="shared" si="125"/>
        <v>2.4213427845542372</v>
      </c>
      <c r="N288" s="6">
        <f t="shared" si="153"/>
        <v>477.13807172982672</v>
      </c>
      <c r="O288" s="6" t="e">
        <f t="shared" si="126"/>
        <v>#VALUE!</v>
      </c>
      <c r="P288">
        <f t="shared" si="127"/>
        <v>38.741484552867796</v>
      </c>
      <c r="Q288">
        <f t="shared" si="128"/>
        <v>20994.075156112376</v>
      </c>
      <c r="R288">
        <f t="shared" si="129"/>
        <v>67.739093880126987</v>
      </c>
      <c r="S288">
        <f t="shared" si="130"/>
        <v>13348.337476570745</v>
      </c>
      <c r="T288">
        <f t="shared" si="131"/>
        <v>13348.33747657075</v>
      </c>
      <c r="V288" s="4">
        <f t="shared" si="150"/>
        <v>0.99127772937891345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4.6764755293502748E-4</v>
      </c>
      <c r="AC288">
        <f t="shared" si="134"/>
        <v>3.6398258970673482E-8</v>
      </c>
      <c r="AD288">
        <v>0</v>
      </c>
      <c r="AE288" s="11">
        <f t="shared" si="135"/>
        <v>9.7848210911767362E-9</v>
      </c>
      <c r="AF288" s="11">
        <f t="shared" si="136"/>
        <v>4.6183080061850216E-8</v>
      </c>
      <c r="AG288" s="15">
        <f t="shared" si="137"/>
        <v>1.097002469958351E-3</v>
      </c>
      <c r="AI288">
        <f t="shared" si="152"/>
        <v>1.7790451924675203E-2</v>
      </c>
      <c r="AJ288">
        <f t="shared" si="138"/>
        <v>1.3846784235169741E-6</v>
      </c>
      <c r="AK288">
        <v>0</v>
      </c>
      <c r="AL288" s="11">
        <f t="shared" si="139"/>
        <v>7.7159354622249959E-6</v>
      </c>
      <c r="AM288" s="11">
        <f t="shared" si="140"/>
        <v>9.1006138857419695E-6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15.215219993965071</v>
      </c>
      <c r="AY288" t="e">
        <f t="shared" si="149"/>
        <v>#VALUE!</v>
      </c>
    </row>
    <row r="289" spans="1:51">
      <c r="A289" s="65">
        <v>44398.467361111114</v>
      </c>
      <c r="B289">
        <v>3.8</v>
      </c>
      <c r="C289" s="4" t="s">
        <v>278</v>
      </c>
      <c r="D289" s="36">
        <v>1</v>
      </c>
      <c r="E289" s="43">
        <v>44399.770914351851</v>
      </c>
      <c r="F289" s="41">
        <v>168</v>
      </c>
      <c r="H289" s="52">
        <v>22.3</v>
      </c>
      <c r="I289" s="5">
        <v>30</v>
      </c>
      <c r="J289" s="52">
        <v>45.325003226603108</v>
      </c>
      <c r="K289" s="52">
        <v>10924.83317839654</v>
      </c>
      <c r="L289" s="5" t="s">
        <v>88</v>
      </c>
      <c r="M289" s="6">
        <f t="shared" si="125"/>
        <v>0.23263272219200287</v>
      </c>
      <c r="N289" s="6">
        <f t="shared" si="153"/>
        <v>290.44723996727043</v>
      </c>
      <c r="O289" s="6" t="e">
        <f t="shared" si="126"/>
        <v>#VALUE!</v>
      </c>
      <c r="P289">
        <f t="shared" si="127"/>
        <v>3.722123555072046</v>
      </c>
      <c r="Q289">
        <f t="shared" si="128"/>
        <v>12779.678558559899</v>
      </c>
      <c r="R289">
        <f t="shared" si="129"/>
        <v>6.508095387681613</v>
      </c>
      <c r="S289">
        <f t="shared" si="130"/>
        <v>8125.5049804890605</v>
      </c>
      <c r="T289">
        <f t="shared" si="131"/>
        <v>8125.5049804890605</v>
      </c>
      <c r="V289" s="4">
        <f t="shared" si="150"/>
        <v>0.99127772937891345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4.4929666282559056E-5</v>
      </c>
      <c r="AC289">
        <f t="shared" si="134"/>
        <v>3.4969960145300493E-9</v>
      </c>
      <c r="AD289">
        <v>0</v>
      </c>
      <c r="AE289" s="11">
        <f t="shared" si="135"/>
        <v>9.4008563393936079E-10</v>
      </c>
      <c r="AF289" s="11">
        <f t="shared" si="136"/>
        <v>4.4370816484694105E-9</v>
      </c>
      <c r="AG289" s="15">
        <f t="shared" si="137"/>
        <v>1.097002469958351E-3</v>
      </c>
      <c r="AI289">
        <f t="shared" si="152"/>
        <v>1.082954382692434E-2</v>
      </c>
      <c r="AJ289">
        <f t="shared" si="138"/>
        <v>8.4289234119314508E-7</v>
      </c>
      <c r="AK289">
        <v>0</v>
      </c>
      <c r="AL289" s="11">
        <f t="shared" si="139"/>
        <v>4.6969049244886359E-6</v>
      </c>
      <c r="AM289" s="11">
        <f t="shared" si="140"/>
        <v>5.5397972656817807E-6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15.215219993965073</v>
      </c>
      <c r="AY289" t="e">
        <f t="shared" si="149"/>
        <v>#VALUE!</v>
      </c>
    </row>
    <row r="290" spans="1:51">
      <c r="A290" s="65">
        <v>44398.509722222225</v>
      </c>
      <c r="B290">
        <v>9</v>
      </c>
      <c r="C290" s="4" t="s">
        <v>278</v>
      </c>
      <c r="D290" s="36">
        <v>2</v>
      </c>
      <c r="E290" s="43">
        <v>44399.79215277778</v>
      </c>
      <c r="F290" s="41">
        <v>196</v>
      </c>
      <c r="H290" s="52">
        <v>22.3</v>
      </c>
      <c r="I290" s="5">
        <v>30</v>
      </c>
      <c r="J290" s="52">
        <v>10472.277989186721</v>
      </c>
      <c r="K290" s="52">
        <v>22348.94970448664</v>
      </c>
      <c r="L290" s="5" t="s">
        <v>88</v>
      </c>
      <c r="M290" s="6">
        <f t="shared" si="125"/>
        <v>53.749461946998764</v>
      </c>
      <c r="N290" s="6">
        <f t="shared" si="153"/>
        <v>594.16840988213744</v>
      </c>
      <c r="O290" s="6" t="e">
        <f t="shared" si="126"/>
        <v>#VALUE!</v>
      </c>
      <c r="P290">
        <f t="shared" si="127"/>
        <v>859.99139115198022</v>
      </c>
      <c r="Q290">
        <f t="shared" si="128"/>
        <v>26143.410034814049</v>
      </c>
      <c r="R290">
        <f t="shared" si="129"/>
        <v>1503.6862488283953</v>
      </c>
      <c r="S290">
        <f t="shared" si="130"/>
        <v>16622.359276991636</v>
      </c>
      <c r="T290">
        <f t="shared" si="131"/>
        <v>16622.359276991636</v>
      </c>
      <c r="V290" s="4">
        <f t="shared" si="150"/>
        <v>0.99127772937891345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1.0380935946545785E-2</v>
      </c>
      <c r="AC290">
        <f t="shared" si="134"/>
        <v>8.079759908266712E-7</v>
      </c>
      <c r="AD290">
        <v>0</v>
      </c>
      <c r="AE290" s="11">
        <f t="shared" si="135"/>
        <v>2.1720545816697196E-7</v>
      </c>
      <c r="AF290" s="11">
        <f t="shared" si="136"/>
        <v>1.0251814489936431E-6</v>
      </c>
      <c r="AG290" s="15">
        <f t="shared" si="137"/>
        <v>1.097002469958351E-3</v>
      </c>
      <c r="AI290">
        <f t="shared" si="152"/>
        <v>2.2154016117067056E-2</v>
      </c>
      <c r="AJ290">
        <f t="shared" si="138"/>
        <v>1.7243062875205797E-6</v>
      </c>
      <c r="AK290">
        <v>0</v>
      </c>
      <c r="AL290" s="11">
        <f t="shared" si="139"/>
        <v>9.6084663454384164E-6</v>
      </c>
      <c r="AM290" s="11">
        <f t="shared" si="140"/>
        <v>1.1332772632958996E-5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78.81297419298906</v>
      </c>
      <c r="AX290">
        <f t="shared" si="148"/>
        <v>15.215219993965079</v>
      </c>
      <c r="AY290" t="e">
        <f t="shared" si="149"/>
        <v>#VALUE!</v>
      </c>
    </row>
    <row r="291" spans="1:51">
      <c r="A291" s="70">
        <v>44398</v>
      </c>
      <c r="B291" t="s">
        <v>280</v>
      </c>
      <c r="C291" s="4" t="s">
        <v>278</v>
      </c>
      <c r="D291" s="36">
        <v>1</v>
      </c>
      <c r="E291" s="43">
        <v>44399.813402777778</v>
      </c>
      <c r="F291" s="41">
        <v>99</v>
      </c>
      <c r="H291" s="52">
        <v>22.3</v>
      </c>
      <c r="I291" s="5">
        <v>30</v>
      </c>
      <c r="J291" s="52">
        <v>5.4554441378000007</v>
      </c>
      <c r="K291" s="52">
        <v>1042.8566401784601</v>
      </c>
      <c r="L291" s="5" t="s">
        <v>88</v>
      </c>
      <c r="M291" s="6">
        <f t="shared" si="125"/>
        <v>2.8000324990554489E-2</v>
      </c>
      <c r="N291" s="6">
        <f t="shared" si="153"/>
        <v>27.725350847492866</v>
      </c>
      <c r="O291" s="6" t="e">
        <f t="shared" si="126"/>
        <v>#VALUE!</v>
      </c>
      <c r="P291">
        <f t="shared" si="127"/>
        <v>0.44800519984887183</v>
      </c>
      <c r="Q291">
        <f t="shared" si="128"/>
        <v>1219.915437289686</v>
      </c>
      <c r="R291">
        <f t="shared" si="129"/>
        <v>0.78333256047363697</v>
      </c>
      <c r="S291">
        <f t="shared" si="130"/>
        <v>775.63992834807516</v>
      </c>
      <c r="T291">
        <f t="shared" si="131"/>
        <v>775.63992834807539</v>
      </c>
      <c r="V291" s="4">
        <f t="shared" si="150"/>
        <v>0.99127772937891345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5.4078602776718887E-6</v>
      </c>
      <c r="AC291">
        <f t="shared" si="134"/>
        <v>4.2090821950963377E-10</v>
      </c>
      <c r="AD291">
        <v>0</v>
      </c>
      <c r="AE291" s="11">
        <f t="shared" si="135"/>
        <v>1.1315133581048054E-10</v>
      </c>
      <c r="AF291" s="11">
        <f t="shared" si="136"/>
        <v>5.3405955532011434E-10</v>
      </c>
      <c r="AG291" s="15">
        <f t="shared" si="137"/>
        <v>1.097002469958351E-3</v>
      </c>
      <c r="AI291">
        <f t="shared" si="152"/>
        <v>1.0337605623438266E-3</v>
      </c>
      <c r="AJ291">
        <f t="shared" si="138"/>
        <v>8.0460347596616982E-8</v>
      </c>
      <c r="AK291">
        <v>0</v>
      </c>
      <c r="AL291" s="11">
        <f t="shared" si="139"/>
        <v>4.4835453400569015E-7</v>
      </c>
      <c r="AM291" s="11">
        <f t="shared" si="140"/>
        <v>5.2881488160230714E-7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78.81297419298906</v>
      </c>
      <c r="AX291">
        <f t="shared" si="148"/>
        <v>15.215219993965079</v>
      </c>
      <c r="AY291" t="e">
        <f t="shared" si="149"/>
        <v>#VALUE!</v>
      </c>
    </row>
    <row r="292" spans="1:51">
      <c r="A292" s="65">
        <v>44398.45416666667</v>
      </c>
      <c r="B292">
        <v>1.6</v>
      </c>
      <c r="C292" s="4" t="s">
        <v>278</v>
      </c>
      <c r="D292" s="36">
        <v>2</v>
      </c>
      <c r="E292" s="43">
        <v>44399.834652777776</v>
      </c>
      <c r="F292" s="41">
        <v>34</v>
      </c>
      <c r="H292" s="52">
        <v>22.3</v>
      </c>
      <c r="I292" s="5">
        <v>30</v>
      </c>
      <c r="J292" s="52">
        <v>215.46837258294042</v>
      </c>
      <c r="K292" s="52">
        <v>129.59167806296</v>
      </c>
      <c r="L292" s="5" t="s">
        <v>88</v>
      </c>
      <c r="M292" s="6">
        <f t="shared" si="125"/>
        <v>1.1059016104124559</v>
      </c>
      <c r="N292" s="6">
        <f t="shared" si="153"/>
        <v>3.44531990571212</v>
      </c>
      <c r="O292" s="6" t="e">
        <f t="shared" si="126"/>
        <v>#VALUE!</v>
      </c>
      <c r="P292">
        <f t="shared" si="127"/>
        <v>17.694425766599295</v>
      </c>
      <c r="Q292">
        <f t="shared" si="128"/>
        <v>151.59407585133329</v>
      </c>
      <c r="R292">
        <f t="shared" si="129"/>
        <v>30.938524478145794</v>
      </c>
      <c r="S292">
        <f t="shared" si="130"/>
        <v>96.385712105222936</v>
      </c>
      <c r="T292">
        <f t="shared" si="131"/>
        <v>96.38571210522295</v>
      </c>
      <c r="V292" s="4">
        <f t="shared" si="150"/>
        <v>0.99127772937891345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2.1358899912698692E-4</v>
      </c>
      <c r="AC292">
        <f t="shared" si="134"/>
        <v>1.6624202681524862E-8</v>
      </c>
      <c r="AD292">
        <v>0</v>
      </c>
      <c r="AE292" s="11">
        <f t="shared" si="135"/>
        <v>4.4690282893267588E-9</v>
      </c>
      <c r="AF292" s="11">
        <f t="shared" si="136"/>
        <v>2.1093230970851621E-8</v>
      </c>
      <c r="AG292" s="15">
        <f t="shared" si="137"/>
        <v>1.097002469958351E-3</v>
      </c>
      <c r="AI292">
        <f t="shared" si="152"/>
        <v>1.2846134437665414E-4</v>
      </c>
      <c r="AJ292">
        <f t="shared" si="138"/>
        <v>9.9984897835912647E-9</v>
      </c>
      <c r="AK292">
        <v>0</v>
      </c>
      <c r="AL292" s="11">
        <f t="shared" si="139"/>
        <v>5.5715248089124594E-8</v>
      </c>
      <c r="AM292" s="11">
        <f t="shared" si="140"/>
        <v>6.5713737872715861E-8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78.81297419298906</v>
      </c>
      <c r="AX292">
        <f t="shared" si="148"/>
        <v>15.21521999396508</v>
      </c>
      <c r="AY292" t="e">
        <f t="shared" si="149"/>
        <v>#VALUE!</v>
      </c>
    </row>
    <row r="293" spans="1:51">
      <c r="A293" s="65">
        <v>44403.416666666664</v>
      </c>
      <c r="B293">
        <v>3</v>
      </c>
      <c r="C293" s="4" t="s">
        <v>279</v>
      </c>
      <c r="D293" s="36">
        <v>1</v>
      </c>
      <c r="E293" s="43">
        <v>44404.497175925928</v>
      </c>
      <c r="F293" s="41">
        <v>193</v>
      </c>
      <c r="H293" s="52">
        <v>23.2</v>
      </c>
      <c r="I293" s="5">
        <v>30</v>
      </c>
      <c r="J293" s="52">
        <v>97.469853782310011</v>
      </c>
      <c r="K293" s="52">
        <v>231.86688010086002</v>
      </c>
      <c r="L293" s="5" t="s">
        <v>88</v>
      </c>
      <c r="M293" s="6">
        <f t="shared" si="125"/>
        <v>0.49874934266575649</v>
      </c>
      <c r="N293" s="6">
        <f t="shared" si="153"/>
        <v>6.1456839304993878</v>
      </c>
      <c r="O293" s="6" t="e">
        <f t="shared" si="126"/>
        <v>#VALUE!</v>
      </c>
      <c r="P293">
        <f t="shared" si="127"/>
        <v>7.9799894826521038</v>
      </c>
      <c r="Q293">
        <f t="shared" si="128"/>
        <v>270.41009294197306</v>
      </c>
      <c r="R293">
        <f t="shared" si="129"/>
        <v>13.998812561032599</v>
      </c>
      <c r="S293">
        <f t="shared" si="130"/>
        <v>172.49602163399084</v>
      </c>
      <c r="T293">
        <f t="shared" si="131"/>
        <v>172.49602163399084</v>
      </c>
      <c r="V293" s="4">
        <f t="shared" si="150"/>
        <v>0.98826726892188299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9.6326266199658778E-5</v>
      </c>
      <c r="AC293">
        <f t="shared" si="134"/>
        <v>7.4973307586201199E-9</v>
      </c>
      <c r="AD293">
        <v>0</v>
      </c>
      <c r="AE293" s="11">
        <f t="shared" si="135"/>
        <v>2.0154821194492103E-9</v>
      </c>
      <c r="AF293" s="11">
        <f t="shared" si="136"/>
        <v>9.5128128780693298E-9</v>
      </c>
      <c r="AG293" s="15">
        <f t="shared" si="137"/>
        <v>1.097002469958351E-3</v>
      </c>
      <c r="AI293">
        <f t="shared" si="152"/>
        <v>2.2914644835071461E-4</v>
      </c>
      <c r="AJ293">
        <f t="shared" si="138"/>
        <v>1.7835080536470074E-8</v>
      </c>
      <c r="AK293">
        <v>0</v>
      </c>
      <c r="AL293" s="11">
        <f t="shared" si="139"/>
        <v>9.9383602752658386E-8</v>
      </c>
      <c r="AM293" s="11">
        <f t="shared" si="140"/>
        <v>1.1721868328912846E-7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15.215219993965079</v>
      </c>
      <c r="AY293" t="e">
        <f t="shared" si="149"/>
        <v>#VALUE!</v>
      </c>
    </row>
    <row r="294" spans="1:51">
      <c r="A294" s="65">
        <v>44403.416666666664</v>
      </c>
      <c r="B294">
        <v>3</v>
      </c>
      <c r="C294" s="4" t="s">
        <v>279</v>
      </c>
      <c r="D294" s="36">
        <v>2</v>
      </c>
      <c r="E294" s="43">
        <v>44404.518391203703</v>
      </c>
      <c r="F294" s="41">
        <v>170</v>
      </c>
      <c r="H294" s="52">
        <v>23.2</v>
      </c>
      <c r="I294" s="5">
        <v>30</v>
      </c>
      <c r="J294" s="52">
        <v>100.8939556211036</v>
      </c>
      <c r="K294" s="52">
        <v>113.91503004544001</v>
      </c>
      <c r="L294" s="5" t="s">
        <v>88</v>
      </c>
      <c r="M294" s="6">
        <f t="shared" si="125"/>
        <v>0.51627033479869899</v>
      </c>
      <c r="N294" s="6">
        <f t="shared" si="153"/>
        <v>3.0193435530252728</v>
      </c>
      <c r="O294" s="6" t="e">
        <f t="shared" si="126"/>
        <v>#VALUE!</v>
      </c>
      <c r="P294">
        <f t="shared" si="127"/>
        <v>8.2603253567791839</v>
      </c>
      <c r="Q294">
        <f t="shared" si="128"/>
        <v>132.851116333112</v>
      </c>
      <c r="R294">
        <f t="shared" si="129"/>
        <v>14.490588817701799</v>
      </c>
      <c r="S294">
        <f t="shared" si="130"/>
        <v>84.746426391761574</v>
      </c>
      <c r="T294">
        <f t="shared" si="131"/>
        <v>84.74642639176156</v>
      </c>
      <c r="V294" s="4">
        <f t="shared" si="150"/>
        <v>0.98826726892188299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9.9710193972393709E-5</v>
      </c>
      <c r="AC294">
        <f t="shared" si="134"/>
        <v>7.7607109017151338E-9</v>
      </c>
      <c r="AD294">
        <v>0</v>
      </c>
      <c r="AE294" s="11">
        <f t="shared" si="135"/>
        <v>2.0862857142373468E-9</v>
      </c>
      <c r="AF294" s="11">
        <f t="shared" si="136"/>
        <v>9.8469966159524802E-9</v>
      </c>
      <c r="AG294" s="15">
        <f t="shared" si="137"/>
        <v>1.097002469958351E-3</v>
      </c>
      <c r="AI294">
        <f t="shared" si="152"/>
        <v>1.1257849563216124E-4</v>
      </c>
      <c r="AJ294">
        <f t="shared" si="138"/>
        <v>8.7622852142188932E-9</v>
      </c>
      <c r="AK294">
        <v>0</v>
      </c>
      <c r="AL294" s="11">
        <f t="shared" si="139"/>
        <v>4.8826663336602872E-8</v>
      </c>
      <c r="AM294" s="11">
        <f t="shared" si="140"/>
        <v>5.7588948550821764E-8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78.81297419298906</v>
      </c>
      <c r="AX294">
        <f t="shared" si="148"/>
        <v>15.215219993965071</v>
      </c>
      <c r="AY294" t="e">
        <f t="shared" si="149"/>
        <v>#VALUE!</v>
      </c>
    </row>
    <row r="295" spans="1:51">
      <c r="A295" s="65">
        <v>44403.576388888891</v>
      </c>
      <c r="B295">
        <v>8</v>
      </c>
      <c r="C295" s="4" t="s">
        <v>278</v>
      </c>
      <c r="D295" s="36">
        <v>1</v>
      </c>
      <c r="E295" s="43">
        <v>44404.539664351854</v>
      </c>
      <c r="F295" s="41">
        <v>21</v>
      </c>
      <c r="H295" s="52">
        <v>23.2</v>
      </c>
      <c r="I295" s="5">
        <v>30</v>
      </c>
      <c r="J295" s="52">
        <v>5968.0331922879313</v>
      </c>
      <c r="K295" s="52">
        <v>17605.118931286001</v>
      </c>
      <c r="L295" s="5" t="s">
        <v>88</v>
      </c>
      <c r="M295" s="6">
        <f t="shared" si="125"/>
        <v>30.538187102536131</v>
      </c>
      <c r="N295" s="6">
        <f t="shared" si="153"/>
        <v>466.62764627475406</v>
      </c>
      <c r="O295" s="6" t="e">
        <f t="shared" si="126"/>
        <v>#VALUE!</v>
      </c>
      <c r="P295">
        <f t="shared" si="127"/>
        <v>488.6109936405781</v>
      </c>
      <c r="Q295">
        <f t="shared" si="128"/>
        <v>20531.616436089178</v>
      </c>
      <c r="R295">
        <f t="shared" si="129"/>
        <v>857.14069299263269</v>
      </c>
      <c r="S295">
        <f t="shared" si="130"/>
        <v>13097.22619599274</v>
      </c>
      <c r="T295">
        <f t="shared" si="131"/>
        <v>13097.22619599274</v>
      </c>
      <c r="V295" s="4">
        <f t="shared" si="150"/>
        <v>0.98826726892188299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5.8980118637775407E-3</v>
      </c>
      <c r="AC295">
        <f t="shared" si="134"/>
        <v>4.5905802753062985E-7</v>
      </c>
      <c r="AD295">
        <v>0</v>
      </c>
      <c r="AE295" s="11">
        <f t="shared" si="135"/>
        <v>1.2340701992023285E-7</v>
      </c>
      <c r="AF295" s="11">
        <f t="shared" si="136"/>
        <v>5.824650474508627E-7</v>
      </c>
      <c r="AG295" s="15">
        <f t="shared" si="137"/>
        <v>1.097002469958351E-3</v>
      </c>
      <c r="AI295">
        <f t="shared" si="152"/>
        <v>1.7398562805266953E-2</v>
      </c>
      <c r="AJ295">
        <f t="shared" si="138"/>
        <v>1.3541766459144034E-6</v>
      </c>
      <c r="AK295">
        <v>0</v>
      </c>
      <c r="AL295" s="11">
        <f t="shared" si="139"/>
        <v>7.5459683828891255E-6</v>
      </c>
      <c r="AM295" s="11">
        <f t="shared" si="140"/>
        <v>8.9001450288035293E-6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15.21521999396508</v>
      </c>
      <c r="AY295" t="e">
        <f t="shared" si="149"/>
        <v>#VALUE!</v>
      </c>
    </row>
    <row r="296" spans="1:51">
      <c r="A296" s="65">
        <v>44403.427083333336</v>
      </c>
      <c r="B296">
        <v>9</v>
      </c>
      <c r="C296" s="4" t="s">
        <v>279</v>
      </c>
      <c r="D296" s="36">
        <v>2</v>
      </c>
      <c r="E296" s="43">
        <v>44404.560914351852</v>
      </c>
      <c r="F296" s="41">
        <v>91</v>
      </c>
      <c r="H296" s="52">
        <v>23.2</v>
      </c>
      <c r="I296" s="5">
        <v>30</v>
      </c>
      <c r="J296" s="52">
        <v>31619.739977271722</v>
      </c>
      <c r="K296" s="52">
        <v>13334.66263890614</v>
      </c>
      <c r="L296" s="5" t="s">
        <v>88</v>
      </c>
      <c r="M296" s="6">
        <f t="shared" si="125"/>
        <v>161.79694456244894</v>
      </c>
      <c r="N296" s="6">
        <f t="shared" si="153"/>
        <v>353.43823948857306</v>
      </c>
      <c r="O296" s="6" t="e">
        <f t="shared" si="126"/>
        <v>#VALUE!</v>
      </c>
      <c r="P296">
        <f t="shared" si="127"/>
        <v>2588.7511129991831</v>
      </c>
      <c r="Q296">
        <f t="shared" si="128"/>
        <v>15551.282537497214</v>
      </c>
      <c r="R296">
        <f t="shared" si="129"/>
        <v>4541.2893935288894</v>
      </c>
      <c r="S296">
        <f t="shared" si="130"/>
        <v>9920.2449873055048</v>
      </c>
      <c r="T296">
        <f t="shared" si="131"/>
        <v>9920.2449873055029</v>
      </c>
      <c r="V296" s="4">
        <f t="shared" si="150"/>
        <v>0.98826726892188299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3.1248754071358409E-2</v>
      </c>
      <c r="AC296">
        <f t="shared" si="134"/>
        <v>2.4321740508673536E-6</v>
      </c>
      <c r="AD296">
        <v>0</v>
      </c>
      <c r="AE296" s="11">
        <f t="shared" si="135"/>
        <v>6.5383313991788125E-7</v>
      </c>
      <c r="AF296" s="11">
        <f t="shared" si="136"/>
        <v>3.0860071907852349E-6</v>
      </c>
      <c r="AG296" s="15">
        <f t="shared" si="137"/>
        <v>1.097002469958351E-3</v>
      </c>
      <c r="AI296">
        <f t="shared" si="152"/>
        <v>1.317821062814644E-2</v>
      </c>
      <c r="AJ296">
        <f t="shared" si="138"/>
        <v>1.0256953558356327E-6</v>
      </c>
      <c r="AK296">
        <v>0</v>
      </c>
      <c r="AL296" s="11">
        <f t="shared" si="139"/>
        <v>5.7155502932082955E-6</v>
      </c>
      <c r="AM296" s="11">
        <f t="shared" si="140"/>
        <v>6.7412456490439278E-6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78.81297419298906</v>
      </c>
      <c r="AX296">
        <f t="shared" si="148"/>
        <v>15.215219993965073</v>
      </c>
      <c r="AY296" t="e">
        <f t="shared" si="149"/>
        <v>#VALUE!</v>
      </c>
    </row>
    <row r="297" spans="1:51">
      <c r="A297" s="65">
        <v>44403.421527777777</v>
      </c>
      <c r="B297">
        <v>6</v>
      </c>
      <c r="C297" s="4" t="s">
        <v>279</v>
      </c>
      <c r="D297" s="36">
        <v>1</v>
      </c>
      <c r="E297" s="43">
        <v>44404.582152777781</v>
      </c>
      <c r="F297" s="41">
        <v>159</v>
      </c>
      <c r="H297" s="52">
        <v>23.2</v>
      </c>
      <c r="I297" s="5">
        <v>30</v>
      </c>
      <c r="J297" s="52">
        <v>226.04976226189751</v>
      </c>
      <c r="K297" s="52">
        <v>7763.0096235320607</v>
      </c>
      <c r="L297" s="5" t="s">
        <v>88</v>
      </c>
      <c r="M297" s="6">
        <f t="shared" si="125"/>
        <v>1.1566875907054421</v>
      </c>
      <c r="N297" s="6">
        <f t="shared" si="153"/>
        <v>205.76032021002786</v>
      </c>
      <c r="O297" s="6" t="e">
        <f t="shared" si="126"/>
        <v>#VALUE!</v>
      </c>
      <c r="P297">
        <f t="shared" si="127"/>
        <v>18.507001451287074</v>
      </c>
      <c r="Q297">
        <f t="shared" si="128"/>
        <v>9053.454089241226</v>
      </c>
      <c r="R297">
        <f t="shared" si="129"/>
        <v>32.465712510842017</v>
      </c>
      <c r="S297">
        <f t="shared" si="130"/>
        <v>5775.2460178149377</v>
      </c>
      <c r="T297">
        <f t="shared" si="131"/>
        <v>5775.2460178149386</v>
      </c>
      <c r="V297" s="4">
        <f t="shared" si="150"/>
        <v>0.98826726892188299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2.2339758119100639E-4</v>
      </c>
      <c r="AC297">
        <f t="shared" si="134"/>
        <v>1.738763083989028E-8</v>
      </c>
      <c r="AD297">
        <v>0</v>
      </c>
      <c r="AE297" s="11">
        <f t="shared" si="135"/>
        <v>4.6742581040712189E-9</v>
      </c>
      <c r="AF297" s="11">
        <f t="shared" si="136"/>
        <v>2.2061888943961498E-8</v>
      </c>
      <c r="AG297" s="15">
        <f t="shared" si="137"/>
        <v>1.097002469958351E-3</v>
      </c>
      <c r="AI297">
        <f t="shared" si="152"/>
        <v>7.6719283192623246E-3</v>
      </c>
      <c r="AJ297">
        <f t="shared" si="138"/>
        <v>5.9712668657490169E-7</v>
      </c>
      <c r="AK297">
        <v>0</v>
      </c>
      <c r="AL297" s="11">
        <f t="shared" si="139"/>
        <v>3.3274086590313028E-6</v>
      </c>
      <c r="AM297" s="11">
        <f t="shared" si="140"/>
        <v>3.9245353456062046E-6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15.215219993965079</v>
      </c>
      <c r="AY297" t="e">
        <f t="shared" si="149"/>
        <v>#VALUE!</v>
      </c>
    </row>
    <row r="298" spans="1:51">
      <c r="A298" s="65">
        <v>44403.573611111111</v>
      </c>
      <c r="B298">
        <v>6.2</v>
      </c>
      <c r="C298" s="4" t="s">
        <v>278</v>
      </c>
      <c r="D298" s="36">
        <v>2</v>
      </c>
      <c r="E298" s="43">
        <v>44404.603391203702</v>
      </c>
      <c r="F298" s="41">
        <v>41</v>
      </c>
      <c r="H298" s="52">
        <v>23.2</v>
      </c>
      <c r="I298" s="5">
        <v>30</v>
      </c>
      <c r="J298" s="52">
        <v>7124.5661461429709</v>
      </c>
      <c r="K298" s="52">
        <v>14472.1128950735</v>
      </c>
      <c r="L298" s="5" t="s">
        <v>88</v>
      </c>
      <c r="M298" s="6">
        <f t="shared" si="125"/>
        <v>36.456119962010419</v>
      </c>
      <c r="N298" s="6">
        <f t="shared" si="153"/>
        <v>383.58661496172982</v>
      </c>
      <c r="O298" s="6" t="e">
        <f t="shared" si="126"/>
        <v>#VALUE!</v>
      </c>
      <c r="P298">
        <f t="shared" si="127"/>
        <v>583.2979193921667</v>
      </c>
      <c r="Q298">
        <f t="shared" si="128"/>
        <v>16877.811058316111</v>
      </c>
      <c r="R298">
        <f t="shared" si="129"/>
        <v>1023.2442359181525</v>
      </c>
      <c r="S298">
        <f t="shared" si="130"/>
        <v>10766.444513128621</v>
      </c>
      <c r="T298">
        <f t="shared" si="131"/>
        <v>10766.444513128619</v>
      </c>
      <c r="V298" s="4">
        <f t="shared" si="150"/>
        <v>0.98826726892188299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7.0409755275020192E-3</v>
      </c>
      <c r="AC298">
        <f t="shared" si="134"/>
        <v>5.4801794438513599E-7</v>
      </c>
      <c r="AD298">
        <v>0</v>
      </c>
      <c r="AE298" s="11">
        <f t="shared" si="135"/>
        <v>1.473218140703772E-7</v>
      </c>
      <c r="AF298" s="11">
        <f t="shared" si="136"/>
        <v>6.953397584555132E-7</v>
      </c>
      <c r="AG298" s="15">
        <f t="shared" si="137"/>
        <v>1.097002469958351E-3</v>
      </c>
      <c r="AI298">
        <f t="shared" si="152"/>
        <v>1.4302315486343453E-2</v>
      </c>
      <c r="AJ298">
        <f t="shared" si="138"/>
        <v>1.1131874414502271E-6</v>
      </c>
      <c r="AK298">
        <v>0</v>
      </c>
      <c r="AL298" s="11">
        <f t="shared" si="139"/>
        <v>6.2030882475753583E-6</v>
      </c>
      <c r="AM298" s="11">
        <f t="shared" si="140"/>
        <v>7.3162756890255854E-6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15.215219993965077</v>
      </c>
      <c r="AY298" t="e">
        <f t="shared" si="149"/>
        <v>#VALUE!</v>
      </c>
    </row>
    <row r="299" spans="1:51">
      <c r="A299" s="65">
        <v>44403.565972222219</v>
      </c>
      <c r="B299">
        <v>3.8</v>
      </c>
      <c r="C299" s="4" t="s">
        <v>278</v>
      </c>
      <c r="D299" s="36">
        <v>1</v>
      </c>
      <c r="E299" s="43">
        <v>44404.624641203707</v>
      </c>
      <c r="F299" s="41">
        <v>190</v>
      </c>
      <c r="H299" s="52">
        <v>23.2</v>
      </c>
      <c r="I299" s="5">
        <v>30</v>
      </c>
      <c r="J299" s="52">
        <v>102.7240009452111</v>
      </c>
      <c r="K299" s="52">
        <v>9203.0298874009604</v>
      </c>
      <c r="L299" s="5" t="s">
        <v>88</v>
      </c>
      <c r="M299" s="6">
        <f t="shared" si="125"/>
        <v>0.52563460351388203</v>
      </c>
      <c r="N299" s="6">
        <f t="shared" si="153"/>
        <v>243.92838195046681</v>
      </c>
      <c r="O299" s="6" t="e">
        <f t="shared" si="126"/>
        <v>#VALUE!</v>
      </c>
      <c r="P299">
        <f t="shared" si="127"/>
        <v>8.4101536562221124</v>
      </c>
      <c r="Q299">
        <f t="shared" si="128"/>
        <v>10732.84880582054</v>
      </c>
      <c r="R299">
        <f t="shared" si="129"/>
        <v>14.753423535065712</v>
      </c>
      <c r="S299">
        <f t="shared" si="130"/>
        <v>6846.5407472806728</v>
      </c>
      <c r="T299">
        <f t="shared" si="131"/>
        <v>6846.5407472806737</v>
      </c>
      <c r="V299" s="4">
        <f t="shared" si="150"/>
        <v>0.98826726892188299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1.015187678668527E-4</v>
      </c>
      <c r="AC299">
        <f t="shared" si="134"/>
        <v>7.9014770418669747E-9</v>
      </c>
      <c r="AD299">
        <v>0</v>
      </c>
      <c r="AE299" s="11">
        <f t="shared" si="135"/>
        <v>2.1241274005166564E-9</v>
      </c>
      <c r="AF299" s="11">
        <f t="shared" si="136"/>
        <v>1.0025604442383631E-8</v>
      </c>
      <c r="AG299" s="15">
        <f t="shared" si="137"/>
        <v>1.097002469958351E-3</v>
      </c>
      <c r="AI299">
        <f t="shared" si="152"/>
        <v>9.0950532126282107E-3</v>
      </c>
      <c r="AJ299">
        <f t="shared" si="138"/>
        <v>7.07892300745752E-7</v>
      </c>
      <c r="AK299">
        <v>0</v>
      </c>
      <c r="AL299" s="11">
        <f t="shared" si="139"/>
        <v>3.9446352409298112E-6</v>
      </c>
      <c r="AM299" s="11">
        <f t="shared" si="140"/>
        <v>4.6525275416755628E-6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78.81297419298906</v>
      </c>
      <c r="AX299">
        <f t="shared" si="148"/>
        <v>15.215219993965066</v>
      </c>
      <c r="AY299" t="e">
        <f t="shared" si="149"/>
        <v>#VALUE!</v>
      </c>
    </row>
    <row r="300" spans="1:51">
      <c r="A300" s="65">
        <v>44403.534722222219</v>
      </c>
      <c r="B300">
        <v>1.6</v>
      </c>
      <c r="C300" s="4" t="s">
        <v>278</v>
      </c>
      <c r="D300" s="36">
        <v>2</v>
      </c>
      <c r="E300" s="43">
        <v>44404.645856481482</v>
      </c>
      <c r="F300" s="41">
        <v>46</v>
      </c>
      <c r="H300" s="52">
        <v>23.2</v>
      </c>
      <c r="I300" s="5">
        <v>30</v>
      </c>
      <c r="J300" s="52">
        <v>490.18048683383921</v>
      </c>
      <c r="K300" s="52">
        <v>953.26379815936014</v>
      </c>
      <c r="L300" s="5" t="s">
        <v>88</v>
      </c>
      <c r="M300" s="6">
        <f t="shared" si="125"/>
        <v>2.5082339421784221</v>
      </c>
      <c r="N300" s="6">
        <f t="shared" si="153"/>
        <v>25.266471879582003</v>
      </c>
      <c r="O300" s="6" t="e">
        <f t="shared" si="126"/>
        <v>#VALUE!</v>
      </c>
      <c r="P300">
        <f t="shared" si="127"/>
        <v>40.131743074854754</v>
      </c>
      <c r="Q300">
        <f t="shared" si="128"/>
        <v>1111.7247627016081</v>
      </c>
      <c r="R300">
        <f t="shared" si="129"/>
        <v>70.400687904879291</v>
      </c>
      <c r="S300">
        <f t="shared" si="130"/>
        <v>709.17507786653209</v>
      </c>
      <c r="T300">
        <f t="shared" si="131"/>
        <v>709.17507786653209</v>
      </c>
      <c r="V300" s="4">
        <f t="shared" si="150"/>
        <v>0.98826726892188299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4.8442933100207729E-4</v>
      </c>
      <c r="AC300">
        <f t="shared" si="134"/>
        <v>3.7704429611873684E-8</v>
      </c>
      <c r="AD300">
        <v>0</v>
      </c>
      <c r="AE300" s="11">
        <f t="shared" si="135"/>
        <v>1.0135954535471119E-8</v>
      </c>
      <c r="AF300" s="11">
        <f t="shared" si="136"/>
        <v>4.7840384147344803E-8</v>
      </c>
      <c r="AG300" s="15">
        <f t="shared" si="137"/>
        <v>1.097002469958351E-3</v>
      </c>
      <c r="AI300">
        <f t="shared" si="152"/>
        <v>9.4207941036905196E-4</v>
      </c>
      <c r="AJ300">
        <f t="shared" si="138"/>
        <v>7.3324558493554678E-8</v>
      </c>
      <c r="AK300">
        <v>0</v>
      </c>
      <c r="AL300" s="11">
        <f t="shared" si="139"/>
        <v>4.0859130287840005E-7</v>
      </c>
      <c r="AM300" s="11">
        <f t="shared" si="140"/>
        <v>4.8191586137195476E-7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78.81297419298906</v>
      </c>
      <c r="AX300">
        <f t="shared" si="148"/>
        <v>15.215219993965082</v>
      </c>
      <c r="AY300" t="e">
        <f t="shared" si="149"/>
        <v>#VALUE!</v>
      </c>
    </row>
    <row r="301" spans="1:51">
      <c r="A301" s="65">
        <v>44403.534722222219</v>
      </c>
      <c r="B301">
        <v>1.6</v>
      </c>
      <c r="C301" s="4" t="s">
        <v>278</v>
      </c>
      <c r="D301" s="36">
        <v>1</v>
      </c>
      <c r="E301" s="43">
        <v>44404.667118055557</v>
      </c>
      <c r="F301" s="41">
        <v>136</v>
      </c>
      <c r="H301" s="52">
        <v>23.2</v>
      </c>
      <c r="I301" s="5">
        <v>30</v>
      </c>
      <c r="J301" s="52">
        <v>465.32483485675596</v>
      </c>
      <c r="K301" s="52">
        <v>1015.7312042215001</v>
      </c>
      <c r="L301" s="5" t="s">
        <v>88</v>
      </c>
      <c r="M301" s="6">
        <f t="shared" si="125"/>
        <v>2.3810485653255333</v>
      </c>
      <c r="N301" s="6">
        <f t="shared" si="153"/>
        <v>26.922184560276538</v>
      </c>
      <c r="O301" s="6" t="e">
        <f t="shared" si="126"/>
        <v>#VALUE!</v>
      </c>
      <c r="P301">
        <f t="shared" si="127"/>
        <v>38.096777045208533</v>
      </c>
      <c r="Q301">
        <f t="shared" si="128"/>
        <v>1184.5761206521677</v>
      </c>
      <c r="R301">
        <f t="shared" si="129"/>
        <v>66.830870165267598</v>
      </c>
      <c r="S301">
        <f t="shared" si="130"/>
        <v>755.64734256784254</v>
      </c>
      <c r="T301">
        <f t="shared" si="131"/>
        <v>755.64734256784254</v>
      </c>
      <c r="V301" s="4">
        <f t="shared" si="150"/>
        <v>0.98826726892188299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4.5986530370541244E-4</v>
      </c>
      <c r="AC301">
        <f t="shared" si="134"/>
        <v>3.5792545712780725E-8</v>
      </c>
      <c r="AD301">
        <v>0</v>
      </c>
      <c r="AE301" s="11">
        <f t="shared" si="135"/>
        <v>9.6219892407354886E-9</v>
      </c>
      <c r="AF301" s="11">
        <f t="shared" si="136"/>
        <v>4.5414534953516216E-8</v>
      </c>
      <c r="AG301" s="15">
        <f t="shared" si="137"/>
        <v>1.097002469958351E-3</v>
      </c>
      <c r="AI301">
        <f t="shared" si="152"/>
        <v>1.0038139031547173E-3</v>
      </c>
      <c r="AJ301">
        <f t="shared" si="138"/>
        <v>7.8129519070666927E-8</v>
      </c>
      <c r="AK301">
        <v>0</v>
      </c>
      <c r="AL301" s="11">
        <f t="shared" si="139"/>
        <v>4.3536630354416228E-7</v>
      </c>
      <c r="AM301" s="11">
        <f t="shared" si="140"/>
        <v>5.1349582261482916E-7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15.215219993965066</v>
      </c>
      <c r="AY301" t="e">
        <f t="shared" si="149"/>
        <v>#VALUE!</v>
      </c>
    </row>
    <row r="302" spans="1:51">
      <c r="A302" s="65">
        <v>44403.565972222219</v>
      </c>
      <c r="B302">
        <v>3.8</v>
      </c>
      <c r="C302" s="4" t="s">
        <v>278</v>
      </c>
      <c r="D302" s="36">
        <v>2</v>
      </c>
      <c r="E302" s="43">
        <v>44404.688333333332</v>
      </c>
      <c r="F302" s="41">
        <v>16</v>
      </c>
      <c r="H302" s="52">
        <v>23.2</v>
      </c>
      <c r="I302" s="5">
        <v>30</v>
      </c>
      <c r="J302" s="52">
        <v>70.017552329471101</v>
      </c>
      <c r="K302" s="52">
        <v>9708.6510222501402</v>
      </c>
      <c r="L302" s="5" t="s">
        <v>88</v>
      </c>
      <c r="M302" s="6">
        <f t="shared" si="125"/>
        <v>0.35827701432057379</v>
      </c>
      <c r="N302" s="6">
        <f t="shared" si="153"/>
        <v>257.32998411983129</v>
      </c>
      <c r="O302" s="6" t="e">
        <f t="shared" si="126"/>
        <v>#VALUE!</v>
      </c>
      <c r="P302">
        <f t="shared" si="127"/>
        <v>5.7324322291291807</v>
      </c>
      <c r="Q302">
        <f t="shared" si="128"/>
        <v>11322.519301272578</v>
      </c>
      <c r="R302">
        <f t="shared" si="129"/>
        <v>10.056058904445068</v>
      </c>
      <c r="S302">
        <f t="shared" si="130"/>
        <v>7222.6946601534746</v>
      </c>
      <c r="T302">
        <f t="shared" si="131"/>
        <v>7222.6946601534737</v>
      </c>
      <c r="V302" s="4">
        <f t="shared" si="150"/>
        <v>0.98826726892188299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6.919605521724143E-5</v>
      </c>
      <c r="AC302">
        <f t="shared" si="134"/>
        <v>5.385713924383774E-9</v>
      </c>
      <c r="AD302">
        <v>0</v>
      </c>
      <c r="AE302" s="11">
        <f t="shared" si="135"/>
        <v>1.4478232939881602E-9</v>
      </c>
      <c r="AF302" s="11">
        <f t="shared" si="136"/>
        <v>6.8335372183719344E-9</v>
      </c>
      <c r="AG302" s="15">
        <f t="shared" si="137"/>
        <v>1.097002469958351E-3</v>
      </c>
      <c r="AI302">
        <f t="shared" si="152"/>
        <v>9.5947420306747924E-3</v>
      </c>
      <c r="AJ302">
        <f t="shared" si="138"/>
        <v>7.4678441701977039E-7</v>
      </c>
      <c r="AK302">
        <v>0</v>
      </c>
      <c r="AL302" s="11">
        <f t="shared" si="139"/>
        <v>4.161356361200807E-6</v>
      </c>
      <c r="AM302" s="11">
        <f t="shared" si="140"/>
        <v>4.9081407782205775E-6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78.812974192989032</v>
      </c>
      <c r="AX302">
        <f t="shared" si="148"/>
        <v>15.21521999396508</v>
      </c>
      <c r="AY302" t="e">
        <f t="shared" si="149"/>
        <v>#VALUE!</v>
      </c>
    </row>
    <row r="303" spans="1:51">
      <c r="A303" s="65">
        <v>44403.570138888892</v>
      </c>
      <c r="B303">
        <v>5</v>
      </c>
      <c r="C303" s="4" t="s">
        <v>278</v>
      </c>
      <c r="D303" s="36">
        <v>1</v>
      </c>
      <c r="E303" s="43">
        <v>44404.709583333337</v>
      </c>
      <c r="F303" s="41">
        <v>122</v>
      </c>
      <c r="H303" s="52">
        <v>23.2</v>
      </c>
      <c r="I303" s="5">
        <v>30</v>
      </c>
      <c r="J303" s="52">
        <v>1866.0431949942504</v>
      </c>
      <c r="K303" s="52">
        <v>12834.6725265815</v>
      </c>
      <c r="L303" s="5" t="s">
        <v>88</v>
      </c>
      <c r="M303" s="6">
        <f t="shared" si="125"/>
        <v>9.5484683804686554</v>
      </c>
      <c r="N303" s="6">
        <f t="shared" si="153"/>
        <v>340.18588884071221</v>
      </c>
      <c r="O303" s="6" t="e">
        <f t="shared" si="126"/>
        <v>#VALUE!</v>
      </c>
      <c r="P303">
        <f t="shared" si="127"/>
        <v>152.77549408749849</v>
      </c>
      <c r="Q303">
        <f t="shared" si="128"/>
        <v>14968.179108991337</v>
      </c>
      <c r="R303">
        <f t="shared" si="129"/>
        <v>268.00480255009808</v>
      </c>
      <c r="S303">
        <f t="shared" si="130"/>
        <v>9548.2802410044569</v>
      </c>
      <c r="T303">
        <f t="shared" si="131"/>
        <v>9548.2802410044551</v>
      </c>
      <c r="V303" s="4">
        <f t="shared" si="150"/>
        <v>0.98826726892188299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1.8441494120072326E-3</v>
      </c>
      <c r="AC303">
        <f t="shared" si="134"/>
        <v>1.4353507776866377E-7</v>
      </c>
      <c r="AD303">
        <v>0</v>
      </c>
      <c r="AE303" s="11">
        <f t="shared" si="135"/>
        <v>3.8586050431865672E-8</v>
      </c>
      <c r="AF303" s="11">
        <f t="shared" si="136"/>
        <v>1.8212112820052945E-7</v>
      </c>
      <c r="AG303" s="15">
        <f t="shared" si="137"/>
        <v>1.097002469958351E-3</v>
      </c>
      <c r="AI303">
        <f t="shared" si="152"/>
        <v>1.2684086765351424E-2</v>
      </c>
      <c r="AJ303">
        <f t="shared" si="138"/>
        <v>9.8723637490282454E-7</v>
      </c>
      <c r="AK303">
        <v>0</v>
      </c>
      <c r="AL303" s="11">
        <f t="shared" si="139"/>
        <v>5.5012427617406113E-6</v>
      </c>
      <c r="AM303" s="11">
        <f t="shared" si="140"/>
        <v>6.4884791366434362E-6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15.21521999396508</v>
      </c>
      <c r="AY303" t="e">
        <f t="shared" si="149"/>
        <v>#VALUE!</v>
      </c>
    </row>
    <row r="304" spans="1:51">
      <c r="A304" s="65">
        <v>44403.404166666667</v>
      </c>
      <c r="B304">
        <v>0.1</v>
      </c>
      <c r="C304" s="4" t="s">
        <v>279</v>
      </c>
      <c r="D304" s="36">
        <v>2</v>
      </c>
      <c r="E304" s="43">
        <v>44404.730833333335</v>
      </c>
      <c r="F304" s="41">
        <v>51</v>
      </c>
      <c r="H304" s="52">
        <v>23.2</v>
      </c>
      <c r="I304" s="5">
        <v>30</v>
      </c>
      <c r="J304" s="52">
        <v>125.0452928662896</v>
      </c>
      <c r="K304" s="52">
        <v>175.28212422406</v>
      </c>
      <c r="L304" s="5" t="s">
        <v>88</v>
      </c>
      <c r="M304" s="6">
        <f t="shared" si="125"/>
        <v>0.63985176134354593</v>
      </c>
      <c r="N304" s="6">
        <f t="shared" si="153"/>
        <v>4.6458922191863632</v>
      </c>
      <c r="O304" s="6" t="e">
        <f t="shared" si="126"/>
        <v>#VALUE!</v>
      </c>
      <c r="P304">
        <f t="shared" si="127"/>
        <v>10.237628181496735</v>
      </c>
      <c r="Q304">
        <f t="shared" si="128"/>
        <v>204.41925764419997</v>
      </c>
      <c r="R304">
        <f t="shared" si="129"/>
        <v>17.959251486969134</v>
      </c>
      <c r="S304">
        <f t="shared" si="130"/>
        <v>130.40012044433928</v>
      </c>
      <c r="T304">
        <f t="shared" si="131"/>
        <v>130.40012044433928</v>
      </c>
      <c r="V304" s="4">
        <f t="shared" si="150"/>
        <v>0.98826726892188299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1.2357817007250504E-4</v>
      </c>
      <c r="AC304">
        <f t="shared" si="134"/>
        <v>9.6184192757786182E-9</v>
      </c>
      <c r="AD304">
        <v>0</v>
      </c>
      <c r="AE304" s="11">
        <f t="shared" si="135"/>
        <v>2.5856871854571031E-9</v>
      </c>
      <c r="AF304" s="11">
        <f t="shared" si="136"/>
        <v>1.2204106461235721E-8</v>
      </c>
      <c r="AG304" s="15">
        <f t="shared" si="137"/>
        <v>1.097002469958351E-3</v>
      </c>
      <c r="AI304">
        <f t="shared" si="152"/>
        <v>1.73225586197738E-4</v>
      </c>
      <c r="AJ304">
        <f t="shared" si="138"/>
        <v>1.3482610370139131E-8</v>
      </c>
      <c r="AK304">
        <v>0</v>
      </c>
      <c r="AL304" s="11">
        <f t="shared" si="139"/>
        <v>7.5130044428719095E-8</v>
      </c>
      <c r="AM304" s="11">
        <f t="shared" si="140"/>
        <v>8.8612654798858229E-8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15.21521999396508</v>
      </c>
      <c r="AY304" t="e">
        <f t="shared" si="149"/>
        <v>#VALUE!</v>
      </c>
    </row>
    <row r="305" spans="1:51">
      <c r="A305" s="65">
        <v>44403.4375</v>
      </c>
      <c r="B305">
        <v>11</v>
      </c>
      <c r="C305" s="4" t="s">
        <v>279</v>
      </c>
      <c r="D305" s="36">
        <v>1</v>
      </c>
      <c r="E305" s="43">
        <v>44404.752083333333</v>
      </c>
      <c r="F305" s="41">
        <v>140</v>
      </c>
      <c r="H305" s="52">
        <v>23.2</v>
      </c>
      <c r="I305" s="5">
        <v>30</v>
      </c>
      <c r="J305" s="52">
        <v>71048.034847763774</v>
      </c>
      <c r="K305" s="52">
        <v>18146.19347903064</v>
      </c>
      <c r="L305" s="5" t="s">
        <v>88</v>
      </c>
      <c r="M305" s="6">
        <f t="shared" si="125"/>
        <v>363.54995214373804</v>
      </c>
      <c r="N305" s="6">
        <f t="shared" si="153"/>
        <v>480.96894914573761</v>
      </c>
      <c r="O305" s="6" t="e">
        <f t="shared" si="126"/>
        <v>#VALUE!</v>
      </c>
      <c r="P305">
        <f t="shared" si="127"/>
        <v>5816.7992342998086</v>
      </c>
      <c r="Q305">
        <f t="shared" si="128"/>
        <v>21162.633762412454</v>
      </c>
      <c r="R305">
        <f t="shared" si="129"/>
        <v>10204.058835307982</v>
      </c>
      <c r="S305">
        <f t="shared" si="130"/>
        <v>13499.755469913889</v>
      </c>
      <c r="T305">
        <f t="shared" si="131"/>
        <v>13499.755469913889</v>
      </c>
      <c r="V305" s="4">
        <f t="shared" si="150"/>
        <v>0.98826726892188299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7.021444736126628E-2</v>
      </c>
      <c r="AC305">
        <f t="shared" si="134"/>
        <v>5.4649781069060036E-6</v>
      </c>
      <c r="AD305">
        <v>0</v>
      </c>
      <c r="AE305" s="11">
        <f t="shared" si="135"/>
        <v>1.4691316166071976E-6</v>
      </c>
      <c r="AF305" s="11">
        <f t="shared" si="136"/>
        <v>6.9341097235132012E-6</v>
      </c>
      <c r="AG305" s="15">
        <f t="shared" si="137"/>
        <v>1.097002469958351E-3</v>
      </c>
      <c r="AI305">
        <f t="shared" si="152"/>
        <v>1.7933289070849692E-2</v>
      </c>
      <c r="AJ305">
        <f t="shared" si="138"/>
        <v>1.3957958203780527E-6</v>
      </c>
      <c r="AK305">
        <v>0</v>
      </c>
      <c r="AL305" s="11">
        <f t="shared" si="139"/>
        <v>7.777885670469122E-6</v>
      </c>
      <c r="AM305" s="11">
        <f t="shared" si="140"/>
        <v>9.1736814908471747E-6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15.215219993965075</v>
      </c>
      <c r="AY305" t="e">
        <f t="shared" si="149"/>
        <v>#VALUE!</v>
      </c>
    </row>
    <row r="306" spans="1:51">
      <c r="A306" s="65">
        <v>44403.580555555556</v>
      </c>
      <c r="B306">
        <v>9</v>
      </c>
      <c r="C306" s="4" t="s">
        <v>278</v>
      </c>
      <c r="D306" s="36">
        <v>2</v>
      </c>
      <c r="E306" s="43">
        <v>44404.773333333331</v>
      </c>
      <c r="F306" s="41">
        <v>85</v>
      </c>
      <c r="H306" s="52">
        <v>23.2</v>
      </c>
      <c r="I306" s="5">
        <v>30</v>
      </c>
      <c r="J306" s="52">
        <v>14603.671566010173</v>
      </c>
      <c r="K306" s="52">
        <v>19629.0049153535</v>
      </c>
      <c r="L306" s="5" t="s">
        <v>88</v>
      </c>
      <c r="M306" s="6">
        <f t="shared" si="125"/>
        <v>74.726403204844871</v>
      </c>
      <c r="N306" s="6">
        <f t="shared" si="153"/>
        <v>520.271200559161</v>
      </c>
      <c r="O306" s="6" t="e">
        <f t="shared" si="126"/>
        <v>#VALUE!</v>
      </c>
      <c r="P306">
        <f t="shared" si="127"/>
        <v>1195.6224512775179</v>
      </c>
      <c r="Q306">
        <f t="shared" si="128"/>
        <v>22891.932824603085</v>
      </c>
      <c r="R306">
        <f t="shared" si="129"/>
        <v>2097.4081012991214</v>
      </c>
      <c r="S306">
        <f t="shared" si="130"/>
        <v>14602.884444124502</v>
      </c>
      <c r="T306">
        <f t="shared" si="131"/>
        <v>14602.8844441245</v>
      </c>
      <c r="V306" s="4">
        <f t="shared" si="150"/>
        <v>0.98826726892188299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1.4432330614773031E-2</v>
      </c>
      <c r="AC306">
        <f t="shared" si="134"/>
        <v>1.1233068663996026E-6</v>
      </c>
      <c r="AD306">
        <v>0</v>
      </c>
      <c r="AE306" s="11">
        <f t="shared" si="135"/>
        <v>3.0197479299947692E-7</v>
      </c>
      <c r="AF306" s="11">
        <f t="shared" si="136"/>
        <v>1.4252816593990796E-6</v>
      </c>
      <c r="AG306" s="15">
        <f t="shared" si="137"/>
        <v>1.097002469958351E-3</v>
      </c>
      <c r="AI306">
        <f t="shared" si="152"/>
        <v>1.939870307935062E-2</v>
      </c>
      <c r="AJ306">
        <f t="shared" si="138"/>
        <v>1.5098529094099717E-6</v>
      </c>
      <c r="AK306">
        <v>0</v>
      </c>
      <c r="AL306" s="11">
        <f t="shared" si="139"/>
        <v>8.4134535561477773E-6</v>
      </c>
      <c r="AM306" s="11">
        <f t="shared" si="140"/>
        <v>9.9233064655577496E-6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15.21521999396508</v>
      </c>
      <c r="AY306" t="e">
        <f t="shared" si="149"/>
        <v>#VALUE!</v>
      </c>
    </row>
    <row r="307" spans="1:51">
      <c r="A307" s="65">
        <v>44403.421527777777</v>
      </c>
      <c r="B307">
        <v>6</v>
      </c>
      <c r="C307" s="4" t="s">
        <v>279</v>
      </c>
      <c r="D307" s="36">
        <v>1</v>
      </c>
      <c r="E307" s="43">
        <v>44404.794583333336</v>
      </c>
      <c r="F307" s="41">
        <v>69</v>
      </c>
      <c r="H307" s="52">
        <v>23.2</v>
      </c>
      <c r="I307" s="5">
        <v>30</v>
      </c>
      <c r="J307" s="52">
        <v>109.77789701335641</v>
      </c>
      <c r="K307" s="52">
        <v>7259.7283114960601</v>
      </c>
      <c r="L307" s="5" t="s">
        <v>88</v>
      </c>
      <c r="M307" s="6">
        <f t="shared" si="125"/>
        <v>0.56172910751383121</v>
      </c>
      <c r="N307" s="6">
        <f t="shared" si="153"/>
        <v>192.42073557182994</v>
      </c>
      <c r="O307" s="6" t="e">
        <f t="shared" si="126"/>
        <v>#VALUE!</v>
      </c>
      <c r="P307">
        <f t="shared" si="127"/>
        <v>8.9876657202212993</v>
      </c>
      <c r="Q307">
        <f t="shared" si="128"/>
        <v>8466.5123651605172</v>
      </c>
      <c r="R307">
        <f t="shared" si="129"/>
        <v>15.766517995056505</v>
      </c>
      <c r="S307">
        <f t="shared" si="130"/>
        <v>5400.83280256323</v>
      </c>
      <c r="T307">
        <f t="shared" si="131"/>
        <v>5400.8328025632291</v>
      </c>
      <c r="V307" s="4">
        <f t="shared" si="150"/>
        <v>0.98826726892188299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1.0848990246937746E-4</v>
      </c>
      <c r="AC307">
        <f t="shared" si="134"/>
        <v>8.4440590803907009E-9</v>
      </c>
      <c r="AD307">
        <v>0</v>
      </c>
      <c r="AE307" s="11">
        <f t="shared" si="135"/>
        <v>2.2699878983640453E-9</v>
      </c>
      <c r="AF307" s="11">
        <f t="shared" si="136"/>
        <v>1.0714046978754747E-8</v>
      </c>
      <c r="AG307" s="15">
        <f t="shared" si="137"/>
        <v>1.097002469958351E-3</v>
      </c>
      <c r="AI307">
        <f t="shared" si="152"/>
        <v>7.1745518715170837E-3</v>
      </c>
      <c r="AJ307">
        <f t="shared" si="138"/>
        <v>5.584145482619269E-7</v>
      </c>
      <c r="AK307">
        <v>0</v>
      </c>
      <c r="AL307" s="11">
        <f t="shared" si="139"/>
        <v>3.1116904418953953E-6</v>
      </c>
      <c r="AM307" s="11">
        <f t="shared" si="140"/>
        <v>3.6701049901573223E-6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15.21521999396508</v>
      </c>
      <c r="AY307" t="e">
        <f t="shared" si="149"/>
        <v>#VALUE!</v>
      </c>
    </row>
    <row r="308" spans="1:51">
      <c r="A308" s="65">
        <v>44403.538194444445</v>
      </c>
      <c r="B308">
        <v>0.1</v>
      </c>
      <c r="C308" s="4" t="s">
        <v>278</v>
      </c>
      <c r="D308" s="36">
        <v>2</v>
      </c>
      <c r="E308" s="43">
        <v>44404.815844907411</v>
      </c>
      <c r="F308" s="41">
        <v>76</v>
      </c>
      <c r="H308" s="52">
        <v>23.2</v>
      </c>
      <c r="I308" s="5">
        <v>30</v>
      </c>
      <c r="J308" s="52">
        <v>345.04723516367648</v>
      </c>
      <c r="K308" s="52">
        <v>710.42932635206012</v>
      </c>
      <c r="L308" s="5" t="s">
        <v>88</v>
      </c>
      <c r="M308" s="6">
        <f t="shared" si="125"/>
        <v>1.7655928992247414</v>
      </c>
      <c r="N308" s="6">
        <f t="shared" si="153"/>
        <v>18.83008945830538</v>
      </c>
      <c r="O308" s="6" t="e">
        <f t="shared" si="126"/>
        <v>#VALUE!</v>
      </c>
      <c r="P308">
        <f t="shared" si="127"/>
        <v>28.249486387595862</v>
      </c>
      <c r="Q308">
        <f t="shared" si="128"/>
        <v>828.52393616543668</v>
      </c>
      <c r="R308">
        <f t="shared" si="129"/>
        <v>49.556364171293097</v>
      </c>
      <c r="S308">
        <f t="shared" si="130"/>
        <v>528.51977994675224</v>
      </c>
      <c r="T308">
        <f t="shared" si="131"/>
        <v>528.51977994675224</v>
      </c>
      <c r="V308" s="4">
        <f t="shared" si="150"/>
        <v>0.98826726892188299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3.4099888874425328E-4</v>
      </c>
      <c r="AC308">
        <f t="shared" si="134"/>
        <v>2.6540854930870626E-8</v>
      </c>
      <c r="AD308">
        <v>0</v>
      </c>
      <c r="AE308" s="11">
        <f t="shared" si="135"/>
        <v>7.134888438336745E-9</v>
      </c>
      <c r="AF308" s="11">
        <f t="shared" si="136"/>
        <v>3.3675743369207372E-8</v>
      </c>
      <c r="AG308" s="15">
        <f t="shared" si="137"/>
        <v>1.097002469958351E-3</v>
      </c>
      <c r="AI308">
        <f t="shared" si="152"/>
        <v>7.0209405011596357E-4</v>
      </c>
      <c r="AJ308">
        <f t="shared" si="138"/>
        <v>5.4645856473540299E-8</v>
      </c>
      <c r="AK308">
        <v>0</v>
      </c>
      <c r="AL308" s="11">
        <f t="shared" si="139"/>
        <v>3.0450673215294611E-7</v>
      </c>
      <c r="AM308" s="11">
        <f t="shared" si="140"/>
        <v>3.5915258862648643E-7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15.215219993965079</v>
      </c>
      <c r="AY308" t="e">
        <f t="shared" si="149"/>
        <v>#VALUE!</v>
      </c>
    </row>
    <row r="309" spans="1:51">
      <c r="A309" s="65">
        <v>44403.404166666667</v>
      </c>
      <c r="B309">
        <v>0.1</v>
      </c>
      <c r="C309" s="4" t="s">
        <v>279</v>
      </c>
      <c r="D309" s="36">
        <v>1</v>
      </c>
      <c r="E309" s="43">
        <v>44404.837094907409</v>
      </c>
      <c r="F309" s="41">
        <v>192</v>
      </c>
      <c r="H309" s="52">
        <v>23.2</v>
      </c>
      <c r="I309" s="5">
        <v>30</v>
      </c>
      <c r="J309" s="52">
        <v>145.66348028724443</v>
      </c>
      <c r="K309" s="52">
        <v>145.07693276534002</v>
      </c>
      <c r="L309" s="5" t="s">
        <v>88</v>
      </c>
      <c r="M309" s="6">
        <f t="shared" si="125"/>
        <v>0.74535420157627086</v>
      </c>
      <c r="N309" s="6">
        <f t="shared" si="153"/>
        <v>3.8452968099378988</v>
      </c>
      <c r="O309" s="6" t="e">
        <f t="shared" si="126"/>
        <v>#VALUE!</v>
      </c>
      <c r="P309">
        <f t="shared" si="127"/>
        <v>11.925667225220334</v>
      </c>
      <c r="Q309">
        <f t="shared" si="128"/>
        <v>169.19305963726754</v>
      </c>
      <c r="R309">
        <f t="shared" si="129"/>
        <v>20.920476212911741</v>
      </c>
      <c r="S309">
        <f t="shared" si="130"/>
        <v>107.92914331705066</v>
      </c>
      <c r="T309">
        <f t="shared" si="131"/>
        <v>107.92914331705069</v>
      </c>
      <c r="V309" s="4">
        <f t="shared" si="150"/>
        <v>0.98826726892188299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1.4395444984513159E-4</v>
      </c>
      <c r="AC309">
        <f t="shared" si="134"/>
        <v>1.1204359592087726E-8</v>
      </c>
      <c r="AD309">
        <v>0</v>
      </c>
      <c r="AE309" s="11">
        <f t="shared" si="135"/>
        <v>3.0120301671055384E-9</v>
      </c>
      <c r="AF309" s="11">
        <f t="shared" si="136"/>
        <v>1.4216389759193265E-8</v>
      </c>
      <c r="AG309" s="15">
        <f t="shared" si="137"/>
        <v>1.097002469958351E-3</v>
      </c>
      <c r="AI309">
        <f t="shared" si="152"/>
        <v>1.4337478412756622E-4</v>
      </c>
      <c r="AJ309">
        <f t="shared" si="138"/>
        <v>1.1159242659962353E-8</v>
      </c>
      <c r="AK309">
        <v>0</v>
      </c>
      <c r="AL309" s="11">
        <f t="shared" si="139"/>
        <v>6.2183388366000633E-8</v>
      </c>
      <c r="AM309" s="11">
        <f t="shared" si="140"/>
        <v>7.3342631025962984E-8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78.81297419298906</v>
      </c>
      <c r="AX309">
        <f t="shared" si="148"/>
        <v>15.215219993965073</v>
      </c>
      <c r="AY309" t="e">
        <f t="shared" si="149"/>
        <v>#VALUE!</v>
      </c>
    </row>
    <row r="310" spans="1:51">
      <c r="A310" s="65">
        <v>44403.570138888892</v>
      </c>
      <c r="B310">
        <v>5</v>
      </c>
      <c r="C310" s="4" t="s">
        <v>278</v>
      </c>
      <c r="D310" s="36">
        <v>2</v>
      </c>
      <c r="E310" s="43">
        <v>44404.858344907407</v>
      </c>
      <c r="F310" s="41">
        <v>12</v>
      </c>
      <c r="H310" s="52">
        <v>23.2</v>
      </c>
      <c r="I310" s="5">
        <v>30</v>
      </c>
      <c r="J310" s="52">
        <v>2025.3623081841702</v>
      </c>
      <c r="K310" s="52">
        <v>12220.049445013439</v>
      </c>
      <c r="L310" s="5" t="s">
        <v>88</v>
      </c>
      <c r="M310" s="6">
        <f t="shared" si="125"/>
        <v>10.363697909334382</v>
      </c>
      <c r="N310" s="6">
        <f t="shared" ref="N310:N341" si="154">1000000*(AM310-AK310)/X310</f>
        <v>323.89516549952714</v>
      </c>
      <c r="O310" s="6" t="e">
        <f t="shared" si="126"/>
        <v>#VALUE!</v>
      </c>
      <c r="P310">
        <f t="shared" si="127"/>
        <v>165.81916654935011</v>
      </c>
      <c r="Q310">
        <f t="shared" si="128"/>
        <v>14251.387281979194</v>
      </c>
      <c r="R310">
        <f t="shared" si="129"/>
        <v>290.88652768243219</v>
      </c>
      <c r="S310">
        <f t="shared" si="130"/>
        <v>9091.0349616062213</v>
      </c>
      <c r="T310">
        <f t="shared" si="131"/>
        <v>9091.0349616062213</v>
      </c>
      <c r="V310" s="4">
        <f t="shared" si="150"/>
        <v>0.98826726892188299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2.0015992768864909E-3</v>
      </c>
      <c r="AC310">
        <f t="shared" si="134"/>
        <v>1.5578982158332674E-7</v>
      </c>
      <c r="AD310">
        <v>0</v>
      </c>
      <c r="AE310" s="11">
        <f t="shared" si="135"/>
        <v>4.1880451843792963E-8</v>
      </c>
      <c r="AF310" s="11">
        <f t="shared" si="136"/>
        <v>1.9767027342711971E-7</v>
      </c>
      <c r="AG310" s="15">
        <f t="shared" si="137"/>
        <v>1.097002469958351E-3</v>
      </c>
      <c r="AI310">
        <f t="shared" si="152"/>
        <v>1.2076674891113803E-2</v>
      </c>
      <c r="AJ310">
        <f t="shared" si="138"/>
        <v>9.3995988524388108E-7</v>
      </c>
      <c r="AK310">
        <v>0</v>
      </c>
      <c r="AL310" s="11">
        <f t="shared" si="139"/>
        <v>5.2378008412964141E-6</v>
      </c>
      <c r="AM310" s="11">
        <f t="shared" si="140"/>
        <v>6.1777607265402956E-6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78.81297419298906</v>
      </c>
      <c r="AX310">
        <f t="shared" si="148"/>
        <v>15.21521999396508</v>
      </c>
      <c r="AY310" t="e">
        <f t="shared" si="149"/>
        <v>#VALUE!</v>
      </c>
    </row>
    <row r="311" spans="1:51">
      <c r="A311" s="65">
        <v>44403.427083333336</v>
      </c>
      <c r="B311">
        <v>9</v>
      </c>
      <c r="C311" s="4" t="s">
        <v>279</v>
      </c>
      <c r="D311" s="36">
        <v>1</v>
      </c>
      <c r="E311" s="43">
        <v>44404.879571759258</v>
      </c>
      <c r="F311" s="41">
        <v>105</v>
      </c>
      <c r="H311" s="52">
        <v>23.2</v>
      </c>
      <c r="I311" s="5">
        <v>30</v>
      </c>
      <c r="J311" s="52">
        <v>35031.689948737323</v>
      </c>
      <c r="K311" s="52">
        <v>16872.848138264002</v>
      </c>
      <c r="L311" s="5" t="s">
        <v>88</v>
      </c>
      <c r="M311" s="6">
        <f t="shared" si="125"/>
        <v>179.25575607639169</v>
      </c>
      <c r="N311" s="6">
        <f t="shared" si="154"/>
        <v>447.21864381829408</v>
      </c>
      <c r="O311" s="6" t="e">
        <f t="shared" si="126"/>
        <v>#VALUE!</v>
      </c>
      <c r="P311">
        <f t="shared" si="127"/>
        <v>2868.0920972222671</v>
      </c>
      <c r="Q311">
        <f t="shared" si="128"/>
        <v>19677.620328004941</v>
      </c>
      <c r="R311">
        <f t="shared" si="129"/>
        <v>5031.3203750551593</v>
      </c>
      <c r="S311">
        <f t="shared" si="130"/>
        <v>12552.457583502175</v>
      </c>
      <c r="T311">
        <f t="shared" si="131"/>
        <v>12552.457583502177</v>
      </c>
      <c r="V311" s="4">
        <f t="shared" si="150"/>
        <v>0.98826726892188299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3.4620672551356813E-2</v>
      </c>
      <c r="AC311">
        <f t="shared" si="134"/>
        <v>2.6946194786103128E-6</v>
      </c>
      <c r="AD311">
        <v>0</v>
      </c>
      <c r="AE311" s="11">
        <f t="shared" si="135"/>
        <v>7.2438545833320061E-7</v>
      </c>
      <c r="AF311" s="11">
        <f t="shared" si="136"/>
        <v>3.4190049369435133E-6</v>
      </c>
      <c r="AG311" s="15">
        <f t="shared" si="137"/>
        <v>1.097002469958351E-3</v>
      </c>
      <c r="AI311">
        <f t="shared" si="152"/>
        <v>1.6674883548535843E-2</v>
      </c>
      <c r="AJ311">
        <f t="shared" si="138"/>
        <v>1.2978507551171879E-6</v>
      </c>
      <c r="AK311">
        <v>0</v>
      </c>
      <c r="AL311" s="11">
        <f t="shared" si="139"/>
        <v>7.2320998839926238E-6</v>
      </c>
      <c r="AM311" s="11">
        <f t="shared" si="140"/>
        <v>8.5299506391098126E-6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78.81297419298906</v>
      </c>
      <c r="AX311">
        <f t="shared" si="148"/>
        <v>15.215219993965086</v>
      </c>
      <c r="AY311" t="e">
        <f t="shared" si="149"/>
        <v>#VALUE!</v>
      </c>
    </row>
    <row r="312" spans="1:51">
      <c r="A312" s="65">
        <v>44403.4375</v>
      </c>
      <c r="B312">
        <v>11</v>
      </c>
      <c r="C312" s="4" t="s">
        <v>279</v>
      </c>
      <c r="D312" s="36">
        <v>2</v>
      </c>
      <c r="E312" s="43">
        <v>44404.900821759256</v>
      </c>
      <c r="F312" s="41">
        <v>138</v>
      </c>
      <c r="H312" s="52">
        <v>23.2</v>
      </c>
      <c r="I312" s="5">
        <v>30</v>
      </c>
      <c r="J312" s="52">
        <v>72910.645190902142</v>
      </c>
      <c r="K312" s="52">
        <v>14367.933499589661</v>
      </c>
      <c r="L312" s="5" t="s">
        <v>88</v>
      </c>
      <c r="M312" s="6">
        <f t="shared" si="125"/>
        <v>373.08085475858621</v>
      </c>
      <c r="N312" s="6">
        <f t="shared" si="154"/>
        <v>380.82531659761827</v>
      </c>
      <c r="O312" s="6" t="e">
        <f t="shared" si="126"/>
        <v>#VALUE!</v>
      </c>
      <c r="P312">
        <f t="shared" si="127"/>
        <v>5969.2936761373794</v>
      </c>
      <c r="Q312">
        <f t="shared" si="128"/>
        <v>16756.313930295204</v>
      </c>
      <c r="R312">
        <f t="shared" si="129"/>
        <v>10471.570604906705</v>
      </c>
      <c r="S312">
        <f t="shared" si="130"/>
        <v>10688.940855644725</v>
      </c>
      <c r="T312">
        <f t="shared" si="131"/>
        <v>10688.940855644727</v>
      </c>
      <c r="V312" s="4">
        <f t="shared" si="150"/>
        <v>0.98826726892188299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7.2055204198145276E-2</v>
      </c>
      <c r="AC312">
        <f t="shared" si="134"/>
        <v>5.6082491314847811E-6</v>
      </c>
      <c r="AD312">
        <v>0</v>
      </c>
      <c r="AE312" s="11">
        <f t="shared" si="135"/>
        <v>1.507646682511378E-6</v>
      </c>
      <c r="AF312" s="11">
        <f t="shared" si="136"/>
        <v>7.1158958139961589E-6</v>
      </c>
      <c r="AG312" s="15">
        <f t="shared" si="137"/>
        <v>1.097002469958351E-3</v>
      </c>
      <c r="AI312">
        <f t="shared" si="152"/>
        <v>1.4199358399690706E-2</v>
      </c>
      <c r="AJ312">
        <f t="shared" si="138"/>
        <v>1.1051740162129238E-6</v>
      </c>
      <c r="AK312">
        <v>0</v>
      </c>
      <c r="AL312" s="11">
        <f t="shared" si="139"/>
        <v>6.1584345063800914E-6</v>
      </c>
      <c r="AM312" s="11">
        <f t="shared" si="140"/>
        <v>7.263608522593015E-6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15.215219993965073</v>
      </c>
      <c r="AY312" t="e">
        <f t="shared" si="149"/>
        <v>#VALUE!</v>
      </c>
    </row>
    <row r="313" spans="1:51">
      <c r="A313" s="65">
        <v>44403.576388888891</v>
      </c>
      <c r="B313">
        <v>8</v>
      </c>
      <c r="C313" s="4" t="s">
        <v>278</v>
      </c>
      <c r="D313" s="36">
        <v>1</v>
      </c>
      <c r="E313" s="43">
        <v>44404.922083333331</v>
      </c>
      <c r="F313" s="41">
        <v>182</v>
      </c>
      <c r="H313" s="52">
        <v>23.2</v>
      </c>
      <c r="I313" s="5">
        <v>30</v>
      </c>
      <c r="J313" s="52">
        <v>6024.7551860931308</v>
      </c>
      <c r="K313" s="52">
        <v>18874.225048354161</v>
      </c>
      <c r="L313" s="5" t="s">
        <v>88</v>
      </c>
      <c r="M313" s="6">
        <f t="shared" si="125"/>
        <v>30.828431275757289</v>
      </c>
      <c r="N313" s="6">
        <f t="shared" si="154"/>
        <v>500.26559002235422</v>
      </c>
      <c r="O313" s="6" t="e">
        <f t="shared" si="126"/>
        <v>#VALUE!</v>
      </c>
      <c r="P313">
        <f t="shared" si="127"/>
        <v>493.25490041211663</v>
      </c>
      <c r="Q313">
        <f t="shared" si="128"/>
        <v>22011.685960983585</v>
      </c>
      <c r="R313">
        <f t="shared" si="129"/>
        <v>865.28721756976472</v>
      </c>
      <c r="S313">
        <f t="shared" si="130"/>
        <v>14041.370336502989</v>
      </c>
      <c r="T313">
        <f t="shared" si="131"/>
        <v>14041.370336502991</v>
      </c>
      <c r="V313" s="4">
        <f t="shared" si="150"/>
        <v>0.98826726892188299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5.9540683536832093E-3</v>
      </c>
      <c r="AC313">
        <f t="shared" si="134"/>
        <v>4.6342105396745786E-7</v>
      </c>
      <c r="AD313">
        <v>0</v>
      </c>
      <c r="AE313" s="11">
        <f t="shared" si="135"/>
        <v>1.2457991758917998E-7</v>
      </c>
      <c r="AF313" s="11">
        <f t="shared" si="136"/>
        <v>5.8800097155663781E-7</v>
      </c>
      <c r="AG313" s="15">
        <f t="shared" si="137"/>
        <v>1.097002469958351E-3</v>
      </c>
      <c r="AI313">
        <f t="shared" si="152"/>
        <v>1.8652778841553964E-2</v>
      </c>
      <c r="AJ313">
        <f t="shared" si="138"/>
        <v>1.4517956322801649E-6</v>
      </c>
      <c r="AK313">
        <v>0</v>
      </c>
      <c r="AL313" s="11">
        <f t="shared" si="139"/>
        <v>8.0899371383008797E-6</v>
      </c>
      <c r="AM313" s="11">
        <f t="shared" si="140"/>
        <v>9.541732770581044E-6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</v>
      </c>
      <c r="AY313" t="e">
        <f t="shared" si="149"/>
        <v>#VALUE!</v>
      </c>
    </row>
    <row r="314" spans="1:51">
      <c r="A314" s="65">
        <v>44403.538194444445</v>
      </c>
      <c r="B314">
        <v>0.1</v>
      </c>
      <c r="C314" s="4" t="s">
        <v>278</v>
      </c>
      <c r="D314" s="36">
        <v>2</v>
      </c>
      <c r="E314" s="43">
        <v>44404.943344907406</v>
      </c>
      <c r="F314" s="41">
        <v>68</v>
      </c>
      <c r="H314" s="52">
        <v>23.2</v>
      </c>
      <c r="I314" s="5">
        <v>30</v>
      </c>
      <c r="J314" s="52">
        <v>163.19893391115511</v>
      </c>
      <c r="K314" s="52">
        <v>532.71228341126005</v>
      </c>
      <c r="L314" s="5" t="s">
        <v>88</v>
      </c>
      <c r="M314" s="6">
        <f t="shared" si="125"/>
        <v>0.8350824162897581</v>
      </c>
      <c r="N314" s="6">
        <f t="shared" si="154"/>
        <v>14.119659169589497</v>
      </c>
      <c r="O314" s="6" t="e">
        <f t="shared" si="126"/>
        <v>#VALUE!</v>
      </c>
      <c r="P314">
        <f t="shared" si="127"/>
        <v>13.36131866063613</v>
      </c>
      <c r="Q314">
        <f t="shared" si="128"/>
        <v>621.26500346193779</v>
      </c>
      <c r="R314">
        <f t="shared" si="129"/>
        <v>23.438952633344801</v>
      </c>
      <c r="S314">
        <f t="shared" si="130"/>
        <v>396.30821583500722</v>
      </c>
      <c r="T314">
        <f t="shared" si="131"/>
        <v>396.30821583500722</v>
      </c>
      <c r="V314" s="4">
        <f t="shared" si="150"/>
        <v>0.98826726892188299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1.6128416470734014E-4</v>
      </c>
      <c r="AC314">
        <f t="shared" si="134"/>
        <v>1.2553177618577501E-8</v>
      </c>
      <c r="AD314">
        <v>0</v>
      </c>
      <c r="AE314" s="11">
        <f t="shared" si="135"/>
        <v>3.3746283640245249E-9</v>
      </c>
      <c r="AF314" s="11">
        <f t="shared" si="136"/>
        <v>1.5927805982602026E-8</v>
      </c>
      <c r="AG314" s="15">
        <f t="shared" si="137"/>
        <v>1.097002469958351E-3</v>
      </c>
      <c r="AI314">
        <f t="shared" si="152"/>
        <v>5.2646211344798603E-4</v>
      </c>
      <c r="AJ314">
        <f t="shared" si="138"/>
        <v>4.0975953414622466E-8</v>
      </c>
      <c r="AK314">
        <v>0</v>
      </c>
      <c r="AL314" s="11">
        <f t="shared" si="139"/>
        <v>2.2833302424639761E-7</v>
      </c>
      <c r="AM314" s="11">
        <f t="shared" si="140"/>
        <v>2.6930897766102008E-7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15.215219993965075</v>
      </c>
      <c r="AY314" t="e">
        <f t="shared" si="149"/>
        <v>#VALUE!</v>
      </c>
    </row>
    <row r="315" spans="1:51">
      <c r="A315" s="65">
        <v>44403.573611111111</v>
      </c>
      <c r="B315">
        <v>6.2</v>
      </c>
      <c r="C315" s="4" t="s">
        <v>278</v>
      </c>
      <c r="D315" s="36">
        <v>1</v>
      </c>
      <c r="E315" s="43">
        <v>44404.964525462965</v>
      </c>
      <c r="F315" s="41">
        <v>77</v>
      </c>
      <c r="H315" s="52">
        <v>23.2</v>
      </c>
      <c r="I315" s="5">
        <v>30</v>
      </c>
      <c r="J315" s="52">
        <v>7965.9064927829704</v>
      </c>
      <c r="K315" s="52">
        <v>16831.984607946462</v>
      </c>
      <c r="L315" s="5" t="s">
        <v>88</v>
      </c>
      <c r="M315" s="6">
        <f t="shared" si="125"/>
        <v>40.761224859182612</v>
      </c>
      <c r="N315" s="6">
        <f t="shared" si="154"/>
        <v>446.1355467347143</v>
      </c>
      <c r="O315" s="6" t="e">
        <f t="shared" si="126"/>
        <v>#VALUE!</v>
      </c>
      <c r="P315">
        <f t="shared" si="127"/>
        <v>652.17959774692179</v>
      </c>
      <c r="Q315">
        <f t="shared" si="128"/>
        <v>19629.96405632743</v>
      </c>
      <c r="R315">
        <f t="shared" si="129"/>
        <v>1144.0791951964552</v>
      </c>
      <c r="S315">
        <f t="shared" si="130"/>
        <v>12522.057396952763</v>
      </c>
      <c r="T315">
        <f t="shared" si="131"/>
        <v>12522.057396952767</v>
      </c>
      <c r="V315" s="4">
        <f t="shared" si="150"/>
        <v>0.98826726892188299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7.8724446541097223E-3</v>
      </c>
      <c r="AC315">
        <f t="shared" si="134"/>
        <v>6.1273340885500272E-7</v>
      </c>
      <c r="AD315">
        <v>0</v>
      </c>
      <c r="AE315" s="11">
        <f t="shared" si="135"/>
        <v>1.6471905392682887E-7</v>
      </c>
      <c r="AF315" s="11">
        <f t="shared" si="136"/>
        <v>7.7745246278183163E-7</v>
      </c>
      <c r="AG315" s="15">
        <f t="shared" si="137"/>
        <v>1.097002469958351E-3</v>
      </c>
      <c r="AI315">
        <f t="shared" si="152"/>
        <v>1.6634499459030422E-2</v>
      </c>
      <c r="AJ315">
        <f t="shared" si="138"/>
        <v>1.2947075534926143E-6</v>
      </c>
      <c r="AK315">
        <v>0</v>
      </c>
      <c r="AL315" s="11">
        <f t="shared" si="139"/>
        <v>7.2145848130071382E-6</v>
      </c>
      <c r="AM315" s="11">
        <f t="shared" si="140"/>
        <v>8.5092923664997533E-6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78.81297419298906</v>
      </c>
      <c r="AX315">
        <f t="shared" si="148"/>
        <v>15.215219993965084</v>
      </c>
      <c r="AY315" t="e">
        <f t="shared" si="149"/>
        <v>#VALUE!</v>
      </c>
    </row>
    <row r="316" spans="1:51">
      <c r="A316" s="65">
        <v>44403.580555555556</v>
      </c>
      <c r="B316">
        <v>9</v>
      </c>
      <c r="C316" s="4" t="s">
        <v>278</v>
      </c>
      <c r="D316" s="36">
        <v>2</v>
      </c>
      <c r="E316" s="43">
        <v>44404.985752314817</v>
      </c>
      <c r="F316" s="41">
        <v>163</v>
      </c>
      <c r="H316" s="52">
        <v>23.2</v>
      </c>
      <c r="I316" s="5">
        <v>30</v>
      </c>
      <c r="J316" s="52">
        <v>14596.555387576331</v>
      </c>
      <c r="K316" s="52">
        <v>18665.56750138976</v>
      </c>
      <c r="L316" s="5" t="s">
        <v>88</v>
      </c>
      <c r="M316" s="6">
        <f t="shared" si="125"/>
        <v>74.689990004471184</v>
      </c>
      <c r="N316" s="6">
        <f t="shared" si="154"/>
        <v>494.73507469908458</v>
      </c>
      <c r="O316" s="6" t="e">
        <f t="shared" si="126"/>
        <v>#VALUE!</v>
      </c>
      <c r="P316">
        <f t="shared" si="127"/>
        <v>1195.0398400715389</v>
      </c>
      <c r="Q316">
        <f t="shared" si="128"/>
        <v>21768.343286759722</v>
      </c>
      <c r="R316">
        <f t="shared" si="129"/>
        <v>2096.3860617229807</v>
      </c>
      <c r="S316">
        <f t="shared" si="130"/>
        <v>13886.14076374292</v>
      </c>
      <c r="T316">
        <f t="shared" si="131"/>
        <v>13886.140763742922</v>
      </c>
      <c r="V316" s="4">
        <f t="shared" si="150"/>
        <v>0.98826726892188299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1.4425297928547059E-2</v>
      </c>
      <c r="AC316">
        <f t="shared" si="134"/>
        <v>1.1227594936337113E-6</v>
      </c>
      <c r="AD316">
        <v>0</v>
      </c>
      <c r="AE316" s="11">
        <f t="shared" si="135"/>
        <v>3.0182764462656311E-7</v>
      </c>
      <c r="AF316" s="11">
        <f t="shared" si="136"/>
        <v>1.4245871382602744E-6</v>
      </c>
      <c r="AG316" s="15">
        <f t="shared" si="137"/>
        <v>1.097002469958351E-3</v>
      </c>
      <c r="AI316">
        <f t="shared" si="152"/>
        <v>1.8446569417475515E-2</v>
      </c>
      <c r="AJ316">
        <f t="shared" si="138"/>
        <v>1.4357458016487543E-6</v>
      </c>
      <c r="AK316">
        <v>0</v>
      </c>
      <c r="AL316" s="11">
        <f t="shared" si="139"/>
        <v>8.0005016020576969E-6</v>
      </c>
      <c r="AM316" s="11">
        <f t="shared" si="140"/>
        <v>9.4362474037064514E-6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15.215219993965077</v>
      </c>
      <c r="AY316" t="e">
        <f t="shared" si="149"/>
        <v>#VALUE!</v>
      </c>
    </row>
    <row r="317" spans="1:51">
      <c r="A317" s="65">
        <v>44410.490277777775</v>
      </c>
      <c r="B317">
        <v>9</v>
      </c>
      <c r="C317" s="4" t="s">
        <v>278</v>
      </c>
      <c r="D317" s="36">
        <v>1</v>
      </c>
      <c r="E317" s="43">
        <v>44411.578969907408</v>
      </c>
      <c r="F317" s="41">
        <v>112</v>
      </c>
      <c r="H317" s="52">
        <v>22.1</v>
      </c>
      <c r="I317" s="5">
        <v>30</v>
      </c>
      <c r="J317" s="52">
        <v>8302.4736182525212</v>
      </c>
      <c r="K317" s="52">
        <v>20576.949585352642</v>
      </c>
      <c r="L317" s="5" t="s">
        <v>88</v>
      </c>
      <c r="M317" s="6">
        <f t="shared" si="125"/>
        <v>42.641704014487445</v>
      </c>
      <c r="N317" s="6">
        <f t="shared" si="154"/>
        <v>547.42864831168595</v>
      </c>
      <c r="O317" s="6" t="e">
        <f t="shared" si="126"/>
        <v>#VALUE!</v>
      </c>
      <c r="P317">
        <f t="shared" si="127"/>
        <v>682.26726423179912</v>
      </c>
      <c r="Q317">
        <f t="shared" si="128"/>
        <v>24086.860525714183</v>
      </c>
      <c r="R317">
        <f t="shared" si="129"/>
        <v>1192.0659438874802</v>
      </c>
      <c r="S317">
        <f t="shared" si="130"/>
        <v>15303.587495917316</v>
      </c>
      <c r="T317">
        <f t="shared" si="131"/>
        <v>15303.587495917316</v>
      </c>
      <c r="V317" s="4">
        <f t="shared" si="150"/>
        <v>0.99194921302286188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8.2356321717686615E-3</v>
      </c>
      <c r="AC317">
        <f t="shared" si="134"/>
        <v>6.4100126407994553E-7</v>
      </c>
      <c r="AD317">
        <v>0</v>
      </c>
      <c r="AE317" s="11">
        <f t="shared" si="135"/>
        <v>1.7231820602446647E-7</v>
      </c>
      <c r="AF317" s="11">
        <f t="shared" si="136"/>
        <v>8.1331947010441197E-7</v>
      </c>
      <c r="AG317" s="15">
        <f t="shared" si="137"/>
        <v>1.097002469958351E-3</v>
      </c>
      <c r="AI317">
        <f t="shared" si="152"/>
        <v>2.0411288947601657E-2</v>
      </c>
      <c r="AJ317">
        <f t="shared" si="138"/>
        <v>1.588665173969744E-6</v>
      </c>
      <c r="AK317">
        <v>0</v>
      </c>
      <c r="AL317" s="11">
        <f t="shared" si="139"/>
        <v>8.8526243676857042E-6</v>
      </c>
      <c r="AM317" s="11">
        <f t="shared" si="140"/>
        <v>1.0441289541655448E-5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78.81297419298906</v>
      </c>
      <c r="AX317">
        <f t="shared" si="148"/>
        <v>15.215219993965073</v>
      </c>
      <c r="AY317" t="e">
        <f t="shared" si="149"/>
        <v>#VALUE!</v>
      </c>
    </row>
    <row r="318" spans="1:51">
      <c r="A318" s="65">
        <v>44410.453472222223</v>
      </c>
      <c r="B318">
        <v>3.8</v>
      </c>
      <c r="C318" s="4" t="s">
        <v>278</v>
      </c>
      <c r="D318" s="36">
        <v>2</v>
      </c>
      <c r="E318" s="43">
        <v>44411.60019675926</v>
      </c>
      <c r="F318" s="41">
        <v>78</v>
      </c>
      <c r="H318" s="52">
        <v>22.1</v>
      </c>
      <c r="I318" s="5">
        <v>30</v>
      </c>
      <c r="J318" s="52">
        <v>37.305202567023905</v>
      </c>
      <c r="K318" s="52">
        <v>11568.185075912559</v>
      </c>
      <c r="L318" s="5" t="s">
        <v>88</v>
      </c>
      <c r="M318" s="6">
        <f t="shared" si="125"/>
        <v>0.19160041684039081</v>
      </c>
      <c r="N318" s="6">
        <f t="shared" si="154"/>
        <v>307.75970428746626</v>
      </c>
      <c r="O318" s="6" t="e">
        <f t="shared" si="126"/>
        <v>#VALUE!</v>
      </c>
      <c r="P318">
        <f t="shared" si="127"/>
        <v>3.0656066694462529</v>
      </c>
      <c r="Q318">
        <f t="shared" si="128"/>
        <v>13541.426988648516</v>
      </c>
      <c r="R318">
        <f t="shared" si="129"/>
        <v>5.3562665242570144</v>
      </c>
      <c r="S318">
        <f t="shared" si="130"/>
        <v>8603.5460087928659</v>
      </c>
      <c r="T318">
        <f t="shared" si="131"/>
        <v>8603.5460087928677</v>
      </c>
      <c r="V318" s="4">
        <f t="shared" si="150"/>
        <v>0.99194921302286188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3.7004866328017814E-5</v>
      </c>
      <c r="AC318">
        <f t="shared" si="134"/>
        <v>2.8801876527075092E-9</v>
      </c>
      <c r="AD318">
        <v>0</v>
      </c>
      <c r="AE318" s="11">
        <f t="shared" si="135"/>
        <v>7.7427112416189812E-10</v>
      </c>
      <c r="AF318" s="11">
        <f t="shared" si="136"/>
        <v>3.6544587768694073E-9</v>
      </c>
      <c r="AG318" s="15">
        <f t="shared" si="137"/>
        <v>1.097002469958351E-3</v>
      </c>
      <c r="AI318">
        <f t="shared" si="152"/>
        <v>1.1475052082154279E-2</v>
      </c>
      <c r="AJ318">
        <f t="shared" si="138"/>
        <v>8.9313397400851275E-7</v>
      </c>
      <c r="AK318">
        <v>0</v>
      </c>
      <c r="AL318" s="11">
        <f t="shared" si="139"/>
        <v>4.976869708900858E-6</v>
      </c>
      <c r="AM318" s="11">
        <f t="shared" si="140"/>
        <v>5.8700036829093705E-6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</v>
      </c>
      <c r="AY318" t="e">
        <f t="shared" si="149"/>
        <v>#VALUE!</v>
      </c>
    </row>
    <row r="319" spans="1:51">
      <c r="A319" s="65">
        <v>44410.517361111109</v>
      </c>
      <c r="B319" t="s">
        <v>736</v>
      </c>
      <c r="C319" s="4" t="s">
        <v>278</v>
      </c>
      <c r="D319" s="36">
        <v>1</v>
      </c>
      <c r="E319" s="43">
        <v>44411.621446759258</v>
      </c>
      <c r="F319" s="41">
        <v>174</v>
      </c>
      <c r="H319" s="52">
        <v>22.1</v>
      </c>
      <c r="I319" s="5">
        <v>30</v>
      </c>
      <c r="J319" s="52">
        <v>492.15109459366045</v>
      </c>
      <c r="K319" s="52">
        <v>17191.60642039686</v>
      </c>
      <c r="L319" s="5" t="s">
        <v>88</v>
      </c>
      <c r="M319" s="6">
        <f t="shared" si="125"/>
        <v>2.5276998483839788</v>
      </c>
      <c r="N319" s="6">
        <f t="shared" si="154"/>
        <v>457.36506404834398</v>
      </c>
      <c r="O319" s="6" t="e">
        <f t="shared" si="126"/>
        <v>#VALUE!</v>
      </c>
      <c r="P319">
        <f t="shared" si="127"/>
        <v>40.44319757414366</v>
      </c>
      <c r="Q319">
        <f t="shared" si="128"/>
        <v>20124.062818127135</v>
      </c>
      <c r="R319">
        <f t="shared" si="129"/>
        <v>70.662863393178739</v>
      </c>
      <c r="S319">
        <f t="shared" si="130"/>
        <v>12785.823863669077</v>
      </c>
      <c r="T319">
        <f t="shared" si="131"/>
        <v>12785.823863669075</v>
      </c>
      <c r="V319" s="4">
        <f t="shared" si="150"/>
        <v>0.99194921302286188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4.881888909705215E-4</v>
      </c>
      <c r="AC319">
        <f t="shared" si="134"/>
        <v>3.799704621274836E-8</v>
      </c>
      <c r="AD319">
        <v>0</v>
      </c>
      <c r="AE319" s="11">
        <f t="shared" si="135"/>
        <v>1.0214617668512013E-8</v>
      </c>
      <c r="AF319" s="11">
        <f t="shared" si="136"/>
        <v>4.8211663881260374E-8</v>
      </c>
      <c r="AG319" s="15">
        <f t="shared" si="137"/>
        <v>1.097002469958351E-3</v>
      </c>
      <c r="AI319">
        <f t="shared" si="152"/>
        <v>1.7053200459311448E-2</v>
      </c>
      <c r="AJ319">
        <f t="shared" si="138"/>
        <v>1.327296171446157E-6</v>
      </c>
      <c r="AK319">
        <v>0</v>
      </c>
      <c r="AL319" s="11">
        <f t="shared" si="139"/>
        <v>7.3961805313068261E-6</v>
      </c>
      <c r="AM319" s="11">
        <f t="shared" si="140"/>
        <v>8.7234767027529835E-6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15.215219993965077</v>
      </c>
      <c r="AY319" t="e">
        <f t="shared" si="149"/>
        <v>#VALUE!</v>
      </c>
    </row>
    <row r="320" spans="1:51">
      <c r="A320" s="65">
        <v>44410.4375</v>
      </c>
      <c r="B320">
        <v>0.1</v>
      </c>
      <c r="C320" s="4" t="s">
        <v>278</v>
      </c>
      <c r="D320" s="36">
        <v>2</v>
      </c>
      <c r="E320" s="43">
        <v>44411.642685185187</v>
      </c>
      <c r="F320" s="41">
        <v>26</v>
      </c>
      <c r="H320" s="52">
        <v>22.1</v>
      </c>
      <c r="I320" s="5">
        <v>30</v>
      </c>
      <c r="J320" s="52">
        <v>240.72171297229912</v>
      </c>
      <c r="K320" s="52">
        <v>1073.4197259960602</v>
      </c>
      <c r="L320" s="5" t="s">
        <v>88</v>
      </c>
      <c r="M320" s="6">
        <f t="shared" si="125"/>
        <v>1.2363525024468167</v>
      </c>
      <c r="N320" s="6">
        <f t="shared" si="154"/>
        <v>28.557231344504604</v>
      </c>
      <c r="O320" s="6" t="e">
        <f t="shared" si="126"/>
        <v>#VALUE!</v>
      </c>
      <c r="P320">
        <f t="shared" si="127"/>
        <v>19.781640039149067</v>
      </c>
      <c r="Q320">
        <f t="shared" si="128"/>
        <v>1256.5181791582027</v>
      </c>
      <c r="R320">
        <f t="shared" si="129"/>
        <v>34.562730239537018</v>
      </c>
      <c r="S320">
        <f t="shared" si="130"/>
        <v>798.32885960500698</v>
      </c>
      <c r="T320">
        <f t="shared" si="131"/>
        <v>798.3288596050071</v>
      </c>
      <c r="V320" s="4">
        <f t="shared" si="150"/>
        <v>0.99194921302286188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2.3878371374038736E-4</v>
      </c>
      <c r="AC320">
        <f t="shared" si="134"/>
        <v>1.8585174660176847E-8</v>
      </c>
      <c r="AD320">
        <v>0</v>
      </c>
      <c r="AE320" s="11">
        <f t="shared" si="135"/>
        <v>4.9961897667858966E-9</v>
      </c>
      <c r="AF320" s="11">
        <f t="shared" si="136"/>
        <v>2.3581364426962744E-8</v>
      </c>
      <c r="AG320" s="15">
        <f t="shared" si="137"/>
        <v>1.097002469958351E-3</v>
      </c>
      <c r="AI320">
        <f t="shared" si="152"/>
        <v>1.0647778524450079E-3</v>
      </c>
      <c r="AJ320">
        <f t="shared" si="138"/>
        <v>8.2874506188029854E-8</v>
      </c>
      <c r="AK320">
        <v>0</v>
      </c>
      <c r="AL320" s="11">
        <f t="shared" si="139"/>
        <v>4.6180711012051498E-7</v>
      </c>
      <c r="AM320" s="11">
        <f t="shared" si="140"/>
        <v>5.4468161630854484E-7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15.215219993965079</v>
      </c>
      <c r="AY320" t="e">
        <f t="shared" si="149"/>
        <v>#VALUE!</v>
      </c>
    </row>
    <row r="321" spans="1:51">
      <c r="A321" s="65">
        <v>44410.460416666669</v>
      </c>
      <c r="B321">
        <v>5</v>
      </c>
      <c r="C321" s="4" t="s">
        <v>278</v>
      </c>
      <c r="D321" s="36">
        <v>1</v>
      </c>
      <c r="E321" s="43">
        <v>44411.663935185185</v>
      </c>
      <c r="F321" s="41">
        <v>186</v>
      </c>
      <c r="H321" s="52">
        <v>22.1</v>
      </c>
      <c r="I321" s="5">
        <v>30</v>
      </c>
      <c r="J321" s="52">
        <v>2046.87688243513</v>
      </c>
      <c r="K321" s="52">
        <v>13614.225239544541</v>
      </c>
      <c r="L321" s="5" t="s">
        <v>88</v>
      </c>
      <c r="M321" s="6">
        <f t="shared" si="125"/>
        <v>10.512808855304323</v>
      </c>
      <c r="N321" s="6">
        <f t="shared" si="154"/>
        <v>362.19250524868232</v>
      </c>
      <c r="O321" s="6" t="e">
        <f t="shared" si="126"/>
        <v>#VALUE!</v>
      </c>
      <c r="P321">
        <f t="shared" si="127"/>
        <v>168.20494168486917</v>
      </c>
      <c r="Q321">
        <f t="shared" si="128"/>
        <v>15936.470230942023</v>
      </c>
      <c r="R321">
        <f t="shared" si="129"/>
        <v>293.88978936557731</v>
      </c>
      <c r="S321">
        <f t="shared" si="130"/>
        <v>10125.236798500191</v>
      </c>
      <c r="T321">
        <f t="shared" si="131"/>
        <v>10125.236798500191</v>
      </c>
      <c r="V321" s="4">
        <f t="shared" si="150"/>
        <v>0.99194921302286188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2.0303979126862163E-3</v>
      </c>
      <c r="AC321">
        <f t="shared" si="134"/>
        <v>1.580312963804506E-7</v>
      </c>
      <c r="AD321">
        <v>0</v>
      </c>
      <c r="AE321" s="11">
        <f t="shared" si="135"/>
        <v>4.2483019947061576E-8</v>
      </c>
      <c r="AF321" s="11">
        <f t="shared" si="136"/>
        <v>2.0051431632751217E-7</v>
      </c>
      <c r="AG321" s="15">
        <f t="shared" si="137"/>
        <v>1.097002469958351E-3</v>
      </c>
      <c r="AI321">
        <f t="shared" si="152"/>
        <v>1.3504620012282191E-2</v>
      </c>
      <c r="AJ321">
        <f t="shared" si="138"/>
        <v>1.051100670628078E-6</v>
      </c>
      <c r="AK321">
        <v>0</v>
      </c>
      <c r="AL321" s="11">
        <f t="shared" si="139"/>
        <v>5.8571180146422218E-6</v>
      </c>
      <c r="AM321" s="11">
        <f t="shared" si="140"/>
        <v>6.9082186852703002E-6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78.81297419298906</v>
      </c>
      <c r="AX321">
        <f t="shared" si="148"/>
        <v>15.21521999396508</v>
      </c>
      <c r="AY321" t="e">
        <f t="shared" si="149"/>
        <v>#VALUE!</v>
      </c>
    </row>
    <row r="322" spans="1:51">
      <c r="A322" s="65">
        <v>44410.446527777778</v>
      </c>
      <c r="B322">
        <v>1.6</v>
      </c>
      <c r="C322" s="4" t="s">
        <v>278</v>
      </c>
      <c r="D322" s="36">
        <v>2</v>
      </c>
      <c r="E322" s="43">
        <v>44411.685196759259</v>
      </c>
      <c r="F322" s="41">
        <v>27</v>
      </c>
      <c r="H322" s="52">
        <v>22.1</v>
      </c>
      <c r="I322" s="5">
        <v>30</v>
      </c>
      <c r="J322" s="52">
        <v>248.31342724777753</v>
      </c>
      <c r="K322" s="52">
        <v>984.02035619814012</v>
      </c>
      <c r="L322" s="5" t="s">
        <v>88</v>
      </c>
      <c r="M322" s="6">
        <f t="shared" si="125"/>
        <v>1.2753437293970382</v>
      </c>
      <c r="N322" s="6">
        <f t="shared" si="154"/>
        <v>26.178852762908193</v>
      </c>
      <c r="O322" s="6" t="e">
        <f t="shared" si="126"/>
        <v>#VALUE!</v>
      </c>
      <c r="P322">
        <f t="shared" si="127"/>
        <v>20.405499670352611</v>
      </c>
      <c r="Q322">
        <f t="shared" si="128"/>
        <v>1151.8695215679604</v>
      </c>
      <c r="R322">
        <f t="shared" si="129"/>
        <v>35.652745632494934</v>
      </c>
      <c r="S322">
        <f t="shared" si="130"/>
        <v>731.84033213365535</v>
      </c>
      <c r="T322">
        <f t="shared" si="131"/>
        <v>731.84033213365547</v>
      </c>
      <c r="V322" s="4">
        <f t="shared" si="150"/>
        <v>0.99194921302286188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2.463143087414426E-4</v>
      </c>
      <c r="AC322">
        <f t="shared" si="134"/>
        <v>1.9171300996840795E-8</v>
      </c>
      <c r="AD322">
        <v>0</v>
      </c>
      <c r="AE322" s="11">
        <f t="shared" si="135"/>
        <v>5.1537561313118602E-9</v>
      </c>
      <c r="AF322" s="11">
        <f t="shared" si="136"/>
        <v>2.4325057128152656E-8</v>
      </c>
      <c r="AG322" s="15">
        <f t="shared" si="137"/>
        <v>1.097002469958351E-3</v>
      </c>
      <c r="AI322">
        <f t="shared" si="152"/>
        <v>9.7609821792922133E-4</v>
      </c>
      <c r="AJ322">
        <f t="shared" si="138"/>
        <v>7.5972333211239539E-8</v>
      </c>
      <c r="AK322">
        <v>0</v>
      </c>
      <c r="AL322" s="11">
        <f t="shared" si="139"/>
        <v>4.2334567363567421E-7</v>
      </c>
      <c r="AM322" s="11">
        <f t="shared" si="140"/>
        <v>4.9931800684691375E-7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78.81297419298906</v>
      </c>
      <c r="AX322">
        <f t="shared" si="148"/>
        <v>15.215219993965079</v>
      </c>
      <c r="AY322" t="e">
        <f t="shared" si="149"/>
        <v>#VALUE!</v>
      </c>
    </row>
    <row r="323" spans="1:51">
      <c r="A323" s="65">
        <v>44410.517361111109</v>
      </c>
      <c r="B323" t="s">
        <v>736</v>
      </c>
      <c r="C323" s="4" t="s">
        <v>278</v>
      </c>
      <c r="D323" s="36">
        <v>1</v>
      </c>
      <c r="E323" s="43">
        <v>44411.706446759257</v>
      </c>
      <c r="F323" s="41">
        <v>71</v>
      </c>
      <c r="H323" s="52">
        <v>22.1</v>
      </c>
      <c r="I323" s="5">
        <v>30</v>
      </c>
      <c r="J323" s="52">
        <v>496.05305442639519</v>
      </c>
      <c r="K323" s="52">
        <v>17820.753195754241</v>
      </c>
      <c r="L323" s="5" t="s">
        <v>88</v>
      </c>
      <c r="M323" s="6">
        <f t="shared" si="125"/>
        <v>2.5477404078502688</v>
      </c>
      <c r="N323" s="6">
        <f t="shared" si="154"/>
        <v>474.10286900796302</v>
      </c>
      <c r="O323" s="6" t="e">
        <f t="shared" si="126"/>
        <v>#VALUE!</v>
      </c>
      <c r="P323">
        <f t="shared" si="127"/>
        <v>40.763846525604301</v>
      </c>
      <c r="Q323">
        <f t="shared" si="128"/>
        <v>20860.526236350372</v>
      </c>
      <c r="R323">
        <f t="shared" si="129"/>
        <v>71.223105273477415</v>
      </c>
      <c r="S323">
        <f t="shared" si="130"/>
        <v>13253.73591664458</v>
      </c>
      <c r="T323">
        <f t="shared" si="131"/>
        <v>13253.735916644584</v>
      </c>
      <c r="V323" s="4">
        <f t="shared" si="150"/>
        <v>0.99194921302286188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4.9205943695584964E-4</v>
      </c>
      <c r="AC323">
        <f t="shared" si="134"/>
        <v>3.8298301151959911E-8</v>
      </c>
      <c r="AD323">
        <v>0</v>
      </c>
      <c r="AE323" s="11">
        <f t="shared" si="135"/>
        <v>1.0295603016887972E-8</v>
      </c>
      <c r="AF323" s="11">
        <f t="shared" si="136"/>
        <v>4.8593904168847879E-8</v>
      </c>
      <c r="AG323" s="15">
        <f t="shared" si="137"/>
        <v>1.097002469958351E-3</v>
      </c>
      <c r="AI323">
        <f t="shared" si="152"/>
        <v>1.7677282108003071E-2</v>
      </c>
      <c r="AJ323">
        <f t="shared" si="138"/>
        <v>1.3758701142057348E-6</v>
      </c>
      <c r="AK323">
        <v>0</v>
      </c>
      <c r="AL323" s="11">
        <f t="shared" si="139"/>
        <v>7.6668523357585525E-6</v>
      </c>
      <c r="AM323" s="11">
        <f t="shared" si="140"/>
        <v>9.0427224499642871E-6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78.812974192989032</v>
      </c>
      <c r="AX323">
        <f t="shared" si="148"/>
        <v>15.215219993965075</v>
      </c>
      <c r="AY323" t="e">
        <f t="shared" si="149"/>
        <v>#VALUE!</v>
      </c>
    </row>
    <row r="324" spans="1:51">
      <c r="A324" s="65">
        <v>44410.4375</v>
      </c>
      <c r="B324">
        <v>0.1</v>
      </c>
      <c r="C324" s="4" t="s">
        <v>278</v>
      </c>
      <c r="D324" s="36">
        <v>2</v>
      </c>
      <c r="E324" s="43">
        <v>44411.727685185186</v>
      </c>
      <c r="F324" s="41">
        <v>68</v>
      </c>
      <c r="H324" s="52">
        <v>22.1</v>
      </c>
      <c r="I324" s="5">
        <v>30</v>
      </c>
      <c r="J324" s="52">
        <v>257.40198810589754</v>
      </c>
      <c r="K324" s="52">
        <v>985.9306736133401</v>
      </c>
      <c r="L324" s="5" t="s">
        <v>88</v>
      </c>
      <c r="M324" s="6">
        <f t="shared" si="125"/>
        <v>1.322022796365417</v>
      </c>
      <c r="N324" s="6">
        <f t="shared" si="154"/>
        <v>26.229674799289796</v>
      </c>
      <c r="O324" s="6" t="e">
        <f t="shared" si="126"/>
        <v>#VALUE!</v>
      </c>
      <c r="P324">
        <f t="shared" si="127"/>
        <v>21.152364741846672</v>
      </c>
      <c r="Q324">
        <f t="shared" si="128"/>
        <v>1154.105691168751</v>
      </c>
      <c r="R324">
        <f t="shared" si="129"/>
        <v>36.957677677577905</v>
      </c>
      <c r="S324">
        <f t="shared" si="130"/>
        <v>733.26108255087468</v>
      </c>
      <c r="T324">
        <f t="shared" si="131"/>
        <v>733.26108255087468</v>
      </c>
      <c r="V324" s="4">
        <f t="shared" si="150"/>
        <v>0.99194921302286188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2.553296995321651E-4</v>
      </c>
      <c r="AC324">
        <f t="shared" si="134"/>
        <v>1.9872992958368354E-8</v>
      </c>
      <c r="AD324">
        <v>0</v>
      </c>
      <c r="AE324" s="11">
        <f t="shared" si="135"/>
        <v>5.3423896126604047E-9</v>
      </c>
      <c r="AF324" s="11">
        <f t="shared" si="136"/>
        <v>2.5215382571028757E-8</v>
      </c>
      <c r="AG324" s="15">
        <f t="shared" si="137"/>
        <v>1.097002469958351E-3</v>
      </c>
      <c r="AI324">
        <f t="shared" si="152"/>
        <v>9.7799315578585289E-4</v>
      </c>
      <c r="AJ324">
        <f t="shared" si="138"/>
        <v>7.6119821289400369E-8</v>
      </c>
      <c r="AK324">
        <v>0</v>
      </c>
      <c r="AL324" s="11">
        <f t="shared" si="139"/>
        <v>4.2416753124045022E-7</v>
      </c>
      <c r="AM324" s="11">
        <f t="shared" si="140"/>
        <v>5.0028735252985063E-7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15.215219993965082</v>
      </c>
      <c r="AY324" t="e">
        <f t="shared" si="149"/>
        <v>#VALUE!</v>
      </c>
    </row>
    <row r="325" spans="1:51">
      <c r="A325" s="65">
        <v>44410.481249999997</v>
      </c>
      <c r="B325">
        <v>8</v>
      </c>
      <c r="C325" s="4" t="s">
        <v>278</v>
      </c>
      <c r="D325" s="36">
        <v>1</v>
      </c>
      <c r="E325" s="43">
        <v>44411.748912037037</v>
      </c>
      <c r="F325" s="41">
        <v>217</v>
      </c>
      <c r="H325" s="52">
        <v>22.1</v>
      </c>
      <c r="I325" s="5">
        <v>30</v>
      </c>
      <c r="J325" s="52">
        <v>9327.3098849280013</v>
      </c>
      <c r="K325" s="52">
        <v>22019.146471219439</v>
      </c>
      <c r="L325" s="5" t="s">
        <v>88</v>
      </c>
      <c r="M325" s="6">
        <f t="shared" si="125"/>
        <v>47.905287707281659</v>
      </c>
      <c r="N325" s="6">
        <f t="shared" si="154"/>
        <v>585.79681792567851</v>
      </c>
      <c r="O325" s="6" t="e">
        <f t="shared" si="126"/>
        <v>#VALUE!</v>
      </c>
      <c r="P325">
        <f t="shared" si="127"/>
        <v>766.48460331650654</v>
      </c>
      <c r="Q325">
        <f t="shared" si="128"/>
        <v>25775.059988729856</v>
      </c>
      <c r="R325">
        <f t="shared" si="129"/>
        <v>1339.2115378076883</v>
      </c>
      <c r="S325">
        <f t="shared" si="130"/>
        <v>16376.185071065809</v>
      </c>
      <c r="T325">
        <f t="shared" si="131"/>
        <v>16376.185071065809</v>
      </c>
      <c r="V325" s="4">
        <f t="shared" si="150"/>
        <v>0.99194921302286188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9.2522176999746911E-3</v>
      </c>
      <c r="AC325">
        <f t="shared" si="134"/>
        <v>7.2012483286428338E-7</v>
      </c>
      <c r="AD325">
        <v>0</v>
      </c>
      <c r="AE325" s="11">
        <f t="shared" si="135"/>
        <v>1.9358872792701005E-7</v>
      </c>
      <c r="AF325" s="11">
        <f t="shared" si="136"/>
        <v>9.1371356079129341E-7</v>
      </c>
      <c r="AG325" s="15">
        <f t="shared" si="137"/>
        <v>1.097002469958351E-3</v>
      </c>
      <c r="AI325">
        <f t="shared" si="152"/>
        <v>2.184187501356125E-2</v>
      </c>
      <c r="AJ325">
        <f t="shared" si="138"/>
        <v>1.700011511145743E-6</v>
      </c>
      <c r="AK325">
        <v>0</v>
      </c>
      <c r="AL325" s="11">
        <f t="shared" si="139"/>
        <v>9.4730869509207327E-6</v>
      </c>
      <c r="AM325" s="11">
        <f t="shared" si="140"/>
        <v>1.1173098462066476E-5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15.215219993965077</v>
      </c>
      <c r="AY325" t="e">
        <f t="shared" si="149"/>
        <v>#VALUE!</v>
      </c>
    </row>
    <row r="326" spans="1:51">
      <c r="A326" s="65">
        <v>44410.466666666667</v>
      </c>
      <c r="B326">
        <v>6.2</v>
      </c>
      <c r="C326" s="4" t="s">
        <v>278</v>
      </c>
      <c r="D326" s="36">
        <v>2</v>
      </c>
      <c r="E326" s="43">
        <v>44411.770185185182</v>
      </c>
      <c r="F326" s="41">
        <v>179</v>
      </c>
      <c r="H326" s="52">
        <v>22.1</v>
      </c>
      <c r="I326" s="5">
        <v>30</v>
      </c>
      <c r="J326" s="52">
        <v>8157.5465257446813</v>
      </c>
      <c r="K326" s="52">
        <v>19973.056901130461</v>
      </c>
      <c r="L326" s="5" t="s">
        <v>88</v>
      </c>
      <c r="M326" s="6">
        <f t="shared" si="125"/>
        <v>41.897354984722</v>
      </c>
      <c r="N326" s="6">
        <f t="shared" si="154"/>
        <v>531.36270255632542</v>
      </c>
      <c r="O326" s="6" t="e">
        <f t="shared" si="126"/>
        <v>#VALUE!</v>
      </c>
      <c r="P326">
        <f t="shared" si="127"/>
        <v>670.357679755552</v>
      </c>
      <c r="Q326">
        <f t="shared" si="128"/>
        <v>23379.95891247832</v>
      </c>
      <c r="R326">
        <f t="shared" si="129"/>
        <v>1171.2573681221306</v>
      </c>
      <c r="S326">
        <f t="shared" si="130"/>
        <v>14854.457536551663</v>
      </c>
      <c r="T326">
        <f t="shared" si="131"/>
        <v>14854.457536551665</v>
      </c>
      <c r="V326" s="4">
        <f t="shared" si="150"/>
        <v>0.99194921302286188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8.0918718564098185E-3</v>
      </c>
      <c r="AC326">
        <f t="shared" si="134"/>
        <v>6.2981201449380724E-7</v>
      </c>
      <c r="AD326">
        <v>0</v>
      </c>
      <c r="AE326" s="11">
        <f t="shared" si="135"/>
        <v>1.6931023782925419E-7</v>
      </c>
      <c r="AF326" s="11">
        <f t="shared" si="136"/>
        <v>7.9912225232306148E-7</v>
      </c>
      <c r="AG326" s="15">
        <f t="shared" si="137"/>
        <v>1.097002469958351E-3</v>
      </c>
      <c r="AI326">
        <f t="shared" si="152"/>
        <v>1.9812258074737202E-2</v>
      </c>
      <c r="AJ326">
        <f t="shared" si="138"/>
        <v>1.5420410000483672E-6</v>
      </c>
      <c r="AK326">
        <v>0</v>
      </c>
      <c r="AL326" s="11">
        <f t="shared" si="139"/>
        <v>8.5928173895115482E-6</v>
      </c>
      <c r="AM326" s="11">
        <f t="shared" si="140"/>
        <v>1.0134858389559916E-5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78.81297419298906</v>
      </c>
      <c r="AX326">
        <f t="shared" si="148"/>
        <v>15.21521999396508</v>
      </c>
      <c r="AY326" t="e">
        <f t="shared" si="149"/>
        <v>#VALUE!</v>
      </c>
    </row>
    <row r="327" spans="1:51">
      <c r="A327" s="65">
        <v>44410.561111111114</v>
      </c>
      <c r="B327" t="s">
        <v>739</v>
      </c>
      <c r="C327" s="4" t="s">
        <v>278</v>
      </c>
      <c r="D327" s="36">
        <v>1</v>
      </c>
      <c r="E327" s="43">
        <v>44411.791435185187</v>
      </c>
      <c r="F327" s="41">
        <v>135</v>
      </c>
      <c r="H327" s="52">
        <v>22.1</v>
      </c>
      <c r="I327" s="5">
        <v>30</v>
      </c>
      <c r="J327" s="52">
        <v>5961.1344364891211</v>
      </c>
      <c r="K327" s="52">
        <v>14518.348763349999</v>
      </c>
      <c r="L327" s="5" t="s">
        <v>88</v>
      </c>
      <c r="M327" s="6">
        <f t="shared" si="125"/>
        <v>30.616529713808259</v>
      </c>
      <c r="N327" s="6">
        <f t="shared" si="154"/>
        <v>386.24578469569695</v>
      </c>
      <c r="O327" s="6" t="e">
        <f t="shared" si="126"/>
        <v>#VALUE!</v>
      </c>
      <c r="P327">
        <f t="shared" si="127"/>
        <v>489.86447542093214</v>
      </c>
      <c r="Q327">
        <f t="shared" si="128"/>
        <v>16994.814526610666</v>
      </c>
      <c r="R327">
        <f t="shared" si="129"/>
        <v>855.89737172440755</v>
      </c>
      <c r="S327">
        <f t="shared" si="130"/>
        <v>10797.655875792536</v>
      </c>
      <c r="T327">
        <f t="shared" si="131"/>
        <v>10797.655875792532</v>
      </c>
      <c r="V327" s="4">
        <f t="shared" si="150"/>
        <v>0.99194921302286188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5.9131426129988649E-3</v>
      </c>
      <c r="AC327">
        <f t="shared" si="134"/>
        <v>4.6023569418390657E-7</v>
      </c>
      <c r="AD327">
        <v>0</v>
      </c>
      <c r="AE327" s="11">
        <f t="shared" si="135"/>
        <v>1.2372360807123874E-7</v>
      </c>
      <c r="AF327" s="11">
        <f t="shared" si="136"/>
        <v>5.8395930225514528E-7</v>
      </c>
      <c r="AG327" s="15">
        <f t="shared" si="137"/>
        <v>1.097002469958351E-3</v>
      </c>
      <c r="AI327">
        <f t="shared" si="152"/>
        <v>1.4401464630196471E-2</v>
      </c>
      <c r="AJ327">
        <f t="shared" si="138"/>
        <v>1.1209044843215796E-6</v>
      </c>
      <c r="AK327">
        <v>0</v>
      </c>
      <c r="AL327" s="11">
        <f t="shared" si="139"/>
        <v>6.2460904376458467E-6</v>
      </c>
      <c r="AM327" s="11">
        <f t="shared" si="140"/>
        <v>7.3669949219674264E-6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15.215219993965077</v>
      </c>
      <c r="AY327" t="e">
        <f t="shared" si="149"/>
        <v>#VALUE!</v>
      </c>
    </row>
    <row r="328" spans="1:51">
      <c r="A328" s="65">
        <v>44410.541666666664</v>
      </c>
      <c r="B328" t="s">
        <v>280</v>
      </c>
      <c r="C328" s="4" t="s">
        <v>278</v>
      </c>
      <c r="D328" s="36">
        <v>2</v>
      </c>
      <c r="E328" s="43">
        <v>44411.812685185185</v>
      </c>
      <c r="F328" s="41">
        <v>148</v>
      </c>
      <c r="H328" s="52">
        <v>22.1</v>
      </c>
      <c r="I328" s="5">
        <v>30</v>
      </c>
      <c r="J328" s="52">
        <v>5.5103776450000002</v>
      </c>
      <c r="K328" s="52">
        <v>1240.54687609856</v>
      </c>
      <c r="L328" s="5" t="s">
        <v>88</v>
      </c>
      <c r="M328" s="6">
        <f t="shared" si="125"/>
        <v>2.830143200088777E-2</v>
      </c>
      <c r="N328" s="6">
        <f t="shared" si="154"/>
        <v>33.003477834894106</v>
      </c>
      <c r="O328" s="6" t="e">
        <f t="shared" si="126"/>
        <v>#VALUE!</v>
      </c>
      <c r="P328">
        <f t="shared" si="127"/>
        <v>0.45282291201420433</v>
      </c>
      <c r="Q328">
        <f t="shared" si="128"/>
        <v>1452.1530247353408</v>
      </c>
      <c r="R328">
        <f t="shared" si="129"/>
        <v>0.79117788632563713</v>
      </c>
      <c r="S328">
        <f t="shared" si="130"/>
        <v>922.62546411034805</v>
      </c>
      <c r="T328">
        <f t="shared" si="131"/>
        <v>922.62546411034805</v>
      </c>
      <c r="V328" s="4">
        <f t="shared" si="150"/>
        <v>0.99194921302286188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5.4660147684165209E-6</v>
      </c>
      <c r="AC328">
        <f t="shared" si="134"/>
        <v>4.2543453895928313E-10</v>
      </c>
      <c r="AD328">
        <v>0</v>
      </c>
      <c r="AE328" s="11">
        <f t="shared" si="135"/>
        <v>1.143681309888438E-10</v>
      </c>
      <c r="AF328" s="11">
        <f t="shared" si="136"/>
        <v>5.3980266994812693E-10</v>
      </c>
      <c r="AG328" s="15">
        <f t="shared" si="137"/>
        <v>1.097002469958351E-3</v>
      </c>
      <c r="AI328">
        <f t="shared" si="152"/>
        <v>1.2305594974639364E-3</v>
      </c>
      <c r="AJ328">
        <f t="shared" si="138"/>
        <v>9.5777734720098271E-8</v>
      </c>
      <c r="AK328">
        <v>0</v>
      </c>
      <c r="AL328" s="11">
        <f t="shared" si="139"/>
        <v>5.3370862668701447E-7</v>
      </c>
      <c r="AM328" s="11">
        <f t="shared" si="140"/>
        <v>6.2948636140711277E-7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78.81297419298906</v>
      </c>
      <c r="AX328">
        <f t="shared" si="148"/>
        <v>15.215219993965079</v>
      </c>
      <c r="AY328" t="e">
        <f t="shared" si="149"/>
        <v>#VALUE!</v>
      </c>
    </row>
    <row r="329" spans="1:51">
      <c r="A329" s="65">
        <v>44410.446527777778</v>
      </c>
      <c r="B329">
        <v>1.6</v>
      </c>
      <c r="C329" s="4" t="s">
        <v>278</v>
      </c>
      <c r="D329" s="36">
        <v>1</v>
      </c>
      <c r="E329" s="43">
        <v>44411.833935185183</v>
      </c>
      <c r="F329" s="41">
        <v>199</v>
      </c>
      <c r="H329" s="52">
        <v>22.1</v>
      </c>
      <c r="I329" s="5">
        <v>30</v>
      </c>
      <c r="J329" s="52">
        <v>266.98098066977565</v>
      </c>
      <c r="K329" s="52">
        <v>1072.6556589968602</v>
      </c>
      <c r="L329" s="5" t="s">
        <v>88</v>
      </c>
      <c r="M329" s="6">
        <f t="shared" si="125"/>
        <v>1.3712207323598034</v>
      </c>
      <c r="N329" s="6">
        <f t="shared" si="154"/>
        <v>28.536904125309324</v>
      </c>
      <c r="O329" s="6" t="e">
        <f t="shared" si="126"/>
        <v>#VALUE!</v>
      </c>
      <c r="P329">
        <f t="shared" si="127"/>
        <v>21.939531717756854</v>
      </c>
      <c r="Q329">
        <f t="shared" si="128"/>
        <v>1255.6237815136103</v>
      </c>
      <c r="R329">
        <f t="shared" si="129"/>
        <v>38.333025716871511</v>
      </c>
      <c r="S329">
        <f t="shared" si="130"/>
        <v>797.76060403697454</v>
      </c>
      <c r="T329">
        <f t="shared" si="131"/>
        <v>797.76060403697443</v>
      </c>
      <c r="V329" s="4">
        <f t="shared" si="150"/>
        <v>0.99194921302286188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2.6483157366745586E-4</v>
      </c>
      <c r="AC329">
        <f t="shared" si="134"/>
        <v>2.0612549218873601E-8</v>
      </c>
      <c r="AD329">
        <v>0</v>
      </c>
      <c r="AE329" s="11">
        <f t="shared" si="135"/>
        <v>5.5412020256863689E-9</v>
      </c>
      <c r="AF329" s="11">
        <f t="shared" si="136"/>
        <v>2.6153751244559969E-8</v>
      </c>
      <c r="AG329" s="15">
        <f t="shared" si="137"/>
        <v>1.097002469958351E-3</v>
      </c>
      <c r="AI329">
        <f t="shared" si="152"/>
        <v>1.0640199367864546E-3</v>
      </c>
      <c r="AJ329">
        <f t="shared" si="138"/>
        <v>8.2815515586571963E-8</v>
      </c>
      <c r="AK329">
        <v>0</v>
      </c>
      <c r="AL329" s="11">
        <f t="shared" si="139"/>
        <v>4.6147839287758227E-7</v>
      </c>
      <c r="AM329" s="11">
        <f t="shared" si="140"/>
        <v>5.442939084641542E-7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15.215219993965071</v>
      </c>
      <c r="AY329" t="e">
        <f t="shared" si="149"/>
        <v>#VALUE!</v>
      </c>
    </row>
    <row r="330" spans="1:51">
      <c r="A330" s="65">
        <v>44410.460416666669</v>
      </c>
      <c r="B330">
        <v>5</v>
      </c>
      <c r="C330" s="4" t="s">
        <v>278</v>
      </c>
      <c r="D330" s="36">
        <v>2</v>
      </c>
      <c r="E330" s="43">
        <v>44411.855185185188</v>
      </c>
      <c r="F330" s="41">
        <v>187</v>
      </c>
      <c r="H330" s="52">
        <v>22.1</v>
      </c>
      <c r="I330" s="5">
        <v>30</v>
      </c>
      <c r="J330" s="52">
        <v>1946.9853925447301</v>
      </c>
      <c r="K330" s="52">
        <v>14193.712844645999</v>
      </c>
      <c r="L330" s="5" t="s">
        <v>88</v>
      </c>
      <c r="M330" s="6">
        <f t="shared" si="125"/>
        <v>9.9997637628022229</v>
      </c>
      <c r="N330" s="6">
        <f t="shared" si="154"/>
        <v>377.60917889402577</v>
      </c>
      <c r="O330" s="6" t="e">
        <f t="shared" si="126"/>
        <v>#VALUE!</v>
      </c>
      <c r="P330">
        <f t="shared" si="127"/>
        <v>159.99622020483557</v>
      </c>
      <c r="Q330">
        <f t="shared" si="128"/>
        <v>16614.803871337135</v>
      </c>
      <c r="R330">
        <f t="shared" si="129"/>
        <v>279.54740796725025</v>
      </c>
      <c r="S330">
        <f t="shared" si="130"/>
        <v>10556.216095537611</v>
      </c>
      <c r="T330">
        <f t="shared" si="131"/>
        <v>10556.216095537611</v>
      </c>
      <c r="V330" s="4">
        <f t="shared" si="150"/>
        <v>0.99194921302286188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1.9313106279017528E-3</v>
      </c>
      <c r="AC330">
        <f t="shared" si="134"/>
        <v>1.5031906816574023E-7</v>
      </c>
      <c r="AD330">
        <v>0</v>
      </c>
      <c r="AE330" s="11">
        <f t="shared" si="135"/>
        <v>4.0409767669910977E-8</v>
      </c>
      <c r="AF330" s="11">
        <f t="shared" si="136"/>
        <v>1.907288358356512E-7</v>
      </c>
      <c r="AG330" s="15">
        <f t="shared" si="137"/>
        <v>1.097002469958351E-3</v>
      </c>
      <c r="AI330">
        <f t="shared" si="152"/>
        <v>1.4079442286119086E-2</v>
      </c>
      <c r="AJ330">
        <f t="shared" si="138"/>
        <v>1.0958406245825329E-6</v>
      </c>
      <c r="AK330">
        <v>0</v>
      </c>
      <c r="AL330" s="11">
        <f t="shared" si="139"/>
        <v>6.1064254288638466E-6</v>
      </c>
      <c r="AM330" s="11">
        <f t="shared" si="140"/>
        <v>7.2022660534463796E-6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15.215219993965077</v>
      </c>
      <c r="AY330" t="e">
        <f t="shared" si="149"/>
        <v>#VALUE!</v>
      </c>
    </row>
    <row r="331" spans="1:51">
      <c r="A331" s="65">
        <v>44410.490277777775</v>
      </c>
      <c r="B331">
        <v>9</v>
      </c>
      <c r="C331" s="4" t="s">
        <v>278</v>
      </c>
      <c r="D331" s="36">
        <v>1</v>
      </c>
      <c r="E331" s="43">
        <v>44411.876435185186</v>
      </c>
      <c r="F331" s="41">
        <v>201</v>
      </c>
      <c r="H331" s="52">
        <v>22.1</v>
      </c>
      <c r="I331" s="5">
        <v>30</v>
      </c>
      <c r="J331" s="52">
        <v>8111.3610518045707</v>
      </c>
      <c r="K331" s="52">
        <v>20368.806998581502</v>
      </c>
      <c r="L331" s="5" t="s">
        <v>88</v>
      </c>
      <c r="M331" s="6">
        <f t="shared" ref="M331:M394" si="155">1000000*(AF331-AD331)/X331</f>
        <v>41.660145280713614</v>
      </c>
      <c r="N331" s="6">
        <f t="shared" si="154"/>
        <v>541.89122817758926</v>
      </c>
      <c r="O331" s="6" t="e">
        <f t="shared" ref="O331:O394" si="156">1000000*(AT331-AR331)/X331</f>
        <v>#VALUE!</v>
      </c>
      <c r="P331">
        <f t="shared" ref="P331:P394" si="157">(M331*16)</f>
        <v>666.56232449141783</v>
      </c>
      <c r="Q331">
        <f t="shared" ref="Q331:Q394" si="158">(N331*44)</f>
        <v>23843.214039813927</v>
      </c>
      <c r="R331">
        <f t="shared" ref="R331:R394" si="159">1000000*(((AF331-AD331)*0.082057*W331)/(V331-Z331))/X331</f>
        <v>1164.6260756763136</v>
      </c>
      <c r="S331">
        <f t="shared" ref="S331:S394" si="160">1000000*(((AM331-AK331)*0.082057*W331)/(V331-Z331))/X331</f>
        <v>15148.786694415321</v>
      </c>
      <c r="T331">
        <f t="shared" ref="T331:T394" si="161">N331*((1*0.082057*W331)/(V331-Z331))</f>
        <v>15148.786694415321</v>
      </c>
      <c r="V331" s="4">
        <f t="shared" si="150"/>
        <v>0.99194921302286188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8.0460582118818368E-3</v>
      </c>
      <c r="AC331">
        <f t="shared" ref="AC331:AC394" si="164">(AB331*Y331)/(0.082057*W331)</f>
        <v>6.2624621608974375E-7</v>
      </c>
      <c r="AD331">
        <v>0</v>
      </c>
      <c r="AE331" s="11">
        <f t="shared" ref="AE331:AE394" si="165">AB331*AG331*X331</f>
        <v>1.683516562811896E-7</v>
      </c>
      <c r="AF331" s="11">
        <f t="shared" ref="AF331:AF394" si="166">AC331+AE331</f>
        <v>7.945978723709334E-7</v>
      </c>
      <c r="AG331" s="15">
        <f t="shared" ref="AG331:AG394" si="167">101.325*(0.000014*EXP(1600*((1/W331)-(1/298.15))))</f>
        <v>1.097002469958351E-3</v>
      </c>
      <c r="AI331">
        <f t="shared" si="152"/>
        <v>2.0204822072457482E-2</v>
      </c>
      <c r="AJ331">
        <f t="shared" ref="AJ331:AJ394" si="168">(AI331*Y331)/(0.082057*W331)</f>
        <v>1.5725953052337743E-6</v>
      </c>
      <c r="AK331">
        <v>0</v>
      </c>
      <c r="AL331" s="11">
        <f t="shared" ref="AL331:AL394" si="169">AI331*AN331*X331</f>
        <v>8.7630771717828197E-6</v>
      </c>
      <c r="AM331" s="11">
        <f t="shared" ref="AM331:AM394" si="170">AJ331+AL331</f>
        <v>1.0335672477016594E-5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15.215219993965079</v>
      </c>
      <c r="AY331" t="e">
        <f t="shared" ref="AY331:AY394" si="179">100*(AT331-AS331)/AT331</f>
        <v>#VALUE!</v>
      </c>
    </row>
    <row r="332" spans="1:51">
      <c r="A332" s="65">
        <v>44410.481249999997</v>
      </c>
      <c r="B332">
        <v>8</v>
      </c>
      <c r="C332" s="4" t="s">
        <v>278</v>
      </c>
      <c r="D332" s="36">
        <v>2</v>
      </c>
      <c r="E332" s="43">
        <v>44411.897673611114</v>
      </c>
      <c r="F332" s="41">
        <v>206</v>
      </c>
      <c r="H332" s="52">
        <v>22.1</v>
      </c>
      <c r="I332" s="5">
        <v>30</v>
      </c>
      <c r="J332" s="52">
        <v>9045.5317611482496</v>
      </c>
      <c r="K332" s="52">
        <v>22842.342035260161</v>
      </c>
      <c r="L332" s="5" t="s">
        <v>88</v>
      </c>
      <c r="M332" s="6">
        <f t="shared" si="155"/>
        <v>46.458068492328849</v>
      </c>
      <c r="N332" s="6">
        <f t="shared" si="154"/>
        <v>607.69709197017391</v>
      </c>
      <c r="O332" s="6" t="e">
        <f t="shared" si="156"/>
        <v>#VALUE!</v>
      </c>
      <c r="P332">
        <f t="shared" si="157"/>
        <v>743.32909587726158</v>
      </c>
      <c r="Q332">
        <f t="shared" si="158"/>
        <v>26738.67204668765</v>
      </c>
      <c r="R332">
        <f t="shared" si="159"/>
        <v>1298.7539440187843</v>
      </c>
      <c r="S332">
        <f t="shared" si="160"/>
        <v>16988.41601852926</v>
      </c>
      <c r="T332">
        <f t="shared" si="161"/>
        <v>16988.416018529264</v>
      </c>
      <c r="V332" s="4">
        <f t="shared" si="150"/>
        <v>0.99194921302286188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8.9727081118443075E-3</v>
      </c>
      <c r="AC332">
        <f t="shared" si="164"/>
        <v>6.9836985454844587E-7</v>
      </c>
      <c r="AD332">
        <v>0</v>
      </c>
      <c r="AE332" s="11">
        <f t="shared" si="165"/>
        <v>1.8774041054363161E-7</v>
      </c>
      <c r="AF332" s="11">
        <f t="shared" si="166"/>
        <v>8.861102650920775E-7</v>
      </c>
      <c r="AG332" s="15">
        <f t="shared" si="167"/>
        <v>1.097002469958351E-3</v>
      </c>
      <c r="AI332">
        <f t="shared" si="152"/>
        <v>2.2658443205475352E-2</v>
      </c>
      <c r="AJ332">
        <f t="shared" si="168"/>
        <v>1.7635671960412725E-6</v>
      </c>
      <c r="AK332">
        <v>0</v>
      </c>
      <c r="AL332" s="11">
        <f t="shared" si="169"/>
        <v>9.8272425112174396E-6</v>
      </c>
      <c r="AM332" s="11">
        <f t="shared" si="170"/>
        <v>1.1590809707258712E-5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15.215219993965073</v>
      </c>
      <c r="AY332" t="e">
        <f t="shared" si="179"/>
        <v>#VALUE!</v>
      </c>
    </row>
    <row r="333" spans="1:51">
      <c r="A333" s="65">
        <v>44410.541666666664</v>
      </c>
      <c r="B333" t="s">
        <v>280</v>
      </c>
      <c r="C333" s="4" t="s">
        <v>278</v>
      </c>
      <c r="D333" s="36">
        <v>1</v>
      </c>
      <c r="E333" s="43">
        <v>44411.918923611112</v>
      </c>
      <c r="F333" s="41">
        <v>110</v>
      </c>
      <c r="H333" s="52">
        <v>22.1</v>
      </c>
      <c r="I333" s="5">
        <v>30</v>
      </c>
      <c r="J333" s="52">
        <v>6.0512528672000006</v>
      </c>
      <c r="K333" s="52">
        <v>1160.1379494309401</v>
      </c>
      <c r="L333" s="5" t="s">
        <v>88</v>
      </c>
      <c r="M333" s="6">
        <f t="shared" si="155"/>
        <v>3.1079380139514553E-2</v>
      </c>
      <c r="N333" s="6">
        <f t="shared" si="154"/>
        <v>30.864280775812897</v>
      </c>
      <c r="O333" s="6" t="e">
        <f t="shared" si="156"/>
        <v>#VALUE!</v>
      </c>
      <c r="P333">
        <f t="shared" si="157"/>
        <v>0.49727008223223285</v>
      </c>
      <c r="Q333">
        <f t="shared" si="158"/>
        <v>1358.0283541357676</v>
      </c>
      <c r="R333">
        <f t="shared" si="159"/>
        <v>0.86883654107399155</v>
      </c>
      <c r="S333">
        <f t="shared" si="160"/>
        <v>862.82335206227901</v>
      </c>
      <c r="T333">
        <f t="shared" si="161"/>
        <v>862.82335206227924</v>
      </c>
      <c r="V333" s="4">
        <f t="shared" ref="V333:V396" si="180">((0.001316*((I333*25.4)-(2.5*2053/100)))*(273.15+40))/(273.15+H333)</f>
        <v>0.99194921302286188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6.0025355194213772E-6</v>
      </c>
      <c r="AC333">
        <f t="shared" si="164"/>
        <v>4.6719338301962653E-10</v>
      </c>
      <c r="AD333">
        <v>0</v>
      </c>
      <c r="AE333" s="11">
        <f t="shared" si="165"/>
        <v>1.2559402007419882E-10</v>
      </c>
      <c r="AF333" s="11">
        <f t="shared" si="166"/>
        <v>5.9278740309382535E-10</v>
      </c>
      <c r="AG333" s="15">
        <f t="shared" si="167"/>
        <v>1.097002469958351E-3</v>
      </c>
      <c r="AI333">
        <f t="shared" ref="AI333:AI396" si="182">V333*(K333/10^6)</f>
        <v>1.1507979259359779E-3</v>
      </c>
      <c r="AJ333">
        <f t="shared" si="168"/>
        <v>8.9569678421799032E-8</v>
      </c>
      <c r="AK333">
        <v>0</v>
      </c>
      <c r="AL333" s="11">
        <f t="shared" si="169"/>
        <v>4.9911506262910727E-7</v>
      </c>
      <c r="AM333" s="11">
        <f t="shared" si="170"/>
        <v>5.8868474105090625E-7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</v>
      </c>
      <c r="AY333" t="e">
        <f t="shared" si="179"/>
        <v>#VALUE!</v>
      </c>
    </row>
    <row r="334" spans="1:51">
      <c r="A334" s="65">
        <v>44410.453472222223</v>
      </c>
      <c r="B334">
        <v>3.8</v>
      </c>
      <c r="C334" s="4" t="s">
        <v>278</v>
      </c>
      <c r="D334" s="36">
        <v>2</v>
      </c>
      <c r="E334" s="43">
        <v>44411.940150462964</v>
      </c>
      <c r="F334" s="41">
        <v>81</v>
      </c>
      <c r="H334" s="52">
        <v>22.1</v>
      </c>
      <c r="I334" s="5">
        <v>30</v>
      </c>
      <c r="J334" s="52">
        <v>40.160277558502408</v>
      </c>
      <c r="K334" s="52">
        <v>10835.0861174815</v>
      </c>
      <c r="L334" s="5" t="s">
        <v>88</v>
      </c>
      <c r="M334" s="6">
        <f t="shared" si="155"/>
        <v>0.20626415060500541</v>
      </c>
      <c r="N334" s="6">
        <f t="shared" si="154"/>
        <v>288.25635806853529</v>
      </c>
      <c r="O334" s="6" t="e">
        <f t="shared" si="156"/>
        <v>#VALUE!</v>
      </c>
      <c r="P334">
        <f t="shared" si="157"/>
        <v>3.3002264096800866</v>
      </c>
      <c r="Q334">
        <f t="shared" si="158"/>
        <v>12683.279755015552</v>
      </c>
      <c r="R334">
        <f t="shared" si="159"/>
        <v>5.7661970848436921</v>
      </c>
      <c r="S334">
        <f t="shared" si="160"/>
        <v>8058.322140357981</v>
      </c>
      <c r="T334">
        <f t="shared" si="161"/>
        <v>8058.322140357981</v>
      </c>
      <c r="V334" s="4">
        <f t="shared" si="180"/>
        <v>0.99194921302286188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3.9836955718936163E-5</v>
      </c>
      <c r="AC334">
        <f t="shared" si="164"/>
        <v>3.1006167395952257E-9</v>
      </c>
      <c r="AD334">
        <v>0</v>
      </c>
      <c r="AE334" s="11">
        <f t="shared" si="165"/>
        <v>8.3352833149770947E-10</v>
      </c>
      <c r="AF334" s="11">
        <f t="shared" si="166"/>
        <v>3.934145071092935E-9</v>
      </c>
      <c r="AG334" s="15">
        <f t="shared" si="167"/>
        <v>1.097002469958351E-3</v>
      </c>
      <c r="AI334">
        <f t="shared" si="182"/>
        <v>1.0747855147270708E-2</v>
      </c>
      <c r="AJ334">
        <f t="shared" si="168"/>
        <v>8.3653429291866096E-7</v>
      </c>
      <c r="AK334">
        <v>0</v>
      </c>
      <c r="AL334" s="11">
        <f t="shared" si="169"/>
        <v>4.6614755501888432E-6</v>
      </c>
      <c r="AM334" s="11">
        <f t="shared" si="170"/>
        <v>5.4980098431075045E-6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15.215219993965082</v>
      </c>
      <c r="AY334" t="e">
        <f t="shared" si="179"/>
        <v>#VALUE!</v>
      </c>
    </row>
    <row r="335" spans="1:51">
      <c r="A335" s="65">
        <v>44410.466666666667</v>
      </c>
      <c r="B335">
        <v>6.2</v>
      </c>
      <c r="C335" s="4" t="s">
        <v>278</v>
      </c>
      <c r="D335" s="36">
        <v>1</v>
      </c>
      <c r="E335" s="43">
        <v>44411.961400462962</v>
      </c>
      <c r="F335" s="41">
        <v>204</v>
      </c>
      <c r="H335" s="52">
        <v>22.1</v>
      </c>
      <c r="I335" s="5">
        <v>30</v>
      </c>
      <c r="J335" s="52">
        <v>8559.636293425001</v>
      </c>
      <c r="K335" s="52">
        <v>21877.824946135999</v>
      </c>
      <c r="L335" s="5" t="s">
        <v>88</v>
      </c>
      <c r="M335" s="6">
        <f t="shared" si="155"/>
        <v>43.96249769387606</v>
      </c>
      <c r="N335" s="6">
        <f t="shared" si="154"/>
        <v>582.03710363309733</v>
      </c>
      <c r="O335" s="6" t="e">
        <f t="shared" si="156"/>
        <v>#VALUE!</v>
      </c>
      <c r="P335">
        <f t="shared" si="157"/>
        <v>703.39996310201695</v>
      </c>
      <c r="Q335">
        <f t="shared" si="158"/>
        <v>25609.632559856283</v>
      </c>
      <c r="R335">
        <f t="shared" si="159"/>
        <v>1228.9892611068408</v>
      </c>
      <c r="S335">
        <f t="shared" si="160"/>
        <v>16271.080749591925</v>
      </c>
      <c r="T335">
        <f t="shared" si="161"/>
        <v>16271.080749591922</v>
      </c>
      <c r="V335" s="4">
        <f t="shared" si="180"/>
        <v>0.99194921302286188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8.4907244850248552E-3</v>
      </c>
      <c r="AC335">
        <f t="shared" si="164"/>
        <v>6.6085578062997037E-7</v>
      </c>
      <c r="AD335">
        <v>0</v>
      </c>
      <c r="AE335" s="11">
        <f t="shared" si="165"/>
        <v>1.7765562868664185E-7</v>
      </c>
      <c r="AF335" s="11">
        <f t="shared" si="166"/>
        <v>8.3851140931661222E-7</v>
      </c>
      <c r="AG335" s="15">
        <f t="shared" si="167"/>
        <v>1.097002469958351E-3</v>
      </c>
      <c r="AI335">
        <f t="shared" si="182"/>
        <v>2.170169123797154E-2</v>
      </c>
      <c r="AJ335">
        <f t="shared" si="168"/>
        <v>1.6891006332091914E-6</v>
      </c>
      <c r="AK335">
        <v>0</v>
      </c>
      <c r="AL335" s="11">
        <f t="shared" si="169"/>
        <v>9.4122875417836902E-6</v>
      </c>
      <c r="AM335" s="11">
        <f t="shared" si="170"/>
        <v>1.1101388174992883E-5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15.215219993965082</v>
      </c>
      <c r="AY335" t="e">
        <f t="shared" si="179"/>
        <v>#VALUE!</v>
      </c>
    </row>
    <row r="336" spans="1:51">
      <c r="A336" s="65">
        <v>44417.416666666664</v>
      </c>
      <c r="B336">
        <v>6</v>
      </c>
      <c r="C336" s="4" t="s">
        <v>279</v>
      </c>
      <c r="D336" s="36">
        <v>2</v>
      </c>
      <c r="E336" s="43">
        <v>44418.488437499997</v>
      </c>
      <c r="F336" s="41">
        <v>102</v>
      </c>
      <c r="H336" s="52">
        <v>22.2</v>
      </c>
      <c r="I336" s="5">
        <v>30</v>
      </c>
      <c r="J336" s="52">
        <v>1068.5200661459903</v>
      </c>
      <c r="K336" s="52">
        <v>9937.4031544642403</v>
      </c>
      <c r="L336" s="5" t="s">
        <v>88</v>
      </c>
      <c r="M336" s="6">
        <f t="shared" si="155"/>
        <v>5.4860866209050307</v>
      </c>
      <c r="N336" s="6">
        <f t="shared" si="154"/>
        <v>264.28491089090363</v>
      </c>
      <c r="O336" s="6" t="e">
        <f t="shared" si="156"/>
        <v>#VALUE!</v>
      </c>
      <c r="P336">
        <f t="shared" si="157"/>
        <v>87.777385934480492</v>
      </c>
      <c r="Q336">
        <f t="shared" si="158"/>
        <v>11628.536079199759</v>
      </c>
      <c r="R336">
        <f t="shared" si="159"/>
        <v>153.42181049946424</v>
      </c>
      <c r="S336">
        <f t="shared" si="160"/>
        <v>7390.89123421151</v>
      </c>
      <c r="T336">
        <f t="shared" si="161"/>
        <v>7390.8912342115082</v>
      </c>
      <c r="V336" s="4">
        <f t="shared" si="180"/>
        <v>0.99161335752497037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1.0595587703738289E-3</v>
      </c>
      <c r="AC336">
        <f t="shared" si="164"/>
        <v>8.2468291080896905E-8</v>
      </c>
      <c r="AD336">
        <v>0</v>
      </c>
      <c r="AE336" s="11">
        <f t="shared" si="165"/>
        <v>2.2169672306904059E-8</v>
      </c>
      <c r="AF336" s="11">
        <f t="shared" si="166"/>
        <v>1.0463796338780097E-7</v>
      </c>
      <c r="AG336" s="15">
        <f t="shared" si="167"/>
        <v>1.097002469958351E-3</v>
      </c>
      <c r="AI336">
        <f t="shared" si="182"/>
        <v>9.8540617070775171E-3</v>
      </c>
      <c r="AJ336">
        <f t="shared" si="168"/>
        <v>7.6696796054236192E-7</v>
      </c>
      <c r="AK336">
        <v>0</v>
      </c>
      <c r="AL336" s="11">
        <f t="shared" si="169"/>
        <v>4.2738264600875742E-6</v>
      </c>
      <c r="AM336" s="11">
        <f t="shared" si="170"/>
        <v>5.0407944206299365E-6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15.215219993965079</v>
      </c>
      <c r="AY336" t="e">
        <f t="shared" si="179"/>
        <v>#VALUE!</v>
      </c>
    </row>
    <row r="337" spans="1:51">
      <c r="A337" s="65">
        <v>44417.57708333333</v>
      </c>
      <c r="B337" s="41">
        <v>5</v>
      </c>
      <c r="C337" s="4" t="s">
        <v>278</v>
      </c>
      <c r="D337" s="36">
        <v>1</v>
      </c>
      <c r="E337" s="43">
        <v>44418.509687500002</v>
      </c>
      <c r="F337" s="41">
        <v>69</v>
      </c>
      <c r="H337" s="52">
        <v>22.2</v>
      </c>
      <c r="I337" s="5">
        <v>30</v>
      </c>
      <c r="J337" s="52">
        <v>4305.8656361133708</v>
      </c>
      <c r="K337" s="52">
        <v>14567.413264134</v>
      </c>
      <c r="L337" s="5" t="s">
        <v>88</v>
      </c>
      <c r="M337" s="6">
        <f t="shared" si="155"/>
        <v>22.107541642057292</v>
      </c>
      <c r="N337" s="6">
        <f t="shared" si="154"/>
        <v>387.41987786749763</v>
      </c>
      <c r="O337" s="6" t="e">
        <f t="shared" si="156"/>
        <v>#VALUE!</v>
      </c>
      <c r="P337">
        <f t="shared" si="157"/>
        <v>353.72066627291667</v>
      </c>
      <c r="Q337">
        <f t="shared" si="158"/>
        <v>17046.474626169897</v>
      </c>
      <c r="R337">
        <f t="shared" si="159"/>
        <v>618.25109568853156</v>
      </c>
      <c r="S337">
        <f t="shared" si="160"/>
        <v>10834.436856942541</v>
      </c>
      <c r="T337">
        <f t="shared" si="161"/>
        <v>10834.436856942541</v>
      </c>
      <c r="V337" s="4">
        <f t="shared" si="180"/>
        <v>0.99161335752497037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4.2697538804777726E-3</v>
      </c>
      <c r="AC337">
        <f t="shared" si="164"/>
        <v>3.3232635669166024E-7</v>
      </c>
      <c r="AD337">
        <v>0</v>
      </c>
      <c r="AE337" s="11">
        <f t="shared" si="165"/>
        <v>8.9338172650797864E-8</v>
      </c>
      <c r="AF337" s="11">
        <f t="shared" si="166"/>
        <v>4.2166452934245812E-7</v>
      </c>
      <c r="AG337" s="15">
        <f t="shared" si="167"/>
        <v>1.097002469958351E-3</v>
      </c>
      <c r="AI337">
        <f t="shared" si="182"/>
        <v>1.4445241577301704E-2</v>
      </c>
      <c r="AJ337">
        <f t="shared" si="168"/>
        <v>1.124311761121557E-6</v>
      </c>
      <c r="AK337">
        <v>0</v>
      </c>
      <c r="AL337" s="11">
        <f t="shared" si="169"/>
        <v>6.265077032254425E-6</v>
      </c>
      <c r="AM337" s="11">
        <f t="shared" si="170"/>
        <v>7.3893887933759821E-6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15.215219993965075</v>
      </c>
      <c r="AY337" t="e">
        <f t="shared" si="179"/>
        <v>#VALUE!</v>
      </c>
    </row>
    <row r="338" spans="1:51">
      <c r="A338" s="66">
        <v>44417.465277777781</v>
      </c>
      <c r="B338" s="67">
        <v>10</v>
      </c>
      <c r="C338" s="67" t="s">
        <v>279</v>
      </c>
      <c r="D338" s="68">
        <v>2</v>
      </c>
      <c r="E338" s="66">
        <v>44418.5309375</v>
      </c>
      <c r="F338" s="67">
        <v>164</v>
      </c>
      <c r="G338" s="67" t="s">
        <v>777</v>
      </c>
      <c r="H338" s="52">
        <v>22.2</v>
      </c>
      <c r="I338" s="5">
        <v>30</v>
      </c>
      <c r="J338" s="52">
        <v>16337.30135073792</v>
      </c>
      <c r="K338" s="52">
        <v>8718.4252417016614</v>
      </c>
      <c r="L338" s="5" t="s">
        <v>88</v>
      </c>
      <c r="M338" s="6">
        <f t="shared" si="155"/>
        <v>83.880362383134923</v>
      </c>
      <c r="N338" s="6">
        <f t="shared" si="154"/>
        <v>231.86623329023561</v>
      </c>
      <c r="O338" s="6" t="e">
        <f t="shared" si="156"/>
        <v>#VALUE!</v>
      </c>
      <c r="P338">
        <f t="shared" si="157"/>
        <v>1342.0857981301588</v>
      </c>
      <c r="Q338">
        <f t="shared" si="158"/>
        <v>10202.114264770367</v>
      </c>
      <c r="R338">
        <f t="shared" si="159"/>
        <v>2345.7662905163402</v>
      </c>
      <c r="S338">
        <f t="shared" si="160"/>
        <v>6484.2828346028973</v>
      </c>
      <c r="T338">
        <f t="shared" si="161"/>
        <v>6484.2828346028982</v>
      </c>
      <c r="V338" s="4">
        <f t="shared" si="180"/>
        <v>0.99161335752497037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1.6200286245302464E-2</v>
      </c>
      <c r="AC338">
        <f t="shared" si="164"/>
        <v>1.2609115785055401E-6</v>
      </c>
      <c r="AD338">
        <v>0</v>
      </c>
      <c r="AE338" s="11">
        <f t="shared" si="165"/>
        <v>3.389666032490913E-7</v>
      </c>
      <c r="AF338" s="11">
        <f t="shared" si="166"/>
        <v>1.5998781817546315E-6</v>
      </c>
      <c r="AG338" s="15">
        <f t="shared" si="167"/>
        <v>1.097002469958351E-3</v>
      </c>
      <c r="AI338">
        <f t="shared" si="182"/>
        <v>8.6453069262542367E-3</v>
      </c>
      <c r="AJ338">
        <f t="shared" si="168"/>
        <v>6.7288734519792957E-7</v>
      </c>
      <c r="AK338">
        <v>0</v>
      </c>
      <c r="AL338" s="11">
        <f t="shared" si="169"/>
        <v>3.7495748043130326E-6</v>
      </c>
      <c r="AM338" s="11">
        <f t="shared" si="170"/>
        <v>4.4224621495109619E-6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78.81297419298906</v>
      </c>
      <c r="AX338">
        <f t="shared" si="178"/>
        <v>15.21521999396507</v>
      </c>
      <c r="AY338" t="e">
        <f t="shared" si="179"/>
        <v>#VALUE!</v>
      </c>
    </row>
    <row r="339" spans="1:51">
      <c r="A339" s="65">
        <v>44417.565972222219</v>
      </c>
      <c r="B339">
        <v>3.8</v>
      </c>
      <c r="C339" s="4" t="s">
        <v>278</v>
      </c>
      <c r="D339" s="36">
        <v>1</v>
      </c>
      <c r="E339" s="43">
        <v>44418.552187499998</v>
      </c>
      <c r="F339" s="41">
        <v>74</v>
      </c>
      <c r="H339" s="52">
        <v>22.2</v>
      </c>
      <c r="I339" s="5">
        <v>30</v>
      </c>
      <c r="J339" s="52">
        <v>97.984545651727601</v>
      </c>
      <c r="K339" s="52">
        <v>9488.1930068326401</v>
      </c>
      <c r="L339" s="5" t="s">
        <v>88</v>
      </c>
      <c r="M339" s="6">
        <f t="shared" si="155"/>
        <v>0.50308058967416336</v>
      </c>
      <c r="N339" s="6">
        <f t="shared" si="154"/>
        <v>252.33818175123156</v>
      </c>
      <c r="O339" s="6" t="e">
        <f t="shared" si="156"/>
        <v>#VALUE!</v>
      </c>
      <c r="P339">
        <f t="shared" si="157"/>
        <v>8.0492894347866137</v>
      </c>
      <c r="Q339">
        <f t="shared" si="158"/>
        <v>11102.879997054188</v>
      </c>
      <c r="R339">
        <f t="shared" si="159"/>
        <v>14.068960304205952</v>
      </c>
      <c r="S339">
        <f t="shared" si="160"/>
        <v>7056.7935538776101</v>
      </c>
      <c r="T339">
        <f t="shared" si="161"/>
        <v>7056.793553877611</v>
      </c>
      <c r="V339" s="4">
        <f t="shared" si="180"/>
        <v>0.99161335752497037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9.7162784299268355E-5</v>
      </c>
      <c r="AC339">
        <f t="shared" si="164"/>
        <v>7.5624391981535885E-9</v>
      </c>
      <c r="AD339">
        <v>0</v>
      </c>
      <c r="AE339" s="11">
        <f t="shared" si="165"/>
        <v>2.0329850014654626E-9</v>
      </c>
      <c r="AF339" s="11">
        <f t="shared" si="166"/>
        <v>9.5954241996190507E-9</v>
      </c>
      <c r="AG339" s="15">
        <f t="shared" si="167"/>
        <v>1.097002469958351E-3</v>
      </c>
      <c r="AI339">
        <f t="shared" si="182"/>
        <v>9.4086189243502583E-3</v>
      </c>
      <c r="AJ339">
        <f t="shared" si="168"/>
        <v>7.322979581857436E-7</v>
      </c>
      <c r="AK339">
        <v>0</v>
      </c>
      <c r="AL339" s="11">
        <f t="shared" si="169"/>
        <v>4.0806325053645723E-6</v>
      </c>
      <c r="AM339" s="11">
        <f t="shared" si="170"/>
        <v>4.8129304635503158E-6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15.215219993965073</v>
      </c>
      <c r="AY339" t="e">
        <f t="shared" si="179"/>
        <v>#VALUE!</v>
      </c>
    </row>
    <row r="340" spans="1:51">
      <c r="A340" s="65">
        <v>44417.600694444445</v>
      </c>
      <c r="B340" s="41">
        <v>8</v>
      </c>
      <c r="C340" s="4" t="s">
        <v>278</v>
      </c>
      <c r="D340" s="36">
        <v>2</v>
      </c>
      <c r="E340" s="43">
        <v>44418.573437500003</v>
      </c>
      <c r="F340" s="41">
        <v>133</v>
      </c>
      <c r="H340" s="52">
        <v>22.2</v>
      </c>
      <c r="I340" s="5">
        <v>30</v>
      </c>
      <c r="J340" s="52">
        <v>9189.6144817320001</v>
      </c>
      <c r="K340" s="52">
        <v>23459.794584528241</v>
      </c>
      <c r="L340" s="5" t="s">
        <v>88</v>
      </c>
      <c r="M340" s="6">
        <f t="shared" si="155"/>
        <v>47.182100417959667</v>
      </c>
      <c r="N340" s="6">
        <f t="shared" si="154"/>
        <v>623.91246736383573</v>
      </c>
      <c r="O340" s="6" t="e">
        <f t="shared" si="156"/>
        <v>#VALUE!</v>
      </c>
      <c r="P340">
        <f t="shared" si="157"/>
        <v>754.91360668735467</v>
      </c>
      <c r="Q340">
        <f t="shared" si="158"/>
        <v>27452.14856400877</v>
      </c>
      <c r="R340">
        <f t="shared" si="159"/>
        <v>1319.4766633299596</v>
      </c>
      <c r="S340">
        <f t="shared" si="160"/>
        <v>17448.098608467932</v>
      </c>
      <c r="T340">
        <f t="shared" si="161"/>
        <v>17448.098608467932</v>
      </c>
      <c r="V340" s="4">
        <f t="shared" si="180"/>
        <v>0.99161335752497037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9.1125444705903585E-3</v>
      </c>
      <c r="AC340">
        <f t="shared" si="164"/>
        <v>7.0925369210348157E-7</v>
      </c>
      <c r="AD340">
        <v>0</v>
      </c>
      <c r="AE340" s="11">
        <f t="shared" si="165"/>
        <v>1.9066627585348775E-7</v>
      </c>
      <c r="AF340" s="11">
        <f t="shared" si="166"/>
        <v>8.9991996795696931E-7</v>
      </c>
      <c r="AG340" s="15">
        <f t="shared" si="167"/>
        <v>1.097002469958351E-3</v>
      </c>
      <c r="AI340">
        <f t="shared" si="182"/>
        <v>2.3263045674810166E-2</v>
      </c>
      <c r="AJ340">
        <f t="shared" si="168"/>
        <v>1.810625022207669E-6</v>
      </c>
      <c r="AK340">
        <v>0</v>
      </c>
      <c r="AL340" s="11">
        <f t="shared" si="169"/>
        <v>1.0089465958572302E-5</v>
      </c>
      <c r="AM340" s="11">
        <f t="shared" si="170"/>
        <v>1.190009098077997E-5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15.215219993965071</v>
      </c>
      <c r="AY340" t="e">
        <f t="shared" si="179"/>
        <v>#VALUE!</v>
      </c>
    </row>
    <row r="341" spans="1:51">
      <c r="A341" s="65">
        <v>44417.434027777781</v>
      </c>
      <c r="B341">
        <v>3</v>
      </c>
      <c r="C341" s="4" t="s">
        <v>279</v>
      </c>
      <c r="D341" s="36">
        <v>1</v>
      </c>
      <c r="E341" s="43">
        <v>44418.594675925924</v>
      </c>
      <c r="F341" s="41">
        <v>147</v>
      </c>
      <c r="H341" s="52">
        <v>22.2</v>
      </c>
      <c r="I341" s="5">
        <v>30</v>
      </c>
      <c r="J341" s="52">
        <v>51.617184341167906</v>
      </c>
      <c r="K341" s="52">
        <v>356.30508584543998</v>
      </c>
      <c r="L341" s="5" t="s">
        <v>88</v>
      </c>
      <c r="M341" s="6">
        <f t="shared" si="155"/>
        <v>0.26501733883599327</v>
      </c>
      <c r="N341" s="6">
        <f t="shared" si="154"/>
        <v>9.4759220692716966</v>
      </c>
      <c r="O341" s="6" t="e">
        <f t="shared" si="156"/>
        <v>#VALUE!</v>
      </c>
      <c r="P341">
        <f t="shared" si="157"/>
        <v>4.2402774213758923</v>
      </c>
      <c r="Q341">
        <f t="shared" si="158"/>
        <v>416.94057104795468</v>
      </c>
      <c r="R341">
        <f t="shared" si="159"/>
        <v>7.4113740353703257</v>
      </c>
      <c r="S341">
        <f t="shared" si="160"/>
        <v>265.00003016351582</v>
      </c>
      <c r="T341">
        <f t="shared" si="161"/>
        <v>265.00003016351582</v>
      </c>
      <c r="V341" s="4">
        <f t="shared" si="180"/>
        <v>0.99161335752497037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5.1184289470530835E-5</v>
      </c>
      <c r="AC341">
        <f t="shared" si="164"/>
        <v>3.983810054571451E-9</v>
      </c>
      <c r="AD341">
        <v>0</v>
      </c>
      <c r="AE341" s="11">
        <f t="shared" si="165"/>
        <v>1.0709542090081844E-9</v>
      </c>
      <c r="AF341" s="11">
        <f t="shared" si="166"/>
        <v>5.0547642635796352E-9</v>
      </c>
      <c r="AG341" s="15">
        <f t="shared" si="167"/>
        <v>1.097002469958351E-3</v>
      </c>
      <c r="AI341">
        <f t="shared" si="182"/>
        <v>3.5331688247841955E-4</v>
      </c>
      <c r="AJ341">
        <f t="shared" si="168"/>
        <v>2.7499597306664925E-8</v>
      </c>
      <c r="AK341">
        <v>0</v>
      </c>
      <c r="AL341" s="11">
        <f t="shared" si="169"/>
        <v>1.5323783085784594E-7</v>
      </c>
      <c r="AM341" s="11">
        <f t="shared" si="170"/>
        <v>1.8073742816451085E-7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15.215219993965073</v>
      </c>
      <c r="AY341" t="e">
        <f t="shared" si="179"/>
        <v>#VALUE!</v>
      </c>
    </row>
    <row r="342" spans="1:51">
      <c r="A342" s="65">
        <v>44417.586805555555</v>
      </c>
      <c r="B342">
        <v>6.2</v>
      </c>
      <c r="C342" t="s">
        <v>278</v>
      </c>
      <c r="D342" s="36">
        <v>2</v>
      </c>
      <c r="E342" s="43">
        <v>44418.615925925929</v>
      </c>
      <c r="F342" s="41">
        <v>154</v>
      </c>
      <c r="H342" s="52">
        <v>22.2</v>
      </c>
      <c r="I342" s="5">
        <v>30</v>
      </c>
      <c r="J342" s="52">
        <v>5827.4972084359306</v>
      </c>
      <c r="K342" s="52">
        <v>18057.600593041501</v>
      </c>
      <c r="L342" s="5" t="s">
        <v>88</v>
      </c>
      <c r="M342" s="6">
        <f t="shared" si="155"/>
        <v>29.920031903447406</v>
      </c>
      <c r="N342" s="6">
        <f t="shared" ref="N342:N373" si="183">1000000*(AM342-AK342)/X342</f>
        <v>480.24129538224383</v>
      </c>
      <c r="O342" s="6" t="e">
        <f t="shared" si="156"/>
        <v>#VALUE!</v>
      </c>
      <c r="P342">
        <f t="shared" si="157"/>
        <v>478.72051045515849</v>
      </c>
      <c r="Q342">
        <f t="shared" si="158"/>
        <v>21130.616996818728</v>
      </c>
      <c r="R342">
        <f t="shared" si="159"/>
        <v>836.7322249956319</v>
      </c>
      <c r="S342">
        <f t="shared" si="160"/>
        <v>13430.245292407919</v>
      </c>
      <c r="T342">
        <f t="shared" si="161"/>
        <v>13430.245292407923</v>
      </c>
      <c r="V342" s="4">
        <f t="shared" si="180"/>
        <v>0.99161335752497037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5.7786240728245454E-3</v>
      </c>
      <c r="AC342">
        <f t="shared" si="164"/>
        <v>4.4976575666174427E-7</v>
      </c>
      <c r="AD342">
        <v>0</v>
      </c>
      <c r="AE342" s="11">
        <f t="shared" si="165"/>
        <v>1.2090901011003683E-7</v>
      </c>
      <c r="AF342" s="11">
        <f t="shared" si="166"/>
        <v>5.706747667717811E-7</v>
      </c>
      <c r="AG342" s="15">
        <f t="shared" si="167"/>
        <v>1.097002469958351E-3</v>
      </c>
      <c r="AI342">
        <f t="shared" si="182"/>
        <v>1.790615795291078E-2</v>
      </c>
      <c r="AJ342">
        <f t="shared" si="168"/>
        <v>1.3936841329529685E-6</v>
      </c>
      <c r="AK342">
        <v>0</v>
      </c>
      <c r="AL342" s="11">
        <f t="shared" si="169"/>
        <v>7.7661185745054558E-6</v>
      </c>
      <c r="AM342" s="11">
        <f t="shared" si="170"/>
        <v>9.159802707458425E-6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15.215219993965082</v>
      </c>
      <c r="AY342" t="e">
        <f t="shared" si="179"/>
        <v>#VALUE!</v>
      </c>
    </row>
    <row r="343" spans="1:51">
      <c r="A343" s="65">
        <v>44417.555555555555</v>
      </c>
      <c r="B343" s="41">
        <v>1.6</v>
      </c>
      <c r="C343" s="41" t="s">
        <v>278</v>
      </c>
      <c r="D343" s="36">
        <v>1</v>
      </c>
      <c r="E343" s="43">
        <v>44418.637164351851</v>
      </c>
      <c r="F343" s="41">
        <v>118</v>
      </c>
      <c r="H343" s="52">
        <v>22.2</v>
      </c>
      <c r="I343" s="5">
        <v>30</v>
      </c>
      <c r="J343" s="52">
        <v>183.29202321314713</v>
      </c>
      <c r="K343" s="52">
        <v>1637.5411261309403</v>
      </c>
      <c r="L343" s="5" t="s">
        <v>88</v>
      </c>
      <c r="M343" s="6">
        <f t="shared" si="155"/>
        <v>0.94107349794109807</v>
      </c>
      <c r="N343" s="6">
        <f t="shared" si="183"/>
        <v>43.550352528999113</v>
      </c>
      <c r="O343" s="6" t="e">
        <f t="shared" si="156"/>
        <v>#VALUE!</v>
      </c>
      <c r="P343">
        <f t="shared" si="157"/>
        <v>15.057175967057569</v>
      </c>
      <c r="Q343">
        <f t="shared" si="158"/>
        <v>1916.215511275961</v>
      </c>
      <c r="R343">
        <f t="shared" si="159"/>
        <v>26.317703281791928</v>
      </c>
      <c r="S343">
        <f t="shared" si="160"/>
        <v>1217.9125840682987</v>
      </c>
      <c r="T343">
        <f t="shared" si="161"/>
        <v>1217.9125840682989</v>
      </c>
      <c r="V343" s="4">
        <f t="shared" si="180"/>
        <v>0.99161335752497037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1.8175481854593365E-4</v>
      </c>
      <c r="AC343">
        <f t="shared" si="164"/>
        <v>1.4146463320683284E-8</v>
      </c>
      <c r="AD343">
        <v>0</v>
      </c>
      <c r="AE343" s="11">
        <f t="shared" si="165"/>
        <v>3.8029459809412048E-9</v>
      </c>
      <c r="AF343" s="11">
        <f t="shared" si="166"/>
        <v>1.7949409301624487E-8</v>
      </c>
      <c r="AG343" s="15">
        <f t="shared" si="167"/>
        <v>1.097002469958351E-3</v>
      </c>
      <c r="AI343">
        <f t="shared" si="182"/>
        <v>1.6238076541679226E-3</v>
      </c>
      <c r="AJ343">
        <f t="shared" si="168"/>
        <v>1.2638528982782345E-7</v>
      </c>
      <c r="AK343">
        <v>0</v>
      </c>
      <c r="AL343" s="11">
        <f t="shared" si="169"/>
        <v>7.0426513703391481E-7</v>
      </c>
      <c r="AM343" s="11">
        <f t="shared" si="170"/>
        <v>8.3065042686173829E-7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15.215219993965079</v>
      </c>
      <c r="AY343" t="e">
        <f t="shared" si="179"/>
        <v>#VALUE!</v>
      </c>
    </row>
    <row r="344" spans="1:51">
      <c r="A344" s="65">
        <v>44417.453472222223</v>
      </c>
      <c r="B344">
        <v>9</v>
      </c>
      <c r="C344" t="s">
        <v>279</v>
      </c>
      <c r="D344" s="36">
        <v>2</v>
      </c>
      <c r="E344" s="43">
        <v>44418.658414351848</v>
      </c>
      <c r="F344" s="41">
        <v>98</v>
      </c>
      <c r="H344" s="52">
        <v>22.2</v>
      </c>
      <c r="I344" s="5">
        <v>30</v>
      </c>
      <c r="J344" s="52">
        <v>54959.760779100732</v>
      </c>
      <c r="K344" s="52">
        <v>17725.924539612162</v>
      </c>
      <c r="L344" s="5" t="s">
        <v>88</v>
      </c>
      <c r="M344" s="6">
        <f t="shared" si="155"/>
        <v>282.17907913127584</v>
      </c>
      <c r="N344" s="6">
        <f t="shared" si="183"/>
        <v>471.42038162210895</v>
      </c>
      <c r="O344" s="6" t="e">
        <f t="shared" si="156"/>
        <v>#VALUE!</v>
      </c>
      <c r="P344">
        <f t="shared" si="157"/>
        <v>4514.8652661004135</v>
      </c>
      <c r="Q344">
        <f t="shared" si="158"/>
        <v>20742.496791372792</v>
      </c>
      <c r="R344">
        <f t="shared" si="159"/>
        <v>7891.3127329094295</v>
      </c>
      <c r="S344">
        <f t="shared" si="160"/>
        <v>13183.562975329181</v>
      </c>
      <c r="T344">
        <f t="shared" si="161"/>
        <v>13183.562975329181</v>
      </c>
      <c r="V344" s="4">
        <f t="shared" si="180"/>
        <v>0.99161335752497037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5.4498832914933258E-2</v>
      </c>
      <c r="AC344">
        <f t="shared" si="164"/>
        <v>4.2417898299423039E-6</v>
      </c>
      <c r="AD344">
        <v>0</v>
      </c>
      <c r="AE344" s="11">
        <f t="shared" si="165"/>
        <v>1.1403060411708052E-6</v>
      </c>
      <c r="AF344" s="11">
        <f t="shared" si="166"/>
        <v>5.382095871113109E-6</v>
      </c>
      <c r="AG344" s="15">
        <f t="shared" si="167"/>
        <v>1.097002469958351E-3</v>
      </c>
      <c r="AI344">
        <f>V344*(K344/10^6)</f>
        <v>1.757726354795908E-2</v>
      </c>
      <c r="AJ344">
        <f t="shared" si="168"/>
        <v>1.3680854023484684E-6</v>
      </c>
      <c r="AK344">
        <v>0</v>
      </c>
      <c r="AL344" s="11">
        <f t="shared" si="169"/>
        <v>7.6234730693075564E-6</v>
      </c>
      <c r="AM344" s="11">
        <f t="shared" si="170"/>
        <v>8.9915584716560247E-6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15.215219993965079</v>
      </c>
      <c r="AY344" t="e">
        <f t="shared" si="179"/>
        <v>#VALUE!</v>
      </c>
    </row>
    <row r="345" spans="1:51">
      <c r="A345" s="65">
        <v>44417.420138888891</v>
      </c>
      <c r="B345" s="41">
        <v>0.1</v>
      </c>
      <c r="C345" s="41" t="s">
        <v>279</v>
      </c>
      <c r="D345" s="36">
        <v>1</v>
      </c>
      <c r="E345" s="43">
        <v>44418.679652777777</v>
      </c>
      <c r="F345" s="41">
        <v>88</v>
      </c>
      <c r="H345" s="52">
        <v>22.2</v>
      </c>
      <c r="I345" s="5">
        <v>30</v>
      </c>
      <c r="J345" s="52">
        <v>69.021322400188396</v>
      </c>
      <c r="K345" s="4" t="e">
        <v>#VALUE!</v>
      </c>
      <c r="L345" s="5" t="s">
        <v>88</v>
      </c>
      <c r="M345" s="6">
        <f t="shared" si="155"/>
        <v>0.35437514500089023</v>
      </c>
      <c r="N345" s="6" t="e">
        <f t="shared" si="183"/>
        <v>#VALUE!</v>
      </c>
      <c r="O345" s="6" t="e">
        <f t="shared" si="156"/>
        <v>#VALUE!</v>
      </c>
      <c r="P345">
        <f t="shared" si="157"/>
        <v>5.6700023200142438</v>
      </c>
      <c r="Q345" t="e">
        <f t="shared" si="158"/>
        <v>#VALUE!</v>
      </c>
      <c r="R345">
        <f t="shared" si="159"/>
        <v>9.9103204340360218</v>
      </c>
      <c r="S345" t="e">
        <f t="shared" si="160"/>
        <v>#VALUE!</v>
      </c>
      <c r="T345" t="e">
        <f t="shared" si="161"/>
        <v>#VALUE!</v>
      </c>
      <c r="V345" s="4">
        <f t="shared" si="180"/>
        <v>0.99161335752497037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6.8442465246064255E-5</v>
      </c>
      <c r="AC345">
        <f t="shared" si="164"/>
        <v>5.3270600027360326E-9</v>
      </c>
      <c r="AD345">
        <v>0</v>
      </c>
      <c r="AE345" s="11">
        <f t="shared" si="165"/>
        <v>1.4320555582269121E-9</v>
      </c>
      <c r="AF345" s="11">
        <f t="shared" si="166"/>
        <v>6.7591155609629447E-9</v>
      </c>
      <c r="AG345" s="15">
        <f t="shared" si="167"/>
        <v>1.097002469958351E-3</v>
      </c>
      <c r="AI345" t="e">
        <f>V345*(K345/10^6)</f>
        <v>#VALUE!</v>
      </c>
      <c r="AJ345" t="e">
        <f t="shared" si="168"/>
        <v>#VALUE!</v>
      </c>
      <c r="AK345">
        <v>0</v>
      </c>
      <c r="AL345" s="11" t="e">
        <f t="shared" si="169"/>
        <v>#VALUE!</v>
      </c>
      <c r="AM345" s="11" t="e">
        <f t="shared" si="170"/>
        <v>#VALUE!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 t="e">
        <f t="shared" si="178"/>
        <v>#VALUE!</v>
      </c>
      <c r="AY345" t="e">
        <f t="shared" si="179"/>
        <v>#VALUE!</v>
      </c>
    </row>
    <row r="346" spans="1:51">
      <c r="A346" s="65">
        <v>44417.555555555555</v>
      </c>
      <c r="B346" s="41">
        <v>1.6</v>
      </c>
      <c r="C346" s="41" t="s">
        <v>278</v>
      </c>
      <c r="D346" s="36">
        <v>2</v>
      </c>
      <c r="E346" s="43">
        <v>44418.700902777775</v>
      </c>
      <c r="F346" s="41">
        <v>57</v>
      </c>
      <c r="H346" s="52">
        <v>22.2</v>
      </c>
      <c r="I346" s="5">
        <v>30</v>
      </c>
      <c r="J346" s="52">
        <v>153.48514250166042</v>
      </c>
      <c r="K346" s="52">
        <v>1408.2220072540001</v>
      </c>
      <c r="L346" s="5" t="s">
        <v>88</v>
      </c>
      <c r="M346" s="6">
        <f t="shared" si="155"/>
        <v>0.78803647536836763</v>
      </c>
      <c r="N346" s="6">
        <f t="shared" si="183"/>
        <v>37.451618085408953</v>
      </c>
      <c r="O346" s="6" t="e">
        <f t="shared" si="156"/>
        <v>#VALUE!</v>
      </c>
      <c r="P346">
        <f t="shared" si="157"/>
        <v>12.608583605893882</v>
      </c>
      <c r="Q346">
        <f t="shared" si="158"/>
        <v>1647.871195757994</v>
      </c>
      <c r="R346">
        <f t="shared" si="159"/>
        <v>22.037928152633953</v>
      </c>
      <c r="S346">
        <f t="shared" si="160"/>
        <v>1047.3576977262583</v>
      </c>
      <c r="T346">
        <f t="shared" si="161"/>
        <v>1047.3576977262585</v>
      </c>
      <c r="V346" s="4">
        <f t="shared" si="180"/>
        <v>0.99161335752497037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1.5219791748627003E-4</v>
      </c>
      <c r="AC346">
        <f t="shared" si="164"/>
        <v>1.1845970711691319E-8</v>
      </c>
      <c r="AD346">
        <v>0</v>
      </c>
      <c r="AE346" s="11">
        <f t="shared" si="165"/>
        <v>3.1845123185317666E-9</v>
      </c>
      <c r="AF346" s="11">
        <f t="shared" si="166"/>
        <v>1.5030483030223087E-8</v>
      </c>
      <c r="AG346" s="15">
        <f t="shared" si="167"/>
        <v>1.097002469958351E-3</v>
      </c>
      <c r="AI346">
        <f t="shared" si="182"/>
        <v>1.3964117527536922E-3</v>
      </c>
      <c r="AJ346">
        <f t="shared" si="168"/>
        <v>1.0868645903827191E-7</v>
      </c>
      <c r="AK346">
        <v>0</v>
      </c>
      <c r="AL346" s="11">
        <f t="shared" si="169"/>
        <v>6.0564076778711102E-7</v>
      </c>
      <c r="AM346" s="11">
        <f t="shared" si="170"/>
        <v>7.1432722682538296E-7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15.215219993965077</v>
      </c>
      <c r="AY346" t="e">
        <f t="shared" si="179"/>
        <v>#VALUE!</v>
      </c>
    </row>
    <row r="347" spans="1:51">
      <c r="A347" s="65">
        <v>44417.548611111109</v>
      </c>
      <c r="B347" s="41">
        <v>0.1</v>
      </c>
      <c r="C347" s="41" t="s">
        <v>278</v>
      </c>
      <c r="D347" s="36">
        <v>1</v>
      </c>
      <c r="E347" s="43">
        <v>44418.72215277778</v>
      </c>
      <c r="F347" s="41">
        <v>82</v>
      </c>
      <c r="H347" s="52">
        <v>22.2</v>
      </c>
      <c r="I347" s="5">
        <v>30</v>
      </c>
      <c r="J347" s="52">
        <v>174.3707931254396</v>
      </c>
      <c r="K347" s="52">
        <v>1283.9003663925403</v>
      </c>
      <c r="L347" s="5" t="s">
        <v>88</v>
      </c>
      <c r="M347" s="6">
        <f t="shared" si="155"/>
        <v>0.89526935950997133</v>
      </c>
      <c r="N347" s="6">
        <f t="shared" si="183"/>
        <v>34.145288125139444</v>
      </c>
      <c r="O347" s="6" t="e">
        <f t="shared" si="156"/>
        <v>#VALUE!</v>
      </c>
      <c r="P347">
        <f t="shared" si="157"/>
        <v>14.324309752159541</v>
      </c>
      <c r="Q347">
        <f t="shared" si="158"/>
        <v>1502.3926775061354</v>
      </c>
      <c r="R347">
        <f t="shared" si="159"/>
        <v>25.036762178949431</v>
      </c>
      <c r="S347">
        <f t="shared" si="160"/>
        <v>954.89413240809222</v>
      </c>
      <c r="T347">
        <f t="shared" si="161"/>
        <v>954.89413240809233</v>
      </c>
      <c r="V347" s="4">
        <f t="shared" si="180"/>
        <v>0.99161335752497037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1.7290840762540917E-4</v>
      </c>
      <c r="AC347">
        <f t="shared" si="164"/>
        <v>1.3457923514101682E-8</v>
      </c>
      <c r="AD347">
        <v>0</v>
      </c>
      <c r="AE347" s="11">
        <f t="shared" si="165"/>
        <v>3.6178481490096635E-9</v>
      </c>
      <c r="AF347" s="11">
        <f t="shared" si="166"/>
        <v>1.7075771663111346E-8</v>
      </c>
      <c r="AG347" s="15">
        <f t="shared" si="167"/>
        <v>1.097002469958351E-3</v>
      </c>
      <c r="AI347">
        <f t="shared" si="182"/>
        <v>1.2731327530460467E-3</v>
      </c>
      <c r="AJ347">
        <f t="shared" si="168"/>
        <v>9.9091324991611169E-8</v>
      </c>
      <c r="AK347">
        <v>0</v>
      </c>
      <c r="AL347" s="11">
        <f t="shared" si="169"/>
        <v>5.5217316563628971E-7</v>
      </c>
      <c r="AM347" s="11">
        <f t="shared" si="170"/>
        <v>6.5126449062790092E-7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15.215219993965079</v>
      </c>
      <c r="AY347" t="e">
        <f t="shared" si="179"/>
        <v>#VALUE!</v>
      </c>
    </row>
    <row r="348" spans="1:51">
      <c r="A348" s="65">
        <v>44417.604166666664</v>
      </c>
      <c r="B348">
        <v>9</v>
      </c>
      <c r="C348" t="s">
        <v>278</v>
      </c>
      <c r="D348" s="36">
        <v>2</v>
      </c>
      <c r="E348" s="43">
        <v>44418.743414351855</v>
      </c>
      <c r="F348" s="41">
        <v>45</v>
      </c>
      <c r="H348" s="52">
        <v>22.2</v>
      </c>
      <c r="I348" s="5">
        <v>30</v>
      </c>
      <c r="J348" s="52">
        <v>8983.5594999899222</v>
      </c>
      <c r="K348" s="52">
        <v>22454.240654576639</v>
      </c>
      <c r="L348" s="5" t="s">
        <v>88</v>
      </c>
      <c r="M348" s="6">
        <f t="shared" si="155"/>
        <v>46.12415540193075</v>
      </c>
      <c r="N348" s="6">
        <f t="shared" si="183"/>
        <v>597.1697935845325</v>
      </c>
      <c r="O348" s="6" t="e">
        <f t="shared" si="156"/>
        <v>#VALUE!</v>
      </c>
      <c r="P348">
        <f t="shared" si="157"/>
        <v>737.986486430892</v>
      </c>
      <c r="Q348">
        <f t="shared" si="158"/>
        <v>26275.470917719431</v>
      </c>
      <c r="R348">
        <f t="shared" si="159"/>
        <v>1289.8905756532645</v>
      </c>
      <c r="S348">
        <f t="shared" si="160"/>
        <v>16700.223171506565</v>
      </c>
      <c r="T348">
        <f t="shared" si="161"/>
        <v>16700.223171506568</v>
      </c>
      <c r="V348" s="4">
        <f t="shared" si="180"/>
        <v>0.99161335752497037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8.9082175983103504E-3</v>
      </c>
      <c r="AC348">
        <f t="shared" si="164"/>
        <v>6.9335038551021741E-7</v>
      </c>
      <c r="AD348">
        <v>0</v>
      </c>
      <c r="AE348" s="11">
        <f t="shared" si="165"/>
        <v>1.8639104362607277E-7</v>
      </c>
      <c r="AF348" s="11">
        <f t="shared" si="166"/>
        <v>8.7974142913629021E-7</v>
      </c>
      <c r="AG348" s="15">
        <f t="shared" si="167"/>
        <v>1.097002469958351E-3</v>
      </c>
      <c r="AI348">
        <f t="shared" si="182"/>
        <v>2.226592496615843E-2</v>
      </c>
      <c r="AJ348">
        <f t="shared" si="168"/>
        <v>1.7330164523547013E-6</v>
      </c>
      <c r="AK348">
        <v>0</v>
      </c>
      <c r="AL348" s="11">
        <f t="shared" si="169"/>
        <v>9.6570025749224623E-6</v>
      </c>
      <c r="AM348" s="11">
        <f t="shared" si="170"/>
        <v>1.1390019027277164E-5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15.21521999396508</v>
      </c>
      <c r="AY348" t="e">
        <f t="shared" si="179"/>
        <v>#VALUE!</v>
      </c>
    </row>
    <row r="349" spans="1:51">
      <c r="A349" s="65">
        <v>44417.565972222219</v>
      </c>
      <c r="B349">
        <v>3.8</v>
      </c>
      <c r="C349" t="s">
        <v>278</v>
      </c>
      <c r="D349" s="36">
        <v>1</v>
      </c>
      <c r="E349" s="43">
        <v>44418.764664351853</v>
      </c>
      <c r="F349" s="41">
        <v>203</v>
      </c>
      <c r="H349" s="52">
        <v>22.2</v>
      </c>
      <c r="I349" s="5">
        <v>30</v>
      </c>
      <c r="J349" s="52">
        <v>94.013824950367606</v>
      </c>
      <c r="K349" s="52">
        <v>10179.180735294962</v>
      </c>
      <c r="L349" s="5" t="s">
        <v>88</v>
      </c>
      <c r="M349" s="6">
        <f t="shared" si="155"/>
        <v>0.48269377766636201</v>
      </c>
      <c r="N349" s="6">
        <f t="shared" si="183"/>
        <v>270.71497772144778</v>
      </c>
      <c r="O349" s="6" t="e">
        <f t="shared" si="156"/>
        <v>#VALUE!</v>
      </c>
      <c r="P349">
        <f t="shared" si="157"/>
        <v>7.7231004426617922</v>
      </c>
      <c r="Q349">
        <f t="shared" si="158"/>
        <v>11911.459019743703</v>
      </c>
      <c r="R349">
        <f t="shared" si="159"/>
        <v>13.498830478579332</v>
      </c>
      <c r="S349">
        <f t="shared" si="160"/>
        <v>7570.7120359858482</v>
      </c>
      <c r="T349">
        <f t="shared" si="161"/>
        <v>7570.7120359858509</v>
      </c>
      <c r="V349" s="4">
        <f t="shared" si="180"/>
        <v>0.99161335752497037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9.3225364612798845E-5</v>
      </c>
      <c r="AC349">
        <f t="shared" si="164"/>
        <v>7.2559793000425499E-9</v>
      </c>
      <c r="AD349">
        <v>0</v>
      </c>
      <c r="AE349" s="11">
        <f t="shared" si="165"/>
        <v>1.9506004215586921E-9</v>
      </c>
      <c r="AF349" s="11">
        <f t="shared" si="166"/>
        <v>9.206579721601242E-9</v>
      </c>
      <c r="AG349" s="15">
        <f t="shared" si="167"/>
        <v>1.097002469958351E-3</v>
      </c>
      <c r="AI349">
        <f t="shared" si="182"/>
        <v>1.0093811585779334E-2</v>
      </c>
      <c r="AJ349">
        <f t="shared" si="168"/>
        <v>7.8562833440384722E-7</v>
      </c>
      <c r="AK349">
        <v>0</v>
      </c>
      <c r="AL349" s="11">
        <f t="shared" si="169"/>
        <v>4.3778088995990573E-6</v>
      </c>
      <c r="AM349" s="11">
        <f t="shared" si="170"/>
        <v>5.1634372340029042E-6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15.215219993965071</v>
      </c>
      <c r="AY349" t="e">
        <f t="shared" si="179"/>
        <v>#VALUE!</v>
      </c>
    </row>
    <row r="350" spans="1:51">
      <c r="A350" s="65">
        <v>44417.586805555555</v>
      </c>
      <c r="B350">
        <v>6.2</v>
      </c>
      <c r="C350" t="s">
        <v>278</v>
      </c>
      <c r="D350" s="36">
        <v>2</v>
      </c>
      <c r="E350" s="43">
        <v>44418.785925925928</v>
      </c>
      <c r="F350" s="41">
        <v>107</v>
      </c>
      <c r="H350" s="52">
        <v>22.2</v>
      </c>
      <c r="I350" s="5">
        <v>30</v>
      </c>
      <c r="J350" s="52">
        <v>6103.9582638947304</v>
      </c>
      <c r="K350" s="52">
        <v>16975.470989441499</v>
      </c>
      <c r="L350" s="5" t="s">
        <v>88</v>
      </c>
      <c r="M350" s="6">
        <f t="shared" si="155"/>
        <v>31.339461772485155</v>
      </c>
      <c r="N350" s="6">
        <f t="shared" si="183"/>
        <v>451.46209407436902</v>
      </c>
      <c r="O350" s="6" t="e">
        <f t="shared" si="156"/>
        <v>#VALUE!</v>
      </c>
      <c r="P350">
        <f t="shared" si="157"/>
        <v>501.43138835976248</v>
      </c>
      <c r="Q350">
        <f t="shared" si="158"/>
        <v>19864.332139272236</v>
      </c>
      <c r="R350">
        <f t="shared" si="159"/>
        <v>876.42746049464097</v>
      </c>
      <c r="S350">
        <f t="shared" si="160"/>
        <v>12625.417101661216</v>
      </c>
      <c r="T350">
        <f t="shared" si="161"/>
        <v>12625.417101661216</v>
      </c>
      <c r="V350" s="4">
        <f t="shared" si="180"/>
        <v>0.99161335752497037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6.0527665482529424E-3</v>
      </c>
      <c r="AC350">
        <f t="shared" si="164"/>
        <v>4.7110299825079767E-7</v>
      </c>
      <c r="AD350">
        <v>0</v>
      </c>
      <c r="AE350" s="11">
        <f t="shared" si="165"/>
        <v>1.2664502873928829E-7</v>
      </c>
      <c r="AF350" s="11">
        <f t="shared" si="166"/>
        <v>5.9774802699008596E-7</v>
      </c>
      <c r="AG350" s="15">
        <f t="shared" si="167"/>
        <v>1.097002469958351E-3</v>
      </c>
      <c r="AI350">
        <f t="shared" si="182"/>
        <v>1.6833103783407816E-2</v>
      </c>
      <c r="AJ350">
        <f t="shared" si="168"/>
        <v>1.3101654588874244E-6</v>
      </c>
      <c r="AK350">
        <v>0</v>
      </c>
      <c r="AL350" s="11">
        <f t="shared" si="169"/>
        <v>7.3007219249761332E-6</v>
      </c>
      <c r="AM350" s="11">
        <f t="shared" si="170"/>
        <v>8.6108873838635582E-6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15.215219993965082</v>
      </c>
      <c r="AY350" t="e">
        <f t="shared" si="179"/>
        <v>#VALUE!</v>
      </c>
    </row>
    <row r="351" spans="1:51">
      <c r="A351" s="65">
        <v>44417.600694444445</v>
      </c>
      <c r="B351">
        <v>8</v>
      </c>
      <c r="C351" t="s">
        <v>278</v>
      </c>
      <c r="D351" s="36">
        <v>1</v>
      </c>
      <c r="E351" s="43">
        <v>44418.807175925926</v>
      </c>
      <c r="F351" s="41">
        <v>208</v>
      </c>
      <c r="H351" s="52">
        <v>22.2</v>
      </c>
      <c r="I351" s="5">
        <v>30</v>
      </c>
      <c r="J351" s="52">
        <v>10253.13485239552</v>
      </c>
      <c r="K351" s="52">
        <v>22039.57471123126</v>
      </c>
      <c r="L351" s="5" t="s">
        <v>88</v>
      </c>
      <c r="M351" s="6">
        <f t="shared" si="155"/>
        <v>52.642517177002489</v>
      </c>
      <c r="N351" s="6">
        <f t="shared" si="183"/>
        <v>586.14176642461064</v>
      </c>
      <c r="O351" s="6" t="e">
        <f t="shared" si="156"/>
        <v>#VALUE!</v>
      </c>
      <c r="P351">
        <f t="shared" si="157"/>
        <v>842.28027483203982</v>
      </c>
      <c r="Q351">
        <f t="shared" si="158"/>
        <v>25790.237722682868</v>
      </c>
      <c r="R351">
        <f t="shared" si="159"/>
        <v>1472.1806002422363</v>
      </c>
      <c r="S351">
        <f t="shared" si="160"/>
        <v>16391.817561091073</v>
      </c>
      <c r="T351">
        <f t="shared" si="161"/>
        <v>16391.817561091077</v>
      </c>
      <c r="V351" s="4">
        <f t="shared" si="180"/>
        <v>0.99161335752497037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1.0167145476140215E-2</v>
      </c>
      <c r="AC351">
        <f t="shared" si="164"/>
        <v>7.9133610709704282E-7</v>
      </c>
      <c r="AD351">
        <v>0</v>
      </c>
      <c r="AE351" s="11">
        <f t="shared" si="165"/>
        <v>2.1273221439441736E-7</v>
      </c>
      <c r="AF351" s="11">
        <f t="shared" si="166"/>
        <v>1.0040683214914602E-6</v>
      </c>
      <c r="AG351" s="15">
        <f t="shared" si="167"/>
        <v>1.097002469958351E-3</v>
      </c>
      <c r="AI351">
        <f t="shared" si="182"/>
        <v>2.1854736677826461E-2</v>
      </c>
      <c r="AJ351">
        <f t="shared" si="168"/>
        <v>1.7010125688520878E-6</v>
      </c>
      <c r="AK351">
        <v>0</v>
      </c>
      <c r="AL351" s="11">
        <f t="shared" si="169"/>
        <v>9.4786652112048097E-6</v>
      </c>
      <c r="AM351" s="11">
        <f t="shared" si="170"/>
        <v>1.1179677780056898E-5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15.215219993965079</v>
      </c>
      <c r="AY351" t="e">
        <f t="shared" si="179"/>
        <v>#VALUE!</v>
      </c>
    </row>
    <row r="352" spans="1:51">
      <c r="A352" s="65">
        <v>44417.57708333333</v>
      </c>
      <c r="B352">
        <v>5</v>
      </c>
      <c r="C352" t="s">
        <v>278</v>
      </c>
      <c r="D352" s="36">
        <v>2</v>
      </c>
      <c r="E352" s="43">
        <v>44418.8284375</v>
      </c>
      <c r="F352" s="41">
        <v>87</v>
      </c>
      <c r="H352" s="52">
        <v>22.2</v>
      </c>
      <c r="I352" s="5">
        <v>30</v>
      </c>
      <c r="J352" s="52">
        <v>4316.09640089817</v>
      </c>
      <c r="K352" s="52">
        <v>14852.698642322161</v>
      </c>
      <c r="L352" s="5" t="s">
        <v>88</v>
      </c>
      <c r="M352" s="6">
        <f t="shared" si="155"/>
        <v>22.160069304930246</v>
      </c>
      <c r="N352" s="6">
        <f t="shared" si="183"/>
        <v>395.00703314146523</v>
      </c>
      <c r="O352" s="6" t="e">
        <f t="shared" si="156"/>
        <v>#VALUE!</v>
      </c>
      <c r="P352">
        <f t="shared" si="157"/>
        <v>354.56110887888394</v>
      </c>
      <c r="Q352">
        <f t="shared" si="158"/>
        <v>17380.30945822447</v>
      </c>
      <c r="R352">
        <f t="shared" si="159"/>
        <v>619.72006431701925</v>
      </c>
      <c r="S352">
        <f t="shared" si="160"/>
        <v>11046.616353751257</v>
      </c>
      <c r="T352">
        <f t="shared" si="161"/>
        <v>11046.616353751258</v>
      </c>
      <c r="V352" s="4">
        <f t="shared" si="180"/>
        <v>0.99161335752497037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4.2798988434960749E-3</v>
      </c>
      <c r="AC352">
        <f t="shared" si="164"/>
        <v>3.3311596627877457E-7</v>
      </c>
      <c r="AD352">
        <v>0</v>
      </c>
      <c r="AE352" s="11">
        <f t="shared" si="165"/>
        <v>8.9550440730653478E-8</v>
      </c>
      <c r="AF352" s="11">
        <f t="shared" si="166"/>
        <v>4.2266640700942806E-7</v>
      </c>
      <c r="AG352" s="15">
        <f t="shared" si="167"/>
        <v>1.097002469958351E-3</v>
      </c>
      <c r="AI352">
        <f t="shared" si="182"/>
        <v>1.4728134369019647E-2</v>
      </c>
      <c r="AJ352">
        <f t="shared" si="168"/>
        <v>1.1463300632152218E-6</v>
      </c>
      <c r="AK352">
        <v>0</v>
      </c>
      <c r="AL352" s="11">
        <f t="shared" si="169"/>
        <v>6.387771078075532E-6</v>
      </c>
      <c r="AM352" s="11">
        <f t="shared" si="170"/>
        <v>7.5341011412907536E-6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78.812974192989032</v>
      </c>
      <c r="AX352">
        <f t="shared" si="178"/>
        <v>15.215219993965075</v>
      </c>
      <c r="AY352" t="e">
        <f t="shared" si="179"/>
        <v>#VALUE!</v>
      </c>
    </row>
    <row r="353" spans="1:51">
      <c r="A353" s="65">
        <v>44417.604166666664</v>
      </c>
      <c r="B353">
        <v>9</v>
      </c>
      <c r="C353" t="s">
        <v>278</v>
      </c>
      <c r="D353" s="36">
        <v>1</v>
      </c>
      <c r="E353" s="43">
        <v>44418.849722222221</v>
      </c>
      <c r="F353" s="41">
        <v>96</v>
      </c>
      <c r="H353" s="52">
        <v>22.2</v>
      </c>
      <c r="I353" s="5">
        <v>30</v>
      </c>
      <c r="J353" s="52">
        <v>8405.5476830838816</v>
      </c>
      <c r="K353" s="52">
        <v>20985.04816662614</v>
      </c>
      <c r="L353" s="5" t="s">
        <v>88</v>
      </c>
      <c r="M353" s="6">
        <f t="shared" si="155"/>
        <v>43.156477961028131</v>
      </c>
      <c r="N353" s="6">
        <f t="shared" si="183"/>
        <v>558.09666756517095</v>
      </c>
      <c r="O353" s="6" t="e">
        <f t="shared" si="156"/>
        <v>#VALUE!</v>
      </c>
      <c r="P353">
        <f t="shared" si="157"/>
        <v>690.50364737645009</v>
      </c>
      <c r="Q353">
        <f t="shared" si="158"/>
        <v>24556.253372867523</v>
      </c>
      <c r="R353">
        <f t="shared" si="159"/>
        <v>1206.897637804502</v>
      </c>
      <c r="S353">
        <f t="shared" si="160"/>
        <v>15607.519000026447</v>
      </c>
      <c r="T353">
        <f t="shared" si="161"/>
        <v>15607.519000026452</v>
      </c>
      <c r="V353" s="4">
        <f t="shared" si="180"/>
        <v>0.99161335752497037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8.3350533598590439E-3</v>
      </c>
      <c r="AC353">
        <f t="shared" si="164"/>
        <v>6.4873948088141041E-7</v>
      </c>
      <c r="AD353">
        <v>0</v>
      </c>
      <c r="AE353" s="11">
        <f t="shared" si="165"/>
        <v>1.7439844472566583E-7</v>
      </c>
      <c r="AF353" s="11">
        <f t="shared" si="166"/>
        <v>8.2313792560707618E-7</v>
      </c>
      <c r="AG353" s="15">
        <f t="shared" si="167"/>
        <v>1.097002469958351E-3</v>
      </c>
      <c r="AI353">
        <f t="shared" si="182"/>
        <v>2.080905407033137E-2</v>
      </c>
      <c r="AJ353">
        <f t="shared" si="168"/>
        <v>1.6196242966161728E-6</v>
      </c>
      <c r="AK353">
        <v>0</v>
      </c>
      <c r="AL353" s="11">
        <f t="shared" si="169"/>
        <v>9.025139941157428E-6</v>
      </c>
      <c r="AM353" s="11">
        <f t="shared" si="170"/>
        <v>1.06447642377736E-5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</v>
      </c>
      <c r="AY353" t="e">
        <f t="shared" si="179"/>
        <v>#VALUE!</v>
      </c>
    </row>
    <row r="354" spans="1:51">
      <c r="A354" s="65">
        <v>44417.548611111109</v>
      </c>
      <c r="B354">
        <v>0.1</v>
      </c>
      <c r="C354" t="s">
        <v>278</v>
      </c>
      <c r="D354" s="36">
        <v>2</v>
      </c>
      <c r="E354" s="43">
        <v>44418.870995370373</v>
      </c>
      <c r="F354" s="41">
        <v>42</v>
      </c>
      <c r="H354" s="52">
        <v>22.2</v>
      </c>
      <c r="I354" s="5">
        <v>30</v>
      </c>
      <c r="J354" s="52">
        <v>172.00057867400312</v>
      </c>
      <c r="K354" s="52">
        <v>1233.2892998882401</v>
      </c>
      <c r="L354" s="5" t="s">
        <v>88</v>
      </c>
      <c r="M354" s="6">
        <f t="shared" si="155"/>
        <v>0.8831000028430418</v>
      </c>
      <c r="N354" s="6">
        <f t="shared" si="183"/>
        <v>32.799288471781942</v>
      </c>
      <c r="O354" s="6" t="e">
        <f t="shared" si="156"/>
        <v>#VALUE!</v>
      </c>
      <c r="P354">
        <f t="shared" si="157"/>
        <v>14.129600045488669</v>
      </c>
      <c r="Q354">
        <f t="shared" si="158"/>
        <v>1443.1686927584055</v>
      </c>
      <c r="R354">
        <f t="shared" si="159"/>
        <v>24.696438581917711</v>
      </c>
      <c r="S354">
        <f t="shared" si="160"/>
        <v>917.25241837411045</v>
      </c>
      <c r="T354">
        <f t="shared" si="161"/>
        <v>917.25241837411079</v>
      </c>
      <c r="V354" s="4">
        <f t="shared" si="180"/>
        <v>0.99161335752497037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1.7055807131516606E-4</v>
      </c>
      <c r="AC354">
        <f t="shared" si="164"/>
        <v>1.3274990557109833E-8</v>
      </c>
      <c r="AD354">
        <v>0</v>
      </c>
      <c r="AE354" s="11">
        <f t="shared" si="165"/>
        <v>3.5686708996998175E-9</v>
      </c>
      <c r="AF354" s="11">
        <f t="shared" si="166"/>
        <v>1.6843661456809649E-8</v>
      </c>
      <c r="AG354" s="15">
        <f t="shared" si="167"/>
        <v>1.097002469958351E-3</v>
      </c>
      <c r="AI354">
        <f t="shared" si="182"/>
        <v>1.2229461434617979E-3</v>
      </c>
      <c r="AJ354">
        <f t="shared" si="168"/>
        <v>9.5185167029182229E-8</v>
      </c>
      <c r="AK354">
        <v>0</v>
      </c>
      <c r="AL354" s="11">
        <f t="shared" si="169"/>
        <v>5.3040662242201344E-7</v>
      </c>
      <c r="AM354" s="11">
        <f t="shared" si="170"/>
        <v>6.2559178945119567E-7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15.215219993965079</v>
      </c>
      <c r="AY354" t="e">
        <f t="shared" si="179"/>
        <v>#VALUE!</v>
      </c>
    </row>
    <row r="355" spans="1:51">
      <c r="A355" s="65">
        <v>44417.465277777781</v>
      </c>
      <c r="B355" s="4">
        <v>10</v>
      </c>
      <c r="C355" s="4" t="s">
        <v>279</v>
      </c>
      <c r="D355" s="36">
        <v>1</v>
      </c>
      <c r="E355" s="43">
        <v>44418.892245370371</v>
      </c>
      <c r="F355" s="41">
        <v>188</v>
      </c>
      <c r="H355" s="52">
        <v>22.2</v>
      </c>
      <c r="I355" s="5">
        <v>30</v>
      </c>
      <c r="J355" s="52">
        <v>21826.052650676731</v>
      </c>
      <c r="K355" s="52">
        <v>10920.099866141039</v>
      </c>
      <c r="L355" s="5" t="s">
        <v>88</v>
      </c>
      <c r="M355" s="6">
        <f t="shared" si="155"/>
        <v>112.0611762266021</v>
      </c>
      <c r="N355" s="6">
        <f t="shared" si="183"/>
        <v>290.41969770003243</v>
      </c>
      <c r="O355" s="6" t="e">
        <f t="shared" si="156"/>
        <v>#VALUE!</v>
      </c>
      <c r="P355">
        <f t="shared" si="157"/>
        <v>1792.9788196256336</v>
      </c>
      <c r="Q355">
        <f t="shared" si="158"/>
        <v>12778.466698801427</v>
      </c>
      <c r="R355">
        <f t="shared" si="159"/>
        <v>3133.8602051727325</v>
      </c>
      <c r="S355">
        <f t="shared" si="160"/>
        <v>8121.7667355196845</v>
      </c>
      <c r="T355">
        <f t="shared" si="161"/>
        <v>8121.7667355196872</v>
      </c>
      <c r="V355" s="4">
        <f t="shared" si="180"/>
        <v>0.99161335752497037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2.1643005350454332E-2</v>
      </c>
      <c r="AC355">
        <f t="shared" si="164"/>
        <v>1.6845329537284182E-6</v>
      </c>
      <c r="AD355">
        <v>0</v>
      </c>
      <c r="AE355" s="11">
        <f t="shared" si="165"/>
        <v>4.5284730755128976E-7</v>
      </c>
      <c r="AF355" s="11">
        <f t="shared" si="166"/>
        <v>2.137380261279708E-6</v>
      </c>
      <c r="AG355" s="15">
        <f t="shared" si="167"/>
        <v>1.097002469958351E-3</v>
      </c>
      <c r="AI355">
        <f t="shared" si="182"/>
        <v>1.0828516892772096E-2</v>
      </c>
      <c r="AJ355">
        <f t="shared" si="168"/>
        <v>8.428124121632921E-7</v>
      </c>
      <c r="AK355">
        <v>0</v>
      </c>
      <c r="AL355" s="11">
        <f t="shared" si="169"/>
        <v>4.6964595306517497E-6</v>
      </c>
      <c r="AM355" s="11">
        <f t="shared" si="170"/>
        <v>5.5392719428150419E-6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15.21521999396508</v>
      </c>
      <c r="AY355" t="e">
        <f t="shared" si="179"/>
        <v>#VALUE!</v>
      </c>
    </row>
    <row r="356" spans="1:51">
      <c r="A356" s="65">
        <v>44417.434027777781</v>
      </c>
      <c r="B356" s="4">
        <v>3</v>
      </c>
      <c r="C356" s="4" t="s">
        <v>279</v>
      </c>
      <c r="D356" s="36">
        <v>2</v>
      </c>
      <c r="E356" s="43">
        <v>44418.913495370369</v>
      </c>
      <c r="F356" s="41">
        <v>169</v>
      </c>
      <c r="H356" s="52">
        <v>22.2</v>
      </c>
      <c r="I356" s="5">
        <v>30</v>
      </c>
      <c r="J356" s="52">
        <v>59.47520619267911</v>
      </c>
      <c r="K356" s="52">
        <v>427.78869734936001</v>
      </c>
      <c r="L356" s="5" t="s">
        <v>88</v>
      </c>
      <c r="M356" s="6">
        <f t="shared" si="155"/>
        <v>0.30536266309541149</v>
      </c>
      <c r="N356" s="6">
        <f t="shared" si="183"/>
        <v>11.377026372158562</v>
      </c>
      <c r="O356" s="6" t="e">
        <f t="shared" si="156"/>
        <v>#VALUE!</v>
      </c>
      <c r="P356">
        <f t="shared" si="157"/>
        <v>4.8858026095265839</v>
      </c>
      <c r="Q356">
        <f t="shared" si="158"/>
        <v>500.58916037497676</v>
      </c>
      <c r="R356">
        <f t="shared" si="159"/>
        <v>8.5396560186480119</v>
      </c>
      <c r="S356">
        <f t="shared" si="160"/>
        <v>318.16558955986176</v>
      </c>
      <c r="T356">
        <f t="shared" si="161"/>
        <v>318.1655895598617</v>
      </c>
      <c r="V356" s="4">
        <f t="shared" si="180"/>
        <v>0.99161335752497037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5.8976408902212443E-5</v>
      </c>
      <c r="AC356">
        <f t="shared" si="164"/>
        <v>4.5902915366720726E-9</v>
      </c>
      <c r="AD356">
        <v>0</v>
      </c>
      <c r="AE356" s="11">
        <f t="shared" si="165"/>
        <v>1.2339925785699711E-9</v>
      </c>
      <c r="AF356" s="11">
        <f t="shared" si="166"/>
        <v>5.8242841152420437E-9</v>
      </c>
      <c r="AG356" s="15">
        <f t="shared" si="167"/>
        <v>1.097002469958351E-3</v>
      </c>
      <c r="AI356">
        <f t="shared" si="182"/>
        <v>4.2420098648983227E-4</v>
      </c>
      <c r="AJ356">
        <f t="shared" si="168"/>
        <v>3.301669658050634E-8</v>
      </c>
      <c r="AK356">
        <v>0</v>
      </c>
      <c r="AL356" s="11">
        <f t="shared" si="169"/>
        <v>1.8398112923865365E-7</v>
      </c>
      <c r="AM356" s="11">
        <f t="shared" si="170"/>
        <v>2.1699782581916E-7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78.81297419298906</v>
      </c>
      <c r="AX356">
        <f t="shared" si="178"/>
        <v>15.215219993965079</v>
      </c>
      <c r="AY356" t="e">
        <f t="shared" si="179"/>
        <v>#VALUE!</v>
      </c>
    </row>
    <row r="357" spans="1:51">
      <c r="A357" s="65">
        <v>44417.420138888891</v>
      </c>
      <c r="B357" s="4">
        <v>0.1</v>
      </c>
      <c r="C357" s="4" t="s">
        <v>279</v>
      </c>
      <c r="D357" s="36">
        <v>1</v>
      </c>
      <c r="E357" s="43">
        <v>44418.934733796297</v>
      </c>
      <c r="F357" s="41">
        <v>216</v>
      </c>
      <c r="H357" s="52">
        <v>22.2</v>
      </c>
      <c r="I357" s="5">
        <v>30</v>
      </c>
      <c r="J357" s="52">
        <v>100.92283816693751</v>
      </c>
      <c r="K357" s="4" t="e">
        <v>#VALUE!</v>
      </c>
      <c r="L357" s="5" t="s">
        <v>88</v>
      </c>
      <c r="M357" s="6">
        <f t="shared" si="155"/>
        <v>0.51816662106161337</v>
      </c>
      <c r="N357" s="6" t="e">
        <f t="shared" si="183"/>
        <v>#VALUE!</v>
      </c>
      <c r="O357" s="6" t="e">
        <f t="shared" si="156"/>
        <v>#VALUE!</v>
      </c>
      <c r="P357">
        <f t="shared" si="157"/>
        <v>8.290665936985814</v>
      </c>
      <c r="Q357" t="e">
        <f t="shared" si="158"/>
        <v>#VALUE!</v>
      </c>
      <c r="R357">
        <f t="shared" si="159"/>
        <v>14.490850516419282</v>
      </c>
      <c r="S357" t="e">
        <f t="shared" si="160"/>
        <v>#VALUE!</v>
      </c>
      <c r="T357" t="e">
        <f t="shared" si="161"/>
        <v>#VALUE!</v>
      </c>
      <c r="V357" s="4">
        <f t="shared" si="180"/>
        <v>0.99161335752497037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1.0007643440566614E-4</v>
      </c>
      <c r="AC357">
        <f t="shared" si="164"/>
        <v>7.7892163735220898E-9</v>
      </c>
      <c r="AD357">
        <v>0</v>
      </c>
      <c r="AE357" s="11">
        <f t="shared" si="165"/>
        <v>2.0939487439986159E-9</v>
      </c>
      <c r="AF357" s="11">
        <f t="shared" si="166"/>
        <v>9.8831651175207057E-9</v>
      </c>
      <c r="AG357" s="15">
        <f t="shared" si="167"/>
        <v>1.097002469958351E-3</v>
      </c>
      <c r="AI357" t="e">
        <f t="shared" si="182"/>
        <v>#VALUE!</v>
      </c>
      <c r="AJ357" t="e">
        <f t="shared" si="168"/>
        <v>#VALUE!</v>
      </c>
      <c r="AK357">
        <v>0</v>
      </c>
      <c r="AL357" s="11" t="e">
        <f t="shared" si="169"/>
        <v>#VALUE!</v>
      </c>
      <c r="AM357" s="11" t="e">
        <f t="shared" si="170"/>
        <v>#VALUE!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78.81297419298906</v>
      </c>
      <c r="AX357" t="e">
        <f t="shared" si="178"/>
        <v>#VALUE!</v>
      </c>
      <c r="AY357" t="e">
        <f t="shared" si="179"/>
        <v>#VALUE!</v>
      </c>
    </row>
    <row r="358" spans="1:51">
      <c r="A358" s="65">
        <v>44417.453472222223</v>
      </c>
      <c r="B358" s="4">
        <v>9</v>
      </c>
      <c r="C358" s="4" t="s">
        <v>279</v>
      </c>
      <c r="D358" s="36">
        <v>2</v>
      </c>
      <c r="E358" s="43">
        <v>44418.955995370372</v>
      </c>
      <c r="F358" s="41">
        <v>94</v>
      </c>
      <c r="H358" s="52">
        <v>22.2</v>
      </c>
      <c r="I358" s="5">
        <v>30</v>
      </c>
      <c r="J358" s="52">
        <v>62427.94285430848</v>
      </c>
      <c r="K358" s="52">
        <v>16043.79114060854</v>
      </c>
      <c r="L358" s="5" t="s">
        <v>88</v>
      </c>
      <c r="M358" s="6">
        <f t="shared" si="155"/>
        <v>320.52285484814865</v>
      </c>
      <c r="N358" s="6">
        <f t="shared" si="183"/>
        <v>426.68409905893537</v>
      </c>
      <c r="O358" s="6" t="e">
        <f t="shared" si="156"/>
        <v>#VALUE!</v>
      </c>
      <c r="P358">
        <f t="shared" si="157"/>
        <v>5128.3656775703785</v>
      </c>
      <c r="Q358">
        <f t="shared" si="158"/>
        <v>18774.100358593158</v>
      </c>
      <c r="R358">
        <f t="shared" si="159"/>
        <v>8963.620171412389</v>
      </c>
      <c r="S358">
        <f t="shared" si="160"/>
        <v>11932.485123276336</v>
      </c>
      <c r="T358">
        <f t="shared" si="161"/>
        <v>11932.485123276338</v>
      </c>
      <c r="V358" s="4">
        <f t="shared" si="180"/>
        <v>0.99161335752497037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6.1904382017137813E-2</v>
      </c>
      <c r="AC358">
        <f t="shared" si="164"/>
        <v>4.8181835100767306E-6</v>
      </c>
      <c r="AD358">
        <v>0</v>
      </c>
      <c r="AE358" s="11">
        <f t="shared" si="165"/>
        <v>1.2952560084960136E-6</v>
      </c>
      <c r="AF358" s="11">
        <f t="shared" si="166"/>
        <v>6.1134395185727444E-6</v>
      </c>
      <c r="AG358" s="15">
        <f t="shared" si="167"/>
        <v>1.097002469958351E-3</v>
      </c>
      <c r="AI358">
        <f t="shared" si="182"/>
        <v>1.590923760036821E-2</v>
      </c>
      <c r="AJ358">
        <f t="shared" si="168"/>
        <v>1.2382584845571315E-6</v>
      </c>
      <c r="AK358">
        <v>0</v>
      </c>
      <c r="AL358" s="11">
        <f t="shared" si="169"/>
        <v>6.9000299203970595E-6</v>
      </c>
      <c r="AM358" s="11">
        <f t="shared" si="170"/>
        <v>8.1382884049541906E-6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15.215219993965073</v>
      </c>
      <c r="AY358" t="e">
        <f t="shared" si="179"/>
        <v>#VALUE!</v>
      </c>
    </row>
    <row r="359" spans="1:51">
      <c r="A359" s="65">
        <v>44417.416666666664</v>
      </c>
      <c r="B359" s="4">
        <v>6</v>
      </c>
      <c r="C359" s="4" t="s">
        <v>279</v>
      </c>
      <c r="D359" s="36">
        <v>1</v>
      </c>
      <c r="E359" s="43">
        <v>44418.97724537037</v>
      </c>
      <c r="F359" s="41">
        <v>130</v>
      </c>
      <c r="H359" s="52">
        <v>22.2</v>
      </c>
      <c r="I359" s="5">
        <v>30</v>
      </c>
      <c r="J359" s="52">
        <v>761.0365453609511</v>
      </c>
      <c r="K359" s="52">
        <v>10231.281037246461</v>
      </c>
      <c r="L359" s="5" t="s">
        <v>88</v>
      </c>
      <c r="M359" s="6">
        <f t="shared" si="155"/>
        <v>3.9073785713576461</v>
      </c>
      <c r="N359" s="6">
        <f t="shared" si="183"/>
        <v>272.10058354266835</v>
      </c>
      <c r="O359" s="6" t="e">
        <f t="shared" si="156"/>
        <v>#VALUE!</v>
      </c>
      <c r="P359">
        <f t="shared" si="157"/>
        <v>62.518057141722338</v>
      </c>
      <c r="Q359">
        <f t="shared" si="158"/>
        <v>11972.425675877406</v>
      </c>
      <c r="R359">
        <f t="shared" si="159"/>
        <v>109.2722620237457</v>
      </c>
      <c r="S359">
        <f t="shared" si="160"/>
        <v>7609.4613610366423</v>
      </c>
      <c r="T359">
        <f t="shared" si="161"/>
        <v>7609.4613610366432</v>
      </c>
      <c r="V359" s="4">
        <f t="shared" si="180"/>
        <v>0.99161335752497037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7.5465400394457709E-4</v>
      </c>
      <c r="AC359">
        <f t="shared" si="164"/>
        <v>5.8736738161969257E-8</v>
      </c>
      <c r="AD359">
        <v>0</v>
      </c>
      <c r="AE359" s="11">
        <f t="shared" si="165"/>
        <v>1.5789999045207843E-8</v>
      </c>
      <c r="AF359" s="11">
        <f t="shared" si="166"/>
        <v>7.4526737207177101E-8</v>
      </c>
      <c r="AG359" s="15">
        <f t="shared" si="167"/>
        <v>1.097002469958351E-3</v>
      </c>
      <c r="AI359">
        <f t="shared" si="182"/>
        <v>1.0145474941125525E-2</v>
      </c>
      <c r="AJ359">
        <f t="shared" si="168"/>
        <v>7.8964943143596583E-7</v>
      </c>
      <c r="AK359">
        <v>0</v>
      </c>
      <c r="AL359" s="11">
        <f t="shared" si="169"/>
        <v>4.4002159254183562E-6</v>
      </c>
      <c r="AM359" s="11">
        <f t="shared" si="170"/>
        <v>5.1898653568543218E-6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78.81297419298906</v>
      </c>
      <c r="AX359">
        <f t="shared" si="178"/>
        <v>15.215219993965073</v>
      </c>
      <c r="AY359" t="e">
        <f t="shared" si="179"/>
        <v>#VALUE!</v>
      </c>
    </row>
    <row r="360" spans="1:51">
      <c r="A360" s="65">
        <v>44424.620833333334</v>
      </c>
      <c r="B360" t="s">
        <v>673</v>
      </c>
      <c r="C360" s="4" t="s">
        <v>278</v>
      </c>
      <c r="D360" s="36">
        <v>2</v>
      </c>
      <c r="E360" s="43">
        <v>44425.52648148148</v>
      </c>
      <c r="F360" s="41">
        <v>147</v>
      </c>
      <c r="H360" s="52">
        <v>22</v>
      </c>
      <c r="I360" s="5">
        <v>30</v>
      </c>
      <c r="J360" s="52">
        <v>7.7941470504500003</v>
      </c>
      <c r="K360" s="52">
        <v>1093.85832510464</v>
      </c>
      <c r="L360" s="5" t="s">
        <v>88</v>
      </c>
      <c r="M360" s="6">
        <f t="shared" si="155"/>
        <v>4.0044489456215519E-2</v>
      </c>
      <c r="N360" s="6">
        <f t="shared" si="183"/>
        <v>29.110839045551067</v>
      </c>
      <c r="O360" s="6" t="e">
        <f t="shared" si="156"/>
        <v>#VALUE!</v>
      </c>
      <c r="P360">
        <f t="shared" si="157"/>
        <v>0.64071183129944831</v>
      </c>
      <c r="Q360">
        <f t="shared" si="158"/>
        <v>1280.876918004247</v>
      </c>
      <c r="R360">
        <f t="shared" si="159"/>
        <v>1.1190506080552391</v>
      </c>
      <c r="S360">
        <f t="shared" si="160"/>
        <v>813.50774044806155</v>
      </c>
      <c r="T360">
        <f t="shared" si="161"/>
        <v>813.50774044806178</v>
      </c>
      <c r="V360" s="4">
        <f t="shared" si="180"/>
        <v>0.99228529610367611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7.7340175138313725E-6</v>
      </c>
      <c r="AC360">
        <f t="shared" si="164"/>
        <v>6.0195925453985943E-10</v>
      </c>
      <c r="AD360">
        <v>0</v>
      </c>
      <c r="AE360" s="11">
        <f t="shared" si="165"/>
        <v>1.6182267439210036E-10</v>
      </c>
      <c r="AF360" s="11">
        <f t="shared" si="166"/>
        <v>7.6378192893195984E-10</v>
      </c>
      <c r="AG360" s="15">
        <f t="shared" si="167"/>
        <v>1.097002469958351E-3</v>
      </c>
      <c r="AI360">
        <f t="shared" si="182"/>
        <v>1.0854195320219289E-3</v>
      </c>
      <c r="AJ360">
        <f t="shared" si="168"/>
        <v>8.4481103280466311E-8</v>
      </c>
      <c r="AK360">
        <v>0</v>
      </c>
      <c r="AL360" s="11">
        <f t="shared" si="169"/>
        <v>4.7075965770737785E-7</v>
      </c>
      <c r="AM360" s="11">
        <f t="shared" si="170"/>
        <v>5.5524076098784417E-7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15.21521999396508</v>
      </c>
      <c r="AY360" t="e">
        <f t="shared" si="179"/>
        <v>#VALUE!</v>
      </c>
    </row>
    <row r="361" spans="1:51">
      <c r="A361" s="65">
        <v>44424.456944444442</v>
      </c>
      <c r="B361" s="4">
        <v>8</v>
      </c>
      <c r="C361" s="4" t="s">
        <v>278</v>
      </c>
      <c r="D361" s="36">
        <v>1</v>
      </c>
      <c r="E361" s="43">
        <v>44425.547731481478</v>
      </c>
      <c r="F361" s="41">
        <v>97</v>
      </c>
      <c r="H361" s="52">
        <v>22</v>
      </c>
      <c r="I361" s="5">
        <v>30</v>
      </c>
      <c r="J361" s="52">
        <v>6463.3895541069205</v>
      </c>
      <c r="K361" s="52">
        <v>18321.477036504559</v>
      </c>
      <c r="L361" s="5" t="s">
        <v>88</v>
      </c>
      <c r="M361" s="6">
        <f t="shared" si="155"/>
        <v>33.207371271742275</v>
      </c>
      <c r="N361" s="6">
        <f t="shared" si="183"/>
        <v>487.58925799227501</v>
      </c>
      <c r="O361" s="6" t="e">
        <f t="shared" si="156"/>
        <v>#VALUE!</v>
      </c>
      <c r="P361">
        <f t="shared" si="157"/>
        <v>531.3179403478764</v>
      </c>
      <c r="Q361">
        <f t="shared" si="158"/>
        <v>21453.927351660099</v>
      </c>
      <c r="R361">
        <f t="shared" si="159"/>
        <v>927.98608543107161</v>
      </c>
      <c r="S361">
        <f t="shared" si="160"/>
        <v>13625.77131203172</v>
      </c>
      <c r="T361">
        <f t="shared" si="161"/>
        <v>13625.771312031722</v>
      </c>
      <c r="V361" s="4">
        <f t="shared" si="180"/>
        <v>0.99228529610367611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6.4135264175303932E-3</v>
      </c>
      <c r="AC361">
        <f t="shared" si="164"/>
        <v>4.9918190311360429E-7</v>
      </c>
      <c r="AD361">
        <v>0</v>
      </c>
      <c r="AE361" s="11">
        <f t="shared" si="165"/>
        <v>1.3419338594890378E-7</v>
      </c>
      <c r="AF361" s="11">
        <f t="shared" si="166"/>
        <v>6.3337528906250805E-7</v>
      </c>
      <c r="AG361" s="15">
        <f t="shared" si="167"/>
        <v>1.097002469958351E-3</v>
      </c>
      <c r="AI361">
        <f t="shared" si="182"/>
        <v>1.8180132266224627E-2</v>
      </c>
      <c r="AJ361">
        <f t="shared" si="168"/>
        <v>1.4150082860351834E-6</v>
      </c>
      <c r="AK361">
        <v>0</v>
      </c>
      <c r="AL361" s="11">
        <f t="shared" si="169"/>
        <v>7.8849445677285391E-6</v>
      </c>
      <c r="AM361" s="11">
        <f t="shared" si="170"/>
        <v>9.2999528537637229E-6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15.21521999396508</v>
      </c>
      <c r="AY361" t="e">
        <f t="shared" si="179"/>
        <v>#VALUE!</v>
      </c>
    </row>
    <row r="362" spans="1:51">
      <c r="A362" s="65">
        <v>44424.409722222219</v>
      </c>
      <c r="B362" s="4">
        <v>0.1</v>
      </c>
      <c r="C362" s="4" t="s">
        <v>278</v>
      </c>
      <c r="D362" s="36">
        <v>2</v>
      </c>
      <c r="E362" s="43">
        <v>44425.568958333337</v>
      </c>
      <c r="F362" s="41">
        <v>51</v>
      </c>
      <c r="H362" s="52">
        <v>22</v>
      </c>
      <c r="I362" s="5">
        <v>30</v>
      </c>
      <c r="J362" s="52">
        <v>63.579559232710409</v>
      </c>
      <c r="K362" s="52">
        <v>1015.1581245577602</v>
      </c>
      <c r="L362" s="5" t="s">
        <v>88</v>
      </c>
      <c r="M362" s="6">
        <f t="shared" si="155"/>
        <v>0.32665678140857074</v>
      </c>
      <c r="N362" s="6">
        <f t="shared" si="183"/>
        <v>27.016391512088592</v>
      </c>
      <c r="O362" s="6" t="e">
        <f t="shared" si="156"/>
        <v>#VALUE!</v>
      </c>
      <c r="P362">
        <f t="shared" si="157"/>
        <v>5.2265085025371318</v>
      </c>
      <c r="Q362">
        <f t="shared" si="158"/>
        <v>1188.7212265318981</v>
      </c>
      <c r="R362">
        <f t="shared" si="159"/>
        <v>9.1284837146023374</v>
      </c>
      <c r="S362">
        <f t="shared" si="160"/>
        <v>754.97801968776389</v>
      </c>
      <c r="T362">
        <f t="shared" si="161"/>
        <v>754.97801968776412</v>
      </c>
      <c r="V362" s="4">
        <f t="shared" si="180"/>
        <v>0.99228529610367611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6.3089061759371263E-5</v>
      </c>
      <c r="AC362">
        <f t="shared" si="164"/>
        <v>4.9103903008200902E-9</v>
      </c>
      <c r="AD362">
        <v>0</v>
      </c>
      <c r="AE362" s="11">
        <f t="shared" si="165"/>
        <v>1.3200436487933768E-9</v>
      </c>
      <c r="AF362" s="11">
        <f t="shared" si="166"/>
        <v>6.2304339496134672E-9</v>
      </c>
      <c r="AG362" s="15">
        <f t="shared" si="167"/>
        <v>1.097002469958351E-3</v>
      </c>
      <c r="AI362">
        <f t="shared" si="182"/>
        <v>1.0073264802188495E-3</v>
      </c>
      <c r="AJ362">
        <f t="shared" si="168"/>
        <v>7.8402912331964496E-8</v>
      </c>
      <c r="AK362">
        <v>0</v>
      </c>
      <c r="AL362" s="11">
        <f t="shared" si="169"/>
        <v>4.36889750955599E-7</v>
      </c>
      <c r="AM362" s="11">
        <f t="shared" si="170"/>
        <v>5.1529266328756348E-7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78.81297419298906</v>
      </c>
      <c r="AX362">
        <f t="shared" si="178"/>
        <v>15.215219993965073</v>
      </c>
      <c r="AY362" t="e">
        <f t="shared" si="179"/>
        <v>#VALUE!</v>
      </c>
    </row>
    <row r="363" spans="1:51">
      <c r="A363" s="65">
        <v>44424.419444444444</v>
      </c>
      <c r="B363" s="4">
        <v>1.6</v>
      </c>
      <c r="C363" s="4" t="s">
        <v>278</v>
      </c>
      <c r="D363" s="36">
        <v>1</v>
      </c>
      <c r="E363" s="43">
        <v>44425.590219907404</v>
      </c>
      <c r="F363" s="41">
        <v>28</v>
      </c>
      <c r="H363" s="52">
        <v>22</v>
      </c>
      <c r="I363" s="5">
        <v>30</v>
      </c>
      <c r="J363" s="52">
        <v>79.355190323743599</v>
      </c>
      <c r="K363" s="52">
        <v>1134.7344063573601</v>
      </c>
      <c r="L363" s="5" t="s">
        <v>88</v>
      </c>
      <c r="M363" s="6">
        <f t="shared" si="155"/>
        <v>0.40770825359673674</v>
      </c>
      <c r="N363" s="6">
        <f t="shared" si="183"/>
        <v>30.198673726561491</v>
      </c>
      <c r="O363" s="6" t="e">
        <f t="shared" si="156"/>
        <v>#VALUE!</v>
      </c>
      <c r="P363">
        <f t="shared" si="157"/>
        <v>6.5233320575477878</v>
      </c>
      <c r="Q363">
        <f t="shared" si="158"/>
        <v>1328.7416439687056</v>
      </c>
      <c r="R363">
        <f t="shared" si="159"/>
        <v>11.393481981969716</v>
      </c>
      <c r="S363">
        <f t="shared" si="160"/>
        <v>843.90748028191138</v>
      </c>
      <c r="T363">
        <f t="shared" si="161"/>
        <v>843.90748028191149</v>
      </c>
      <c r="V363" s="4">
        <f t="shared" si="180"/>
        <v>0.99228529610367611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7.8742988527759486E-5</v>
      </c>
      <c r="AC363">
        <f t="shared" si="164"/>
        <v>6.1287772609308683E-9</v>
      </c>
      <c r="AD363">
        <v>0</v>
      </c>
      <c r="AE363" s="11">
        <f t="shared" si="165"/>
        <v>1.6475785024277802E-9</v>
      </c>
      <c r="AF363" s="11">
        <f t="shared" si="166"/>
        <v>7.776355763358649E-9</v>
      </c>
      <c r="AG363" s="15">
        <f t="shared" si="167"/>
        <v>1.097002469958351E-3</v>
      </c>
      <c r="AI363">
        <f t="shared" si="182"/>
        <v>1.1259802664113422E-3</v>
      </c>
      <c r="AJ363">
        <f t="shared" si="168"/>
        <v>8.76380536484963E-8</v>
      </c>
      <c r="AK363">
        <v>0</v>
      </c>
      <c r="AL363" s="11">
        <f t="shared" si="169"/>
        <v>4.8835134172834886E-7</v>
      </c>
      <c r="AM363" s="11">
        <f t="shared" si="170"/>
        <v>5.7598939537684521E-7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15.215219993965086</v>
      </c>
      <c r="AY363" t="e">
        <f t="shared" si="179"/>
        <v>#VALUE!</v>
      </c>
    </row>
    <row r="364" spans="1:51">
      <c r="A364" s="65">
        <v>44424.445138888892</v>
      </c>
      <c r="B364" s="4">
        <v>6.2</v>
      </c>
      <c r="C364" s="4" t="s">
        <v>278</v>
      </c>
      <c r="D364" s="36">
        <v>2</v>
      </c>
      <c r="E364" s="43">
        <v>44425.611458333333</v>
      </c>
      <c r="F364" s="41">
        <v>166</v>
      </c>
      <c r="H364" s="52">
        <v>22</v>
      </c>
      <c r="I364" s="5">
        <v>30</v>
      </c>
      <c r="J364" s="52">
        <v>8345.8471666899204</v>
      </c>
      <c r="K364" s="52">
        <v>22783.16185116256</v>
      </c>
      <c r="L364" s="5" t="s">
        <v>88</v>
      </c>
      <c r="M364" s="6">
        <f t="shared" si="155"/>
        <v>42.878994546350661</v>
      </c>
      <c r="N364" s="6">
        <f t="shared" si="183"/>
        <v>606.3280247325323</v>
      </c>
      <c r="O364" s="6" t="e">
        <f t="shared" si="156"/>
        <v>#VALUE!</v>
      </c>
      <c r="P364">
        <f t="shared" si="157"/>
        <v>686.06391274161058</v>
      </c>
      <c r="Q364">
        <f t="shared" si="158"/>
        <v>26678.433088231421</v>
      </c>
      <c r="R364">
        <f t="shared" si="159"/>
        <v>1198.2613730749706</v>
      </c>
      <c r="S364">
        <f t="shared" si="160"/>
        <v>16943.947943193387</v>
      </c>
      <c r="T364">
        <f t="shared" si="161"/>
        <v>16943.947943193391</v>
      </c>
      <c r="V364" s="4">
        <f t="shared" si="180"/>
        <v>0.99228529610367611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8.2814614270349338E-3</v>
      </c>
      <c r="AC364">
        <f t="shared" si="164"/>
        <v>6.4456827750949429E-7</v>
      </c>
      <c r="AD364">
        <v>0</v>
      </c>
      <c r="AE364" s="11">
        <f t="shared" si="165"/>
        <v>1.7327711420373079E-7</v>
      </c>
      <c r="AF364" s="11">
        <f t="shared" si="166"/>
        <v>8.1784539171322508E-7</v>
      </c>
      <c r="AG364" s="15">
        <f t="shared" si="167"/>
        <v>1.097002469958351E-3</v>
      </c>
      <c r="AI364">
        <f t="shared" si="182"/>
        <v>2.2607396503658818E-2</v>
      </c>
      <c r="AJ364">
        <f t="shared" si="168"/>
        <v>1.7595940948015551E-6</v>
      </c>
      <c r="AK364">
        <v>0</v>
      </c>
      <c r="AL364" s="11">
        <f t="shared" si="169"/>
        <v>9.8051029355369847E-6</v>
      </c>
      <c r="AM364" s="11">
        <f t="shared" si="170"/>
        <v>1.156469703033854E-5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15.215219993965077</v>
      </c>
      <c r="AY364" t="e">
        <f t="shared" si="179"/>
        <v>#VALUE!</v>
      </c>
    </row>
    <row r="365" spans="1:51">
      <c r="A365" s="65">
        <v>44424.617361111108</v>
      </c>
      <c r="B365" s="4" t="s">
        <v>674</v>
      </c>
      <c r="C365" s="4" t="s">
        <v>278</v>
      </c>
      <c r="D365" s="36">
        <v>1</v>
      </c>
      <c r="E365" s="43">
        <v>44425.632731481484</v>
      </c>
      <c r="F365" s="41">
        <v>153</v>
      </c>
      <c r="H365" s="52">
        <v>22</v>
      </c>
      <c r="I365" s="5">
        <v>30</v>
      </c>
      <c r="J365" s="52">
        <v>2237.93436491177</v>
      </c>
      <c r="K365" s="52">
        <v>8151.9939769865605</v>
      </c>
      <c r="L365" s="5" t="s">
        <v>88</v>
      </c>
      <c r="M365" s="6">
        <f t="shared" si="155"/>
        <v>11.497978996205577</v>
      </c>
      <c r="N365" s="6">
        <f t="shared" si="183"/>
        <v>216.94892210255472</v>
      </c>
      <c r="O365" s="6" t="e">
        <f t="shared" si="156"/>
        <v>#VALUE!</v>
      </c>
      <c r="P365">
        <f t="shared" si="157"/>
        <v>183.96766393928922</v>
      </c>
      <c r="Q365">
        <f t="shared" si="158"/>
        <v>9545.7525725124069</v>
      </c>
      <c r="R365">
        <f t="shared" si="159"/>
        <v>321.31313351313281</v>
      </c>
      <c r="S365">
        <f t="shared" si="160"/>
        <v>6062.6774493215535</v>
      </c>
      <c r="T365">
        <f t="shared" si="161"/>
        <v>6062.6774493215544</v>
      </c>
      <c r="V365" s="4">
        <f t="shared" si="180"/>
        <v>0.99228529610367611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2.220669363947068E-3</v>
      </c>
      <c r="AC365">
        <f t="shared" si="164"/>
        <v>1.7284063198854382E-7</v>
      </c>
      <c r="AD365">
        <v>0</v>
      </c>
      <c r="AE365" s="11">
        <f t="shared" si="165"/>
        <v>4.6464163647400054E-8</v>
      </c>
      <c r="AF365" s="11">
        <f t="shared" si="166"/>
        <v>2.1930479563594388E-7</v>
      </c>
      <c r="AG365" s="15">
        <f t="shared" si="167"/>
        <v>1.097002469958351E-3</v>
      </c>
      <c r="AI365">
        <f t="shared" si="182"/>
        <v>8.0891037572894935E-3</v>
      </c>
      <c r="AJ365">
        <f t="shared" si="168"/>
        <v>6.2959656594071257E-7</v>
      </c>
      <c r="AK365">
        <v>0</v>
      </c>
      <c r="AL365" s="11">
        <f t="shared" si="169"/>
        <v>3.5083427224194559E-6</v>
      </c>
      <c r="AM365" s="11">
        <f t="shared" si="170"/>
        <v>4.1379392883601686E-6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15.21521999396508</v>
      </c>
      <c r="AY365" t="e">
        <f t="shared" si="179"/>
        <v>#VALUE!</v>
      </c>
    </row>
    <row r="366" spans="1:51">
      <c r="A366" s="65">
        <v>44424.464583333334</v>
      </c>
      <c r="B366" s="4">
        <v>9</v>
      </c>
      <c r="C366" s="4" t="s">
        <v>278</v>
      </c>
      <c r="D366" s="36">
        <v>2</v>
      </c>
      <c r="E366" s="43">
        <v>44425.653981481482</v>
      </c>
      <c r="F366" s="41">
        <v>14</v>
      </c>
      <c r="H366" s="52">
        <v>22</v>
      </c>
      <c r="I366" s="5">
        <v>30</v>
      </c>
      <c r="J366" s="52">
        <v>5066.3478727431311</v>
      </c>
      <c r="K366" s="52">
        <v>16936.682570185341</v>
      </c>
      <c r="L366" s="5" t="s">
        <v>88</v>
      </c>
      <c r="M366" s="6">
        <f t="shared" si="155"/>
        <v>26.029700576391978</v>
      </c>
      <c r="N366" s="6">
        <f t="shared" si="183"/>
        <v>450.73573876131587</v>
      </c>
      <c r="O366" s="6" t="e">
        <f t="shared" si="156"/>
        <v>#VALUE!</v>
      </c>
      <c r="P366">
        <f t="shared" si="157"/>
        <v>416.47520922227164</v>
      </c>
      <c r="Q366">
        <f t="shared" si="158"/>
        <v>19832.372505497897</v>
      </c>
      <c r="R366">
        <f t="shared" si="159"/>
        <v>727.4047603817321</v>
      </c>
      <c r="S366">
        <f t="shared" si="160"/>
        <v>12595.892952626667</v>
      </c>
      <c r="T366">
        <f t="shared" si="161"/>
        <v>12595.892952626667</v>
      </c>
      <c r="V366" s="4">
        <f t="shared" si="180"/>
        <v>0.99228529610367611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5.0272624990691473E-3</v>
      </c>
      <c r="AC366">
        <f t="shared" si="164"/>
        <v>3.9128527714138766E-7</v>
      </c>
      <c r="AD366">
        <v>0</v>
      </c>
      <c r="AE366" s="11">
        <f t="shared" si="165"/>
        <v>1.0518790021041333E-7</v>
      </c>
      <c r="AF366" s="11">
        <f t="shared" si="166"/>
        <v>4.9647317735180098E-7</v>
      </c>
      <c r="AG366" s="15">
        <f t="shared" si="167"/>
        <v>1.097002469958351E-3</v>
      </c>
      <c r="AI366">
        <f t="shared" si="182"/>
        <v>1.6806021079170331E-2</v>
      </c>
      <c r="AJ366">
        <f t="shared" si="168"/>
        <v>1.3080575396301218E-6</v>
      </c>
      <c r="AK366">
        <v>0</v>
      </c>
      <c r="AL366" s="11">
        <f t="shared" si="169"/>
        <v>7.2889758266238408E-6</v>
      </c>
      <c r="AM366" s="11">
        <f t="shared" si="170"/>
        <v>8.5970333662539626E-6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15.215219993965075</v>
      </c>
      <c r="AY366" t="e">
        <f t="shared" si="179"/>
        <v>#VALUE!</v>
      </c>
    </row>
    <row r="367" spans="1:51">
      <c r="A367" s="65">
        <v>44424.456944444442</v>
      </c>
      <c r="B367" s="4">
        <v>8</v>
      </c>
      <c r="C367" s="4" t="s">
        <v>278</v>
      </c>
      <c r="D367" s="36">
        <v>1</v>
      </c>
      <c r="E367" s="43">
        <v>44425.675219907411</v>
      </c>
      <c r="F367" s="41">
        <v>10</v>
      </c>
      <c r="H367" s="52">
        <v>22</v>
      </c>
      <c r="I367" s="5">
        <v>30</v>
      </c>
      <c r="J367" s="52">
        <v>6011.4691307287303</v>
      </c>
      <c r="K367" s="52">
        <v>18780.80405543814</v>
      </c>
      <c r="L367" s="5" t="s">
        <v>88</v>
      </c>
      <c r="M367" s="6">
        <f t="shared" si="155"/>
        <v>30.885510712545923</v>
      </c>
      <c r="N367" s="6">
        <f t="shared" si="183"/>
        <v>499.81332267283528</v>
      </c>
      <c r="O367" s="6" t="e">
        <f t="shared" si="156"/>
        <v>#VALUE!</v>
      </c>
      <c r="P367">
        <f t="shared" si="157"/>
        <v>494.16817140073476</v>
      </c>
      <c r="Q367">
        <f t="shared" si="158"/>
        <v>21991.786197604753</v>
      </c>
      <c r="R367">
        <f t="shared" si="159"/>
        <v>863.10126592477957</v>
      </c>
      <c r="S367">
        <f t="shared" si="160"/>
        <v>13967.375043267813</v>
      </c>
      <c r="T367">
        <f t="shared" si="161"/>
        <v>13967.375043267813</v>
      </c>
      <c r="V367" s="4">
        <f t="shared" si="180"/>
        <v>0.99228529610367611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5.965092426403266E-3</v>
      </c>
      <c r="AC367">
        <f t="shared" si="164"/>
        <v>4.642790870123392E-7</v>
      </c>
      <c r="AD367">
        <v>0</v>
      </c>
      <c r="AE367" s="11">
        <f t="shared" si="165"/>
        <v>1.2481057971621321E-7</v>
      </c>
      <c r="AF367" s="11">
        <f t="shared" si="166"/>
        <v>5.8908966672855241E-7</v>
      </c>
      <c r="AG367" s="15">
        <f t="shared" si="167"/>
        <v>1.097002469958351E-3</v>
      </c>
      <c r="AI367">
        <f t="shared" si="182"/>
        <v>1.8635915713215559E-2</v>
      </c>
      <c r="AJ367">
        <f t="shared" si="168"/>
        <v>1.4504831299299126E-6</v>
      </c>
      <c r="AK367">
        <v>0</v>
      </c>
      <c r="AL367" s="11">
        <f t="shared" si="169"/>
        <v>8.0826233943610837E-6</v>
      </c>
      <c r="AM367" s="11">
        <f t="shared" si="170"/>
        <v>9.5331065242909971E-6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78.81297419298906</v>
      </c>
      <c r="AX367">
        <f t="shared" si="178"/>
        <v>15.21521999396508</v>
      </c>
      <c r="AY367" t="e">
        <f t="shared" si="179"/>
        <v>#VALUE!</v>
      </c>
    </row>
    <row r="368" spans="1:51">
      <c r="A368" s="65">
        <v>44424.445138888892</v>
      </c>
      <c r="B368" s="4">
        <v>6.2</v>
      </c>
      <c r="C368" s="4" t="s">
        <v>278</v>
      </c>
      <c r="D368" s="36">
        <v>2</v>
      </c>
      <c r="E368" s="43">
        <v>44425.696458333332</v>
      </c>
      <c r="F368" s="41">
        <v>24</v>
      </c>
      <c r="H368" s="52">
        <v>22</v>
      </c>
      <c r="I368" s="5">
        <v>30</v>
      </c>
      <c r="J368" s="52">
        <v>8283.3378604497702</v>
      </c>
      <c r="K368" s="52">
        <v>23714.685432154562</v>
      </c>
      <c r="L368" s="5" t="s">
        <v>88</v>
      </c>
      <c r="M368" s="6">
        <f t="shared" si="155"/>
        <v>42.557836472420753</v>
      </c>
      <c r="N368" s="6">
        <f t="shared" si="183"/>
        <v>631.11865109705661</v>
      </c>
      <c r="O368" s="6" t="e">
        <f t="shared" si="156"/>
        <v>#VALUE!</v>
      </c>
      <c r="P368">
        <f t="shared" si="157"/>
        <v>680.92538355873205</v>
      </c>
      <c r="Q368">
        <f t="shared" si="158"/>
        <v>27769.22064827049</v>
      </c>
      <c r="R368">
        <f t="shared" si="159"/>
        <v>1189.2865517501521</v>
      </c>
      <c r="S368">
        <f t="shared" si="160"/>
        <v>17636.726547291317</v>
      </c>
      <c r="T368">
        <f t="shared" si="161"/>
        <v>17636.726547291317</v>
      </c>
      <c r="V368" s="4">
        <f t="shared" si="180"/>
        <v>0.99228529610367611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8.2194343615831916E-3</v>
      </c>
      <c r="AC368">
        <f t="shared" si="164"/>
        <v>6.3974054521979478E-7</v>
      </c>
      <c r="AD368">
        <v>0</v>
      </c>
      <c r="AE368" s="11">
        <f t="shared" si="165"/>
        <v>1.7197929122904213E-7</v>
      </c>
      <c r="AF368" s="11">
        <f t="shared" si="166"/>
        <v>8.1171983644883689E-7</v>
      </c>
      <c r="AG368" s="15">
        <f t="shared" si="167"/>
        <v>1.097002469958351E-3</v>
      </c>
      <c r="AI368">
        <f t="shared" si="182"/>
        <v>2.3531733656051022E-2</v>
      </c>
      <c r="AJ368">
        <f t="shared" si="168"/>
        <v>1.8315377259353646E-6</v>
      </c>
      <c r="AK368">
        <v>0</v>
      </c>
      <c r="AL368" s="11">
        <f t="shared" si="169"/>
        <v>1.0205999205254725E-5</v>
      </c>
      <c r="AM368" s="11">
        <f t="shared" si="170"/>
        <v>1.203753693119009E-5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78.81297419298906</v>
      </c>
      <c r="AX368">
        <f t="shared" si="178"/>
        <v>15.215219993965075</v>
      </c>
      <c r="AY368" t="e">
        <f t="shared" si="179"/>
        <v>#VALUE!</v>
      </c>
    </row>
    <row r="369" spans="1:51">
      <c r="A369" s="65">
        <v>44424.620833333334</v>
      </c>
      <c r="B369" t="s">
        <v>673</v>
      </c>
      <c r="C369" s="4" t="s">
        <v>278</v>
      </c>
      <c r="D369" s="36">
        <v>1</v>
      </c>
      <c r="E369" s="43">
        <v>44425.71769675926</v>
      </c>
      <c r="F369" s="41">
        <v>181</v>
      </c>
      <c r="H369" s="52">
        <v>22</v>
      </c>
      <c r="I369" s="5">
        <v>30</v>
      </c>
      <c r="J369" s="52">
        <v>4.4615673698000009</v>
      </c>
      <c r="K369" s="52">
        <v>1171.4070061500001</v>
      </c>
      <c r="L369" s="5" t="s">
        <v>88</v>
      </c>
      <c r="M369" s="6">
        <f t="shared" si="155"/>
        <v>2.2922480977291312E-2</v>
      </c>
      <c r="N369" s="6">
        <f t="shared" si="183"/>
        <v>31.174641203742166</v>
      </c>
      <c r="O369" s="6" t="e">
        <f t="shared" si="156"/>
        <v>#VALUE!</v>
      </c>
      <c r="P369">
        <f t="shared" si="157"/>
        <v>0.366759695636661</v>
      </c>
      <c r="Q369">
        <f t="shared" si="158"/>
        <v>1371.6842129646552</v>
      </c>
      <c r="R369">
        <f t="shared" si="159"/>
        <v>0.64057293835197093</v>
      </c>
      <c r="S369">
        <f t="shared" si="160"/>
        <v>871.18107057141515</v>
      </c>
      <c r="T369">
        <f t="shared" si="161"/>
        <v>871.18107057141515</v>
      </c>
      <c r="V369" s="4">
        <f t="shared" si="180"/>
        <v>0.99228529610367611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4.4271476986284929E-6</v>
      </c>
      <c r="AC369">
        <f t="shared" si="164"/>
        <v>3.4457673823963968E-10</v>
      </c>
      <c r="AD369">
        <v>0</v>
      </c>
      <c r="AE369" s="11">
        <f t="shared" si="165"/>
        <v>9.2631401369298127E-11</v>
      </c>
      <c r="AF369" s="11">
        <f t="shared" si="166"/>
        <v>4.3720813960893782E-10</v>
      </c>
      <c r="AG369" s="15">
        <f t="shared" si="167"/>
        <v>1.097002469958351E-3</v>
      </c>
      <c r="AI369">
        <f t="shared" si="182"/>
        <v>1.1623699479554736E-3</v>
      </c>
      <c r="AJ369">
        <f t="shared" si="168"/>
        <v>9.047035982521152E-8</v>
      </c>
      <c r="AK369">
        <v>0</v>
      </c>
      <c r="AL369" s="11">
        <f t="shared" si="169"/>
        <v>5.0413398937969937E-7</v>
      </c>
      <c r="AM369" s="11">
        <f t="shared" si="170"/>
        <v>5.9460434920491092E-7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15.21521999396508</v>
      </c>
      <c r="AY369" t="e">
        <f t="shared" si="179"/>
        <v>#VALUE!</v>
      </c>
    </row>
    <row r="370" spans="1:51">
      <c r="A370" s="65">
        <v>44424.422222222223</v>
      </c>
      <c r="B370">
        <v>3.8</v>
      </c>
      <c r="C370" s="4" t="s">
        <v>278</v>
      </c>
      <c r="D370" s="36">
        <v>2</v>
      </c>
      <c r="E370" s="43">
        <v>44425.738935185182</v>
      </c>
      <c r="F370" s="41">
        <v>143</v>
      </c>
      <c r="H370" s="52">
        <v>22</v>
      </c>
      <c r="I370" s="5">
        <v>30</v>
      </c>
      <c r="J370" s="52">
        <v>58.210389294390005</v>
      </c>
      <c r="K370" s="52">
        <v>7643.1924110857599</v>
      </c>
      <c r="L370" s="5" t="s">
        <v>88</v>
      </c>
      <c r="M370" s="6">
        <f t="shared" si="155"/>
        <v>0.29907125247358773</v>
      </c>
      <c r="N370" s="6">
        <f t="shared" si="183"/>
        <v>203.40819187165786</v>
      </c>
      <c r="O370" s="6" t="e">
        <f t="shared" si="156"/>
        <v>#VALUE!</v>
      </c>
      <c r="P370">
        <f t="shared" si="157"/>
        <v>4.7851400395774037</v>
      </c>
      <c r="Q370">
        <f t="shared" si="158"/>
        <v>8949.9604423529454</v>
      </c>
      <c r="R370">
        <f t="shared" si="159"/>
        <v>8.3576010451661134</v>
      </c>
      <c r="S370">
        <f t="shared" si="160"/>
        <v>5684.2792576061847</v>
      </c>
      <c r="T370">
        <f t="shared" si="161"/>
        <v>5684.2792576061856</v>
      </c>
      <c r="V370" s="4">
        <f t="shared" si="180"/>
        <v>0.99228529610367611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5.7761313377294043E-5</v>
      </c>
      <c r="AC370">
        <f t="shared" si="164"/>
        <v>4.4957174042672116E-9</v>
      </c>
      <c r="AD370">
        <v>0</v>
      </c>
      <c r="AE370" s="11">
        <f t="shared" si="165"/>
        <v>1.2085685338050713E-9</v>
      </c>
      <c r="AF370" s="11">
        <f t="shared" si="166"/>
        <v>5.7042859380722825E-9</v>
      </c>
      <c r="AG370" s="15">
        <f t="shared" si="167"/>
        <v>1.097002469958351E-3</v>
      </c>
      <c r="AI370">
        <f t="shared" si="182"/>
        <v>7.5842274448116032E-3</v>
      </c>
      <c r="AJ370">
        <f t="shared" si="168"/>
        <v>5.9030069310999968E-7</v>
      </c>
      <c r="AK370">
        <v>0</v>
      </c>
      <c r="AL370" s="11">
        <f t="shared" si="169"/>
        <v>3.289371722695588E-6</v>
      </c>
      <c r="AM370" s="11">
        <f t="shared" si="170"/>
        <v>3.8796724158055875E-6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65">
        <v>44424.419444444444</v>
      </c>
      <c r="B371">
        <v>1.6</v>
      </c>
      <c r="C371" s="4" t="s">
        <v>278</v>
      </c>
      <c r="D371" s="36">
        <v>1</v>
      </c>
      <c r="E371" s="43">
        <v>44425.760150462964</v>
      </c>
      <c r="F371" s="41">
        <v>169</v>
      </c>
      <c r="H371" s="52">
        <v>22</v>
      </c>
      <c r="I371" s="5">
        <v>30</v>
      </c>
      <c r="J371" s="52">
        <v>91.657917887911893</v>
      </c>
      <c r="K371" s="52">
        <v>1134.1613874735001</v>
      </c>
      <c r="L371" s="5" t="s">
        <v>88</v>
      </c>
      <c r="M371" s="6">
        <f t="shared" si="155"/>
        <v>0.47091676647661446</v>
      </c>
      <c r="N371" s="6">
        <f t="shared" si="183"/>
        <v>30.183423981585136</v>
      </c>
      <c r="O371" s="6" t="e">
        <f t="shared" si="156"/>
        <v>#VALUE!</v>
      </c>
      <c r="P371">
        <f t="shared" si="157"/>
        <v>7.5346682636258313</v>
      </c>
      <c r="Q371">
        <f t="shared" si="158"/>
        <v>1328.070655189746</v>
      </c>
      <c r="R371">
        <f t="shared" si="159"/>
        <v>13.159855476376089</v>
      </c>
      <c r="S371">
        <f t="shared" si="160"/>
        <v>843.48132335944319</v>
      </c>
      <c r="T371">
        <f t="shared" si="161"/>
        <v>843.48132335944319</v>
      </c>
      <c r="V371" s="4">
        <f t="shared" si="180"/>
        <v>0.99228529610367611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9.0950804191653091E-5</v>
      </c>
      <c r="AC371">
        <f t="shared" si="164"/>
        <v>7.0789441830325194E-9</v>
      </c>
      <c r="AD371">
        <v>0</v>
      </c>
      <c r="AE371" s="11">
        <f t="shared" si="165"/>
        <v>1.9030086686620934E-9</v>
      </c>
      <c r="AF371" s="11">
        <f t="shared" si="166"/>
        <v>8.9819528516946131E-9</v>
      </c>
      <c r="AG371" s="15">
        <f t="shared" si="167"/>
        <v>1.097002469958351E-3</v>
      </c>
      <c r="AI371">
        <f t="shared" si="182"/>
        <v>1.1254116681984983E-3</v>
      </c>
      <c r="AJ371">
        <f t="shared" si="168"/>
        <v>8.7593798129844571E-8</v>
      </c>
      <c r="AK371">
        <v>0</v>
      </c>
      <c r="AL371" s="11">
        <f t="shared" si="169"/>
        <v>4.881047337651102E-7</v>
      </c>
      <c r="AM371" s="11">
        <f t="shared" si="170"/>
        <v>5.7569853189495481E-7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15.215219993965082</v>
      </c>
      <c r="AY371" t="e">
        <f t="shared" si="179"/>
        <v>#VALUE!</v>
      </c>
    </row>
    <row r="372" spans="1:51">
      <c r="A372" s="65">
        <v>44424.422222222223</v>
      </c>
      <c r="B372">
        <v>3.8</v>
      </c>
      <c r="C372" s="4" t="s">
        <v>278</v>
      </c>
      <c r="D372" s="36">
        <v>2</v>
      </c>
      <c r="E372" s="43">
        <v>44425.781377314815</v>
      </c>
      <c r="F372" s="41">
        <v>108</v>
      </c>
      <c r="H372" s="52">
        <v>22</v>
      </c>
      <c r="I372" s="5">
        <v>30</v>
      </c>
      <c r="J372" s="52">
        <v>60.090502293797506</v>
      </c>
      <c r="K372" s="52">
        <v>8034.3069193113606</v>
      </c>
      <c r="L372" s="5" t="s">
        <v>88</v>
      </c>
      <c r="M372" s="6">
        <f t="shared" si="155"/>
        <v>0.30873082967862914</v>
      </c>
      <c r="N372" s="6">
        <f t="shared" si="183"/>
        <v>213.81691778801104</v>
      </c>
      <c r="O372" s="6" t="e">
        <f t="shared" si="156"/>
        <v>#VALUE!</v>
      </c>
      <c r="P372">
        <f t="shared" si="157"/>
        <v>4.9396932748580662</v>
      </c>
      <c r="Q372">
        <f t="shared" si="158"/>
        <v>9407.9443826724855</v>
      </c>
      <c r="R372">
        <f t="shared" si="159"/>
        <v>8.6275397031848993</v>
      </c>
      <c r="S372">
        <f t="shared" si="160"/>
        <v>5975.1530138694807</v>
      </c>
      <c r="T372">
        <f t="shared" si="161"/>
        <v>5975.1530138694816</v>
      </c>
      <c r="V372" s="4">
        <f t="shared" si="180"/>
        <v>0.99228529610367611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5.9626921861619486E-5</v>
      </c>
      <c r="AC372">
        <f t="shared" si="164"/>
        <v>4.6409226989900896E-9</v>
      </c>
      <c r="AD372">
        <v>0</v>
      </c>
      <c r="AE372" s="11">
        <f t="shared" si="165"/>
        <v>1.2476035830226647E-9</v>
      </c>
      <c r="AF372" s="11">
        <f t="shared" si="166"/>
        <v>5.8885262820127543E-9</v>
      </c>
      <c r="AG372" s="15">
        <f t="shared" si="167"/>
        <v>1.097002469958351E-3</v>
      </c>
      <c r="AI372">
        <f t="shared" si="182"/>
        <v>7.9723246204166879E-3</v>
      </c>
      <c r="AJ372">
        <f t="shared" si="168"/>
        <v>6.2050733359128411E-7</v>
      </c>
      <c r="AK372">
        <v>0</v>
      </c>
      <c r="AL372" s="11">
        <f t="shared" si="169"/>
        <v>3.4576941898661521E-6</v>
      </c>
      <c r="AM372" s="11">
        <f t="shared" si="170"/>
        <v>4.0782015234574358E-6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15.215219993965064</v>
      </c>
      <c r="AY372" t="e">
        <f t="shared" si="179"/>
        <v>#VALUE!</v>
      </c>
    </row>
    <row r="373" spans="1:51">
      <c r="A373" s="65">
        <v>44424.464583333334</v>
      </c>
      <c r="B373">
        <v>9</v>
      </c>
      <c r="C373" s="4" t="s">
        <v>278</v>
      </c>
      <c r="D373" s="36">
        <v>1</v>
      </c>
      <c r="E373" s="43">
        <v>44425.802627314813</v>
      </c>
      <c r="F373" s="41">
        <v>111</v>
      </c>
      <c r="H373" s="52">
        <v>22</v>
      </c>
      <c r="I373" s="5">
        <v>30</v>
      </c>
      <c r="J373" s="52">
        <v>4902.2119500411309</v>
      </c>
      <c r="K373" s="52">
        <v>16110.123804614939</v>
      </c>
      <c r="L373" s="5" t="s">
        <v>88</v>
      </c>
      <c r="M373" s="6">
        <f t="shared" si="155"/>
        <v>25.186408913624728</v>
      </c>
      <c r="N373" s="6">
        <f t="shared" si="183"/>
        <v>428.73853982432598</v>
      </c>
      <c r="O373" s="6" t="e">
        <f t="shared" si="156"/>
        <v>#VALUE!</v>
      </c>
      <c r="P373">
        <f t="shared" si="157"/>
        <v>402.98254261799565</v>
      </c>
      <c r="Q373">
        <f t="shared" si="158"/>
        <v>18864.495752270344</v>
      </c>
      <c r="R373">
        <f t="shared" si="159"/>
        <v>703.83882007877401</v>
      </c>
      <c r="S373">
        <f t="shared" si="160"/>
        <v>11981.177190727254</v>
      </c>
      <c r="T373">
        <f t="shared" si="161"/>
        <v>11981.177190727252</v>
      </c>
      <c r="V373" s="4">
        <f t="shared" si="180"/>
        <v>0.99228529610367611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4.8643928364095427E-3</v>
      </c>
      <c r="AC373">
        <f t="shared" si="164"/>
        <v>3.786086959794755E-7</v>
      </c>
      <c r="AD373">
        <v>0</v>
      </c>
      <c r="AE373" s="11">
        <f t="shared" si="165"/>
        <v>1.0178009768840173E-7</v>
      </c>
      <c r="AF373" s="11">
        <f t="shared" si="166"/>
        <v>4.8038879366787721E-7</v>
      </c>
      <c r="AG373" s="15">
        <f t="shared" si="167"/>
        <v>1.097002469958351E-3</v>
      </c>
      <c r="AI373">
        <f t="shared" si="182"/>
        <v>1.5985838969729216E-2</v>
      </c>
      <c r="AJ373">
        <f t="shared" si="168"/>
        <v>1.2442205738742065E-6</v>
      </c>
      <c r="AK373">
        <v>0</v>
      </c>
      <c r="AL373" s="11">
        <f t="shared" si="169"/>
        <v>6.9332528663239021E-6</v>
      </c>
      <c r="AM373" s="11">
        <f t="shared" si="170"/>
        <v>8.1774734401981086E-6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78.81297419298906</v>
      </c>
      <c r="AX373">
        <f t="shared" si="178"/>
        <v>15.215219993965077</v>
      </c>
      <c r="AY373" t="e">
        <f t="shared" si="179"/>
        <v>#VALUE!</v>
      </c>
    </row>
    <row r="374" spans="1:51">
      <c r="A374" s="65">
        <v>44424.436805555553</v>
      </c>
      <c r="B374">
        <v>5</v>
      </c>
      <c r="C374" s="4" t="s">
        <v>278</v>
      </c>
      <c r="D374" s="36">
        <v>2</v>
      </c>
      <c r="E374" s="43">
        <v>44425.823865740742</v>
      </c>
      <c r="F374" s="41">
        <v>131</v>
      </c>
      <c r="H374" s="52">
        <v>22</v>
      </c>
      <c r="I374" s="5">
        <v>30</v>
      </c>
      <c r="J374" s="52">
        <v>2158.5432175625701</v>
      </c>
      <c r="K374" s="52">
        <v>13453.29655053894</v>
      </c>
      <c r="L374" s="5" t="s">
        <v>88</v>
      </c>
      <c r="M374" s="6">
        <f t="shared" si="155"/>
        <v>11.090086003891768</v>
      </c>
      <c r="N374" s="6">
        <f t="shared" ref="N374:N379" si="184">1000000*(AM374-AK374)/X374</f>
        <v>358.03242661918034</v>
      </c>
      <c r="O374" s="6" t="e">
        <f t="shared" si="156"/>
        <v>#VALUE!</v>
      </c>
      <c r="P374">
        <f t="shared" si="157"/>
        <v>177.44137606226829</v>
      </c>
      <c r="Q374">
        <f t="shared" si="158"/>
        <v>15753.426771243936</v>
      </c>
      <c r="R374">
        <f t="shared" si="159"/>
        <v>309.91448897380559</v>
      </c>
      <c r="S374">
        <f t="shared" si="160"/>
        <v>10005.281879040125</v>
      </c>
      <c r="T374">
        <f t="shared" si="161"/>
        <v>10005.281879040127</v>
      </c>
      <c r="V374" s="4">
        <f t="shared" si="180"/>
        <v>0.99228529610367611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2.1418906957916565E-3</v>
      </c>
      <c r="AC374">
        <f t="shared" si="164"/>
        <v>1.6670907768682847E-7</v>
      </c>
      <c r="AD374">
        <v>0</v>
      </c>
      <c r="AE374" s="11">
        <f t="shared" si="165"/>
        <v>4.4815838602472516E-8</v>
      </c>
      <c r="AF374" s="11">
        <f t="shared" si="166"/>
        <v>2.11524916289301E-7</v>
      </c>
      <c r="AG374" s="15">
        <f t="shared" si="167"/>
        <v>1.097002469958351E-3</v>
      </c>
      <c r="AI374">
        <f t="shared" si="182"/>
        <v>1.3349508351222098E-2</v>
      </c>
      <c r="AJ374">
        <f t="shared" si="168"/>
        <v>1.0390279154661985E-6</v>
      </c>
      <c r="AK374">
        <v>0</v>
      </c>
      <c r="AL374" s="11">
        <f t="shared" si="169"/>
        <v>5.7898441999440012E-6</v>
      </c>
      <c r="AM374" s="11">
        <f t="shared" si="170"/>
        <v>6.8288721154102E-6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15.215219993965079</v>
      </c>
      <c r="AY374" t="e">
        <f t="shared" si="179"/>
        <v>#VALUE!</v>
      </c>
    </row>
    <row r="375" spans="1:51">
      <c r="A375" s="65">
        <v>44424.409722222219</v>
      </c>
      <c r="B375">
        <v>0.1</v>
      </c>
      <c r="C375" s="4" t="s">
        <v>278</v>
      </c>
      <c r="D375" s="36">
        <v>1</v>
      </c>
      <c r="E375" s="43">
        <v>44425.845081018517</v>
      </c>
      <c r="F375" s="41">
        <v>194</v>
      </c>
      <c r="H375" s="52">
        <v>22</v>
      </c>
      <c r="I375" s="5">
        <v>30</v>
      </c>
      <c r="J375" s="52">
        <v>72.540828930623107</v>
      </c>
      <c r="K375" s="52">
        <v>942.37462835974009</v>
      </c>
      <c r="L375" s="5" t="s">
        <v>88</v>
      </c>
      <c r="M375" s="6">
        <f t="shared" si="155"/>
        <v>0.3726976717856198</v>
      </c>
      <c r="N375" s="6">
        <f t="shared" si="184"/>
        <v>25.079405163522516</v>
      </c>
      <c r="O375" s="6" t="e">
        <f t="shared" si="156"/>
        <v>#VALUE!</v>
      </c>
      <c r="P375">
        <f t="shared" si="157"/>
        <v>5.9631627485699168</v>
      </c>
      <c r="Q375">
        <f t="shared" si="158"/>
        <v>1103.4938271949907</v>
      </c>
      <c r="R375">
        <f t="shared" si="159"/>
        <v>10.415104847034938</v>
      </c>
      <c r="S375">
        <f t="shared" si="160"/>
        <v>700.84858064153525</v>
      </c>
      <c r="T375">
        <f t="shared" si="161"/>
        <v>700.84858064153536</v>
      </c>
      <c r="V375" s="4">
        <f t="shared" si="180"/>
        <v>0.99228529610367611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7.1981197915029472E-5</v>
      </c>
      <c r="AC375">
        <f t="shared" si="164"/>
        <v>5.6024890246663024E-9</v>
      </c>
      <c r="AD375">
        <v>0</v>
      </c>
      <c r="AE375" s="11">
        <f t="shared" si="165"/>
        <v>1.5060982124394912E-9</v>
      </c>
      <c r="AF375" s="11">
        <f t="shared" si="166"/>
        <v>7.1085872371057937E-9</v>
      </c>
      <c r="AG375" s="15">
        <f t="shared" si="167"/>
        <v>1.097002469958351E-3</v>
      </c>
      <c r="AI375">
        <f t="shared" si="182"/>
        <v>9.3510448714253635E-4</v>
      </c>
      <c r="AJ375">
        <f t="shared" si="168"/>
        <v>7.2781681576299542E-8</v>
      </c>
      <c r="AK375">
        <v>0</v>
      </c>
      <c r="AL375" s="11">
        <f t="shared" si="169"/>
        <v>4.0556619380879164E-7</v>
      </c>
      <c r="AM375" s="11">
        <f t="shared" si="170"/>
        <v>4.7834787538509121E-7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15.21521999396508</v>
      </c>
      <c r="AY375" t="e">
        <f t="shared" si="179"/>
        <v>#VALUE!</v>
      </c>
    </row>
    <row r="376" spans="1:51">
      <c r="A376" s="65">
        <v>44424.617361111108</v>
      </c>
      <c r="B376" t="s">
        <v>674</v>
      </c>
      <c r="C376" s="4" t="s">
        <v>278</v>
      </c>
      <c r="D376" s="36">
        <v>2</v>
      </c>
      <c r="E376" s="43">
        <v>44425.866342592592</v>
      </c>
      <c r="F376" s="41">
        <v>177</v>
      </c>
      <c r="H376" s="52">
        <v>22</v>
      </c>
      <c r="I376" s="5">
        <v>30</v>
      </c>
      <c r="J376" s="52">
        <v>2105.5282713000001</v>
      </c>
      <c r="K376" s="52">
        <v>8936.5710216456609</v>
      </c>
      <c r="L376" s="5" t="s">
        <v>88</v>
      </c>
      <c r="M376" s="6">
        <f t="shared" si="155"/>
        <v>10.817707712477477</v>
      </c>
      <c r="N376" s="6">
        <f t="shared" si="184"/>
        <v>237.82886198299613</v>
      </c>
      <c r="O376" s="6" t="e">
        <f t="shared" si="156"/>
        <v>#VALUE!</v>
      </c>
      <c r="P376">
        <f t="shared" si="157"/>
        <v>173.08332339963962</v>
      </c>
      <c r="Q376">
        <f t="shared" si="158"/>
        <v>10464.46992725183</v>
      </c>
      <c r="R376">
        <f t="shared" si="159"/>
        <v>302.30282762495801</v>
      </c>
      <c r="S376">
        <f t="shared" si="160"/>
        <v>6646.1712018118369</v>
      </c>
      <c r="T376">
        <f t="shared" si="161"/>
        <v>6646.1712018118378</v>
      </c>
      <c r="V376" s="4">
        <f t="shared" si="180"/>
        <v>0.99228529610367611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2.089284744141582E-3</v>
      </c>
      <c r="AC376">
        <f t="shared" si="164"/>
        <v>1.626146158650125E-7</v>
      </c>
      <c r="AD376">
        <v>0</v>
      </c>
      <c r="AE376" s="11">
        <f t="shared" si="165"/>
        <v>4.3715138252398006E-8</v>
      </c>
      <c r="AF376" s="11">
        <f t="shared" si="166"/>
        <v>2.063297541174105E-7</v>
      </c>
      <c r="AG376" s="15">
        <f t="shared" si="167"/>
        <v>1.097002469958351E-3</v>
      </c>
      <c r="AI376">
        <f t="shared" si="182"/>
        <v>8.8676280223651972E-3</v>
      </c>
      <c r="AJ376">
        <f t="shared" si="168"/>
        <v>6.9019119032681675E-7</v>
      </c>
      <c r="AK376">
        <v>0</v>
      </c>
      <c r="AL376" s="11">
        <f t="shared" si="169"/>
        <v>3.8459981687529219E-6</v>
      </c>
      <c r="AM376" s="11">
        <f t="shared" si="170"/>
        <v>4.5361893590797387E-6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15.21521999396508</v>
      </c>
      <c r="AY376" t="e">
        <f t="shared" si="179"/>
        <v>#VALUE!</v>
      </c>
    </row>
    <row r="377" spans="1:51">
      <c r="A377" s="65">
        <v>44424.436805555553</v>
      </c>
      <c r="B377">
        <v>5</v>
      </c>
      <c r="C377" s="4" t="s">
        <v>278</v>
      </c>
      <c r="D377" s="36">
        <v>1</v>
      </c>
      <c r="E377" s="43">
        <v>44425.887569444443</v>
      </c>
      <c r="F377" s="41">
        <v>129</v>
      </c>
      <c r="H377" s="52">
        <v>22</v>
      </c>
      <c r="I377" s="5">
        <v>30</v>
      </c>
      <c r="J377" s="52">
        <v>2163.1531316062501</v>
      </c>
      <c r="K377" s="52">
        <v>14198.809616863262</v>
      </c>
      <c r="L377" s="5" t="s">
        <v>88</v>
      </c>
      <c r="M377" s="6">
        <f t="shared" si="155"/>
        <v>11.113770655094946</v>
      </c>
      <c r="N377" s="6">
        <f t="shared" si="184"/>
        <v>377.87275729275859</v>
      </c>
      <c r="O377" s="6" t="e">
        <f t="shared" si="156"/>
        <v>#VALUE!</v>
      </c>
      <c r="P377">
        <f t="shared" si="157"/>
        <v>177.82033048151914</v>
      </c>
      <c r="Q377">
        <f t="shared" si="158"/>
        <v>16626.401320881378</v>
      </c>
      <c r="R377">
        <f t="shared" si="159"/>
        <v>310.576360899017</v>
      </c>
      <c r="S377">
        <f t="shared" si="160"/>
        <v>10559.723561423432</v>
      </c>
      <c r="T377">
        <f t="shared" si="161"/>
        <v>10559.723561423434</v>
      </c>
      <c r="V377" s="4">
        <f t="shared" si="180"/>
        <v>0.99228529610367611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2.1464650457135017E-3</v>
      </c>
      <c r="AC377">
        <f t="shared" si="164"/>
        <v>1.6706511156754236E-7</v>
      </c>
      <c r="AD377">
        <v>0</v>
      </c>
      <c r="AE377" s="11">
        <f t="shared" si="165"/>
        <v>4.4911549988777814E-8</v>
      </c>
      <c r="AF377" s="11">
        <f t="shared" si="166"/>
        <v>2.1197666155632016E-7</v>
      </c>
      <c r="AG377" s="15">
        <f t="shared" si="167"/>
        <v>1.097002469958351E-3</v>
      </c>
      <c r="AI377">
        <f t="shared" si="182"/>
        <v>1.4089270004988885E-2</v>
      </c>
      <c r="AJ377">
        <f t="shared" si="168"/>
        <v>1.0966055422096409E-6</v>
      </c>
      <c r="AK377">
        <v>0</v>
      </c>
      <c r="AL377" s="11">
        <f t="shared" si="169"/>
        <v>6.1106878301148847E-6</v>
      </c>
      <c r="AM377" s="11">
        <f t="shared" si="170"/>
        <v>7.2072933723245251E-6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78.812974192989032</v>
      </c>
      <c r="AX377">
        <f t="shared" si="178"/>
        <v>15.21521999396507</v>
      </c>
      <c r="AY377" t="e">
        <f t="shared" si="179"/>
        <v>#VALUE!</v>
      </c>
    </row>
    <row r="378" spans="1:51">
      <c r="A378" s="65">
        <v>44439.40625</v>
      </c>
      <c r="B378">
        <v>1.6</v>
      </c>
      <c r="C378" s="4" t="s">
        <v>278</v>
      </c>
      <c r="D378" s="36">
        <v>2</v>
      </c>
      <c r="E378" s="43">
        <v>44440.550520833334</v>
      </c>
      <c r="F378" s="41">
        <v>96</v>
      </c>
      <c r="H378" s="52">
        <v>22.1</v>
      </c>
      <c r="I378" s="5">
        <v>30</v>
      </c>
      <c r="J378" s="52">
        <v>102.7502561209231</v>
      </c>
      <c r="K378" s="52">
        <v>951.16238765366006</v>
      </c>
      <c r="L378" s="5" t="s">
        <v>88</v>
      </c>
      <c r="M378" s="6">
        <f t="shared" si="155"/>
        <v>0.52772778455914848</v>
      </c>
      <c r="N378" s="6">
        <f t="shared" si="184"/>
        <v>25.304700195640564</v>
      </c>
      <c r="O378" s="6" t="e">
        <f t="shared" si="156"/>
        <v>#VALUE!</v>
      </c>
      <c r="P378">
        <f t="shared" si="157"/>
        <v>8.4436445529463757</v>
      </c>
      <c r="Q378">
        <f t="shared" si="158"/>
        <v>1113.4068086081847</v>
      </c>
      <c r="R378">
        <f t="shared" si="159"/>
        <v>14.752841945584981</v>
      </c>
      <c r="S378">
        <f t="shared" si="160"/>
        <v>707.40304639930685</v>
      </c>
      <c r="T378">
        <f t="shared" si="161"/>
        <v>707.40304639930685</v>
      </c>
      <c r="V378" s="4">
        <f t="shared" si="180"/>
        <v>0.99194921302286188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1.0192303569704716E-4</v>
      </c>
      <c r="AC378">
        <f t="shared" si="164"/>
        <v>7.9329422876157848E-9</v>
      </c>
      <c r="AD378">
        <v>0</v>
      </c>
      <c r="AE378" s="11">
        <f t="shared" si="165"/>
        <v>2.1325860963155427E-9</v>
      </c>
      <c r="AF378" s="11">
        <f t="shared" si="166"/>
        <v>1.0065528383931328E-8</v>
      </c>
      <c r="AG378" s="15">
        <f t="shared" si="167"/>
        <v>1.097002469958351E-3</v>
      </c>
      <c r="AI378">
        <f t="shared" si="182"/>
        <v>9.4350478188999433E-4</v>
      </c>
      <c r="AJ378">
        <f t="shared" si="168"/>
        <v>7.3435498968754588E-8</v>
      </c>
      <c r="AK378">
        <v>0</v>
      </c>
      <c r="AL378" s="11">
        <f t="shared" si="169"/>
        <v>4.0920950385001402E-7</v>
      </c>
      <c r="AM378" s="11">
        <f t="shared" si="170"/>
        <v>4.8264500281876865E-7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15.215219993965084</v>
      </c>
      <c r="AY378" t="e">
        <f t="shared" si="179"/>
        <v>#VALUE!</v>
      </c>
    </row>
    <row r="379" spans="1:51">
      <c r="A379" s="65">
        <v>44439.395833333336</v>
      </c>
      <c r="B379">
        <v>0.1</v>
      </c>
      <c r="C379" s="4" t="s">
        <v>278</v>
      </c>
      <c r="D379" s="36">
        <v>1</v>
      </c>
      <c r="E379" s="43">
        <v>44440.571770833332</v>
      </c>
      <c r="F379" s="41">
        <v>81</v>
      </c>
      <c r="H379" s="52">
        <v>22.1</v>
      </c>
      <c r="I379" s="5">
        <v>30</v>
      </c>
      <c r="J379" s="52">
        <v>115.79871041674241</v>
      </c>
      <c r="K379" s="52">
        <v>1112.7684730472602</v>
      </c>
      <c r="L379" s="5" t="s">
        <v>88</v>
      </c>
      <c r="M379" s="6">
        <f t="shared" si="155"/>
        <v>0.59474495938107885</v>
      </c>
      <c r="N379" s="6">
        <f t="shared" si="184"/>
        <v>29.604064419623292</v>
      </c>
      <c r="O379" s="6" t="e">
        <f t="shared" si="156"/>
        <v>#VALUE!</v>
      </c>
      <c r="P379">
        <f t="shared" si="157"/>
        <v>9.5159193500972616</v>
      </c>
      <c r="Q379">
        <f t="shared" si="158"/>
        <v>1302.5788344634248</v>
      </c>
      <c r="R379">
        <f t="shared" si="159"/>
        <v>16.626333955511107</v>
      </c>
      <c r="S379">
        <f t="shared" si="160"/>
        <v>827.59349821701039</v>
      </c>
      <c r="T379">
        <f t="shared" si="161"/>
        <v>827.59349821701051</v>
      </c>
      <c r="V379" s="4">
        <f t="shared" si="180"/>
        <v>0.99194921302286188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1.1486643966694991E-4</v>
      </c>
      <c r="AC379">
        <f t="shared" si="164"/>
        <v>8.9403620136503997E-9</v>
      </c>
      <c r="AD379">
        <v>0</v>
      </c>
      <c r="AE379" s="11">
        <f t="shared" si="165"/>
        <v>2.4034073405655283E-9</v>
      </c>
      <c r="AF379" s="11">
        <f t="shared" si="166"/>
        <v>1.1343769354215928E-8</v>
      </c>
      <c r="AG379" s="15">
        <f t="shared" si="167"/>
        <v>1.097002469958351E-3</v>
      </c>
      <c r="AI379">
        <f t="shared" si="182"/>
        <v>1.1038098111158814E-3</v>
      </c>
      <c r="AJ379">
        <f t="shared" si="168"/>
        <v>8.5912467855782793E-8</v>
      </c>
      <c r="AK379">
        <v>0</v>
      </c>
      <c r="AL379" s="11">
        <f t="shared" si="169"/>
        <v>4.787357455112201E-7</v>
      </c>
      <c r="AM379" s="11">
        <f t="shared" si="170"/>
        <v>5.6464821336700291E-7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15.215219993965075</v>
      </c>
      <c r="AY379" t="e">
        <f t="shared" si="179"/>
        <v>#VALUE!</v>
      </c>
    </row>
    <row r="380" spans="1:51">
      <c r="A380" s="70">
        <v>44439</v>
      </c>
      <c r="B380" s="41" t="s">
        <v>736</v>
      </c>
      <c r="C380" s="4" t="s">
        <v>278</v>
      </c>
      <c r="D380" s="36">
        <v>2</v>
      </c>
      <c r="E380" s="43">
        <v>44440.593009259261</v>
      </c>
      <c r="F380" s="41">
        <v>175</v>
      </c>
      <c r="H380" s="52">
        <v>22.1</v>
      </c>
      <c r="I380" s="5">
        <v>30</v>
      </c>
      <c r="J380" s="52">
        <v>43.509693878495106</v>
      </c>
      <c r="K380" s="52">
        <v>2723.92522901344</v>
      </c>
      <c r="L380" s="5" t="s">
        <v>88</v>
      </c>
      <c r="M380" s="6">
        <f t="shared" si="155"/>
        <v>0.22346683331205192</v>
      </c>
      <c r="N380" s="6">
        <v>0</v>
      </c>
      <c r="O380" s="6" t="e">
        <f t="shared" si="156"/>
        <v>#VALUE!</v>
      </c>
      <c r="P380">
        <f t="shared" si="157"/>
        <v>3.5754693329928307</v>
      </c>
      <c r="Q380">
        <f t="shared" si="158"/>
        <v>0</v>
      </c>
      <c r="R380">
        <f t="shared" si="159"/>
        <v>6.2471049817608773</v>
      </c>
      <c r="S380">
        <f t="shared" si="160"/>
        <v>2025.8507171644696</v>
      </c>
      <c r="T380">
        <f t="shared" si="161"/>
        <v>0</v>
      </c>
      <c r="V380" s="4">
        <f t="shared" si="180"/>
        <v>0.99194921302286188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4.3159406601638851E-5</v>
      </c>
      <c r="AC380">
        <f t="shared" si="164"/>
        <v>3.359211972023945E-9</v>
      </c>
      <c r="AD380">
        <v>0</v>
      </c>
      <c r="AE380" s="11">
        <f t="shared" si="165"/>
        <v>9.0304561490362675E-10</v>
      </c>
      <c r="AF380" s="11">
        <f t="shared" si="166"/>
        <v>4.2622575869275716E-9</v>
      </c>
      <c r="AG380" s="15">
        <f t="shared" si="167"/>
        <v>1.097002469958351E-3</v>
      </c>
      <c r="AI380">
        <f t="shared" si="182"/>
        <v>2.7019954872530005E-3</v>
      </c>
      <c r="AJ380">
        <f t="shared" si="168"/>
        <v>2.1030353065119053E-7</v>
      </c>
      <c r="AK380">
        <v>0</v>
      </c>
      <c r="AL380" s="11">
        <f t="shared" si="169"/>
        <v>1.1718883189218341E-6</v>
      </c>
      <c r="AM380" s="11">
        <f t="shared" si="170"/>
        <v>1.3821918495730246E-6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15.215219993965073</v>
      </c>
      <c r="AY380" t="e">
        <f t="shared" si="179"/>
        <v>#VALUE!</v>
      </c>
    </row>
    <row r="381" spans="1:51">
      <c r="A381" s="70">
        <v>44439</v>
      </c>
      <c r="B381">
        <v>200</v>
      </c>
      <c r="C381" s="4" t="s">
        <v>278</v>
      </c>
      <c r="D381" s="36">
        <v>1</v>
      </c>
      <c r="E381" s="43">
        <v>44440.614259259259</v>
      </c>
      <c r="F381" s="41">
        <v>140</v>
      </c>
      <c r="H381" s="52">
        <v>22.1</v>
      </c>
      <c r="I381" s="5">
        <v>30</v>
      </c>
      <c r="J381" s="52">
        <v>2152.6527529140799</v>
      </c>
      <c r="K381" s="52">
        <v>14859.67890022294</v>
      </c>
      <c r="L381" s="5" t="s">
        <v>88</v>
      </c>
      <c r="M381" s="6">
        <f t="shared" si="155"/>
        <v>11.056076267912795</v>
      </c>
      <c r="N381" s="6">
        <v>0</v>
      </c>
      <c r="O381" s="6" t="e">
        <f t="shared" si="156"/>
        <v>#VALUE!</v>
      </c>
      <c r="P381">
        <f t="shared" si="157"/>
        <v>176.89722028660472</v>
      </c>
      <c r="Q381">
        <f t="shared" si="158"/>
        <v>0</v>
      </c>
      <c r="R381">
        <f t="shared" si="159"/>
        <v>309.07704784789314</v>
      </c>
      <c r="S381">
        <f t="shared" si="160"/>
        <v>11051.511559938586</v>
      </c>
      <c r="T381">
        <f t="shared" si="161"/>
        <v>0</v>
      </c>
      <c r="V381" s="4">
        <f t="shared" si="180"/>
        <v>0.99194921302286188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2.1353222041646186E-3</v>
      </c>
      <c r="AC381">
        <f t="shared" si="164"/>
        <v>1.6619783442726877E-7</v>
      </c>
      <c r="AD381">
        <v>0</v>
      </c>
      <c r="AE381" s="11">
        <f t="shared" si="165"/>
        <v>4.4678402802785158E-8</v>
      </c>
      <c r="AF381" s="11">
        <f t="shared" si="166"/>
        <v>2.1087623723005394E-7</v>
      </c>
      <c r="AG381" s="15">
        <f t="shared" si="167"/>
        <v>1.097002469958351E-3</v>
      </c>
      <c r="AI381">
        <f t="shared" si="182"/>
        <v>1.474004679084857E-2</v>
      </c>
      <c r="AJ381">
        <f t="shared" si="168"/>
        <v>1.1472572388456208E-6</v>
      </c>
      <c r="AK381">
        <v>0</v>
      </c>
      <c r="AL381" s="11">
        <f t="shared" si="169"/>
        <v>6.3929376403652342E-6</v>
      </c>
      <c r="AM381" s="11">
        <f t="shared" si="170"/>
        <v>7.5401948792108553E-6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15.215219993965079</v>
      </c>
      <c r="AY381" t="e">
        <f t="shared" si="179"/>
        <v>#VALUE!</v>
      </c>
    </row>
    <row r="382" spans="1:51">
      <c r="A382" s="65">
        <v>44439.448611111111</v>
      </c>
      <c r="B382">
        <v>9</v>
      </c>
      <c r="C382" s="4" t="s">
        <v>278</v>
      </c>
      <c r="D382" s="36">
        <v>2</v>
      </c>
      <c r="E382" s="43">
        <v>44440.635520833333</v>
      </c>
      <c r="F382" s="41">
        <v>215</v>
      </c>
      <c r="H382" s="52">
        <v>22.1</v>
      </c>
      <c r="I382" s="5">
        <v>30</v>
      </c>
      <c r="J382" s="52">
        <v>561.54815168894561</v>
      </c>
      <c r="K382" s="52">
        <v>29286.731274063262</v>
      </c>
      <c r="L382" s="5" t="s">
        <v>88</v>
      </c>
      <c r="M382" s="6">
        <f t="shared" si="155"/>
        <v>2.884124801259226</v>
      </c>
      <c r="N382" s="6">
        <v>0</v>
      </c>
      <c r="O382" s="6" t="e">
        <f t="shared" si="156"/>
        <v>#VALUE!</v>
      </c>
      <c r="P382">
        <f t="shared" si="157"/>
        <v>46.145996820147616</v>
      </c>
      <c r="Q382">
        <f t="shared" si="158"/>
        <v>0</v>
      </c>
      <c r="R382">
        <f t="shared" si="159"/>
        <v>80.626865951095482</v>
      </c>
      <c r="S382">
        <f t="shared" si="160"/>
        <v>21781.268047674232</v>
      </c>
      <c r="T382">
        <f t="shared" si="161"/>
        <v>0</v>
      </c>
      <c r="V382" s="4">
        <f t="shared" si="180"/>
        <v>0.99194921302286188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5.5702724714229229E-4</v>
      </c>
      <c r="AC382">
        <f t="shared" si="164"/>
        <v>4.3354919464367163E-8</v>
      </c>
      <c r="AD382">
        <v>0</v>
      </c>
      <c r="AE382" s="11">
        <f t="shared" si="165"/>
        <v>1.1654956648421229E-8</v>
      </c>
      <c r="AF382" s="11">
        <f t="shared" si="166"/>
        <v>5.5009876112788394E-8</v>
      </c>
      <c r="AG382" s="15">
        <f t="shared" si="167"/>
        <v>1.097002469958351E-3</v>
      </c>
      <c r="AI382">
        <f t="shared" si="182"/>
        <v>2.9050950039319089E-2</v>
      </c>
      <c r="AJ382">
        <f t="shared" si="168"/>
        <v>2.2611130887755195E-6</v>
      </c>
      <c r="AK382">
        <v>0</v>
      </c>
      <c r="AL382" s="11">
        <f t="shared" si="169"/>
        <v>1.2599750504865329E-5</v>
      </c>
      <c r="AM382" s="11">
        <f t="shared" si="170"/>
        <v>1.4860863593640848E-5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15.215219993965075</v>
      </c>
      <c r="AY382" t="e">
        <f t="shared" si="179"/>
        <v>#VALUE!</v>
      </c>
    </row>
    <row r="383" spans="1:51">
      <c r="A383" s="65">
        <v>44439.413194444445</v>
      </c>
      <c r="B383">
        <v>3.8</v>
      </c>
      <c r="C383" s="4" t="s">
        <v>278</v>
      </c>
      <c r="D383" s="36">
        <v>1</v>
      </c>
      <c r="E383" s="43">
        <v>44440.656770833331</v>
      </c>
      <c r="F383" s="41">
        <v>179</v>
      </c>
      <c r="H383" s="52">
        <v>22.1</v>
      </c>
      <c r="I383" s="5">
        <v>30</v>
      </c>
      <c r="J383" s="52">
        <v>36.186777632556407</v>
      </c>
      <c r="K383" s="52">
        <v>6124.5137517040002</v>
      </c>
      <c r="L383" s="5" t="s">
        <v>88</v>
      </c>
      <c r="M383" s="6">
        <f t="shared" si="155"/>
        <v>0.18585615950085063</v>
      </c>
      <c r="N383" s="6">
        <v>0</v>
      </c>
      <c r="O383" s="6" t="e">
        <f t="shared" si="156"/>
        <v>#VALUE!</v>
      </c>
      <c r="P383">
        <f t="shared" si="157"/>
        <v>2.9736985520136101</v>
      </c>
      <c r="Q383">
        <f t="shared" si="158"/>
        <v>0</v>
      </c>
      <c r="R383">
        <f t="shared" si="159"/>
        <v>5.1956835056922523</v>
      </c>
      <c r="S383">
        <f t="shared" si="160"/>
        <v>4554.9526998826404</v>
      </c>
      <c r="T383">
        <f t="shared" si="161"/>
        <v>0</v>
      </c>
      <c r="V383" s="4">
        <f t="shared" si="180"/>
        <v>0.99194921302286188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3.5895445594447626E-5</v>
      </c>
      <c r="AC383">
        <f t="shared" si="164"/>
        <v>2.7938384717602663E-9</v>
      </c>
      <c r="AD383">
        <v>0</v>
      </c>
      <c r="AE383" s="11">
        <f t="shared" si="165"/>
        <v>7.5105816533276358E-10</v>
      </c>
      <c r="AF383" s="11">
        <f t="shared" si="166"/>
        <v>3.54489663709303E-9</v>
      </c>
      <c r="AG383" s="15">
        <f t="shared" si="167"/>
        <v>1.097002469958351E-3</v>
      </c>
      <c r="AI383">
        <f t="shared" si="182"/>
        <v>6.0752065961504785E-3</v>
      </c>
      <c r="AJ383">
        <f t="shared" si="168"/>
        <v>4.7284956715629623E-7</v>
      </c>
      <c r="AK383">
        <v>0</v>
      </c>
      <c r="AL383" s="11">
        <f t="shared" si="169"/>
        <v>2.6348910198601654E-6</v>
      </c>
      <c r="AM383" s="11">
        <f t="shared" si="170"/>
        <v>3.1077405870164615E-6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</v>
      </c>
      <c r="AY383" t="e">
        <f t="shared" si="179"/>
        <v>#VALUE!</v>
      </c>
    </row>
    <row r="384" spans="1:51">
      <c r="A384" s="65">
        <v>44439.568055555559</v>
      </c>
      <c r="B384">
        <v>100</v>
      </c>
      <c r="C384" s="4" t="s">
        <v>278</v>
      </c>
      <c r="D384" s="36">
        <v>2</v>
      </c>
      <c r="E384" s="43">
        <v>44440.678020833337</v>
      </c>
      <c r="F384" s="41">
        <v>71</v>
      </c>
      <c r="H384" s="52">
        <v>22.1</v>
      </c>
      <c r="I384" s="5">
        <v>30</v>
      </c>
      <c r="J384" s="52">
        <v>4.9528052512000009</v>
      </c>
      <c r="K384" s="52">
        <v>1408.0310475605402</v>
      </c>
      <c r="L384" s="5" t="s">
        <v>88</v>
      </c>
      <c r="M384" s="6">
        <f t="shared" si="155"/>
        <v>2.5437726787684932E-2</v>
      </c>
      <c r="N384" s="6">
        <f t="shared" ref="N384:N415" si="185">1000000*(AM384-AK384)/X384</f>
        <v>37.459222512535703</v>
      </c>
      <c r="O384" s="6" t="e">
        <f t="shared" si="156"/>
        <v>#VALUE!</v>
      </c>
      <c r="P384">
        <f t="shared" si="157"/>
        <v>0.40700362860295891</v>
      </c>
      <c r="Q384">
        <f t="shared" si="158"/>
        <v>1648.205790551571</v>
      </c>
      <c r="R384">
        <f t="shared" si="159"/>
        <v>0.71112185815114548</v>
      </c>
      <c r="S384">
        <f t="shared" si="160"/>
        <v>1047.1875942510633</v>
      </c>
      <c r="T384">
        <f t="shared" si="161"/>
        <v>1047.1875942510633</v>
      </c>
      <c r="V384" s="4">
        <f t="shared" si="180"/>
        <v>0.99194921302286188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4.9129312711833391E-6</v>
      </c>
      <c r="AC384">
        <f t="shared" si="164"/>
        <v>3.8238657209117456E-10</v>
      </c>
      <c r="AD384">
        <v>0</v>
      </c>
      <c r="AE384" s="11">
        <f t="shared" si="165"/>
        <v>1.0279569137070917E-10</v>
      </c>
      <c r="AF384" s="11">
        <f t="shared" si="166"/>
        <v>4.8518226346188374E-10</v>
      </c>
      <c r="AG384" s="15">
        <f t="shared" si="167"/>
        <v>1.097002469958351E-3</v>
      </c>
      <c r="AI384">
        <f t="shared" si="182"/>
        <v>1.3966952895394338E-3</v>
      </c>
      <c r="AJ384">
        <f t="shared" si="168"/>
        <v>1.0870852746414171E-7</v>
      </c>
      <c r="AK384">
        <v>0</v>
      </c>
      <c r="AL384" s="11">
        <f t="shared" si="169"/>
        <v>6.0576374114097589E-7</v>
      </c>
      <c r="AM384" s="11">
        <f t="shared" si="170"/>
        <v>7.1447226860511757E-7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65">
        <v>44439.440972222219</v>
      </c>
      <c r="B385">
        <v>8</v>
      </c>
      <c r="C385" s="4" t="s">
        <v>278</v>
      </c>
      <c r="D385" s="36">
        <v>1</v>
      </c>
      <c r="E385" s="43">
        <v>44440.699270833335</v>
      </c>
      <c r="F385" s="41">
        <v>196</v>
      </c>
      <c r="H385" s="52">
        <v>22.1</v>
      </c>
      <c r="I385" s="5">
        <v>30</v>
      </c>
      <c r="J385" s="52">
        <v>423.96609914174047</v>
      </c>
      <c r="K385" s="52">
        <v>28471.820951536862</v>
      </c>
      <c r="L385" s="5" t="s">
        <v>88</v>
      </c>
      <c r="M385" s="6">
        <f t="shared" si="155"/>
        <v>2.1775000732352914</v>
      </c>
      <c r="N385" s="6">
        <f t="shared" si="185"/>
        <v>757.46360721838994</v>
      </c>
      <c r="O385" s="6" t="e">
        <f t="shared" si="156"/>
        <v>#VALUE!</v>
      </c>
      <c r="P385">
        <f t="shared" si="157"/>
        <v>34.840001171764662</v>
      </c>
      <c r="Q385">
        <f t="shared" si="158"/>
        <v>33328.398717609154</v>
      </c>
      <c r="R385">
        <f t="shared" si="159"/>
        <v>60.872888176194635</v>
      </c>
      <c r="S385">
        <f t="shared" si="160"/>
        <v>21175.199039710773</v>
      </c>
      <c r="T385">
        <f t="shared" si="161"/>
        <v>21175.199039710773</v>
      </c>
      <c r="V385" s="4">
        <f t="shared" si="180"/>
        <v>0.99194921302286188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4.2055283839202207E-4</v>
      </c>
      <c r="AC385">
        <f t="shared" si="164"/>
        <v>3.2732751463304128E-8</v>
      </c>
      <c r="AD385">
        <v>0</v>
      </c>
      <c r="AE385" s="11">
        <f t="shared" si="165"/>
        <v>8.7994350814537881E-9</v>
      </c>
      <c r="AF385" s="11">
        <f t="shared" si="166"/>
        <v>4.1532186544757915E-8</v>
      </c>
      <c r="AG385" s="15">
        <f t="shared" si="167"/>
        <v>1.097002469958351E-3</v>
      </c>
      <c r="AI385">
        <f t="shared" si="182"/>
        <v>2.8242600386204821E-2</v>
      </c>
      <c r="AJ385">
        <f t="shared" si="168"/>
        <v>2.1981970747212453E-6</v>
      </c>
      <c r="AK385">
        <v>0</v>
      </c>
      <c r="AL385" s="11">
        <f t="shared" si="169"/>
        <v>1.2249159424843875E-5</v>
      </c>
      <c r="AM385" s="11">
        <f t="shared" si="170"/>
        <v>1.4447356499565121E-5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78.81297419298906</v>
      </c>
      <c r="AX385">
        <f t="shared" si="178"/>
        <v>15.215219993965079</v>
      </c>
      <c r="AY385" t="e">
        <f t="shared" si="179"/>
        <v>#VALUE!</v>
      </c>
    </row>
    <row r="386" spans="1:51">
      <c r="A386" s="65">
        <v>44439.413194444445</v>
      </c>
      <c r="B386">
        <v>3.8</v>
      </c>
      <c r="C386" s="4" t="s">
        <v>278</v>
      </c>
      <c r="D386" s="36">
        <v>2</v>
      </c>
      <c r="E386" s="43">
        <v>44440.720532407409</v>
      </c>
      <c r="F386" s="41">
        <v>115</v>
      </c>
      <c r="H386" s="52">
        <v>22.1</v>
      </c>
      <c r="I386" s="5">
        <v>30</v>
      </c>
      <c r="J386" s="52">
        <v>38.747248371103105</v>
      </c>
      <c r="K386" s="52">
        <v>6223.7701304725597</v>
      </c>
      <c r="L386" s="5" t="s">
        <v>88</v>
      </c>
      <c r="M386" s="6">
        <f t="shared" si="155"/>
        <v>0.19900679874297145</v>
      </c>
      <c r="N386" s="6">
        <f t="shared" si="185"/>
        <v>165.57702373691507</v>
      </c>
      <c r="O386" s="6" t="e">
        <f t="shared" si="156"/>
        <v>#VALUE!</v>
      </c>
      <c r="P386">
        <f t="shared" si="157"/>
        <v>3.1841087798875432</v>
      </c>
      <c r="Q386">
        <f t="shared" si="158"/>
        <v>7285.3890444242625</v>
      </c>
      <c r="R386">
        <f t="shared" si="159"/>
        <v>5.5633149018380639</v>
      </c>
      <c r="S386">
        <f t="shared" si="160"/>
        <v>4628.7721292743427</v>
      </c>
      <c r="T386">
        <f t="shared" si="161"/>
        <v>4628.7721292743436</v>
      </c>
      <c r="V386" s="4">
        <f t="shared" si="180"/>
        <v>0.99194921302286188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3.843530252851709E-5</v>
      </c>
      <c r="AC386">
        <f t="shared" si="164"/>
        <v>2.9915223254541721E-9</v>
      </c>
      <c r="AD386">
        <v>0</v>
      </c>
      <c r="AE386" s="11">
        <f t="shared" si="165"/>
        <v>8.0420084840910838E-10</v>
      </c>
      <c r="AF386" s="11">
        <f t="shared" si="166"/>
        <v>3.7957231738632805E-9</v>
      </c>
      <c r="AG386" s="15">
        <f t="shared" si="167"/>
        <v>1.097002469958351E-3</v>
      </c>
      <c r="AI386">
        <f t="shared" si="182"/>
        <v>6.1736638829574505E-3</v>
      </c>
      <c r="AJ386">
        <f t="shared" si="168"/>
        <v>4.805127609445634E-7</v>
      </c>
      <c r="AK386">
        <v>0</v>
      </c>
      <c r="AL386" s="11">
        <f t="shared" si="169"/>
        <v>2.6775931431117217E-6</v>
      </c>
      <c r="AM386" s="11">
        <f t="shared" si="170"/>
        <v>3.158105904056285E-6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15.215219993965073</v>
      </c>
      <c r="AY386" t="e">
        <f t="shared" si="179"/>
        <v>#VALUE!</v>
      </c>
    </row>
    <row r="387" spans="1:51">
      <c r="A387" s="65">
        <v>44439.568055555559</v>
      </c>
      <c r="B387">
        <v>100</v>
      </c>
      <c r="C387" s="4" t="s">
        <v>278</v>
      </c>
      <c r="D387" s="36">
        <v>1</v>
      </c>
      <c r="E387" s="43">
        <v>44440.741736111115</v>
      </c>
      <c r="F387" s="41">
        <v>27</v>
      </c>
      <c r="H387" s="52">
        <v>22.1</v>
      </c>
      <c r="I387" s="5">
        <v>30</v>
      </c>
      <c r="J387" s="52">
        <v>4.7731865288000002</v>
      </c>
      <c r="K387" s="52">
        <v>1512.6720855440601</v>
      </c>
      <c r="L387" s="5" t="s">
        <v>88</v>
      </c>
      <c r="M387" s="6">
        <f t="shared" si="155"/>
        <v>2.4515200713142178E-2</v>
      </c>
      <c r="N387" s="6">
        <f t="shared" si="185"/>
        <v>40.243090050512578</v>
      </c>
      <c r="O387" s="6" t="e">
        <f t="shared" si="156"/>
        <v>#VALUE!</v>
      </c>
      <c r="P387">
        <f t="shared" si="157"/>
        <v>0.39224321141027485</v>
      </c>
      <c r="Q387">
        <f t="shared" si="158"/>
        <v>1770.6959622225534</v>
      </c>
      <c r="R387">
        <f t="shared" si="159"/>
        <v>0.68533227161311716</v>
      </c>
      <c r="S387">
        <f t="shared" si="160"/>
        <v>1125.0117281831558</v>
      </c>
      <c r="T387">
        <f t="shared" si="161"/>
        <v>1125.0117281831558</v>
      </c>
      <c r="V387" s="4">
        <f t="shared" si="180"/>
        <v>0.99194921302286188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4.7347586208544862E-6</v>
      </c>
      <c r="AC387">
        <f t="shared" si="164"/>
        <v>3.6851891849722565E-10</v>
      </c>
      <c r="AD387">
        <v>0</v>
      </c>
      <c r="AE387" s="11">
        <f t="shared" si="165"/>
        <v>9.9067696867440942E-11</v>
      </c>
      <c r="AF387" s="11">
        <f t="shared" si="166"/>
        <v>4.6758661536466656E-10</v>
      </c>
      <c r="AG387" s="15">
        <f t="shared" si="167"/>
        <v>1.097002469958351E-3</v>
      </c>
      <c r="AI387">
        <f t="shared" si="182"/>
        <v>1.5004938848170817E-3</v>
      </c>
      <c r="AJ387">
        <f t="shared" si="168"/>
        <v>1.1678744956690072E-7</v>
      </c>
      <c r="AK387">
        <v>0</v>
      </c>
      <c r="AL387" s="11">
        <f t="shared" si="169"/>
        <v>6.5078245486578548E-7</v>
      </c>
      <c r="AM387" s="11">
        <f t="shared" si="170"/>
        <v>7.6756990443268619E-7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15.215219993965077</v>
      </c>
      <c r="AY387" t="e">
        <f t="shared" si="179"/>
        <v>#VALUE!</v>
      </c>
    </row>
    <row r="388" spans="1:51">
      <c r="A388" s="65">
        <v>44439.421527777777</v>
      </c>
      <c r="B388">
        <v>5</v>
      </c>
      <c r="C388" s="4" t="s">
        <v>278</v>
      </c>
      <c r="D388" s="36">
        <v>2</v>
      </c>
      <c r="E388" s="43">
        <v>44440.762962962966</v>
      </c>
      <c r="F388" s="41">
        <v>136</v>
      </c>
      <c r="H388" s="52">
        <v>22.1</v>
      </c>
      <c r="I388" s="5">
        <v>30</v>
      </c>
      <c r="J388" s="52">
        <v>107.39441622590999</v>
      </c>
      <c r="K388" s="52">
        <v>16571.70259843094</v>
      </c>
      <c r="L388" s="5" t="s">
        <v>88</v>
      </c>
      <c r="M388" s="6">
        <f t="shared" si="155"/>
        <v>0.55158030245903944</v>
      </c>
      <c r="N388" s="6">
        <f t="shared" si="185"/>
        <v>440.87315838786577</v>
      </c>
      <c r="O388" s="6" t="e">
        <f t="shared" si="156"/>
        <v>#VALUE!</v>
      </c>
      <c r="P388">
        <f t="shared" si="157"/>
        <v>8.825284839344631</v>
      </c>
      <c r="Q388">
        <f t="shared" si="158"/>
        <v>19398.418969066093</v>
      </c>
      <c r="R388">
        <f t="shared" si="159"/>
        <v>15.419648653280493</v>
      </c>
      <c r="S388">
        <f t="shared" si="160"/>
        <v>12324.786024257639</v>
      </c>
      <c r="T388">
        <f t="shared" si="161"/>
        <v>12324.786024257639</v>
      </c>
      <c r="V388" s="4">
        <f t="shared" si="180"/>
        <v>0.99194921302286188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1.0652980665834109E-4</v>
      </c>
      <c r="AC388">
        <f t="shared" si="164"/>
        <v>8.2914995844847172E-9</v>
      </c>
      <c r="AD388">
        <v>0</v>
      </c>
      <c r="AE388" s="11">
        <f t="shared" si="165"/>
        <v>2.2289758440676321E-9</v>
      </c>
      <c r="AF388" s="11">
        <f t="shared" si="166"/>
        <v>1.0520475428552349E-8</v>
      </c>
      <c r="AG388" s="15">
        <f t="shared" si="167"/>
        <v>1.097002469958351E-3</v>
      </c>
      <c r="AI388">
        <f t="shared" si="182"/>
        <v>1.6438287350962488E-2</v>
      </c>
      <c r="AJ388">
        <f t="shared" si="168"/>
        <v>1.2794358406870718E-6</v>
      </c>
      <c r="AK388">
        <v>0</v>
      </c>
      <c r="AL388" s="11">
        <f t="shared" si="169"/>
        <v>7.1294852343584674E-6</v>
      </c>
      <c r="AM388" s="11">
        <f t="shared" si="170"/>
        <v>8.4089210750455394E-6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15.215219993965079</v>
      </c>
      <c r="AY388" t="e">
        <f t="shared" si="179"/>
        <v>#VALUE!</v>
      </c>
    </row>
    <row r="389" spans="1:51">
      <c r="A389" s="70">
        <v>44439</v>
      </c>
      <c r="B389">
        <v>200</v>
      </c>
      <c r="C389" s="4" t="s">
        <v>278</v>
      </c>
      <c r="D389" s="36">
        <v>1</v>
      </c>
      <c r="E389" s="43">
        <v>44440.784189814818</v>
      </c>
      <c r="F389" s="41">
        <v>22</v>
      </c>
      <c r="H389" s="52">
        <v>22.1</v>
      </c>
      <c r="I389" s="5">
        <v>30</v>
      </c>
      <c r="J389" s="52">
        <v>1745.64706918825</v>
      </c>
      <c r="K389" s="52">
        <v>14621.192979793501</v>
      </c>
      <c r="L389" s="5" t="s">
        <v>88</v>
      </c>
      <c r="M389" s="6">
        <f t="shared" si="155"/>
        <v>8.9656852958179236</v>
      </c>
      <c r="N389" s="6">
        <f t="shared" si="185"/>
        <v>388.98184963869596</v>
      </c>
      <c r="O389" s="6" t="e">
        <f t="shared" si="156"/>
        <v>#VALUE!</v>
      </c>
      <c r="P389">
        <f t="shared" si="157"/>
        <v>143.45096473308678</v>
      </c>
      <c r="Q389">
        <f t="shared" si="158"/>
        <v>17115.201384102624</v>
      </c>
      <c r="R389">
        <f t="shared" si="159"/>
        <v>250.63932954288529</v>
      </c>
      <c r="S389">
        <f t="shared" si="160"/>
        <v>10874.14366900327</v>
      </c>
      <c r="T389">
        <f t="shared" si="161"/>
        <v>10874.14366900327</v>
      </c>
      <c r="V389" s="4">
        <f t="shared" si="180"/>
        <v>0.99194921302286188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1.7315932364969501E-3</v>
      </c>
      <c r="AC389">
        <f t="shared" si="164"/>
        <v>1.3477452978918782E-7</v>
      </c>
      <c r="AD389">
        <v>0</v>
      </c>
      <c r="AE389" s="11">
        <f t="shared" si="165"/>
        <v>3.6230981891117392E-8</v>
      </c>
      <c r="AF389" s="11">
        <f t="shared" si="166"/>
        <v>1.7100551168030522E-7</v>
      </c>
      <c r="AG389" s="15">
        <f t="shared" si="167"/>
        <v>1.097002469958351E-3</v>
      </c>
      <c r="AI389">
        <f t="shared" si="182"/>
        <v>1.4503480869761557E-2</v>
      </c>
      <c r="AJ389">
        <f t="shared" si="168"/>
        <v>1.1288446809153597E-6</v>
      </c>
      <c r="AK389">
        <v>0</v>
      </c>
      <c r="AL389" s="11">
        <f t="shared" si="169"/>
        <v>6.2903361220115884E-6</v>
      </c>
      <c r="AM389" s="11">
        <f t="shared" si="170"/>
        <v>7.4191808029269476E-6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70">
        <v>44439</v>
      </c>
      <c r="B390" t="s">
        <v>736</v>
      </c>
      <c r="C390" s="4" t="s">
        <v>278</v>
      </c>
      <c r="D390" s="36">
        <v>2</v>
      </c>
      <c r="E390" s="43">
        <v>44440.80541666667</v>
      </c>
      <c r="F390" s="41">
        <v>206</v>
      </c>
      <c r="H390" s="52">
        <v>22.1</v>
      </c>
      <c r="I390" s="5">
        <v>30</v>
      </c>
      <c r="J390" s="52">
        <v>37.052573929743907</v>
      </c>
      <c r="K390" s="52">
        <v>2750.0556851813399</v>
      </c>
      <c r="L390" s="5" t="s">
        <v>88</v>
      </c>
      <c r="M390" s="6">
        <f t="shared" si="155"/>
        <v>0.19030291008857239</v>
      </c>
      <c r="N390" s="6">
        <f t="shared" si="185"/>
        <v>73.162412158132724</v>
      </c>
      <c r="O390" s="6" t="e">
        <f t="shared" si="156"/>
        <v>#VALUE!</v>
      </c>
      <c r="P390">
        <f t="shared" si="157"/>
        <v>3.0448465614171583</v>
      </c>
      <c r="Q390">
        <f t="shared" si="158"/>
        <v>3219.1461349578399</v>
      </c>
      <c r="R390">
        <f t="shared" si="159"/>
        <v>5.319994202440764</v>
      </c>
      <c r="S390">
        <f t="shared" si="160"/>
        <v>2045.2845851736693</v>
      </c>
      <c r="T390">
        <f t="shared" si="161"/>
        <v>2045.2845851736693</v>
      </c>
      <c r="V390" s="4">
        <f t="shared" si="180"/>
        <v>0.99194921302286188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3.6754271550080877E-5</v>
      </c>
      <c r="AC390">
        <f t="shared" si="164"/>
        <v>2.8606831913523696E-9</v>
      </c>
      <c r="AD390">
        <v>0</v>
      </c>
      <c r="AE390" s="11">
        <f t="shared" si="165"/>
        <v>7.690278056560987E-10</v>
      </c>
      <c r="AF390" s="11">
        <f t="shared" si="166"/>
        <v>3.6297109970084684E-9</v>
      </c>
      <c r="AG390" s="15">
        <f t="shared" si="167"/>
        <v>1.097002469958351E-3</v>
      </c>
      <c r="AI390">
        <f t="shared" si="182"/>
        <v>2.7279155726846775E-3</v>
      </c>
      <c r="AJ390">
        <f t="shared" si="168"/>
        <v>2.1232096017939599E-7</v>
      </c>
      <c r="AK390">
        <v>0</v>
      </c>
      <c r="AL390" s="11">
        <f t="shared" si="169"/>
        <v>1.183130175352068E-6</v>
      </c>
      <c r="AM390" s="11">
        <f t="shared" si="170"/>
        <v>1.3954511355314639E-6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65">
        <v>44439.421527777777</v>
      </c>
      <c r="B391" s="41">
        <v>5</v>
      </c>
      <c r="C391" s="4" t="s">
        <v>278</v>
      </c>
      <c r="D391" s="36">
        <v>1</v>
      </c>
      <c r="E391" s="43">
        <v>44440.826666666668</v>
      </c>
      <c r="F391" s="41">
        <v>15</v>
      </c>
      <c r="G391" s="41"/>
      <c r="H391" s="52">
        <v>22.1</v>
      </c>
      <c r="I391" s="5">
        <v>30</v>
      </c>
      <c r="J391" s="52">
        <v>119.5669765509744</v>
      </c>
      <c r="K391" s="52">
        <v>17187.088348274941</v>
      </c>
      <c r="L391" s="5" t="s">
        <v>88</v>
      </c>
      <c r="M391" s="6">
        <f t="shared" si="155"/>
        <v>0.61409886479915565</v>
      </c>
      <c r="N391" s="6">
        <f t="shared" si="185"/>
        <v>457.24486537144981</v>
      </c>
      <c r="O391" s="6" t="e">
        <f t="shared" si="156"/>
        <v>#VALUE!</v>
      </c>
      <c r="P391">
        <f t="shared" si="157"/>
        <v>9.8255818367864904</v>
      </c>
      <c r="Q391">
        <f t="shared" si="158"/>
        <v>20118.774076343791</v>
      </c>
      <c r="R391">
        <f t="shared" si="159"/>
        <v>17.167380146401374</v>
      </c>
      <c r="S391">
        <f t="shared" si="160"/>
        <v>12782.463661431912</v>
      </c>
      <c r="T391">
        <f t="shared" si="161"/>
        <v>12782.463661431913</v>
      </c>
      <c r="V391" s="4">
        <f t="shared" si="180"/>
        <v>0.99194921302286188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1.1860436829326204E-4</v>
      </c>
      <c r="AC391">
        <f t="shared" si="164"/>
        <v>9.2312949893508104E-9</v>
      </c>
      <c r="AD391">
        <v>0</v>
      </c>
      <c r="AE391" s="11">
        <f t="shared" si="165"/>
        <v>2.4816178703341588E-9</v>
      </c>
      <c r="AF391" s="11">
        <f t="shared" si="166"/>
        <v>1.171291285968497E-8</v>
      </c>
      <c r="AG391" s="15">
        <f t="shared" si="167"/>
        <v>1.097002469958351E-3</v>
      </c>
      <c r="AI391">
        <f t="shared" si="182"/>
        <v>1.7048718761225726E-2</v>
      </c>
      <c r="AJ391">
        <f t="shared" si="168"/>
        <v>1.3269473489054879E-6</v>
      </c>
      <c r="AK391">
        <v>0</v>
      </c>
      <c r="AL391" s="11">
        <f t="shared" si="169"/>
        <v>7.3942367643166991E-6</v>
      </c>
      <c r="AM391" s="11">
        <f t="shared" si="170"/>
        <v>8.7211841132221877E-6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15.21521999396508</v>
      </c>
      <c r="AY391" t="e">
        <f t="shared" si="179"/>
        <v>#VALUE!</v>
      </c>
    </row>
    <row r="392" spans="1:51">
      <c r="A392" s="65">
        <v>44439.40625</v>
      </c>
      <c r="B392">
        <v>1.6</v>
      </c>
      <c r="C392" s="4" t="s">
        <v>278</v>
      </c>
      <c r="D392" s="36">
        <v>2</v>
      </c>
      <c r="E392" s="43">
        <v>44440.847881944443</v>
      </c>
      <c r="F392" s="41">
        <v>45</v>
      </c>
      <c r="H392" s="52">
        <v>22.1</v>
      </c>
      <c r="I392" s="5">
        <v>30</v>
      </c>
      <c r="J392" s="52">
        <v>138.17007073344001</v>
      </c>
      <c r="K392" s="52">
        <v>1438.2022757816601</v>
      </c>
      <c r="L392" s="5" t="s">
        <v>88</v>
      </c>
      <c r="M392" s="6">
        <f t="shared" si="155"/>
        <v>0.70964480355870518</v>
      </c>
      <c r="N392" s="6">
        <f t="shared" si="185"/>
        <v>38.261897107935788</v>
      </c>
      <c r="O392" s="6" t="e">
        <f t="shared" si="156"/>
        <v>#VALUE!</v>
      </c>
      <c r="P392">
        <f t="shared" si="157"/>
        <v>11.354316856939283</v>
      </c>
      <c r="Q392">
        <f t="shared" si="158"/>
        <v>1683.5234727491747</v>
      </c>
      <c r="R392">
        <f t="shared" si="159"/>
        <v>19.838405198151687</v>
      </c>
      <c r="S392">
        <f t="shared" si="160"/>
        <v>1069.6266846043713</v>
      </c>
      <c r="T392">
        <f t="shared" si="161"/>
        <v>1069.6266846043713</v>
      </c>
      <c r="V392" s="4">
        <f t="shared" si="180"/>
        <v>0.99194921302286188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1.3705769292734896E-4</v>
      </c>
      <c r="AC392">
        <f t="shared" si="164"/>
        <v>1.0667566567563734E-8</v>
      </c>
      <c r="AD392">
        <v>0</v>
      </c>
      <c r="AE392" s="11">
        <f t="shared" si="165"/>
        <v>2.8677259103499939E-9</v>
      </c>
      <c r="AF392" s="11">
        <f t="shared" si="166"/>
        <v>1.3535292477913729E-8</v>
      </c>
      <c r="AG392" s="15">
        <f t="shared" si="167"/>
        <v>1.097002469958351E-3</v>
      </c>
      <c r="AI392">
        <f t="shared" si="182"/>
        <v>1.4266236156293066E-3</v>
      </c>
      <c r="AJ392">
        <f t="shared" si="168"/>
        <v>1.1103792907597757E-7</v>
      </c>
      <c r="AK392">
        <v>0</v>
      </c>
      <c r="AL392" s="11">
        <f t="shared" si="169"/>
        <v>6.1874402031429975E-7</v>
      </c>
      <c r="AM392" s="11">
        <f t="shared" si="170"/>
        <v>7.2978194939027736E-7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15.215219993965082</v>
      </c>
      <c r="AY392" t="e">
        <f t="shared" si="179"/>
        <v>#VALUE!</v>
      </c>
    </row>
    <row r="393" spans="1:51">
      <c r="A393" s="65">
        <v>44439.395833333336</v>
      </c>
      <c r="B393">
        <v>0.1</v>
      </c>
      <c r="C393" s="4" t="s">
        <v>278</v>
      </c>
      <c r="D393" s="36">
        <v>1</v>
      </c>
      <c r="E393" s="43">
        <v>44440.869097222225</v>
      </c>
      <c r="F393" s="41">
        <v>186</v>
      </c>
      <c r="H393" s="52">
        <v>22.1</v>
      </c>
      <c r="I393" s="5">
        <v>30</v>
      </c>
      <c r="J393" s="52">
        <v>147.57715556454241</v>
      </c>
      <c r="K393" s="52">
        <v>1349.7868235094402</v>
      </c>
      <c r="L393" s="5" t="s">
        <v>88</v>
      </c>
      <c r="M393" s="6">
        <f t="shared" si="155"/>
        <v>0.75795981730655659</v>
      </c>
      <c r="N393" s="6">
        <f t="shared" si="185"/>
        <v>35.909694643402304</v>
      </c>
      <c r="O393" s="6" t="e">
        <f t="shared" si="156"/>
        <v>#VALUE!</v>
      </c>
      <c r="P393">
        <f t="shared" si="157"/>
        <v>12.127357076904905</v>
      </c>
      <c r="Q393">
        <f t="shared" si="158"/>
        <v>1580.0265643097014</v>
      </c>
      <c r="R393">
        <f t="shared" si="159"/>
        <v>21.189070791808572</v>
      </c>
      <c r="S393">
        <f t="shared" si="160"/>
        <v>1003.8699209875626</v>
      </c>
      <c r="T393">
        <f t="shared" si="161"/>
        <v>1003.8699209875629</v>
      </c>
      <c r="V393" s="4">
        <f t="shared" si="180"/>
        <v>0.99194921302286188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1.4638904332240032E-4</v>
      </c>
      <c r="AC393">
        <f t="shared" si="164"/>
        <v>1.1393850509591256E-8</v>
      </c>
      <c r="AD393">
        <v>0</v>
      </c>
      <c r="AE393" s="11">
        <f t="shared" si="165"/>
        <v>3.0629703708023387E-9</v>
      </c>
      <c r="AF393" s="11">
        <f t="shared" si="166"/>
        <v>1.4456820880393595E-8</v>
      </c>
      <c r="AG393" s="15">
        <f t="shared" si="167"/>
        <v>1.097002469958351E-3</v>
      </c>
      <c r="AI393">
        <f t="shared" si="182"/>
        <v>1.3389199773288177E-3</v>
      </c>
      <c r="AJ393">
        <f t="shared" si="168"/>
        <v>1.0421172049326103E-7</v>
      </c>
      <c r="AK393">
        <v>0</v>
      </c>
      <c r="AL393" s="11">
        <f t="shared" si="169"/>
        <v>5.8070588526331223E-7</v>
      </c>
      <c r="AM393" s="11">
        <f t="shared" si="170"/>
        <v>6.8491760575657323E-7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78.81297419298906</v>
      </c>
      <c r="AX393">
        <f t="shared" si="178"/>
        <v>15.215219993965073</v>
      </c>
      <c r="AY393" t="e">
        <f t="shared" si="179"/>
        <v>#VALUE!</v>
      </c>
    </row>
    <row r="394" spans="1:51">
      <c r="A394" s="65">
        <v>44439.431944444441</v>
      </c>
      <c r="B394">
        <v>6.2</v>
      </c>
      <c r="C394" s="4" t="s">
        <v>278</v>
      </c>
      <c r="D394" s="36">
        <v>2</v>
      </c>
      <c r="E394" s="43">
        <v>44440.890335648146</v>
      </c>
      <c r="F394" s="41">
        <v>68</v>
      </c>
      <c r="H394" s="52">
        <v>22.1</v>
      </c>
      <c r="I394" s="5">
        <v>30</v>
      </c>
      <c r="J394" s="52">
        <v>192.6527608109599</v>
      </c>
      <c r="K394" s="52">
        <v>28366.373448827741</v>
      </c>
      <c r="L394" s="5" t="s">
        <v>88</v>
      </c>
      <c r="M394" s="6">
        <f t="shared" si="155"/>
        <v>0.98946920903361746</v>
      </c>
      <c r="N394" s="6">
        <f t="shared" si="185"/>
        <v>754.65828451317282</v>
      </c>
      <c r="O394" s="6" t="e">
        <f t="shared" si="156"/>
        <v>#VALUE!</v>
      </c>
      <c r="P394">
        <f t="shared" si="157"/>
        <v>15.831507344537879</v>
      </c>
      <c r="Q394">
        <f t="shared" si="158"/>
        <v>33204.964518579603</v>
      </c>
      <c r="R394">
        <f t="shared" si="159"/>
        <v>27.661008720794079</v>
      </c>
      <c r="S394">
        <f t="shared" si="160"/>
        <v>21096.775117970508</v>
      </c>
      <c r="T394">
        <f t="shared" si="161"/>
        <v>21096.775117970508</v>
      </c>
      <c r="V394" s="4">
        <f t="shared" si="180"/>
        <v>0.99194921302286188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1.9110175447311332E-4</v>
      </c>
      <c r="AC394">
        <f t="shared" si="164"/>
        <v>1.4873960326333274E-8</v>
      </c>
      <c r="AD394">
        <v>0</v>
      </c>
      <c r="AE394" s="11">
        <f t="shared" si="165"/>
        <v>3.9985165451922953E-9</v>
      </c>
      <c r="AF394" s="11">
        <f t="shared" si="166"/>
        <v>1.8872476871525568E-8</v>
      </c>
      <c r="AG394" s="15">
        <f t="shared" si="167"/>
        <v>1.097002469958351E-3</v>
      </c>
      <c r="AI394">
        <f t="shared" si="182"/>
        <v>2.8138001818877281E-2</v>
      </c>
      <c r="AJ394">
        <f t="shared" si="168"/>
        <v>2.1900558886556824E-6</v>
      </c>
      <c r="AK394">
        <v>0</v>
      </c>
      <c r="AL394" s="11">
        <f t="shared" si="169"/>
        <v>1.2203793753507495E-5</v>
      </c>
      <c r="AM394" s="11">
        <f t="shared" si="170"/>
        <v>1.4393849642163177E-5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15.215219993965073</v>
      </c>
      <c r="AY394" t="e">
        <f t="shared" si="179"/>
        <v>#VALUE!</v>
      </c>
    </row>
    <row r="395" spans="1:51">
      <c r="A395" s="65">
        <v>44439.448611111111</v>
      </c>
      <c r="B395">
        <v>9</v>
      </c>
      <c r="C395" s="4" t="s">
        <v>278</v>
      </c>
      <c r="D395" s="36">
        <v>1</v>
      </c>
      <c r="E395" s="43">
        <v>44440.911574074074</v>
      </c>
      <c r="F395" s="41">
        <v>88</v>
      </c>
      <c r="H395" s="52">
        <v>22.1</v>
      </c>
      <c r="I395" s="5">
        <v>30</v>
      </c>
      <c r="J395" s="52">
        <v>332.36724110099846</v>
      </c>
      <c r="K395" s="52">
        <v>28486.165478128642</v>
      </c>
      <c r="L395" s="5" t="s">
        <v>88</v>
      </c>
      <c r="M395" s="6">
        <f t="shared" ref="M395:M458" si="186">1000000*(AF395-AD395)/X395</f>
        <v>1.7070461371876768</v>
      </c>
      <c r="N395" s="6">
        <f t="shared" si="185"/>
        <v>757.84522864241285</v>
      </c>
      <c r="O395" s="6" t="e">
        <f t="shared" ref="O395:O458" si="187">1000000*(AT395-AR395)/X395</f>
        <v>#VALUE!</v>
      </c>
      <c r="P395">
        <f t="shared" ref="P395:P458" si="188">(M395*16)</f>
        <v>27.312738195002829</v>
      </c>
      <c r="Q395">
        <f t="shared" ref="Q395:Q458" si="189">(N395*44)</f>
        <v>33345.190060266163</v>
      </c>
      <c r="R395">
        <f t="shared" ref="R395:R458" si="190">1000000*(((AF395-AD395)*0.082057*W395)/(V395-Z395))/X395</f>
        <v>47.721159644435104</v>
      </c>
      <c r="S395">
        <f t="shared" ref="S395:S458" si="191">1000000*(((AM395-AK395)*0.082057*W395)/(V395-Z395))/X395</f>
        <v>21185.867419728631</v>
      </c>
      <c r="T395">
        <f t="shared" ref="T395:T458" si="192">N395*((1*0.082057*W395)/(V395-Z395))</f>
        <v>21185.867419728627</v>
      </c>
      <c r="V395" s="4">
        <f t="shared" si="180"/>
        <v>0.99194921302286188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3.2969142324471522E-4</v>
      </c>
      <c r="AC395">
        <f t="shared" ref="AC395:AC458" si="195">(AB395*Y395)/(0.082057*W395)</f>
        <v>2.5660764668511606E-8</v>
      </c>
      <c r="AD395">
        <v>0</v>
      </c>
      <c r="AE395" s="11">
        <f t="shared" ref="AE395:AE458" si="196">AB395*AG395*X395</f>
        <v>6.8982967439865229E-9</v>
      </c>
      <c r="AF395" s="11">
        <f t="shared" ref="AF395:AF458" si="197">AC395+AE395</f>
        <v>3.2559061412498127E-8</v>
      </c>
      <c r="AG395" s="15">
        <f t="shared" ref="AG395:AG458" si="198">101.325*(0.000014*EXP(1600*((1/W395)-(1/298.15))))</f>
        <v>1.097002469958351E-3</v>
      </c>
      <c r="AI395">
        <f t="shared" si="182"/>
        <v>2.8256829428068723E-2</v>
      </c>
      <c r="AJ395">
        <f t="shared" ref="AJ395:AJ458" si="199">(AI395*Y395)/(0.082057*W395)</f>
        <v>2.1993045590808154E-6</v>
      </c>
      <c r="AK395">
        <v>0</v>
      </c>
      <c r="AL395" s="11">
        <f t="shared" ref="AL395:AL458" si="200">AI395*AN395*X395</f>
        <v>1.2255330733429854E-5</v>
      </c>
      <c r="AM395" s="11">
        <f t="shared" ref="AM395:AM458" si="201">AJ395+AL395</f>
        <v>1.445463529251067E-5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15.215219993965079</v>
      </c>
      <c r="AY395" t="e">
        <f t="shared" ref="AY395:AY458" si="210">100*(AT395-AS395)/AT395</f>
        <v>#VALUE!</v>
      </c>
    </row>
    <row r="396" spans="1:51">
      <c r="A396" s="65">
        <v>44439.440972222219</v>
      </c>
      <c r="B396">
        <v>8</v>
      </c>
      <c r="C396" s="4" t="s">
        <v>278</v>
      </c>
      <c r="D396" s="36">
        <v>2</v>
      </c>
      <c r="E396" s="43">
        <v>44440.932800925926</v>
      </c>
      <c r="F396" s="41">
        <v>42</v>
      </c>
      <c r="H396" s="52">
        <v>22.1</v>
      </c>
      <c r="I396" s="5">
        <v>30</v>
      </c>
      <c r="J396" s="52">
        <v>363.28386503871002</v>
      </c>
      <c r="K396" s="52">
        <v>29265.882102362142</v>
      </c>
      <c r="L396" s="5" t="s">
        <v>88</v>
      </c>
      <c r="M396" s="6">
        <f t="shared" si="186"/>
        <v>1.8658346606682965</v>
      </c>
      <c r="N396" s="6">
        <f t="shared" si="185"/>
        <v>778.58879006777272</v>
      </c>
      <c r="O396" s="6" t="e">
        <f t="shared" si="187"/>
        <v>#VALUE!</v>
      </c>
      <c r="P396">
        <f t="shared" si="188"/>
        <v>29.853354570692744</v>
      </c>
      <c r="Q396">
        <f t="shared" si="189"/>
        <v>34257.906762981998</v>
      </c>
      <c r="R396">
        <f t="shared" si="190"/>
        <v>52.160156525448926</v>
      </c>
      <c r="S396">
        <f t="shared" si="191"/>
        <v>21765.762001842617</v>
      </c>
      <c r="T396">
        <f t="shared" si="192"/>
        <v>21765.762001842617</v>
      </c>
      <c r="V396" s="4">
        <f t="shared" si="180"/>
        <v>0.99194921302286188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3.6035914402905201E-4</v>
      </c>
      <c r="AC396">
        <f t="shared" si="195"/>
        <v>2.8047715345667577E-8</v>
      </c>
      <c r="AD396">
        <v>0</v>
      </c>
      <c r="AE396" s="11">
        <f t="shared" si="196"/>
        <v>7.5399726370080122E-9</v>
      </c>
      <c r="AF396" s="11">
        <f t="shared" si="197"/>
        <v>3.5587687982675589E-8</v>
      </c>
      <c r="AG396" s="15">
        <f t="shared" si="198"/>
        <v>1.097002469958351E-3</v>
      </c>
      <c r="AI396">
        <f t="shared" si="182"/>
        <v>2.9030268719857987E-2</v>
      </c>
      <c r="AJ396">
        <f t="shared" si="199"/>
        <v>2.2595034064049482E-6</v>
      </c>
      <c r="AK396">
        <v>0</v>
      </c>
      <c r="AL396" s="11">
        <f t="shared" si="200"/>
        <v>1.2590780764978386E-5</v>
      </c>
      <c r="AM396" s="11">
        <f t="shared" si="201"/>
        <v>1.4850284171383334E-5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78.81297419298906</v>
      </c>
      <c r="AX396">
        <f t="shared" si="209"/>
        <v>15.21521999396508</v>
      </c>
      <c r="AY396" t="e">
        <f t="shared" si="210"/>
        <v>#VALUE!</v>
      </c>
    </row>
    <row r="397" spans="1:51">
      <c r="A397" s="65">
        <v>44439.431944444441</v>
      </c>
      <c r="B397">
        <v>6.2</v>
      </c>
      <c r="C397" s="4" t="s">
        <v>278</v>
      </c>
      <c r="D397" s="36">
        <v>1</v>
      </c>
      <c r="E397" s="43">
        <v>44440.954004629632</v>
      </c>
      <c r="F397" s="41">
        <v>145</v>
      </c>
      <c r="H397" s="52">
        <v>22.1</v>
      </c>
      <c r="I397" s="5">
        <v>30</v>
      </c>
      <c r="J397" s="52">
        <v>133.23194097120791</v>
      </c>
      <c r="K397" s="52">
        <v>29457.604646204541</v>
      </c>
      <c r="L397" s="5" t="s">
        <v>88</v>
      </c>
      <c r="M397" s="6">
        <f t="shared" si="186"/>
        <v>0.68428245043501623</v>
      </c>
      <c r="N397" s="6">
        <f t="shared" si="185"/>
        <v>783.68937179351281</v>
      </c>
      <c r="O397" s="6" t="e">
        <f t="shared" si="187"/>
        <v>#VALUE!</v>
      </c>
      <c r="P397">
        <f t="shared" si="188"/>
        <v>10.94851920696026</v>
      </c>
      <c r="Q397">
        <f t="shared" si="189"/>
        <v>34482.332358914566</v>
      </c>
      <c r="R397">
        <f t="shared" si="190"/>
        <v>19.129390441018007</v>
      </c>
      <c r="S397">
        <f t="shared" si="191"/>
        <v>21908.350810376247</v>
      </c>
      <c r="T397">
        <f t="shared" si="192"/>
        <v>21908.350810376251</v>
      </c>
      <c r="V397" s="4">
        <f t="shared" ref="V397:V460" si="211">((0.001316*((I397*25.4)-(2.5*2053/100)))*(273.15+40))/(273.15+H397)</f>
        <v>0.99194921302286188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1.3215931899589805E-4</v>
      </c>
      <c r="AC397">
        <f t="shared" si="195"/>
        <v>1.0286313032132712E-8</v>
      </c>
      <c r="AD397">
        <v>0</v>
      </c>
      <c r="AE397" s="11">
        <f t="shared" si="196"/>
        <v>2.7652348093998938E-9</v>
      </c>
      <c r="AF397" s="11">
        <f t="shared" si="197"/>
        <v>1.3051547841532606E-8</v>
      </c>
      <c r="AG397" s="15">
        <f t="shared" si="198"/>
        <v>1.097002469958351E-3</v>
      </c>
      <c r="AI397">
        <f t="shared" ref="AI397:AI460" si="213">V397*(K397/10^6)</f>
        <v>2.9220447746341197E-2</v>
      </c>
      <c r="AJ397">
        <f t="shared" si="199"/>
        <v>2.2743055483455651E-6</v>
      </c>
      <c r="AK397">
        <v>0</v>
      </c>
      <c r="AL397" s="11">
        <f t="shared" si="200"/>
        <v>1.2673263722737203E-5</v>
      </c>
      <c r="AM397" s="11">
        <f t="shared" si="201"/>
        <v>1.4947569271082769E-5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15.215219993965077</v>
      </c>
      <c r="AY397" t="e">
        <f t="shared" si="210"/>
        <v>#VALUE!</v>
      </c>
    </row>
    <row r="398" spans="1:51">
      <c r="A398" s="65">
        <v>44445.504166666666</v>
      </c>
      <c r="B398" t="s">
        <v>740</v>
      </c>
      <c r="C398" s="4" t="s">
        <v>279</v>
      </c>
      <c r="D398" s="36">
        <v>2</v>
      </c>
      <c r="E398" s="43">
        <v>44446.56722222222</v>
      </c>
      <c r="F398" s="41">
        <v>182</v>
      </c>
      <c r="H398" s="52">
        <v>23</v>
      </c>
      <c r="I398" s="5">
        <v>30</v>
      </c>
      <c r="J398" s="52">
        <v>90.728108382415897</v>
      </c>
      <c r="K398" s="52">
        <v>5816.6104987693398</v>
      </c>
      <c r="L398" s="5" t="s">
        <v>88</v>
      </c>
      <c r="M398" s="6">
        <f t="shared" si="186"/>
        <v>0.46456562611934926</v>
      </c>
      <c r="N398" s="6">
        <f t="shared" si="185"/>
        <v>154.27468914463392</v>
      </c>
      <c r="O398" s="6" t="e">
        <f t="shared" si="187"/>
        <v>#VALUE!</v>
      </c>
      <c r="P398">
        <f t="shared" si="188"/>
        <v>7.4330500179095882</v>
      </c>
      <c r="Q398">
        <f t="shared" si="189"/>
        <v>6788.0863223638926</v>
      </c>
      <c r="R398">
        <f t="shared" si="190"/>
        <v>13.029850870018358</v>
      </c>
      <c r="S398">
        <f t="shared" si="191"/>
        <v>4327.0015678185264</v>
      </c>
      <c r="T398">
        <f t="shared" si="192"/>
        <v>4327.0015678185273</v>
      </c>
      <c r="V398" s="4">
        <f t="shared" si="211"/>
        <v>0.9889346788620631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8.9724172726926915E-5</v>
      </c>
      <c r="AC398">
        <f t="shared" si="195"/>
        <v>6.9834721775992248E-9</v>
      </c>
      <c r="AD398">
        <v>0</v>
      </c>
      <c r="AE398" s="11">
        <f t="shared" si="196"/>
        <v>1.8773432517218677E-9</v>
      </c>
      <c r="AF398" s="11">
        <f t="shared" si="197"/>
        <v>8.8608154293210925E-9</v>
      </c>
      <c r="AG398" s="15">
        <f t="shared" si="198"/>
        <v>1.097002469958351E-3</v>
      </c>
      <c r="AI398">
        <f t="shared" si="213"/>
        <v>5.7522478356661615E-3</v>
      </c>
      <c r="AJ398">
        <f t="shared" si="199"/>
        <v>4.4771282362544945E-7</v>
      </c>
      <c r="AK398">
        <v>0</v>
      </c>
      <c r="AL398" s="11">
        <f t="shared" si="200"/>
        <v>2.4948198758887807E-6</v>
      </c>
      <c r="AM398" s="11">
        <f t="shared" si="201"/>
        <v>2.9425326995142302E-6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78.81297419298906</v>
      </c>
      <c r="AX398">
        <f t="shared" si="209"/>
        <v>15.21521999396508</v>
      </c>
      <c r="AY398" t="e">
        <f t="shared" si="210"/>
        <v>#VALUE!</v>
      </c>
    </row>
    <row r="399" spans="1:51">
      <c r="A399" s="65">
        <v>44445.506944444445</v>
      </c>
      <c r="B399" t="s">
        <v>741</v>
      </c>
      <c r="C399" s="4" t="s">
        <v>279</v>
      </c>
      <c r="D399" s="36">
        <v>1</v>
      </c>
      <c r="E399" s="43">
        <v>44446.588449074072</v>
      </c>
      <c r="F399" s="41">
        <v>129</v>
      </c>
      <c r="H399" s="52">
        <v>23</v>
      </c>
      <c r="I399" s="5">
        <v>30</v>
      </c>
      <c r="J399" s="52">
        <v>2001.0300079195199</v>
      </c>
      <c r="K399" s="52">
        <v>1559.2609383461402</v>
      </c>
      <c r="L399" s="5" t="s">
        <v>88</v>
      </c>
      <c r="M399" s="6">
        <f t="shared" si="186"/>
        <v>10.246105370063097</v>
      </c>
      <c r="N399" s="6">
        <f t="shared" si="185"/>
        <v>41.356473260435223</v>
      </c>
      <c r="O399" s="6" t="e">
        <f t="shared" si="187"/>
        <v>#VALUE!</v>
      </c>
      <c r="P399">
        <f t="shared" si="188"/>
        <v>163.93768592100955</v>
      </c>
      <c r="Q399">
        <f t="shared" si="189"/>
        <v>1819.6848234591498</v>
      </c>
      <c r="R399">
        <f t="shared" si="190"/>
        <v>287.37645978163317</v>
      </c>
      <c r="S399">
        <f t="shared" si="191"/>
        <v>1159.9409185623533</v>
      </c>
      <c r="T399">
        <f t="shared" si="192"/>
        <v>1159.9409185623533</v>
      </c>
      <c r="V399" s="4">
        <f t="shared" si="211"/>
        <v>0.9889346788620631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1.978887968275242E-3</v>
      </c>
      <c r="AC399">
        <f t="shared" si="195"/>
        <v>1.5402213973145573E-7</v>
      </c>
      <c r="AD399">
        <v>0</v>
      </c>
      <c r="AE399" s="11">
        <f t="shared" si="196"/>
        <v>4.1405251898635872E-8</v>
      </c>
      <c r="AF399" s="11">
        <f t="shared" si="197"/>
        <v>1.9542739163009159E-7</v>
      </c>
      <c r="AG399" s="15">
        <f t="shared" si="198"/>
        <v>1.097002469958351E-3</v>
      </c>
      <c r="AI399">
        <f t="shared" si="213"/>
        <v>1.5420072153254994E-3</v>
      </c>
      <c r="AJ399">
        <f t="shared" si="199"/>
        <v>1.2001854303696634E-7</v>
      </c>
      <c r="AK399">
        <v>0</v>
      </c>
      <c r="AL399" s="11">
        <f t="shared" si="200"/>
        <v>6.6878729141413052E-7</v>
      </c>
      <c r="AM399" s="11">
        <f t="shared" si="201"/>
        <v>7.8880583445109688E-7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78.81297419298906</v>
      </c>
      <c r="AX399">
        <f t="shared" si="209"/>
        <v>15.215219993965079</v>
      </c>
      <c r="AY399" t="e">
        <f t="shared" si="210"/>
        <v>#VALUE!</v>
      </c>
    </row>
    <row r="400" spans="1:51">
      <c r="A400" s="65">
        <v>44445.441666666666</v>
      </c>
      <c r="B400">
        <v>10</v>
      </c>
      <c r="C400" s="4" t="s">
        <v>279</v>
      </c>
      <c r="D400" s="36">
        <v>2</v>
      </c>
      <c r="E400" s="43">
        <v>44446.609652777777</v>
      </c>
      <c r="F400" s="41">
        <v>108</v>
      </c>
      <c r="H400" s="52">
        <v>23</v>
      </c>
      <c r="I400" s="5">
        <v>30</v>
      </c>
      <c r="J400" s="74">
        <v>107580.24822542501</v>
      </c>
      <c r="K400" s="52">
        <v>20262.749634566</v>
      </c>
      <c r="L400" s="5" t="s">
        <v>88</v>
      </c>
      <c r="M400" s="6">
        <f t="shared" si="186"/>
        <v>550.85558671920785</v>
      </c>
      <c r="N400" s="6">
        <f t="shared" si="185"/>
        <v>537.43144770474316</v>
      </c>
      <c r="O400" s="6" t="e">
        <f t="shared" si="187"/>
        <v>#VALUE!</v>
      </c>
      <c r="P400">
        <f t="shared" si="188"/>
        <v>8813.6893875073256</v>
      </c>
      <c r="Q400">
        <f t="shared" si="189"/>
        <v>23646.983699008699</v>
      </c>
      <c r="R400">
        <f t="shared" si="190"/>
        <v>15450.058597369813</v>
      </c>
      <c r="S400">
        <f t="shared" si="191"/>
        <v>15073.546605128842</v>
      </c>
      <c r="T400">
        <f t="shared" si="192"/>
        <v>15073.546605128844</v>
      </c>
      <c r="V400" s="4">
        <f t="shared" si="211"/>
        <v>0.9889346788620631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0.10638983823071171</v>
      </c>
      <c r="AC400">
        <f t="shared" si="195"/>
        <v>8.2806054676554997E-6</v>
      </c>
      <c r="AD400">
        <v>0</v>
      </c>
      <c r="AE400" s="11">
        <f t="shared" si="196"/>
        <v>2.2260472154151971E-6</v>
      </c>
      <c r="AF400" s="11">
        <f t="shared" si="197"/>
        <v>1.0506652683070697E-5</v>
      </c>
      <c r="AG400" s="15">
        <f t="shared" si="198"/>
        <v>1.097002469958351E-3</v>
      </c>
      <c r="AI400">
        <f t="shared" si="213"/>
        <v>2.0038535802721913E-2</v>
      </c>
      <c r="AJ400">
        <f t="shared" si="199"/>
        <v>1.5596528004112516E-6</v>
      </c>
      <c r="AK400">
        <v>0</v>
      </c>
      <c r="AL400" s="11">
        <f t="shared" si="200"/>
        <v>8.6909567933367724E-6</v>
      </c>
      <c r="AM400" s="11">
        <f t="shared" si="201"/>
        <v>1.0250609593748023E-5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65">
        <v>44445.576388888891</v>
      </c>
      <c r="B401">
        <v>6.2</v>
      </c>
      <c r="C401" s="4" t="s">
        <v>278</v>
      </c>
      <c r="D401" s="36">
        <v>1</v>
      </c>
      <c r="E401" s="43">
        <v>44446.630856481483</v>
      </c>
      <c r="F401" s="41">
        <v>51</v>
      </c>
      <c r="H401" s="52">
        <v>23</v>
      </c>
      <c r="I401" s="5">
        <v>30</v>
      </c>
      <c r="J401" s="74">
        <v>458.24024302667169</v>
      </c>
      <c r="K401" s="52">
        <v>21083.531672176639</v>
      </c>
      <c r="L401" s="5" t="s">
        <v>88</v>
      </c>
      <c r="M401" s="6">
        <f t="shared" si="186"/>
        <v>2.3463805121724275</v>
      </c>
      <c r="N401" s="6">
        <f t="shared" si="185"/>
        <v>559.20115254137806</v>
      </c>
      <c r="O401" s="6" t="e">
        <f t="shared" si="187"/>
        <v>#VALUE!</v>
      </c>
      <c r="P401">
        <f t="shared" si="188"/>
        <v>37.54208819475884</v>
      </c>
      <c r="Q401">
        <f t="shared" si="189"/>
        <v>24604.850711820636</v>
      </c>
      <c r="R401">
        <f t="shared" si="190"/>
        <v>65.809837058563758</v>
      </c>
      <c r="S401">
        <f t="shared" si="191"/>
        <v>15684.129893167461</v>
      </c>
      <c r="T401">
        <f t="shared" si="192"/>
        <v>15684.129893167459</v>
      </c>
      <c r="V401" s="4">
        <f t="shared" si="211"/>
        <v>0.9889346788620631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4.5316966757925534E-4</v>
      </c>
      <c r="AC401">
        <f t="shared" si="195"/>
        <v>3.5271406457023471E-8</v>
      </c>
      <c r="AD401">
        <v>0</v>
      </c>
      <c r="AE401" s="11">
        <f t="shared" si="196"/>
        <v>9.4818931337958064E-9</v>
      </c>
      <c r="AF401" s="11">
        <f t="shared" si="197"/>
        <v>4.4753299590819275E-8</v>
      </c>
      <c r="AG401" s="15">
        <f t="shared" si="198"/>
        <v>1.097002469958351E-3</v>
      </c>
      <c r="AI401">
        <f t="shared" si="213"/>
        <v>2.085023562350214E-2</v>
      </c>
      <c r="AJ401">
        <f t="shared" si="199"/>
        <v>1.6228295669692768E-6</v>
      </c>
      <c r="AK401">
        <v>0</v>
      </c>
      <c r="AL401" s="11">
        <f t="shared" si="200"/>
        <v>9.0430008818375866E-6</v>
      </c>
      <c r="AM401" s="11">
        <f t="shared" si="201"/>
        <v>1.0665830448806864E-5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78.81297419298906</v>
      </c>
      <c r="AX401">
        <f t="shared" si="209"/>
        <v>15.21521999396508</v>
      </c>
      <c r="AY401" t="e">
        <f t="shared" si="210"/>
        <v>#VALUE!</v>
      </c>
    </row>
    <row r="402" spans="1:51">
      <c r="A402" s="65">
        <v>44445.568749999999</v>
      </c>
      <c r="B402">
        <v>5</v>
      </c>
      <c r="C402" s="4" t="s">
        <v>278</v>
      </c>
      <c r="D402" s="36">
        <v>2</v>
      </c>
      <c r="E402" s="43">
        <v>44446.652083333334</v>
      </c>
      <c r="F402" s="41">
        <v>134</v>
      </c>
      <c r="H402" s="52">
        <v>23</v>
      </c>
      <c r="I402" s="5">
        <v>30</v>
      </c>
      <c r="J402" s="74">
        <v>977.64472536693745</v>
      </c>
      <c r="K402" s="52">
        <v>16756.279459593341</v>
      </c>
      <c r="L402" s="5" t="s">
        <v>88</v>
      </c>
      <c r="M402" s="6">
        <f t="shared" si="186"/>
        <v>5.0059473525890876</v>
      </c>
      <c r="N402" s="6">
        <f t="shared" si="185"/>
        <v>444.42889985435994</v>
      </c>
      <c r="O402" s="6" t="e">
        <f t="shared" si="187"/>
        <v>#VALUE!</v>
      </c>
      <c r="P402">
        <f t="shared" si="188"/>
        <v>80.095157641425402</v>
      </c>
      <c r="Q402">
        <f t="shared" si="189"/>
        <v>19554.871593591837</v>
      </c>
      <c r="R402">
        <f t="shared" si="190"/>
        <v>140.40373157234393</v>
      </c>
      <c r="S402">
        <f t="shared" si="191"/>
        <v>12465.068360311567</v>
      </c>
      <c r="T402">
        <f t="shared" si="192"/>
        <v>12465.068360311567</v>
      </c>
      <c r="V402" s="4">
        <f t="shared" si="211"/>
        <v>0.9889346788620631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9.668267725219422E-4</v>
      </c>
      <c r="AC402">
        <f t="shared" si="195"/>
        <v>7.5250711834524031E-8</v>
      </c>
      <c r="AD402">
        <v>0</v>
      </c>
      <c r="AE402" s="11">
        <f t="shared" si="196"/>
        <v>2.0229394842148113E-8</v>
      </c>
      <c r="AF402" s="11">
        <f t="shared" si="197"/>
        <v>9.5480106676672141E-8</v>
      </c>
      <c r="AG402" s="15">
        <f t="shared" si="198"/>
        <v>1.097002469958351E-3</v>
      </c>
      <c r="AI402">
        <f t="shared" si="213"/>
        <v>1.6570865846295926E-2</v>
      </c>
      <c r="AJ402">
        <f t="shared" si="199"/>
        <v>1.2897547793339274E-6</v>
      </c>
      <c r="AK402">
        <v>0</v>
      </c>
      <c r="AL402" s="11">
        <f t="shared" si="200"/>
        <v>7.1869861409123283E-6</v>
      </c>
      <c r="AM402" s="11">
        <f t="shared" si="201"/>
        <v>8.4767409202462561E-6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15.21521999396508</v>
      </c>
      <c r="AY402" t="e">
        <f t="shared" si="210"/>
        <v>#VALUE!</v>
      </c>
    </row>
    <row r="403" spans="1:51">
      <c r="A403" s="65">
        <v>44445.415972222225</v>
      </c>
      <c r="B403">
        <v>3</v>
      </c>
      <c r="C403" s="4" t="s">
        <v>279</v>
      </c>
      <c r="D403" s="36">
        <v>1</v>
      </c>
      <c r="E403" s="43">
        <v>44446.67328703704</v>
      </c>
      <c r="F403" s="41">
        <v>59</v>
      </c>
      <c r="H403" s="52">
        <v>23</v>
      </c>
      <c r="I403" s="5">
        <v>30</v>
      </c>
      <c r="J403" s="74">
        <v>66.30057032755191</v>
      </c>
      <c r="K403" s="52">
        <v>323.42874285056001</v>
      </c>
      <c r="L403" s="5" t="s">
        <v>88</v>
      </c>
      <c r="M403" s="6">
        <f t="shared" si="186"/>
        <v>0.33948647795525594</v>
      </c>
      <c r="N403" s="6">
        <f t="shared" si="185"/>
        <v>8.5783410758322063</v>
      </c>
      <c r="O403" s="6" t="e">
        <f t="shared" si="187"/>
        <v>#VALUE!</v>
      </c>
      <c r="P403">
        <f t="shared" si="188"/>
        <v>5.431783647284095</v>
      </c>
      <c r="Q403">
        <f t="shared" si="189"/>
        <v>377.44700733661705</v>
      </c>
      <c r="R403">
        <f t="shared" si="190"/>
        <v>9.5217078738588175</v>
      </c>
      <c r="S403">
        <f t="shared" si="191"/>
        <v>240.60003290370653</v>
      </c>
      <c r="T403">
        <f t="shared" si="192"/>
        <v>240.60003290370659</v>
      </c>
      <c r="V403" s="4">
        <f t="shared" si="211"/>
        <v>0.9889346788620631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6.5566933225249182E-5</v>
      </c>
      <c r="AC403">
        <f t="shared" si="195"/>
        <v>5.1032496598502384E-9</v>
      </c>
      <c r="AD403">
        <v>0</v>
      </c>
      <c r="AE403" s="11">
        <f t="shared" si="196"/>
        <v>1.3718893792550861E-9</v>
      </c>
      <c r="AF403" s="11">
        <f t="shared" si="197"/>
        <v>6.4751390391053247E-9</v>
      </c>
      <c r="AG403" s="15">
        <f t="shared" si="198"/>
        <v>1.097002469958351E-3</v>
      </c>
      <c r="AI403">
        <f t="shared" si="213"/>
        <v>3.1984989994567932E-4</v>
      </c>
      <c r="AJ403">
        <f t="shared" si="199"/>
        <v>2.4894772605779709E-8</v>
      </c>
      <c r="AK403">
        <v>0</v>
      </c>
      <c r="AL403" s="11">
        <f t="shared" si="200"/>
        <v>1.3872279332921109E-7</v>
      </c>
      <c r="AM403" s="11">
        <f t="shared" si="201"/>
        <v>1.6361756593499079E-7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15.215219993965073</v>
      </c>
      <c r="AY403" t="e">
        <f t="shared" si="210"/>
        <v>#VALUE!</v>
      </c>
    </row>
    <row r="404" spans="1:51">
      <c r="A404" s="65">
        <v>44445.607638888891</v>
      </c>
      <c r="B404" t="s">
        <v>742</v>
      </c>
      <c r="C404" s="4" t="s">
        <v>278</v>
      </c>
      <c r="D404" s="36">
        <v>2</v>
      </c>
      <c r="E404" s="43">
        <v>44446.694525462961</v>
      </c>
      <c r="F404" s="41">
        <v>73</v>
      </c>
      <c r="H404" s="52">
        <v>23</v>
      </c>
      <c r="I404" s="5">
        <v>30</v>
      </c>
      <c r="J404" s="74">
        <v>477.86943565024649</v>
      </c>
      <c r="K404" s="52">
        <v>19678.779012503997</v>
      </c>
      <c r="L404" s="5" t="s">
        <v>88</v>
      </c>
      <c r="M404" s="6">
        <f t="shared" si="186"/>
        <v>2.4468901372927032</v>
      </c>
      <c r="N404" s="6">
        <f t="shared" si="185"/>
        <v>521.94272171780028</v>
      </c>
      <c r="O404" s="6" t="e">
        <f t="shared" si="187"/>
        <v>#VALUE!</v>
      </c>
      <c r="P404">
        <f t="shared" si="188"/>
        <v>39.150242196683251</v>
      </c>
      <c r="Q404">
        <f t="shared" si="189"/>
        <v>22965.479755583212</v>
      </c>
      <c r="R404">
        <f t="shared" si="190"/>
        <v>68.628869188121669</v>
      </c>
      <c r="S404">
        <f t="shared" si="191"/>
        <v>14639.128347664835</v>
      </c>
      <c r="T404">
        <f t="shared" si="192"/>
        <v>14639.128347664835</v>
      </c>
      <c r="V404" s="4">
        <f t="shared" si="211"/>
        <v>0.9889346788620631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4.7258165688277183E-4</v>
      </c>
      <c r="AC404">
        <f t="shared" si="195"/>
        <v>3.6782293468771613E-8</v>
      </c>
      <c r="AD404">
        <v>0</v>
      </c>
      <c r="AE404" s="11">
        <f t="shared" si="196"/>
        <v>9.888059788933066E-9</v>
      </c>
      <c r="AF404" s="11">
        <f t="shared" si="197"/>
        <v>4.6670353257704682E-8</v>
      </c>
      <c r="AG404" s="15">
        <f t="shared" si="198"/>
        <v>1.097002469958351E-3</v>
      </c>
      <c r="AI404">
        <f t="shared" si="213"/>
        <v>1.9461027003128149E-2</v>
      </c>
      <c r="AJ404">
        <f t="shared" si="199"/>
        <v>1.5147037469766088E-6</v>
      </c>
      <c r="AK404">
        <v>0</v>
      </c>
      <c r="AL404" s="11">
        <f t="shared" si="200"/>
        <v>8.4404842002065195E-6</v>
      </c>
      <c r="AM404" s="11">
        <f t="shared" si="201"/>
        <v>9.9551879471831281E-6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15.215219993965073</v>
      </c>
      <c r="AY404" t="e">
        <f t="shared" si="210"/>
        <v>#VALUE!</v>
      </c>
    </row>
    <row r="405" spans="1:51">
      <c r="A405" s="65">
        <v>44445.554861111108</v>
      </c>
      <c r="B405">
        <v>1.6</v>
      </c>
      <c r="C405" s="4" t="s">
        <v>278</v>
      </c>
      <c r="D405" s="36">
        <v>1</v>
      </c>
      <c r="E405" s="43">
        <v>44446.715717592589</v>
      </c>
      <c r="F405" s="41">
        <v>194</v>
      </c>
      <c r="H405" s="52">
        <v>23</v>
      </c>
      <c r="I405" s="5">
        <v>30</v>
      </c>
      <c r="J405" s="74">
        <v>89.7194671991071</v>
      </c>
      <c r="K405" s="52">
        <v>1017.2594152272601</v>
      </c>
      <c r="L405" s="5" t="s">
        <v>88</v>
      </c>
      <c r="M405" s="6">
        <f t="shared" si="186"/>
        <v>0.45940096401839864</v>
      </c>
      <c r="N405" s="6">
        <f t="shared" si="185"/>
        <v>26.980898943954042</v>
      </c>
      <c r="O405" s="6" t="e">
        <f t="shared" si="187"/>
        <v>#VALUE!</v>
      </c>
      <c r="P405">
        <f t="shared" si="188"/>
        <v>7.3504154242943782</v>
      </c>
      <c r="Q405">
        <f t="shared" si="189"/>
        <v>1187.1595535339779</v>
      </c>
      <c r="R405">
        <f t="shared" si="190"/>
        <v>12.884995604828903</v>
      </c>
      <c r="S405">
        <f t="shared" si="191"/>
        <v>756.74365431513911</v>
      </c>
      <c r="T405">
        <f t="shared" si="192"/>
        <v>756.743654315139</v>
      </c>
      <c r="V405" s="4">
        <f t="shared" si="211"/>
        <v>0.9889346788620631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8.8726692482224385E-5</v>
      </c>
      <c r="AC405">
        <f t="shared" si="195"/>
        <v>6.9058356240944573E-9</v>
      </c>
      <c r="AD405">
        <v>0</v>
      </c>
      <c r="AE405" s="11">
        <f t="shared" si="196"/>
        <v>1.8564724791172833E-9</v>
      </c>
      <c r="AF405" s="11">
        <f t="shared" si="197"/>
        <v>8.7623081032117404E-9</v>
      </c>
      <c r="AG405" s="15">
        <f t="shared" si="198"/>
        <v>1.097002469958351E-3</v>
      </c>
      <c r="AI405">
        <f t="shared" si="213"/>
        <v>1.0060031131171807E-3</v>
      </c>
      <c r="AJ405">
        <f t="shared" si="199"/>
        <v>7.829991113335348E-8</v>
      </c>
      <c r="AK405">
        <v>0</v>
      </c>
      <c r="AL405" s="11">
        <f t="shared" si="200"/>
        <v>4.3631579054174656E-7</v>
      </c>
      <c r="AM405" s="11">
        <f t="shared" si="201"/>
        <v>5.1461570167510009E-7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78.81297419298906</v>
      </c>
      <c r="AX405">
        <f t="shared" si="209"/>
        <v>15.215219993965082</v>
      </c>
      <c r="AY405" t="e">
        <f t="shared" si="210"/>
        <v>#VALUE!</v>
      </c>
    </row>
    <row r="406" spans="1:51">
      <c r="A406" s="65">
        <v>44445.421527777777</v>
      </c>
      <c r="B406">
        <v>6</v>
      </c>
      <c r="C406" s="4" t="s">
        <v>279</v>
      </c>
      <c r="D406" s="36">
        <v>2</v>
      </c>
      <c r="E406" s="43">
        <v>44446.736944444441</v>
      </c>
      <c r="F406" s="41">
        <v>78</v>
      </c>
      <c r="H406" s="52">
        <v>23</v>
      </c>
      <c r="I406" s="5">
        <v>30</v>
      </c>
      <c r="J406" s="74">
        <v>5034.3912408918804</v>
      </c>
      <c r="K406" s="52">
        <v>9327.9874097525408</v>
      </c>
      <c r="L406" s="5" t="s">
        <v>88</v>
      </c>
      <c r="M406" s="6">
        <f t="shared" si="186"/>
        <v>25.778175701588758</v>
      </c>
      <c r="N406" s="6">
        <f t="shared" si="185"/>
        <v>247.4073789690932</v>
      </c>
      <c r="O406" s="6" t="e">
        <f t="shared" si="187"/>
        <v>#VALUE!</v>
      </c>
      <c r="P406">
        <f t="shared" si="188"/>
        <v>412.45081122542013</v>
      </c>
      <c r="Q406">
        <f t="shared" si="189"/>
        <v>10885.9246746401</v>
      </c>
      <c r="R406">
        <f t="shared" si="190"/>
        <v>723.01041275606894</v>
      </c>
      <c r="S406">
        <f t="shared" si="191"/>
        <v>6939.1299546583787</v>
      </c>
      <c r="T406">
        <f t="shared" si="192"/>
        <v>6939.1299546583768</v>
      </c>
      <c r="V406" s="4">
        <f t="shared" si="211"/>
        <v>0.9889346788620631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4.9786840850773954E-3</v>
      </c>
      <c r="AC406">
        <f t="shared" si="195"/>
        <v>3.8750428934029886E-7</v>
      </c>
      <c r="AD406">
        <v>0</v>
      </c>
      <c r="AE406" s="11">
        <f t="shared" si="196"/>
        <v>1.0417147002315122E-7</v>
      </c>
      <c r="AF406" s="11">
        <f t="shared" si="197"/>
        <v>4.9167575936345013E-7</v>
      </c>
      <c r="AG406" s="15">
        <f t="shared" si="198"/>
        <v>1.097002469958351E-3</v>
      </c>
      <c r="AI406">
        <f t="shared" si="213"/>
        <v>9.224770233492996E-3</v>
      </c>
      <c r="AJ406">
        <f t="shared" si="199"/>
        <v>7.1798852318657968E-7</v>
      </c>
      <c r="AK406">
        <v>0</v>
      </c>
      <c r="AL406" s="11">
        <f t="shared" si="200"/>
        <v>4.000895091190082E-6</v>
      </c>
      <c r="AM406" s="11">
        <f t="shared" si="201"/>
        <v>4.7188836143766619E-6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15.21521999396508</v>
      </c>
      <c r="AY406" t="e">
        <f t="shared" si="210"/>
        <v>#VALUE!</v>
      </c>
    </row>
    <row r="407" spans="1:51">
      <c r="A407" s="65">
        <v>44445.506944444445</v>
      </c>
      <c r="B407" s="41" t="s">
        <v>743</v>
      </c>
      <c r="C407" s="4" t="s">
        <v>279</v>
      </c>
      <c r="D407" s="36">
        <v>1</v>
      </c>
      <c r="E407" s="43">
        <v>44446.758171296293</v>
      </c>
      <c r="F407" s="41">
        <v>97</v>
      </c>
      <c r="H407" s="52">
        <v>23</v>
      </c>
      <c r="I407" s="5">
        <v>30</v>
      </c>
      <c r="J407" s="74">
        <v>2466.6105285929998</v>
      </c>
      <c r="K407" s="52">
        <v>1283.9003663925403</v>
      </c>
      <c r="L407" s="5" t="s">
        <v>88</v>
      </c>
      <c r="M407" s="6">
        <f t="shared" si="186"/>
        <v>12.630071154778696</v>
      </c>
      <c r="N407" s="6">
        <f t="shared" si="185"/>
        <v>34.053050304777756</v>
      </c>
      <c r="O407" s="6" t="e">
        <f t="shared" si="187"/>
        <v>#VALUE!</v>
      </c>
      <c r="P407">
        <f t="shared" si="188"/>
        <v>202.08113847645913</v>
      </c>
      <c r="Q407">
        <f t="shared" si="189"/>
        <v>1498.3342134102213</v>
      </c>
      <c r="R407">
        <f t="shared" si="190"/>
        <v>354.24046544117016</v>
      </c>
      <c r="S407">
        <f t="shared" si="191"/>
        <v>955.09900473457969</v>
      </c>
      <c r="T407">
        <f t="shared" si="192"/>
        <v>955.09900473457969</v>
      </c>
      <c r="V407" s="4">
        <f t="shared" si="211"/>
        <v>0.9889346788620631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2.4393166909719021E-3</v>
      </c>
      <c r="AC407">
        <f t="shared" si="195"/>
        <v>1.8985853785022837E-7</v>
      </c>
      <c r="AD407">
        <v>0</v>
      </c>
      <c r="AE407" s="11">
        <f t="shared" si="196"/>
        <v>5.1039029833643637E-8</v>
      </c>
      <c r="AF407" s="11">
        <f t="shared" si="197"/>
        <v>2.4089756768387202E-7</v>
      </c>
      <c r="AG407" s="15">
        <f t="shared" si="198"/>
        <v>1.097002469958351E-3</v>
      </c>
      <c r="AI407">
        <f t="shared" si="213"/>
        <v>1.269693596529292E-3</v>
      </c>
      <c r="AJ407">
        <f t="shared" si="199"/>
        <v>9.8823646247754025E-8</v>
      </c>
      <c r="AK407">
        <v>0</v>
      </c>
      <c r="AL407" s="11">
        <f t="shared" si="200"/>
        <v>5.5068156160958346E-7</v>
      </c>
      <c r="AM407" s="11">
        <f t="shared" si="201"/>
        <v>6.4950520785733745E-7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15.215219993965068</v>
      </c>
      <c r="AY407" t="e">
        <f t="shared" si="210"/>
        <v>#VALUE!</v>
      </c>
    </row>
    <row r="408" spans="1:51">
      <c r="A408" s="65">
        <v>44445.432638888888</v>
      </c>
      <c r="B408">
        <v>9</v>
      </c>
      <c r="C408" s="4" t="s">
        <v>279</v>
      </c>
      <c r="D408" s="36">
        <v>2</v>
      </c>
      <c r="E408" s="43">
        <v>44446.779363425929</v>
      </c>
      <c r="F408" s="41">
        <v>135</v>
      </c>
      <c r="H408" s="52">
        <v>23</v>
      </c>
      <c r="I408" s="5">
        <v>30</v>
      </c>
      <c r="J408" s="74">
        <v>87760.665998355369</v>
      </c>
      <c r="K408" s="52">
        <v>23460.356084405343</v>
      </c>
      <c r="L408" s="5" t="s">
        <v>88</v>
      </c>
      <c r="M408" s="6">
        <f t="shared" si="186"/>
        <v>449.37108769346759</v>
      </c>
      <c r="N408" s="6">
        <f t="shared" si="185"/>
        <v>622.24196426936692</v>
      </c>
      <c r="O408" s="6" t="e">
        <f t="shared" si="187"/>
        <v>#VALUE!</v>
      </c>
      <c r="P408">
        <f t="shared" si="188"/>
        <v>7189.9374030954814</v>
      </c>
      <c r="Q408">
        <f t="shared" si="189"/>
        <v>27378.646427852145</v>
      </c>
      <c r="R408">
        <f t="shared" si="190"/>
        <v>12603.68380427609</v>
      </c>
      <c r="S408">
        <f t="shared" si="191"/>
        <v>17452.259796367773</v>
      </c>
      <c r="T408">
        <f t="shared" si="192"/>
        <v>17452.259796367773</v>
      </c>
      <c r="V408" s="4">
        <f t="shared" si="211"/>
        <v>0.9889346788620631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8.6789566045804345E-2</v>
      </c>
      <c r="AC408">
        <f t="shared" si="195"/>
        <v>6.7550638960072788E-6</v>
      </c>
      <c r="AD408">
        <v>0</v>
      </c>
      <c r="AE408" s="11">
        <f t="shared" si="196"/>
        <v>1.815941024408715E-6</v>
      </c>
      <c r="AF408" s="11">
        <f t="shared" si="197"/>
        <v>8.5710049204159929E-6</v>
      </c>
      <c r="AG408" s="15">
        <f t="shared" si="198"/>
        <v>1.097002469958351E-3</v>
      </c>
      <c r="AI408">
        <f t="shared" si="213"/>
        <v>2.3200759710321046E-2</v>
      </c>
      <c r="AJ408">
        <f t="shared" si="199"/>
        <v>1.8057771391139064E-6</v>
      </c>
      <c r="AK408">
        <v>0</v>
      </c>
      <c r="AL408" s="11">
        <f t="shared" si="200"/>
        <v>1.0062451777918809E-5</v>
      </c>
      <c r="AM408" s="11">
        <f t="shared" si="201"/>
        <v>1.1868228917032715E-5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15.215219993965068</v>
      </c>
      <c r="AY408" t="e">
        <f t="shared" si="210"/>
        <v>#VALUE!</v>
      </c>
    </row>
    <row r="409" spans="1:51">
      <c r="A409" s="65">
        <v>44445.554861111108</v>
      </c>
      <c r="B409" s="4">
        <v>1.6</v>
      </c>
      <c r="C409" s="4" t="s">
        <v>278</v>
      </c>
      <c r="D409" s="36">
        <v>1</v>
      </c>
      <c r="E409" s="43">
        <v>44446.80059027778</v>
      </c>
      <c r="F409" s="41">
        <v>111</v>
      </c>
      <c r="G409" s="4"/>
      <c r="H409" s="52">
        <v>23</v>
      </c>
      <c r="I409" s="5">
        <v>30</v>
      </c>
      <c r="J409" s="74">
        <v>100.2637837017116</v>
      </c>
      <c r="K409" s="52">
        <v>841.69256292224009</v>
      </c>
      <c r="L409" s="5" t="s">
        <v>88</v>
      </c>
      <c r="M409" s="6">
        <f t="shared" si="186"/>
        <v>0.51339224726422494</v>
      </c>
      <c r="N409" s="6">
        <f t="shared" si="185"/>
        <v>22.324317319795178</v>
      </c>
      <c r="O409" s="6" t="e">
        <f t="shared" si="187"/>
        <v>#VALUE!</v>
      </c>
      <c r="P409">
        <f t="shared" si="188"/>
        <v>8.2142759562275991</v>
      </c>
      <c r="Q409">
        <f t="shared" si="189"/>
        <v>982.26996207098784</v>
      </c>
      <c r="R409">
        <f t="shared" si="190"/>
        <v>14.399309900638007</v>
      </c>
      <c r="S409">
        <f t="shared" si="191"/>
        <v>626.13871775603525</v>
      </c>
      <c r="T409">
        <f t="shared" si="192"/>
        <v>626.13871775603536</v>
      </c>
      <c r="V409" s="4">
        <f t="shared" si="211"/>
        <v>0.9889346788620631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9.9154332736547509E-5</v>
      </c>
      <c r="AC409">
        <f t="shared" si="195"/>
        <v>7.7174467360264493E-9</v>
      </c>
      <c r="AD409">
        <v>0</v>
      </c>
      <c r="AE409" s="11">
        <f t="shared" si="196"/>
        <v>2.0746551546200896E-9</v>
      </c>
      <c r="AF409" s="11">
        <f t="shared" si="197"/>
        <v>9.7921018906465397E-9</v>
      </c>
      <c r="AG409" s="15">
        <f t="shared" si="198"/>
        <v>1.097002469958351E-3</v>
      </c>
      <c r="AI409">
        <f t="shared" si="213"/>
        <v>8.3237896441409236E-4</v>
      </c>
      <c r="AJ409">
        <f t="shared" si="199"/>
        <v>6.4786279578147329E-8</v>
      </c>
      <c r="AK409">
        <v>0</v>
      </c>
      <c r="AL409" s="11">
        <f t="shared" si="200"/>
        <v>3.6101288470501115E-7</v>
      </c>
      <c r="AM409" s="11">
        <f t="shared" si="201"/>
        <v>4.2579916428315851E-7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78.812974192989032</v>
      </c>
      <c r="AX409">
        <f t="shared" si="209"/>
        <v>15.21521999396508</v>
      </c>
      <c r="AY409" t="e">
        <f t="shared" si="210"/>
        <v>#VALUE!</v>
      </c>
    </row>
    <row r="410" spans="1:51">
      <c r="A410" s="65">
        <v>44445.583333333336</v>
      </c>
      <c r="B410" s="4">
        <v>8</v>
      </c>
      <c r="C410" s="4" t="s">
        <v>278</v>
      </c>
      <c r="D410" s="36">
        <v>2</v>
      </c>
      <c r="E410" s="43">
        <v>44446.821828703702</v>
      </c>
      <c r="F410" s="41">
        <v>99</v>
      </c>
      <c r="H410" s="52">
        <v>23</v>
      </c>
      <c r="I410" s="5">
        <v>30</v>
      </c>
      <c r="J410" s="74">
        <v>709.92049895397759</v>
      </c>
      <c r="K410" s="52">
        <v>31845.840068043261</v>
      </c>
      <c r="L410" s="5" t="s">
        <v>88</v>
      </c>
      <c r="M410" s="6">
        <f t="shared" si="186"/>
        <v>3.635088033593735</v>
      </c>
      <c r="N410" s="6">
        <f t="shared" si="185"/>
        <v>844.65120676149456</v>
      </c>
      <c r="O410" s="6" t="e">
        <f t="shared" si="187"/>
        <v>#VALUE!</v>
      </c>
      <c r="P410">
        <f t="shared" si="188"/>
        <v>58.16140853749976</v>
      </c>
      <c r="Q410">
        <f t="shared" si="189"/>
        <v>37164.653097505761</v>
      </c>
      <c r="R410">
        <f t="shared" si="190"/>
        <v>101.95471277710594</v>
      </c>
      <c r="S410">
        <f t="shared" si="191"/>
        <v>23690.257398544381</v>
      </c>
      <c r="T410">
        <f t="shared" si="192"/>
        <v>23690.257398544378</v>
      </c>
      <c r="V410" s="4">
        <f t="shared" si="211"/>
        <v>0.9889346788620631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7.0206500065064738E-4</v>
      </c>
      <c r="AC410">
        <f t="shared" si="195"/>
        <v>5.4643595476011495E-8</v>
      </c>
      <c r="AD410">
        <v>0</v>
      </c>
      <c r="AE410" s="11">
        <f t="shared" si="196"/>
        <v>1.4689653313973153E-8</v>
      </c>
      <c r="AF410" s="11">
        <f t="shared" si="197"/>
        <v>6.9333248789984645E-8</v>
      </c>
      <c r="AG410" s="15">
        <f t="shared" si="198"/>
        <v>1.097002469958351E-3</v>
      </c>
      <c r="AI410">
        <f t="shared" si="213"/>
        <v>3.1493455620782984E-2</v>
      </c>
      <c r="AJ410">
        <f t="shared" si="199"/>
        <v>2.4512198264959882E-6</v>
      </c>
      <c r="AK410">
        <v>0</v>
      </c>
      <c r="AL410" s="11">
        <f t="shared" si="200"/>
        <v>1.3659094894344286E-5</v>
      </c>
      <c r="AM410" s="11">
        <f t="shared" si="201"/>
        <v>1.6110314720840273E-5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78.81297419298906</v>
      </c>
      <c r="AX410">
        <f t="shared" si="209"/>
        <v>15.215219993965075</v>
      </c>
      <c r="AY410" t="e">
        <f t="shared" si="210"/>
        <v>#VALUE!</v>
      </c>
    </row>
    <row r="411" spans="1:51">
      <c r="A411" s="65">
        <v>44445.561805555553</v>
      </c>
      <c r="B411" s="4">
        <v>3.8</v>
      </c>
      <c r="C411" s="4" t="s">
        <v>278</v>
      </c>
      <c r="D411" s="36">
        <v>1</v>
      </c>
      <c r="E411" s="43">
        <v>44446.843043981484</v>
      </c>
      <c r="F411" s="41">
        <v>82</v>
      </c>
      <c r="H411" s="52">
        <v>23</v>
      </c>
      <c r="I411" s="5">
        <v>30</v>
      </c>
      <c r="J411" s="74">
        <v>50.454602904143108</v>
      </c>
      <c r="K411" s="52">
        <v>9209.85645967456</v>
      </c>
      <c r="L411" s="5" t="s">
        <v>88</v>
      </c>
      <c r="M411" s="6">
        <f t="shared" si="186"/>
        <v>0.25834853836001737</v>
      </c>
      <c r="N411" s="6">
        <f t="shared" si="185"/>
        <v>244.27417697705729</v>
      </c>
      <c r="O411" s="6" t="e">
        <f t="shared" si="187"/>
        <v>#VALUE!</v>
      </c>
      <c r="P411">
        <f t="shared" si="188"/>
        <v>4.1335766137602779</v>
      </c>
      <c r="Q411">
        <f t="shared" si="189"/>
        <v>10748.06378699052</v>
      </c>
      <c r="R411">
        <f t="shared" si="190"/>
        <v>7.2460008620040215</v>
      </c>
      <c r="S411">
        <f t="shared" si="191"/>
        <v>6851.2518328031365</v>
      </c>
      <c r="T411">
        <f t="shared" si="192"/>
        <v>6851.2518328031365</v>
      </c>
      <c r="V411" s="4">
        <f t="shared" si="211"/>
        <v>0.9889346788620631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4.9896306520121681E-5</v>
      </c>
      <c r="AC411">
        <f t="shared" si="195"/>
        <v>3.8835628990275457E-9</v>
      </c>
      <c r="AD411">
        <v>0</v>
      </c>
      <c r="AE411" s="11">
        <f t="shared" si="196"/>
        <v>1.0440051045829752E-9</v>
      </c>
      <c r="AF411" s="11">
        <f t="shared" si="197"/>
        <v>4.9275680036105209E-9</v>
      </c>
      <c r="AG411" s="15">
        <f t="shared" si="198"/>
        <v>1.097002469958351E-3</v>
      </c>
      <c r="AI411">
        <f t="shared" si="213"/>
        <v>9.1079464403139576E-3</v>
      </c>
      <c r="AJ411">
        <f t="shared" si="199"/>
        <v>7.0889581511747994E-7</v>
      </c>
      <c r="AK411">
        <v>0</v>
      </c>
      <c r="AL411" s="11">
        <f t="shared" si="200"/>
        <v>3.9502271906534152E-6</v>
      </c>
      <c r="AM411" s="11">
        <f t="shared" si="201"/>
        <v>4.6591230057708952E-6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78.81297419298906</v>
      </c>
      <c r="AX411">
        <f t="shared" si="209"/>
        <v>15.215219993965077</v>
      </c>
      <c r="AY411" t="e">
        <f t="shared" si="210"/>
        <v>#VALUE!</v>
      </c>
    </row>
    <row r="412" spans="1:51">
      <c r="A412" s="65">
        <v>44445.421527777777</v>
      </c>
      <c r="B412" s="4">
        <v>6</v>
      </c>
      <c r="C412" s="4" t="s">
        <v>279</v>
      </c>
      <c r="D412" s="36">
        <v>2</v>
      </c>
      <c r="E412" s="43">
        <v>44446.864270833335</v>
      </c>
      <c r="F412" s="41">
        <v>169</v>
      </c>
      <c r="H412" s="52">
        <v>23</v>
      </c>
      <c r="I412" s="5">
        <v>30</v>
      </c>
      <c r="J412" s="74">
        <v>4479.5241603436807</v>
      </c>
      <c r="K412" s="52">
        <v>9509.0464652034407</v>
      </c>
      <c r="L412" s="5" t="s">
        <v>88</v>
      </c>
      <c r="M412" s="6">
        <f t="shared" si="186"/>
        <v>22.937025618293852</v>
      </c>
      <c r="N412" s="6">
        <f t="shared" si="185"/>
        <v>252.20963098552417</v>
      </c>
      <c r="O412" s="6" t="e">
        <f t="shared" si="187"/>
        <v>#VALUE!</v>
      </c>
      <c r="P412">
        <f t="shared" si="188"/>
        <v>366.99240989270163</v>
      </c>
      <c r="Q412">
        <f t="shared" si="189"/>
        <v>11097.223763363063</v>
      </c>
      <c r="R412">
        <f t="shared" si="190"/>
        <v>643.32358316019543</v>
      </c>
      <c r="S412">
        <f t="shared" si="191"/>
        <v>7073.8205647601762</v>
      </c>
      <c r="T412">
        <f t="shared" si="192"/>
        <v>7073.8205647601781</v>
      </c>
      <c r="V412" s="4">
        <f t="shared" si="211"/>
        <v>0.9889346788620631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4.4299567869643302E-3</v>
      </c>
      <c r="AC412">
        <f t="shared" si="195"/>
        <v>3.4479537709293341E-7</v>
      </c>
      <c r="AD412">
        <v>0</v>
      </c>
      <c r="AE412" s="11">
        <f t="shared" si="196"/>
        <v>9.2690177314180056E-8</v>
      </c>
      <c r="AF412" s="11">
        <f t="shared" si="197"/>
        <v>4.3748555440711347E-7</v>
      </c>
      <c r="AG412" s="15">
        <f t="shared" si="198"/>
        <v>1.097002469958351E-3</v>
      </c>
      <c r="AI412">
        <f t="shared" si="213"/>
        <v>9.4038258123503998E-3</v>
      </c>
      <c r="AJ412">
        <f t="shared" si="199"/>
        <v>7.3192489746779198E-7</v>
      </c>
      <c r="AK412">
        <v>0</v>
      </c>
      <c r="AL412" s="11">
        <f t="shared" si="200"/>
        <v>4.0785536743708061E-6</v>
      </c>
      <c r="AM412" s="11">
        <f t="shared" si="201"/>
        <v>4.8104785718385984E-6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78.81297419298906</v>
      </c>
      <c r="AX412">
        <f t="shared" si="209"/>
        <v>15.215219993965082</v>
      </c>
      <c r="AY412" t="e">
        <f t="shared" si="210"/>
        <v>#VALUE!</v>
      </c>
    </row>
    <row r="413" spans="1:51">
      <c r="A413" s="65">
        <v>44445.607638888891</v>
      </c>
      <c r="B413" t="s">
        <v>742</v>
      </c>
      <c r="C413" s="4" t="s">
        <v>278</v>
      </c>
      <c r="D413" s="36">
        <v>1</v>
      </c>
      <c r="E413" s="43">
        <v>44446.885497685187</v>
      </c>
      <c r="F413" s="41">
        <v>170</v>
      </c>
      <c r="H413" s="52">
        <v>23</v>
      </c>
      <c r="I413" s="5">
        <v>30</v>
      </c>
      <c r="J413" s="74">
        <v>514.59991609229758</v>
      </c>
      <c r="K413" s="52">
        <v>18107.82292361496</v>
      </c>
      <c r="L413" s="5" t="s">
        <v>88</v>
      </c>
      <c r="M413" s="6">
        <f t="shared" si="186"/>
        <v>2.6349654642057585</v>
      </c>
      <c r="N413" s="6">
        <f t="shared" si="185"/>
        <v>480.27605651398369</v>
      </c>
      <c r="O413" s="6" t="e">
        <f t="shared" si="187"/>
        <v>#VALUE!</v>
      </c>
      <c r="P413">
        <f t="shared" si="188"/>
        <v>42.159447427292136</v>
      </c>
      <c r="Q413">
        <f t="shared" si="189"/>
        <v>21132.146486615282</v>
      </c>
      <c r="R413">
        <f t="shared" si="190"/>
        <v>73.903890249145022</v>
      </c>
      <c r="S413">
        <f t="shared" si="191"/>
        <v>13470.487356311689</v>
      </c>
      <c r="T413">
        <f t="shared" si="192"/>
        <v>13470.487356311685</v>
      </c>
      <c r="V413" s="4">
        <f t="shared" si="211"/>
        <v>0.9889346788620631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5.0890570276318091E-4</v>
      </c>
      <c r="AC413">
        <f t="shared" si="195"/>
        <v>3.9609491046348692E-8</v>
      </c>
      <c r="AD413">
        <v>0</v>
      </c>
      <c r="AE413" s="11">
        <f t="shared" si="196"/>
        <v>1.064808577007378E-8</v>
      </c>
      <c r="AF413" s="11">
        <f t="shared" si="197"/>
        <v>5.025757681642247E-8</v>
      </c>
      <c r="AG413" s="15">
        <f t="shared" si="198"/>
        <v>1.097002469958351E-3</v>
      </c>
      <c r="AI413">
        <f t="shared" si="213"/>
        <v>1.7907454047856267E-2</v>
      </c>
      <c r="AJ413">
        <f t="shared" si="199"/>
        <v>1.393785011486771E-6</v>
      </c>
      <c r="AK413">
        <v>0</v>
      </c>
      <c r="AL413" s="11">
        <f t="shared" si="200"/>
        <v>7.7666807066533417E-6</v>
      </c>
      <c r="AM413" s="11">
        <f t="shared" si="201"/>
        <v>9.1604657181401121E-6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65">
        <v>44445.547222222223</v>
      </c>
      <c r="B414">
        <v>0.1</v>
      </c>
      <c r="C414" s="4" t="s">
        <v>278</v>
      </c>
      <c r="D414" s="36">
        <v>2</v>
      </c>
      <c r="E414" s="43">
        <v>44446.906724537039</v>
      </c>
      <c r="F414" s="41">
        <v>166</v>
      </c>
      <c r="H414" s="52">
        <v>23</v>
      </c>
      <c r="I414" s="5">
        <v>30</v>
      </c>
      <c r="J414" s="74">
        <v>102.1385042449904</v>
      </c>
      <c r="K414" s="52">
        <v>926.70932156214008</v>
      </c>
      <c r="L414" s="5" t="s">
        <v>88</v>
      </c>
      <c r="M414" s="6">
        <f t="shared" si="186"/>
        <v>0.52299159567471076</v>
      </c>
      <c r="N414" s="6">
        <f t="shared" si="185"/>
        <v>24.579227462743539</v>
      </c>
      <c r="O414" s="6" t="e">
        <f t="shared" si="187"/>
        <v>#VALUE!</v>
      </c>
      <c r="P414">
        <f t="shared" si="188"/>
        <v>8.3678655307953722</v>
      </c>
      <c r="Q414">
        <f t="shared" si="189"/>
        <v>1081.4860083607157</v>
      </c>
      <c r="R414">
        <f t="shared" si="190"/>
        <v>14.668546519117061</v>
      </c>
      <c r="S414">
        <f t="shared" si="191"/>
        <v>689.38305017326161</v>
      </c>
      <c r="T414">
        <f t="shared" si="192"/>
        <v>689.38305017326149</v>
      </c>
      <c r="V414" s="4">
        <f t="shared" si="211"/>
        <v>0.9889346788620631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1.0100830889497105E-4</v>
      </c>
      <c r="AC414">
        <f t="shared" si="195"/>
        <v>7.8617466557335667E-9</v>
      </c>
      <c r="AD414">
        <v>0</v>
      </c>
      <c r="AE414" s="11">
        <f t="shared" si="196"/>
        <v>2.1134468149284282E-9</v>
      </c>
      <c r="AF414" s="11">
        <f t="shared" si="197"/>
        <v>9.9751934706619952E-9</v>
      </c>
      <c r="AG414" s="15">
        <f t="shared" si="198"/>
        <v>1.097002469958351E-3</v>
      </c>
      <c r="AI414">
        <f t="shared" si="213"/>
        <v>9.1645498531753528E-4</v>
      </c>
      <c r="AJ414">
        <f t="shared" si="199"/>
        <v>7.1330141002976473E-8</v>
      </c>
      <c r="AK414">
        <v>0</v>
      </c>
      <c r="AL414" s="11">
        <f t="shared" si="200"/>
        <v>3.9747767795244231E-7</v>
      </c>
      <c r="AM414" s="11">
        <f t="shared" si="201"/>
        <v>4.6880781895541881E-7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15.21521999396508</v>
      </c>
      <c r="AY414" t="e">
        <f t="shared" si="210"/>
        <v>#VALUE!</v>
      </c>
    </row>
    <row r="415" spans="1:51">
      <c r="A415" s="65">
        <v>44445.40625</v>
      </c>
      <c r="B415">
        <v>0.1</v>
      </c>
      <c r="C415" s="4" t="s">
        <v>279</v>
      </c>
      <c r="D415" s="36">
        <v>1</v>
      </c>
      <c r="E415" s="43">
        <v>44446.92796296296</v>
      </c>
      <c r="F415" s="41">
        <v>104</v>
      </c>
      <c r="H415" s="52">
        <v>23</v>
      </c>
      <c r="I415" s="5">
        <v>30</v>
      </c>
      <c r="J415" s="74">
        <v>75.192657580390005</v>
      </c>
      <c r="K415" s="52">
        <v>240.46904280216</v>
      </c>
      <c r="L415" s="5" t="s">
        <v>88</v>
      </c>
      <c r="M415" s="6">
        <f t="shared" si="186"/>
        <v>0.38501766069204096</v>
      </c>
      <c r="N415" s="6">
        <f t="shared" si="185"/>
        <v>6.3779905556784389</v>
      </c>
      <c r="O415" s="6" t="e">
        <f t="shared" si="187"/>
        <v>#VALUE!</v>
      </c>
      <c r="P415">
        <f t="shared" si="188"/>
        <v>6.1602825710726554</v>
      </c>
      <c r="Q415">
        <f t="shared" si="189"/>
        <v>280.63158444985129</v>
      </c>
      <c r="R415">
        <f t="shared" si="190"/>
        <v>10.798738475437272</v>
      </c>
      <c r="S415">
        <f t="shared" si="191"/>
        <v>178.88595522029789</v>
      </c>
      <c r="T415">
        <f t="shared" si="192"/>
        <v>178.88595522029792</v>
      </c>
      <c r="V415" s="4">
        <f t="shared" si="211"/>
        <v>0.9889346788620631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7.4360626677048063E-5</v>
      </c>
      <c r="AC415">
        <f t="shared" si="195"/>
        <v>5.7876863249379763E-9</v>
      </c>
      <c r="AD415">
        <v>0</v>
      </c>
      <c r="AE415" s="11">
        <f t="shared" si="196"/>
        <v>1.5558841775096148E-9</v>
      </c>
      <c r="AF415" s="11">
        <f t="shared" si="197"/>
        <v>7.3435705024475909E-9</v>
      </c>
      <c r="AG415" s="15">
        <f t="shared" si="198"/>
        <v>1.097002469958351E-3</v>
      </c>
      <c r="AI415">
        <f t="shared" si="213"/>
        <v>2.378081756198218E-4</v>
      </c>
      <c r="AJ415">
        <f t="shared" si="199"/>
        <v>1.8509245920840446E-8</v>
      </c>
      <c r="AK415">
        <v>0</v>
      </c>
      <c r="AL415" s="11">
        <f t="shared" si="200"/>
        <v>1.0314029925945865E-7</v>
      </c>
      <c r="AM415" s="11">
        <f t="shared" si="201"/>
        <v>1.2164954518029909E-7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78.81297419298906</v>
      </c>
      <c r="AX415">
        <f t="shared" si="209"/>
        <v>15.215219993965066</v>
      </c>
      <c r="AY415" t="e">
        <f t="shared" si="210"/>
        <v>#VALUE!</v>
      </c>
    </row>
    <row r="416" spans="1:51">
      <c r="A416" s="65">
        <v>44445.441666666666</v>
      </c>
      <c r="B416">
        <v>10</v>
      </c>
      <c r="C416" s="4" t="s">
        <v>279</v>
      </c>
      <c r="D416" s="36">
        <v>2</v>
      </c>
      <c r="E416" s="43">
        <v>44446.949189814812</v>
      </c>
      <c r="F416" s="41">
        <v>28</v>
      </c>
      <c r="H416" s="52">
        <v>23</v>
      </c>
      <c r="I416" s="5">
        <v>30</v>
      </c>
      <c r="J416" s="74">
        <v>125537.78263303493</v>
      </c>
      <c r="K416" s="52">
        <v>27091.610257680062</v>
      </c>
      <c r="L416" s="5" t="s">
        <v>88</v>
      </c>
      <c r="M416" s="6">
        <f t="shared" si="186"/>
        <v>642.80562694784248</v>
      </c>
      <c r="N416" s="6">
        <f t="shared" ref="N416:N447" si="214">1000000*(AM416-AK416)/X416</f>
        <v>718.55417374353397</v>
      </c>
      <c r="O416" s="6" t="e">
        <f t="shared" si="187"/>
        <v>#VALUE!</v>
      </c>
      <c r="P416">
        <f t="shared" si="188"/>
        <v>10284.89003116548</v>
      </c>
      <c r="Q416">
        <f t="shared" si="189"/>
        <v>31616.383644715494</v>
      </c>
      <c r="R416">
        <f t="shared" si="190"/>
        <v>18029.016755938999</v>
      </c>
      <c r="S416">
        <f t="shared" si="191"/>
        <v>20153.565394229568</v>
      </c>
      <c r="T416">
        <f t="shared" si="192"/>
        <v>20153.565394229565</v>
      </c>
      <c r="V416" s="4">
        <f t="shared" si="211"/>
        <v>0.9889346788620631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0.12414866675325589</v>
      </c>
      <c r="AC416">
        <f t="shared" si="195"/>
        <v>9.662822557261765E-6</v>
      </c>
      <c r="AD416">
        <v>0</v>
      </c>
      <c r="AE416" s="11">
        <f t="shared" si="196"/>
        <v>2.5976239697281264E-6</v>
      </c>
      <c r="AF416" s="11">
        <f t="shared" si="197"/>
        <v>1.2260446526989891E-5</v>
      </c>
      <c r="AG416" s="15">
        <f t="shared" si="198"/>
        <v>1.097002469958351E-3</v>
      </c>
      <c r="AI416">
        <f t="shared" si="213"/>
        <v>2.6791832890035009E-2</v>
      </c>
      <c r="AJ416">
        <f t="shared" si="199"/>
        <v>2.0852799628911724E-6</v>
      </c>
      <c r="AK416">
        <v>0</v>
      </c>
      <c r="AL416" s="11">
        <f t="shared" si="200"/>
        <v>1.1619943909772333E-5</v>
      </c>
      <c r="AM416" s="11">
        <f t="shared" si="201"/>
        <v>1.3705223872663505E-5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15.215219993965073</v>
      </c>
      <c r="AY416" t="e">
        <f t="shared" si="210"/>
        <v>#VALUE!</v>
      </c>
    </row>
    <row r="417" spans="1:51">
      <c r="A417" s="65">
        <v>44445.561805555553</v>
      </c>
      <c r="B417">
        <v>3.8</v>
      </c>
      <c r="C417" s="4" t="s">
        <v>278</v>
      </c>
      <c r="D417" s="36">
        <v>1</v>
      </c>
      <c r="E417" s="43">
        <v>44446.970416666663</v>
      </c>
      <c r="F417" s="41">
        <v>147</v>
      </c>
      <c r="H417" s="52">
        <v>23</v>
      </c>
      <c r="I417" s="5">
        <v>30</v>
      </c>
      <c r="J417" s="52">
        <v>48.610683438040006</v>
      </c>
      <c r="K417" s="52">
        <v>8008.6798542912602</v>
      </c>
      <c r="L417" s="5" t="s">
        <v>88</v>
      </c>
      <c r="M417" s="6">
        <f t="shared" si="186"/>
        <v>0.24890690426716033</v>
      </c>
      <c r="N417" s="6">
        <f t="shared" si="214"/>
        <v>212.41521935173196</v>
      </c>
      <c r="O417" s="6" t="e">
        <f t="shared" si="187"/>
        <v>#VALUE!</v>
      </c>
      <c r="P417">
        <f t="shared" si="188"/>
        <v>3.9825104682745653</v>
      </c>
      <c r="Q417">
        <f t="shared" si="189"/>
        <v>9346.2696514762065</v>
      </c>
      <c r="R417">
        <f t="shared" si="190"/>
        <v>6.9811877176763719</v>
      </c>
      <c r="S417">
        <f t="shared" si="191"/>
        <v>5957.6913896859405</v>
      </c>
      <c r="T417">
        <f t="shared" si="192"/>
        <v>5957.6913896859405</v>
      </c>
      <c r="V417" s="4">
        <f t="shared" si="211"/>
        <v>0.9889346788620631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4.8072790615063499E-5</v>
      </c>
      <c r="AC417">
        <f t="shared" si="195"/>
        <v>3.7416337822538471E-9</v>
      </c>
      <c r="AD417">
        <v>0</v>
      </c>
      <c r="AE417" s="11">
        <f t="shared" si="196"/>
        <v>1.0058507792242185E-9</v>
      </c>
      <c r="AF417" s="11">
        <f t="shared" si="197"/>
        <v>4.7474845614780657E-9</v>
      </c>
      <c r="AG417" s="15">
        <f t="shared" si="198"/>
        <v>1.097002469958351E-3</v>
      </c>
      <c r="AI417">
        <f t="shared" si="213"/>
        <v>7.9200612398126011E-3</v>
      </c>
      <c r="AJ417">
        <f t="shared" si="199"/>
        <v>6.1643953498959927E-7</v>
      </c>
      <c r="AK417">
        <v>0</v>
      </c>
      <c r="AL417" s="11">
        <f t="shared" si="200"/>
        <v>3.435026925791791E-6</v>
      </c>
      <c r="AM417" s="11">
        <f t="shared" si="201"/>
        <v>4.0514664607813904E-6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15.215219993965079</v>
      </c>
      <c r="AY417" t="e">
        <f t="shared" si="210"/>
        <v>#VALUE!</v>
      </c>
    </row>
    <row r="418" spans="1:51">
      <c r="A418" s="65">
        <v>44445.505555555559</v>
      </c>
      <c r="B418" t="s">
        <v>744</v>
      </c>
      <c r="C418" s="4" t="s">
        <v>279</v>
      </c>
      <c r="D418" s="36">
        <v>2</v>
      </c>
      <c r="E418" s="43">
        <v>44446.991597222222</v>
      </c>
      <c r="F418" s="41">
        <v>164</v>
      </c>
      <c r="H418" s="52">
        <v>23</v>
      </c>
      <c r="I418" s="5">
        <v>30</v>
      </c>
      <c r="J418" s="52">
        <v>43.657027625267908</v>
      </c>
      <c r="K418" s="52">
        <v>8055.3776176656602</v>
      </c>
      <c r="L418" s="5" t="s">
        <v>88</v>
      </c>
      <c r="M418" s="6">
        <f t="shared" si="186"/>
        <v>0.22354212751528174</v>
      </c>
      <c r="N418" s="6">
        <f t="shared" si="214"/>
        <v>213.6537899814586</v>
      </c>
      <c r="O418" s="6" t="e">
        <f t="shared" si="187"/>
        <v>#VALUE!</v>
      </c>
      <c r="P418">
        <f t="shared" si="188"/>
        <v>3.5766740402445079</v>
      </c>
      <c r="Q418">
        <f t="shared" si="189"/>
        <v>9400.7667591841782</v>
      </c>
      <c r="R418">
        <f t="shared" si="190"/>
        <v>6.2697720643293042</v>
      </c>
      <c r="S418">
        <f t="shared" si="191"/>
        <v>5992.4300567115897</v>
      </c>
      <c r="T418">
        <f t="shared" si="192"/>
        <v>5992.4300567115906</v>
      </c>
      <c r="V418" s="4">
        <f t="shared" si="211"/>
        <v>0.9889346788620631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4.3173948594666536E-5</v>
      </c>
      <c r="AC418">
        <f t="shared" si="195"/>
        <v>3.3603438142090463E-9</v>
      </c>
      <c r="AD418">
        <v>0</v>
      </c>
      <c r="AE418" s="11">
        <f t="shared" si="196"/>
        <v>9.0334988421754069E-10</v>
      </c>
      <c r="AF418" s="11">
        <f t="shared" si="197"/>
        <v>4.2636936984265868E-9</v>
      </c>
      <c r="AG418" s="15">
        <f t="shared" si="198"/>
        <v>1.097002469958351E-3</v>
      </c>
      <c r="AI418">
        <f t="shared" si="213"/>
        <v>7.9662422774388411E-3</v>
      </c>
      <c r="AJ418">
        <f t="shared" si="199"/>
        <v>6.2003392858046631E-7</v>
      </c>
      <c r="AK418">
        <v>0</v>
      </c>
      <c r="AL418" s="11">
        <f t="shared" si="200"/>
        <v>3.4550562037107193E-6</v>
      </c>
      <c r="AM418" s="11">
        <f t="shared" si="201"/>
        <v>4.0750901322911857E-6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15.215219993965077</v>
      </c>
      <c r="AY418" t="e">
        <f t="shared" si="210"/>
        <v>#VALUE!</v>
      </c>
    </row>
    <row r="419" spans="1:51">
      <c r="A419" s="65">
        <v>44445.432638888888</v>
      </c>
      <c r="B419">
        <v>9</v>
      </c>
      <c r="C419" s="4" t="s">
        <v>279</v>
      </c>
      <c r="D419" s="36">
        <v>1</v>
      </c>
      <c r="E419" s="43">
        <v>44447.012824074074</v>
      </c>
      <c r="F419" s="41">
        <v>197</v>
      </c>
      <c r="H419" s="52">
        <v>23</v>
      </c>
      <c r="I419" s="5">
        <v>30</v>
      </c>
      <c r="J419" s="52">
        <v>96223.509296306976</v>
      </c>
      <c r="K419" s="52">
        <v>24871.976116202241</v>
      </c>
      <c r="L419" s="5" t="s">
        <v>88</v>
      </c>
      <c r="M419" s="6">
        <f t="shared" si="186"/>
        <v>492.70436296568533</v>
      </c>
      <c r="N419" s="6">
        <f t="shared" si="214"/>
        <v>659.68253926435432</v>
      </c>
      <c r="O419" s="6" t="e">
        <f t="shared" si="187"/>
        <v>#VALUE!</v>
      </c>
      <c r="P419">
        <f t="shared" si="188"/>
        <v>7883.2698074509653</v>
      </c>
      <c r="Q419">
        <f t="shared" si="189"/>
        <v>29026.031727631591</v>
      </c>
      <c r="R419">
        <f t="shared" si="190"/>
        <v>13819.068849491205</v>
      </c>
      <c r="S419">
        <f t="shared" si="191"/>
        <v>18502.370009530841</v>
      </c>
      <c r="T419">
        <f t="shared" si="192"/>
        <v>18502.370009530841</v>
      </c>
      <c r="V419" s="4">
        <f t="shared" si="211"/>
        <v>0.9889346788620631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9.5158765264924089E-2</v>
      </c>
      <c r="AC419">
        <f t="shared" si="195"/>
        <v>7.406461040379809E-6</v>
      </c>
      <c r="AD419">
        <v>0</v>
      </c>
      <c r="AE419" s="11">
        <f t="shared" si="196"/>
        <v>1.9910539198393479E-6</v>
      </c>
      <c r="AF419" s="11">
        <f t="shared" si="197"/>
        <v>9.3975149602191574E-6</v>
      </c>
      <c r="AG419" s="15">
        <f t="shared" si="198"/>
        <v>1.097002469958351E-3</v>
      </c>
      <c r="AI419">
        <f t="shared" si="213"/>
        <v>2.4596759713141365E-2</v>
      </c>
      <c r="AJ419">
        <f t="shared" si="199"/>
        <v>1.9144315505543409E-6</v>
      </c>
      <c r="AK419">
        <v>0</v>
      </c>
      <c r="AL419" s="11">
        <f t="shared" si="200"/>
        <v>1.0667913964749914E-5</v>
      </c>
      <c r="AM419" s="11">
        <f t="shared" si="201"/>
        <v>1.2582345515304255E-5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78.81297419298906</v>
      </c>
      <c r="AX419">
        <f t="shared" si="209"/>
        <v>15.215219993965075</v>
      </c>
      <c r="AY419" t="e">
        <f t="shared" si="210"/>
        <v>#VALUE!</v>
      </c>
    </row>
    <row r="420" spans="1:51">
      <c r="A420" s="65">
        <v>44445.568749999999</v>
      </c>
      <c r="B420">
        <v>5</v>
      </c>
      <c r="C420" s="4" t="s">
        <v>278</v>
      </c>
      <c r="D420" s="36">
        <v>2</v>
      </c>
      <c r="E420" s="43">
        <v>44447.034050925926</v>
      </c>
      <c r="F420" s="41">
        <v>213</v>
      </c>
      <c r="H420" s="52">
        <v>23</v>
      </c>
      <c r="I420" s="5">
        <v>30</v>
      </c>
      <c r="J420" s="52">
        <v>845.0241686598896</v>
      </c>
      <c r="K420" s="52">
        <v>16006.288789144</v>
      </c>
      <c r="L420" s="5" t="s">
        <v>88</v>
      </c>
      <c r="M420" s="6">
        <f t="shared" si="186"/>
        <v>4.3268749784223264</v>
      </c>
      <c r="N420" s="6">
        <f t="shared" si="214"/>
        <v>424.53680331988716</v>
      </c>
      <c r="O420" s="6" t="e">
        <f t="shared" si="187"/>
        <v>#VALUE!</v>
      </c>
      <c r="P420">
        <f t="shared" si="188"/>
        <v>69.229999654757222</v>
      </c>
      <c r="Q420">
        <f t="shared" si="189"/>
        <v>18679.619346075036</v>
      </c>
      <c r="R420">
        <f t="shared" si="190"/>
        <v>121.3575274025394</v>
      </c>
      <c r="S420">
        <f t="shared" si="191"/>
        <v>11907.147074784511</v>
      </c>
      <c r="T420">
        <f t="shared" si="192"/>
        <v>11907.147074784509</v>
      </c>
      <c r="V420" s="4">
        <f t="shared" si="211"/>
        <v>0.9889346788620631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8.3567370486434982E-4</v>
      </c>
      <c r="AC420">
        <f t="shared" si="195"/>
        <v>6.504271803355454E-8</v>
      </c>
      <c r="AD420">
        <v>0</v>
      </c>
      <c r="AE420" s="11">
        <f t="shared" si="196"/>
        <v>1.7485214327283243E-8</v>
      </c>
      <c r="AF420" s="11">
        <f t="shared" si="197"/>
        <v>8.2527932360837784E-8</v>
      </c>
      <c r="AG420" s="15">
        <f t="shared" si="198"/>
        <v>1.097002469958351E-3</v>
      </c>
      <c r="AI420">
        <f t="shared" si="213"/>
        <v>1.5829174063465564E-2</v>
      </c>
      <c r="AJ420">
        <f t="shared" si="199"/>
        <v>1.2320269254866289E-6</v>
      </c>
      <c r="AK420">
        <v>0</v>
      </c>
      <c r="AL420" s="11">
        <f t="shared" si="200"/>
        <v>6.8653053902820345E-6</v>
      </c>
      <c r="AM420" s="11">
        <f t="shared" si="201"/>
        <v>8.0973323157686637E-6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15.21521999396508</v>
      </c>
      <c r="AY420" t="e">
        <f t="shared" si="210"/>
        <v>#VALUE!</v>
      </c>
    </row>
    <row r="421" spans="1:51">
      <c r="A421" s="65">
        <v>44445.40625</v>
      </c>
      <c r="B421">
        <v>0.1</v>
      </c>
      <c r="C421" s="4" t="s">
        <v>279</v>
      </c>
      <c r="D421" s="36">
        <v>1</v>
      </c>
      <c r="E421" s="43">
        <v>44447.055277777778</v>
      </c>
      <c r="F421" s="41">
        <v>130</v>
      </c>
      <c r="H421" s="52">
        <v>23</v>
      </c>
      <c r="I421" s="5">
        <v>30</v>
      </c>
      <c r="J421" s="52">
        <v>74.425255770860403</v>
      </c>
      <c r="K421" s="52">
        <v>351.33546781336003</v>
      </c>
      <c r="L421" s="5" t="s">
        <v>88</v>
      </c>
      <c r="M421" s="6">
        <f t="shared" si="186"/>
        <v>0.3810882444561533</v>
      </c>
      <c r="N421" s="6">
        <f t="shared" si="214"/>
        <v>9.3185146390425455</v>
      </c>
      <c r="O421" s="6" t="e">
        <f t="shared" si="187"/>
        <v>#VALUE!</v>
      </c>
      <c r="P421">
        <f t="shared" si="188"/>
        <v>6.0974119112984528</v>
      </c>
      <c r="Q421">
        <f t="shared" si="189"/>
        <v>410.01464411787202</v>
      </c>
      <c r="R421">
        <f t="shared" si="190"/>
        <v>10.68852862631965</v>
      </c>
      <c r="S421">
        <f t="shared" si="191"/>
        <v>261.35996563295919</v>
      </c>
      <c r="T421">
        <f t="shared" si="192"/>
        <v>261.35996563295924</v>
      </c>
      <c r="V421" s="4">
        <f t="shared" si="211"/>
        <v>0.9889346788620631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7.3601716414982746E-5</v>
      </c>
      <c r="AC421">
        <f t="shared" si="195"/>
        <v>5.728618310830367E-9</v>
      </c>
      <c r="AD421">
        <v>0</v>
      </c>
      <c r="AE421" s="11">
        <f t="shared" si="196"/>
        <v>1.5400051226702134E-9</v>
      </c>
      <c r="AF421" s="11">
        <f t="shared" si="197"/>
        <v>7.2686234335005802E-9</v>
      </c>
      <c r="AG421" s="15">
        <f t="shared" si="198"/>
        <v>1.097002469958351E-3</v>
      </c>
      <c r="AI421">
        <f t="shared" si="213"/>
        <v>3.4744782803485788E-4</v>
      </c>
      <c r="AJ421">
        <f t="shared" si="199"/>
        <v>2.7042793112546925E-8</v>
      </c>
      <c r="AK421">
        <v>0</v>
      </c>
      <c r="AL421" s="11">
        <f t="shared" si="200"/>
        <v>1.5069235053488705E-7</v>
      </c>
      <c r="AM421" s="11">
        <f t="shared" si="201"/>
        <v>1.7773514364743399E-7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78.81297419298906</v>
      </c>
      <c r="AX421">
        <f t="shared" si="209"/>
        <v>15.215219993965086</v>
      </c>
      <c r="AY421" t="e">
        <f t="shared" si="210"/>
        <v>#VALUE!</v>
      </c>
    </row>
    <row r="422" spans="1:51">
      <c r="A422" s="65">
        <v>44445.583333333336</v>
      </c>
      <c r="B422">
        <v>8</v>
      </c>
      <c r="C422" s="4" t="s">
        <v>278</v>
      </c>
      <c r="D422" s="36">
        <v>2</v>
      </c>
      <c r="E422" s="43">
        <v>44447.076504629629</v>
      </c>
      <c r="F422" s="41">
        <v>181</v>
      </c>
      <c r="H422" s="52">
        <v>23</v>
      </c>
      <c r="I422" s="5">
        <v>30</v>
      </c>
      <c r="J422" s="52">
        <v>367.6070770994545</v>
      </c>
      <c r="K422" s="52">
        <v>27731.6054269335</v>
      </c>
      <c r="L422" s="5" t="s">
        <v>88</v>
      </c>
      <c r="M422" s="6">
        <f t="shared" si="186"/>
        <v>1.8823010308865931</v>
      </c>
      <c r="N422" s="6">
        <f t="shared" si="214"/>
        <v>735.52884581613205</v>
      </c>
      <c r="O422" s="6" t="e">
        <f t="shared" si="187"/>
        <v>#VALUE!</v>
      </c>
      <c r="P422">
        <f t="shared" si="188"/>
        <v>30.116816494185489</v>
      </c>
      <c r="Q422">
        <f t="shared" si="189"/>
        <v>32363.269215909811</v>
      </c>
      <c r="R422">
        <f t="shared" si="190"/>
        <v>52.793621279748429</v>
      </c>
      <c r="S422">
        <f t="shared" si="191"/>
        <v>20629.66055331608</v>
      </c>
      <c r="T422">
        <f t="shared" si="192"/>
        <v>20629.66055331608</v>
      </c>
      <c r="V422" s="4">
        <f t="shared" si="211"/>
        <v>0.9889346788620631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3.6353938673877075E-4</v>
      </c>
      <c r="AC422">
        <f t="shared" si="195"/>
        <v>2.829524213589975E-8</v>
      </c>
      <c r="AD422">
        <v>0</v>
      </c>
      <c r="AE422" s="11">
        <f t="shared" si="196"/>
        <v>7.6065144284614574E-9</v>
      </c>
      <c r="AF422" s="11">
        <f t="shared" si="197"/>
        <v>3.5901756564361206E-8</v>
      </c>
      <c r="AG422" s="15">
        <f t="shared" si="198"/>
        <v>1.097002469958351E-3</v>
      </c>
      <c r="AI422">
        <f t="shared" si="213"/>
        <v>2.7424746307213924E-2</v>
      </c>
      <c r="AJ422">
        <f t="shared" si="199"/>
        <v>2.1345413057976169E-6</v>
      </c>
      <c r="AK422">
        <v>0</v>
      </c>
      <c r="AL422" s="11">
        <f t="shared" si="200"/>
        <v>1.1894446159676136E-5</v>
      </c>
      <c r="AM422" s="11">
        <f t="shared" si="201"/>
        <v>1.4028987465473753E-5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15.215219993965079</v>
      </c>
      <c r="AY422" t="e">
        <f t="shared" si="210"/>
        <v>#VALUE!</v>
      </c>
    </row>
    <row r="423" spans="1:51">
      <c r="A423" s="65">
        <v>44445.576388888891</v>
      </c>
      <c r="B423">
        <v>6.2</v>
      </c>
      <c r="C423" s="4" t="s">
        <v>278</v>
      </c>
      <c r="D423" s="36">
        <v>1</v>
      </c>
      <c r="E423" s="43">
        <v>44447.097708333335</v>
      </c>
      <c r="F423" s="41">
        <v>177</v>
      </c>
      <c r="H423" s="52">
        <v>23</v>
      </c>
      <c r="I423" s="5">
        <v>30</v>
      </c>
      <c r="J423" s="52">
        <v>265.83240435350365</v>
      </c>
      <c r="K423" s="52">
        <v>20872.29699765976</v>
      </c>
      <c r="L423" s="5" t="s">
        <v>88</v>
      </c>
      <c r="M423" s="6">
        <f t="shared" si="186"/>
        <v>1.3611724037137809</v>
      </c>
      <c r="N423" s="6">
        <f t="shared" si="214"/>
        <v>553.59854879912052</v>
      </c>
      <c r="O423" s="6" t="e">
        <f t="shared" si="187"/>
        <v>#VALUE!</v>
      </c>
      <c r="P423">
        <f t="shared" si="188"/>
        <v>21.778758459420494</v>
      </c>
      <c r="Q423">
        <f t="shared" si="189"/>
        <v>24358.336147161303</v>
      </c>
      <c r="R423">
        <f t="shared" si="190"/>
        <v>38.177326155031857</v>
      </c>
      <c r="S423">
        <f t="shared" si="191"/>
        <v>15526.991510254322</v>
      </c>
      <c r="T423">
        <f t="shared" si="192"/>
        <v>15526.991510254324</v>
      </c>
      <c r="V423" s="4">
        <f t="shared" si="211"/>
        <v>0.9889346788620631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2.6289088343046225E-4</v>
      </c>
      <c r="AC423">
        <f t="shared" si="195"/>
        <v>2.0461500110662477E-8</v>
      </c>
      <c r="AD423">
        <v>0</v>
      </c>
      <c r="AE423" s="11">
        <f t="shared" si="196"/>
        <v>5.5005960038154187E-9</v>
      </c>
      <c r="AF423" s="11">
        <f t="shared" si="197"/>
        <v>2.5962096114477894E-8</v>
      </c>
      <c r="AG423" s="15">
        <f t="shared" si="198"/>
        <v>1.097002469958351E-3</v>
      </c>
      <c r="AI423">
        <f t="shared" si="213"/>
        <v>2.0641338328494258E-2</v>
      </c>
      <c r="AJ423">
        <f t="shared" si="199"/>
        <v>1.6065705321593024E-6</v>
      </c>
      <c r="AK423">
        <v>0</v>
      </c>
      <c r="AL423" s="11">
        <f t="shared" si="200"/>
        <v>8.9523995832680663E-6</v>
      </c>
      <c r="AM423" s="11">
        <f t="shared" si="201"/>
        <v>1.0558970115427368E-5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78.81297419298906</v>
      </c>
      <c r="AX423">
        <f t="shared" si="209"/>
        <v>15.215219993965071</v>
      </c>
      <c r="AY423" t="e">
        <f t="shared" si="210"/>
        <v>#VALUE!</v>
      </c>
    </row>
    <row r="424" spans="1:51">
      <c r="A424" s="65">
        <v>44445.588888888888</v>
      </c>
      <c r="B424">
        <v>9</v>
      </c>
      <c r="C424" s="4" t="s">
        <v>278</v>
      </c>
      <c r="D424" s="36">
        <v>2</v>
      </c>
      <c r="E424" s="43">
        <v>44447.118969907409</v>
      </c>
      <c r="F424" s="41">
        <v>173</v>
      </c>
      <c r="H424" s="52">
        <v>23</v>
      </c>
      <c r="I424" s="5">
        <v>30</v>
      </c>
      <c r="J424" s="52">
        <v>323.25858264639754</v>
      </c>
      <c r="K424" s="52">
        <v>30141.010083139441</v>
      </c>
      <c r="L424" s="5" t="s">
        <v>88</v>
      </c>
      <c r="M424" s="6">
        <f t="shared" si="186"/>
        <v>1.6552183058043632</v>
      </c>
      <c r="N424" s="6">
        <f t="shared" si="214"/>
        <v>799.43378743779476</v>
      </c>
      <c r="O424" s="6" t="e">
        <f t="shared" si="187"/>
        <v>#VALUE!</v>
      </c>
      <c r="P424">
        <f t="shared" si="188"/>
        <v>26.483492892869812</v>
      </c>
      <c r="Q424">
        <f t="shared" si="189"/>
        <v>35175.086647262971</v>
      </c>
      <c r="R424">
        <f t="shared" si="190"/>
        <v>46.42454471311779</v>
      </c>
      <c r="S424">
        <f t="shared" si="191"/>
        <v>22422.027040141729</v>
      </c>
      <c r="T424">
        <f t="shared" si="192"/>
        <v>22422.027040141726</v>
      </c>
      <c r="V424" s="4">
        <f t="shared" si="211"/>
        <v>0.9889346788620631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3.196816226188208E-4</v>
      </c>
      <c r="AC424">
        <f t="shared" si="195"/>
        <v>2.4881675131659621E-8</v>
      </c>
      <c r="AD424">
        <v>0</v>
      </c>
      <c r="AE424" s="11">
        <f t="shared" si="196"/>
        <v>6.6888567337309077E-9</v>
      </c>
      <c r="AF424" s="11">
        <f t="shared" si="197"/>
        <v>3.1570531865390532E-8</v>
      </c>
      <c r="AG424" s="15">
        <f t="shared" si="198"/>
        <v>1.097002469958351E-3</v>
      </c>
      <c r="AI424">
        <f t="shared" si="213"/>
        <v>2.9807490127147711E-2</v>
      </c>
      <c r="AJ424">
        <f t="shared" si="199"/>
        <v>2.3199966258872981E-6</v>
      </c>
      <c r="AK424">
        <v>0</v>
      </c>
      <c r="AL424" s="11">
        <f t="shared" si="200"/>
        <v>1.2927871146037758E-5</v>
      </c>
      <c r="AM424" s="11">
        <f t="shared" si="201"/>
        <v>1.5247867771925055E-5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78.81297419298906</v>
      </c>
      <c r="AX424">
        <f t="shared" si="209"/>
        <v>15.21521999396507</v>
      </c>
      <c r="AY424" t="e">
        <f t="shared" si="210"/>
        <v>#VALUE!</v>
      </c>
    </row>
    <row r="425" spans="1:51">
      <c r="A425" s="65">
        <v>44445.588888888888</v>
      </c>
      <c r="B425" s="4">
        <v>9</v>
      </c>
      <c r="C425" s="4" t="s">
        <v>278</v>
      </c>
      <c r="D425" s="36">
        <v>1</v>
      </c>
      <c r="E425" s="43">
        <v>44447.140185185184</v>
      </c>
      <c r="F425" s="41">
        <v>208</v>
      </c>
      <c r="H425" s="52">
        <v>23</v>
      </c>
      <c r="I425" s="5">
        <v>30</v>
      </c>
      <c r="J425" s="52">
        <v>511.40958081391648</v>
      </c>
      <c r="K425" s="52">
        <v>30148.450145056242</v>
      </c>
      <c r="L425" s="5" t="s">
        <v>88</v>
      </c>
      <c r="M425" s="6">
        <f t="shared" si="186"/>
        <v>2.6186296215153688</v>
      </c>
      <c r="N425" s="6">
        <f t="shared" si="214"/>
        <v>799.63112113233626</v>
      </c>
      <c r="O425" s="6" t="e">
        <f t="shared" si="187"/>
        <v>#VALUE!</v>
      </c>
      <c r="P425">
        <f t="shared" si="188"/>
        <v>41.898073944245901</v>
      </c>
      <c r="Q425">
        <f t="shared" si="189"/>
        <v>35183.769329822797</v>
      </c>
      <c r="R425">
        <f t="shared" si="190"/>
        <v>73.445712583548257</v>
      </c>
      <c r="S425">
        <f t="shared" si="191"/>
        <v>22427.561734202034</v>
      </c>
      <c r="T425">
        <f t="shared" si="192"/>
        <v>22427.561734202034</v>
      </c>
      <c r="V425" s="4">
        <f t="shared" si="211"/>
        <v>0.9889346788620631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5.0575066956919286E-4</v>
      </c>
      <c r="AC425">
        <f t="shared" si="195"/>
        <v>3.9363926380105682E-8</v>
      </c>
      <c r="AD425">
        <v>0</v>
      </c>
      <c r="AE425" s="11">
        <f t="shared" si="196"/>
        <v>1.0582071449788891E-8</v>
      </c>
      <c r="AF425" s="11">
        <f t="shared" si="197"/>
        <v>4.9945997829894571E-8</v>
      </c>
      <c r="AG425" s="15">
        <f t="shared" si="198"/>
        <v>1.097002469958351E-3</v>
      </c>
      <c r="AI425">
        <f t="shared" si="213"/>
        <v>2.9814847862390113E-2</v>
      </c>
      <c r="AJ425">
        <f t="shared" si="199"/>
        <v>2.3205692980869277E-6</v>
      </c>
      <c r="AK425">
        <v>0</v>
      </c>
      <c r="AL425" s="11">
        <f t="shared" si="200"/>
        <v>1.293106228533646E-5</v>
      </c>
      <c r="AM425" s="11">
        <f t="shared" si="201"/>
        <v>1.5251631583423388E-5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78.81297419298906</v>
      </c>
      <c r="AX425">
        <f t="shared" si="209"/>
        <v>15.215219993965079</v>
      </c>
      <c r="AY425" t="e">
        <f t="shared" si="210"/>
        <v>#VALUE!</v>
      </c>
    </row>
    <row r="426" spans="1:51">
      <c r="A426" s="66">
        <v>44445.547222222223</v>
      </c>
      <c r="B426" s="67">
        <v>0.1</v>
      </c>
      <c r="C426" s="67" t="s">
        <v>278</v>
      </c>
      <c r="D426" s="68">
        <v>2</v>
      </c>
      <c r="E426" s="66">
        <v>44447.161400462966</v>
      </c>
      <c r="F426" s="67">
        <v>201</v>
      </c>
      <c r="G426" s="67" t="s">
        <v>778</v>
      </c>
      <c r="H426" s="52">
        <v>23</v>
      </c>
      <c r="I426" s="5">
        <v>30</v>
      </c>
      <c r="J426" s="52">
        <v>102.36167705112391</v>
      </c>
      <c r="K426" s="52">
        <v>1113.5325127296601</v>
      </c>
      <c r="L426" s="5" t="s">
        <v>88</v>
      </c>
      <c r="M426" s="6">
        <f t="shared" si="186"/>
        <v>0.52413433320404645</v>
      </c>
      <c r="N426" s="6">
        <f t="shared" si="214"/>
        <v>29.534362373096531</v>
      </c>
      <c r="O426" s="6" t="e">
        <f t="shared" si="187"/>
        <v>#VALUE!</v>
      </c>
      <c r="P426">
        <f t="shared" si="188"/>
        <v>8.3861493312647433</v>
      </c>
      <c r="Q426">
        <f t="shared" si="189"/>
        <v>1299.5119444162474</v>
      </c>
      <c r="R426">
        <f t="shared" si="190"/>
        <v>14.700597318301657</v>
      </c>
      <c r="S426">
        <f t="shared" si="191"/>
        <v>828.36162562674156</v>
      </c>
      <c r="T426">
        <f t="shared" si="192"/>
        <v>828.36162562674178</v>
      </c>
      <c r="V426" s="4">
        <f t="shared" si="211"/>
        <v>0.9889346788620631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1.0122901222233544E-4</v>
      </c>
      <c r="AC426">
        <f t="shared" si="195"/>
        <v>7.8789245855969456E-9</v>
      </c>
      <c r="AD426">
        <v>0</v>
      </c>
      <c r="AE426" s="11">
        <f t="shared" si="196"/>
        <v>2.1180646998268615E-9</v>
      </c>
      <c r="AF426" s="11">
        <f t="shared" si="197"/>
        <v>9.9969892854238071E-9</v>
      </c>
      <c r="AG426" s="15">
        <f t="shared" si="198"/>
        <v>1.097002469958351E-3</v>
      </c>
      <c r="AI426">
        <f t="shared" si="213"/>
        <v>1.1012109178787726E-3</v>
      </c>
      <c r="AJ426">
        <f t="shared" si="199"/>
        <v>8.5710189048831451E-8</v>
      </c>
      <c r="AK426">
        <v>0</v>
      </c>
      <c r="AL426" s="11">
        <f t="shared" si="200"/>
        <v>4.7760857389266596E-7</v>
      </c>
      <c r="AM426" s="11">
        <f t="shared" si="201"/>
        <v>5.633187629414974E-7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15.215219993965075</v>
      </c>
      <c r="AY426" t="e">
        <f t="shared" si="210"/>
        <v>#VALUE!</v>
      </c>
    </row>
    <row r="427" spans="1:51">
      <c r="A427" s="65">
        <v>44445.501388888886</v>
      </c>
      <c r="B427" t="s">
        <v>745</v>
      </c>
      <c r="C427" s="4" t="s">
        <v>279</v>
      </c>
      <c r="D427" s="36">
        <v>1</v>
      </c>
      <c r="E427" s="43">
        <v>44447.182627314818</v>
      </c>
      <c r="F427" s="41">
        <v>153</v>
      </c>
      <c r="H427" s="52">
        <v>23</v>
      </c>
      <c r="I427" s="5">
        <v>30</v>
      </c>
      <c r="J427" s="52">
        <v>17.110016259199998</v>
      </c>
      <c r="K427" s="52">
        <v>2135.1606739829599</v>
      </c>
      <c r="L427" s="5" t="s">
        <v>88</v>
      </c>
      <c r="M427" s="6">
        <f t="shared" si="186"/>
        <v>8.7610395037267697E-2</v>
      </c>
      <c r="N427" s="6">
        <f t="shared" si="214"/>
        <v>56.631134115351522</v>
      </c>
      <c r="O427" s="6" t="e">
        <f t="shared" si="187"/>
        <v>#VALUE!</v>
      </c>
      <c r="P427">
        <f t="shared" si="188"/>
        <v>1.4017663205962831</v>
      </c>
      <c r="Q427">
        <f t="shared" si="189"/>
        <v>2491.7699010754668</v>
      </c>
      <c r="R427">
        <f t="shared" si="190"/>
        <v>2.4572424600905021</v>
      </c>
      <c r="S427">
        <f t="shared" si="191"/>
        <v>1588.3552089010354</v>
      </c>
      <c r="T427">
        <f t="shared" si="192"/>
        <v>1588.3552089010354</v>
      </c>
      <c r="V427" s="4">
        <f t="shared" si="211"/>
        <v>0.9889346788620631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1.6920688434616626E-5</v>
      </c>
      <c r="AC427">
        <f t="shared" si="195"/>
        <v>1.3169824063867677E-9</v>
      </c>
      <c r="AD427">
        <v>0</v>
      </c>
      <c r="AE427" s="11">
        <f t="shared" si="196"/>
        <v>3.5403993463271658E-10</v>
      </c>
      <c r="AF427" s="11">
        <f t="shared" si="197"/>
        <v>1.6710223410194844E-9</v>
      </c>
      <c r="AG427" s="15">
        <f t="shared" si="198"/>
        <v>1.097002469958351E-3</v>
      </c>
      <c r="AI427">
        <f t="shared" si="213"/>
        <v>2.1115344354442444E-3</v>
      </c>
      <c r="AJ427">
        <f t="shared" si="199"/>
        <v>1.6434636880794806E-7</v>
      </c>
      <c r="AK427">
        <v>0</v>
      </c>
      <c r="AL427" s="11">
        <f t="shared" si="200"/>
        <v>9.1579817641147022E-7</v>
      </c>
      <c r="AM427" s="11">
        <f t="shared" si="201"/>
        <v>1.0801445452194183E-6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78.81297419298906</v>
      </c>
      <c r="AX427">
        <f t="shared" si="209"/>
        <v>15.21521999396508</v>
      </c>
      <c r="AY427" t="e">
        <f t="shared" si="210"/>
        <v>#VALUE!</v>
      </c>
    </row>
    <row r="428" spans="1:51">
      <c r="A428" s="65">
        <v>44445.504166666666</v>
      </c>
      <c r="B428" t="s">
        <v>746</v>
      </c>
      <c r="C428" s="4" t="s">
        <v>279</v>
      </c>
      <c r="D428" s="36">
        <v>2</v>
      </c>
      <c r="E428" s="43">
        <v>44447.20385416667</v>
      </c>
      <c r="F428" s="41">
        <v>131</v>
      </c>
      <c r="H428" s="52">
        <v>23</v>
      </c>
      <c r="I428" s="5">
        <v>30</v>
      </c>
      <c r="J428" s="52">
        <v>5.8461979592000013</v>
      </c>
      <c r="K428" s="52">
        <v>5539.44371627904</v>
      </c>
      <c r="L428" s="5" t="s">
        <v>88</v>
      </c>
      <c r="M428" s="6">
        <f t="shared" si="186"/>
        <v>2.9934963527353673E-2</v>
      </c>
      <c r="N428" s="6">
        <f t="shared" si="214"/>
        <v>146.92335984057337</v>
      </c>
      <c r="O428" s="6" t="e">
        <f t="shared" si="187"/>
        <v>#VALUE!</v>
      </c>
      <c r="P428">
        <f t="shared" si="188"/>
        <v>0.47895941643765877</v>
      </c>
      <c r="Q428">
        <f t="shared" si="189"/>
        <v>6464.6278329852285</v>
      </c>
      <c r="R428">
        <f t="shared" si="190"/>
        <v>0.83959744034237194</v>
      </c>
      <c r="S428">
        <f t="shared" si="191"/>
        <v>4120.8160062038232</v>
      </c>
      <c r="T428">
        <f t="shared" si="192"/>
        <v>4120.8160062038223</v>
      </c>
      <c r="V428" s="4">
        <f t="shared" si="211"/>
        <v>0.9889346788620631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5.7815079013455024E-6</v>
      </c>
      <c r="AC428">
        <f t="shared" si="195"/>
        <v>4.4999021274341095E-10</v>
      </c>
      <c r="AD428">
        <v>0</v>
      </c>
      <c r="AE428" s="11">
        <f t="shared" si="196"/>
        <v>1.209693498807853E-10</v>
      </c>
      <c r="AF428" s="11">
        <f t="shared" si="197"/>
        <v>5.7095956262419623E-10</v>
      </c>
      <c r="AG428" s="15">
        <f t="shared" si="198"/>
        <v>1.097002469958351E-3</v>
      </c>
      <c r="AI428">
        <f t="shared" si="213"/>
        <v>5.4781479926328857E-3</v>
      </c>
      <c r="AJ428">
        <f t="shared" si="199"/>
        <v>4.2637890022965606E-7</v>
      </c>
      <c r="AK428">
        <v>0</v>
      </c>
      <c r="AL428" s="11">
        <f t="shared" si="200"/>
        <v>2.375939438899018E-6</v>
      </c>
      <c r="AM428" s="11">
        <f t="shared" si="201"/>
        <v>2.802318339128674E-6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15.215219993965073</v>
      </c>
      <c r="AY428" t="e">
        <f t="shared" si="210"/>
        <v>#VALUE!</v>
      </c>
    </row>
    <row r="429" spans="1:51">
      <c r="A429" s="65">
        <v>44445.415972222225</v>
      </c>
      <c r="B429">
        <v>3</v>
      </c>
      <c r="C429" s="4" t="s">
        <v>279</v>
      </c>
      <c r="D429" s="36">
        <v>1</v>
      </c>
      <c r="E429" s="43">
        <v>44447.225092592591</v>
      </c>
      <c r="F429" s="41">
        <v>77</v>
      </c>
      <c r="H429" s="52">
        <v>23</v>
      </c>
      <c r="I429" s="5">
        <v>30</v>
      </c>
      <c r="J429" s="52">
        <v>121.51914118777441</v>
      </c>
      <c r="K429" s="52">
        <v>499.07664566214004</v>
      </c>
      <c r="L429" s="5" t="s">
        <v>88</v>
      </c>
      <c r="M429" s="6">
        <f t="shared" si="186"/>
        <v>0.62222851239699573</v>
      </c>
      <c r="N429" s="6">
        <f t="shared" si="214"/>
        <v>13.237072412733086</v>
      </c>
      <c r="O429" s="6" t="e">
        <f t="shared" si="187"/>
        <v>#VALUE!</v>
      </c>
      <c r="P429">
        <f t="shared" si="188"/>
        <v>9.9556561983519316</v>
      </c>
      <c r="Q429">
        <f t="shared" si="189"/>
        <v>582.43118616025583</v>
      </c>
      <c r="R429">
        <f t="shared" si="190"/>
        <v>17.451882506527408</v>
      </c>
      <c r="S429">
        <f t="shared" si="191"/>
        <v>371.26526328324593</v>
      </c>
      <c r="T429">
        <f t="shared" si="192"/>
        <v>371.26526328324593</v>
      </c>
      <c r="V429" s="4">
        <f t="shared" si="211"/>
        <v>0.9889346788620631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1.2017449286612539E-4</v>
      </c>
      <c r="AC429">
        <f t="shared" si="195"/>
        <v>9.3535019814768625E-9</v>
      </c>
      <c r="AD429">
        <v>0</v>
      </c>
      <c r="AE429" s="11">
        <f t="shared" si="196"/>
        <v>2.5144703634989474E-9</v>
      </c>
      <c r="AF429" s="11">
        <f t="shared" si="197"/>
        <v>1.186797234497581E-8</v>
      </c>
      <c r="AG429" s="15">
        <f t="shared" si="198"/>
        <v>1.097002469958351E-3</v>
      </c>
      <c r="AI429">
        <f t="shared" si="213"/>
        <v>4.935542023054441E-4</v>
      </c>
      <c r="AJ429">
        <f t="shared" si="199"/>
        <v>3.8414642734319241E-8</v>
      </c>
      <c r="AK429">
        <v>0</v>
      </c>
      <c r="AL429" s="11">
        <f t="shared" si="200"/>
        <v>2.1406046278210391E-7</v>
      </c>
      <c r="AM429" s="11">
        <f t="shared" si="201"/>
        <v>2.5247510551642315E-7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15.215219993965077</v>
      </c>
      <c r="AY429" t="e">
        <f t="shared" si="210"/>
        <v>#VALUE!</v>
      </c>
    </row>
    <row r="430" spans="1:51">
      <c r="A430" s="65">
        <v>44445.505555555559</v>
      </c>
      <c r="B430" t="s">
        <v>744</v>
      </c>
      <c r="C430" s="4" t="s">
        <v>279</v>
      </c>
      <c r="D430" s="36">
        <v>2</v>
      </c>
      <c r="E430" s="43">
        <v>44447.246296296296</v>
      </c>
      <c r="F430" s="41">
        <v>10</v>
      </c>
      <c r="H430" s="52">
        <v>23</v>
      </c>
      <c r="I430" s="5">
        <v>30</v>
      </c>
      <c r="J430" s="52">
        <v>60.458621835937507</v>
      </c>
      <c r="K430" s="52">
        <v>7893.4456533500006</v>
      </c>
      <c r="L430" s="5" t="s">
        <v>88</v>
      </c>
      <c r="M430" s="6">
        <f t="shared" si="186"/>
        <v>0.30957327346823471</v>
      </c>
      <c r="N430" s="6">
        <f t="shared" si="214"/>
        <v>209.35884820004412</v>
      </c>
      <c r="O430" s="6" t="e">
        <f t="shared" si="187"/>
        <v>#VALUE!</v>
      </c>
      <c r="P430">
        <f t="shared" si="188"/>
        <v>4.9531723754917554</v>
      </c>
      <c r="Q430">
        <f t="shared" si="189"/>
        <v>9211.7893208019414</v>
      </c>
      <c r="R430">
        <f t="shared" si="190"/>
        <v>8.6827207176930301</v>
      </c>
      <c r="S430">
        <f t="shared" si="191"/>
        <v>5871.9681719726959</v>
      </c>
      <c r="T430">
        <f t="shared" si="192"/>
        <v>5871.9681719726959</v>
      </c>
      <c r="V430" s="4">
        <f t="shared" si="211"/>
        <v>0.9889346788620631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5.9789627769765777E-5</v>
      </c>
      <c r="AC430">
        <f t="shared" si="195"/>
        <v>4.653586534700548E-9</v>
      </c>
      <c r="AD430">
        <v>0</v>
      </c>
      <c r="AE430" s="11">
        <f t="shared" si="196"/>
        <v>1.2510079592279864E-9</v>
      </c>
      <c r="AF430" s="11">
        <f t="shared" si="197"/>
        <v>5.9045944939285344E-9</v>
      </c>
      <c r="AG430" s="15">
        <f t="shared" si="198"/>
        <v>1.097002469958351E-3</v>
      </c>
      <c r="AI430">
        <f t="shared" si="213"/>
        <v>7.8061021423108294E-3</v>
      </c>
      <c r="AJ430">
        <f t="shared" si="199"/>
        <v>6.0756979384180371E-7</v>
      </c>
      <c r="AK430">
        <v>0</v>
      </c>
      <c r="AL430" s="11">
        <f t="shared" si="200"/>
        <v>3.3856014786260843E-6</v>
      </c>
      <c r="AM430" s="11">
        <f t="shared" si="201"/>
        <v>3.9931712724678884E-6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15.215219993965086</v>
      </c>
      <c r="AY430" t="e">
        <f t="shared" si="210"/>
        <v>#VALUE!</v>
      </c>
    </row>
    <row r="431" spans="1:51">
      <c r="A431" s="65">
        <v>44445.501388888886</v>
      </c>
      <c r="B431" t="s">
        <v>745</v>
      </c>
      <c r="C431" s="4" t="s">
        <v>279</v>
      </c>
      <c r="D431" s="36">
        <v>1</v>
      </c>
      <c r="E431" s="43">
        <v>44447.267546296294</v>
      </c>
      <c r="F431" s="41">
        <v>122</v>
      </c>
      <c r="H431" s="52">
        <v>23</v>
      </c>
      <c r="I431" s="5">
        <v>30</v>
      </c>
      <c r="J431" s="52">
        <v>18.051140984200003</v>
      </c>
      <c r="K431" s="52">
        <v>1930.3750959375002</v>
      </c>
      <c r="L431" s="5" t="s">
        <v>88</v>
      </c>
      <c r="M431" s="6">
        <f t="shared" si="186"/>
        <v>9.2429344808414513E-2</v>
      </c>
      <c r="N431" s="6">
        <f t="shared" si="214"/>
        <v>51.199580566948747</v>
      </c>
      <c r="O431" s="6" t="e">
        <f t="shared" si="187"/>
        <v>#VALUE!</v>
      </c>
      <c r="P431">
        <f t="shared" si="188"/>
        <v>1.4788695169346322</v>
      </c>
      <c r="Q431">
        <f t="shared" si="189"/>
        <v>2252.7815449457448</v>
      </c>
      <c r="R431">
        <f t="shared" si="190"/>
        <v>2.5924013985437337</v>
      </c>
      <c r="S431">
        <f t="shared" si="191"/>
        <v>1436.0143365911556</v>
      </c>
      <c r="T431">
        <f t="shared" si="192"/>
        <v>1436.0143365911554</v>
      </c>
      <c r="V431" s="4">
        <f t="shared" si="211"/>
        <v>0.9889346788620631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1.7851399312303654E-5</v>
      </c>
      <c r="AC431">
        <f t="shared" si="195"/>
        <v>1.3894221215959303E-9</v>
      </c>
      <c r="AD431">
        <v>0</v>
      </c>
      <c r="AE431" s="11">
        <f t="shared" si="196"/>
        <v>3.7351365874101943E-10</v>
      </c>
      <c r="AF431" s="11">
        <f t="shared" si="197"/>
        <v>1.7629357803369497E-9</v>
      </c>
      <c r="AG431" s="15">
        <f t="shared" si="198"/>
        <v>1.097002469958351E-3</v>
      </c>
      <c r="AI431">
        <f t="shared" si="213"/>
        <v>1.909014875584276E-3</v>
      </c>
      <c r="AJ431">
        <f t="shared" si="199"/>
        <v>1.4858373017091005E-7</v>
      </c>
      <c r="AK431">
        <v>0</v>
      </c>
      <c r="AL431" s="11">
        <f t="shared" si="200"/>
        <v>8.2796297917567783E-7</v>
      </c>
      <c r="AM431" s="11">
        <f t="shared" si="201"/>
        <v>9.765467093465879E-7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15.215219993965077</v>
      </c>
      <c r="AY431" t="e">
        <f t="shared" si="210"/>
        <v>#VALUE!</v>
      </c>
    </row>
    <row r="432" spans="1:51">
      <c r="A432" s="65">
        <v>44453.679861111108</v>
      </c>
      <c r="B432" t="s">
        <v>671</v>
      </c>
      <c r="C432" t="s">
        <v>278</v>
      </c>
      <c r="D432" s="36">
        <v>2</v>
      </c>
      <c r="E432" s="43">
        <v>44454.464606481481</v>
      </c>
      <c r="F432" s="41">
        <v>71</v>
      </c>
      <c r="H432" s="52">
        <v>20.6</v>
      </c>
      <c r="I432" s="5">
        <v>30</v>
      </c>
      <c r="J432" s="52">
        <v>3.6853994904499991</v>
      </c>
      <c r="K432" s="52">
        <v>1206.7414500215</v>
      </c>
      <c r="L432" s="5" t="s">
        <v>88</v>
      </c>
      <c r="M432" s="6">
        <f t="shared" si="186"/>
        <v>1.9024955494994399E-2</v>
      </c>
      <c r="N432" s="6">
        <f t="shared" si="214"/>
        <v>32.26805505878086</v>
      </c>
      <c r="O432" s="6" t="e">
        <f t="shared" si="187"/>
        <v>#VALUE!</v>
      </c>
      <c r="P432">
        <f t="shared" si="188"/>
        <v>0.30439928791991039</v>
      </c>
      <c r="Q432">
        <f t="shared" si="189"/>
        <v>1419.7944225863578</v>
      </c>
      <c r="R432">
        <f t="shared" si="190"/>
        <v>0.52893550102631914</v>
      </c>
      <c r="S432">
        <f t="shared" si="191"/>
        <v>897.12272252893001</v>
      </c>
      <c r="T432">
        <f t="shared" si="192"/>
        <v>897.12272252893024</v>
      </c>
      <c r="V432" s="4">
        <f t="shared" si="211"/>
        <v>0.99701448559999994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3.6743966772015079E-6</v>
      </c>
      <c r="AC432">
        <f t="shared" si="195"/>
        <v>2.8598811429329555E-10</v>
      </c>
      <c r="AD432">
        <v>0</v>
      </c>
      <c r="AE432" s="11">
        <f t="shared" si="196"/>
        <v>7.6881219368694506E-11</v>
      </c>
      <c r="AF432" s="11">
        <f t="shared" si="197"/>
        <v>3.6286933366199006E-10</v>
      </c>
      <c r="AG432" s="15">
        <f t="shared" si="198"/>
        <v>1.097002469958351E-3</v>
      </c>
      <c r="AI432">
        <f t="shared" si="213"/>
        <v>1.2031387060453839E-3</v>
      </c>
      <c r="AJ432">
        <f t="shared" si="199"/>
        <v>9.3643501233855796E-8</v>
      </c>
      <c r="AK432">
        <v>0</v>
      </c>
      <c r="AL432" s="11">
        <f t="shared" si="200"/>
        <v>5.2181589581067129E-7</v>
      </c>
      <c r="AM432" s="11">
        <f t="shared" si="201"/>
        <v>6.1545939704452711E-7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15.215219993965082</v>
      </c>
      <c r="AY432" t="e">
        <f t="shared" si="210"/>
        <v>#VALUE!</v>
      </c>
    </row>
    <row r="433" spans="1:51">
      <c r="A433" s="65">
        <v>44453.708333333336</v>
      </c>
      <c r="B433" t="s">
        <v>672</v>
      </c>
      <c r="C433" s="41" t="s">
        <v>278</v>
      </c>
      <c r="D433" s="36">
        <v>1</v>
      </c>
      <c r="E433" s="43">
        <v>44454.485844907409</v>
      </c>
      <c r="F433" s="41">
        <v>25</v>
      </c>
      <c r="H433" s="52">
        <v>20.6</v>
      </c>
      <c r="I433" s="5">
        <v>30</v>
      </c>
      <c r="J433" s="52">
        <v>434.72087331852765</v>
      </c>
      <c r="K433" s="52">
        <v>19258.35087782616</v>
      </c>
      <c r="L433" s="5" t="s">
        <v>88</v>
      </c>
      <c r="M433" s="6">
        <f t="shared" si="186"/>
        <v>2.2441380613042381</v>
      </c>
      <c r="N433" s="6">
        <f t="shared" si="214"/>
        <v>514.96493010656377</v>
      </c>
      <c r="O433" s="6" t="e">
        <f t="shared" si="187"/>
        <v>#VALUE!</v>
      </c>
      <c r="P433">
        <f t="shared" si="188"/>
        <v>35.90620898086781</v>
      </c>
      <c r="Q433">
        <f t="shared" si="189"/>
        <v>22658.456924688806</v>
      </c>
      <c r="R433">
        <f t="shared" si="190"/>
        <v>62.391961449817778</v>
      </c>
      <c r="S433">
        <f t="shared" si="191"/>
        <v>14317.154822704561</v>
      </c>
      <c r="T433">
        <f t="shared" si="192"/>
        <v>14317.154822704562</v>
      </c>
      <c r="V433" s="4">
        <f t="shared" si="211"/>
        <v>0.99701448559999994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4.334230078912546E-4</v>
      </c>
      <c r="AC433">
        <f t="shared" si="195"/>
        <v>3.3734471154745797E-8</v>
      </c>
      <c r="AD433">
        <v>0</v>
      </c>
      <c r="AE433" s="11">
        <f t="shared" si="196"/>
        <v>9.0687240046454957E-9</v>
      </c>
      <c r="AF433" s="11">
        <f t="shared" si="197"/>
        <v>4.2803195159391294E-8</v>
      </c>
      <c r="AG433" s="15">
        <f t="shared" si="198"/>
        <v>1.097002469958351E-3</v>
      </c>
      <c r="AI433">
        <f t="shared" si="213"/>
        <v>1.9200854793960154E-2</v>
      </c>
      <c r="AJ433">
        <f t="shared" si="199"/>
        <v>1.4944538485502514E-6</v>
      </c>
      <c r="AK433">
        <v>0</v>
      </c>
      <c r="AL433" s="11">
        <f t="shared" si="200"/>
        <v>8.3276443474863982E-6</v>
      </c>
      <c r="AM433" s="11">
        <f t="shared" si="201"/>
        <v>9.8220981960366496E-6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15.215219993965075</v>
      </c>
      <c r="AY433" t="e">
        <f t="shared" si="210"/>
        <v>#VALUE!</v>
      </c>
    </row>
    <row r="434" spans="1:51">
      <c r="A434" s="65">
        <v>44453.708333333336</v>
      </c>
      <c r="B434" t="s">
        <v>672</v>
      </c>
      <c r="C434" s="41" t="s">
        <v>278</v>
      </c>
      <c r="D434" s="36">
        <v>2</v>
      </c>
      <c r="E434" s="43">
        <v>44454.507060185184</v>
      </c>
      <c r="F434" s="41">
        <v>125</v>
      </c>
      <c r="H434" s="52">
        <v>20.6</v>
      </c>
      <c r="I434" s="5">
        <v>30</v>
      </c>
      <c r="J434" s="52">
        <v>452.96126855286047</v>
      </c>
      <c r="K434" s="52">
        <v>15640.24346163096</v>
      </c>
      <c r="L434" s="5" t="s">
        <v>88</v>
      </c>
      <c r="M434" s="6">
        <f t="shared" si="186"/>
        <v>2.3382995513797464</v>
      </c>
      <c r="N434" s="6">
        <f t="shared" si="214"/>
        <v>418.21737137118589</v>
      </c>
      <c r="O434" s="6" t="e">
        <f t="shared" si="187"/>
        <v>#VALUE!</v>
      </c>
      <c r="P434">
        <f t="shared" si="188"/>
        <v>37.412792822075943</v>
      </c>
      <c r="Q434">
        <f t="shared" si="189"/>
        <v>18401.564340332181</v>
      </c>
      <c r="R434">
        <f t="shared" si="190"/>
        <v>65.00985745191764</v>
      </c>
      <c r="S434">
        <f t="shared" si="191"/>
        <v>11627.360438363723</v>
      </c>
      <c r="T434">
        <f t="shared" si="192"/>
        <v>11627.360438363723</v>
      </c>
      <c r="V434" s="4">
        <f t="shared" si="211"/>
        <v>0.99701448559999994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4.5160894616295364E-4</v>
      </c>
      <c r="AC434">
        <f t="shared" si="195"/>
        <v>3.5149931337705314E-8</v>
      </c>
      <c r="AD434">
        <v>0</v>
      </c>
      <c r="AE434" s="11">
        <f t="shared" si="196"/>
        <v>9.4492373875274154E-9</v>
      </c>
      <c r="AF434" s="11">
        <f t="shared" si="197"/>
        <v>4.4599168725232728E-8</v>
      </c>
      <c r="AG434" s="15">
        <f t="shared" si="198"/>
        <v>1.097002469958351E-3</v>
      </c>
      <c r="AI434">
        <f t="shared" si="213"/>
        <v>1.5593549289556755E-2</v>
      </c>
      <c r="AJ434">
        <f t="shared" si="199"/>
        <v>1.2136876195567406E-6</v>
      </c>
      <c r="AK434">
        <v>0</v>
      </c>
      <c r="AL434" s="11">
        <f t="shared" si="200"/>
        <v>6.7631120589108349E-6</v>
      </c>
      <c r="AM434" s="11">
        <f t="shared" si="201"/>
        <v>7.9767996784675752E-6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15.215219993965075</v>
      </c>
      <c r="AY434" t="e">
        <f t="shared" si="210"/>
        <v>#VALUE!</v>
      </c>
    </row>
    <row r="435" spans="1:51">
      <c r="A435" s="65">
        <v>44453.679861111108</v>
      </c>
      <c r="B435" t="s">
        <v>671</v>
      </c>
      <c r="C435" s="41" t="s">
        <v>278</v>
      </c>
      <c r="D435" s="36">
        <v>1</v>
      </c>
      <c r="E435" s="43">
        <v>44454.528240740743</v>
      </c>
      <c r="F435" s="41">
        <v>7</v>
      </c>
      <c r="H435" s="52">
        <v>20.6</v>
      </c>
      <c r="I435" s="5">
        <v>30</v>
      </c>
      <c r="J435" s="52">
        <v>4.1385746544500002</v>
      </c>
      <c r="K435" s="52">
        <v>1299.1787301461402</v>
      </c>
      <c r="L435" s="5" t="s">
        <v>88</v>
      </c>
      <c r="M435" s="6">
        <f t="shared" si="186"/>
        <v>2.1364359228260802E-2</v>
      </c>
      <c r="N435" s="6">
        <f t="shared" si="214"/>
        <v>34.739811742445525</v>
      </c>
      <c r="O435" s="6" t="e">
        <f t="shared" si="187"/>
        <v>#VALUE!</v>
      </c>
      <c r="P435">
        <f t="shared" si="188"/>
        <v>0.34182974765217283</v>
      </c>
      <c r="Q435">
        <f t="shared" si="189"/>
        <v>1528.5517166676032</v>
      </c>
      <c r="R435">
        <f t="shared" si="190"/>
        <v>0.59397605715711643</v>
      </c>
      <c r="S435">
        <f t="shared" si="191"/>
        <v>965.84298104587162</v>
      </c>
      <c r="T435">
        <f t="shared" si="192"/>
        <v>965.84298104587174</v>
      </c>
      <c r="V435" s="4">
        <f t="shared" si="211"/>
        <v>0.99701448559999994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4.1262188802236644E-6</v>
      </c>
      <c r="AC435">
        <f t="shared" si="195"/>
        <v>3.2115464398234439E-10</v>
      </c>
      <c r="AD435">
        <v>0</v>
      </c>
      <c r="AE435" s="11">
        <f t="shared" si="196"/>
        <v>8.6334918834983313E-11</v>
      </c>
      <c r="AF435" s="11">
        <f t="shared" si="197"/>
        <v>4.074895628173277E-10</v>
      </c>
      <c r="AG435" s="15">
        <f t="shared" si="198"/>
        <v>1.097002469958351E-3</v>
      </c>
      <c r="AI435">
        <f t="shared" si="213"/>
        <v>1.2953000133391151E-3</v>
      </c>
      <c r="AJ435">
        <f t="shared" si="199"/>
        <v>1.0081666210874889E-7</v>
      </c>
      <c r="AK435">
        <v>0</v>
      </c>
      <c r="AL435" s="11">
        <f t="shared" si="200"/>
        <v>5.6178737614200625E-7</v>
      </c>
      <c r="AM435" s="11">
        <f t="shared" si="201"/>
        <v>6.6260403825075516E-7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78.81297419298906</v>
      </c>
      <c r="AX435">
        <f t="shared" si="209"/>
        <v>15.215219993965077</v>
      </c>
      <c r="AY435" t="e">
        <f t="shared" si="210"/>
        <v>#VALUE!</v>
      </c>
    </row>
    <row r="436" spans="1:51">
      <c r="A436" s="65">
        <v>44453.47152777778</v>
      </c>
      <c r="B436">
        <v>5</v>
      </c>
      <c r="C436" s="41" t="s">
        <v>278</v>
      </c>
      <c r="D436" s="36">
        <v>2</v>
      </c>
      <c r="E436" s="43">
        <v>44454.549432870372</v>
      </c>
      <c r="F436" s="41">
        <v>160</v>
      </c>
      <c r="H436" s="52">
        <v>20.6</v>
      </c>
      <c r="I436" s="5">
        <v>30</v>
      </c>
      <c r="J436" s="52">
        <v>51.225278682383603</v>
      </c>
      <c r="K436" s="52">
        <v>25230.617921693502</v>
      </c>
      <c r="L436" s="5" t="s">
        <v>88</v>
      </c>
      <c r="M436" s="6">
        <f t="shared" si="186"/>
        <v>0.26443772233550639</v>
      </c>
      <c r="N436" s="6">
        <f t="shared" si="214"/>
        <v>674.66230504451778</v>
      </c>
      <c r="O436" s="6" t="e">
        <f t="shared" si="187"/>
        <v>#VALUE!</v>
      </c>
      <c r="P436">
        <f t="shared" si="188"/>
        <v>4.2310035573681022</v>
      </c>
      <c r="Q436">
        <f t="shared" si="189"/>
        <v>29685.141421958782</v>
      </c>
      <c r="R436">
        <f t="shared" si="190"/>
        <v>7.3519488227234309</v>
      </c>
      <c r="S436">
        <f t="shared" si="191"/>
        <v>18757.092201145169</v>
      </c>
      <c r="T436">
        <f t="shared" si="192"/>
        <v>18757.092201145169</v>
      </c>
      <c r="V436" s="4">
        <f t="shared" si="211"/>
        <v>0.99701448559999994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5.1072344875233333E-5</v>
      </c>
      <c r="AC436">
        <f t="shared" si="195"/>
        <v>3.975097107514564E-9</v>
      </c>
      <c r="AD436">
        <v>0</v>
      </c>
      <c r="AE436" s="11">
        <f t="shared" si="196"/>
        <v>1.0686119368627714E-9</v>
      </c>
      <c r="AF436" s="11">
        <f t="shared" si="197"/>
        <v>5.0437090443773352E-9</v>
      </c>
      <c r="AG436" s="15">
        <f t="shared" si="198"/>
        <v>1.097002469958351E-3</v>
      </c>
      <c r="AI436">
        <f t="shared" si="213"/>
        <v>2.5155291548567389E-2</v>
      </c>
      <c r="AJ436">
        <f t="shared" si="199"/>
        <v>1.9579035761462857E-6</v>
      </c>
      <c r="AK436">
        <v>0</v>
      </c>
      <c r="AL436" s="11">
        <f t="shared" si="200"/>
        <v>1.0910156017621427E-5</v>
      </c>
      <c r="AM436" s="11">
        <f t="shared" si="201"/>
        <v>1.2868059593767712E-5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78.81297419298906</v>
      </c>
      <c r="AX436">
        <f t="shared" si="209"/>
        <v>15.215219993965068</v>
      </c>
      <c r="AY436" t="e">
        <f t="shared" si="210"/>
        <v>#VALUE!</v>
      </c>
    </row>
    <row r="437" spans="1:51">
      <c r="A437" s="65">
        <v>44453.486111111109</v>
      </c>
      <c r="B437">
        <v>8</v>
      </c>
      <c r="C437" s="41" t="s">
        <v>278</v>
      </c>
      <c r="D437" s="36">
        <v>1</v>
      </c>
      <c r="E437" s="43">
        <v>44454.570636574077</v>
      </c>
      <c r="F437" s="41">
        <v>85</v>
      </c>
      <c r="H437" s="52">
        <v>20.6</v>
      </c>
      <c r="I437" s="5">
        <v>30</v>
      </c>
      <c r="J437" s="52">
        <v>8.8815280700500008</v>
      </c>
      <c r="K437" s="52">
        <v>35161.212554914557</v>
      </c>
      <c r="L437" s="5" t="s">
        <v>88</v>
      </c>
      <c r="M437" s="6">
        <f t="shared" si="186"/>
        <v>4.584867304022254E-2</v>
      </c>
      <c r="N437" s="6">
        <f t="shared" si="214"/>
        <v>940.20466657150553</v>
      </c>
      <c r="O437" s="6" t="e">
        <f t="shared" si="187"/>
        <v>#VALUE!</v>
      </c>
      <c r="P437">
        <f t="shared" si="188"/>
        <v>0.73357876864356064</v>
      </c>
      <c r="Q437">
        <f t="shared" si="189"/>
        <v>41369.005329146246</v>
      </c>
      <c r="R437">
        <f t="shared" si="190"/>
        <v>1.2746936965136453</v>
      </c>
      <c r="S437">
        <f t="shared" si="191"/>
        <v>26139.75241682577</v>
      </c>
      <c r="T437">
        <f t="shared" si="192"/>
        <v>26139.752416825773</v>
      </c>
      <c r="V437" s="4">
        <f t="shared" si="211"/>
        <v>0.99701448559999994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8.8550121401028615E-6</v>
      </c>
      <c r="AC437">
        <f t="shared" si="195"/>
        <v>6.8920926249068017E-10</v>
      </c>
      <c r="AD437">
        <v>0</v>
      </c>
      <c r="AE437" s="11">
        <f t="shared" si="196"/>
        <v>1.8527779950372687E-10</v>
      </c>
      <c r="AF437" s="11">
        <f t="shared" si="197"/>
        <v>8.7448706199440699E-10</v>
      </c>
      <c r="AG437" s="15">
        <f t="shared" si="198"/>
        <v>1.097002469958351E-3</v>
      </c>
      <c r="AI437">
        <f t="shared" si="213"/>
        <v>3.5056238248510396E-2</v>
      </c>
      <c r="AJ437">
        <f t="shared" si="199"/>
        <v>2.7285207209973131E-6</v>
      </c>
      <c r="AK437">
        <v>0</v>
      </c>
      <c r="AL437" s="11">
        <f t="shared" si="200"/>
        <v>1.5204317069580454E-5</v>
      </c>
      <c r="AM437" s="11">
        <f t="shared" si="201"/>
        <v>1.7932837790577768E-5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15.215219993965077</v>
      </c>
      <c r="AY437" t="e">
        <f t="shared" si="210"/>
        <v>#VALUE!</v>
      </c>
    </row>
    <row r="438" spans="1:51">
      <c r="A438" s="65">
        <v>44453.457638888889</v>
      </c>
      <c r="B438">
        <v>1.6</v>
      </c>
      <c r="C438" s="41" t="s">
        <v>278</v>
      </c>
      <c r="D438" s="36">
        <v>2</v>
      </c>
      <c r="E438" s="43">
        <v>44454.591851851852</v>
      </c>
      <c r="F438" s="41">
        <v>121</v>
      </c>
      <c r="H438" s="52">
        <v>20.6</v>
      </c>
      <c r="I438" s="5">
        <v>30</v>
      </c>
      <c r="J438" s="52">
        <v>61.718080708145607</v>
      </c>
      <c r="K438" s="52">
        <v>792.59006316486011</v>
      </c>
      <c r="L438" s="5" t="s">
        <v>88</v>
      </c>
      <c r="M438" s="6">
        <f t="shared" si="186"/>
        <v>0.31860419521726563</v>
      </c>
      <c r="N438" s="6">
        <f t="shared" si="214"/>
        <v>21.193719497072575</v>
      </c>
      <c r="O438" s="6" t="e">
        <f t="shared" si="187"/>
        <v>#VALUE!</v>
      </c>
      <c r="P438">
        <f t="shared" si="188"/>
        <v>5.0976671234762501</v>
      </c>
      <c r="Q438">
        <f t="shared" si="189"/>
        <v>932.52365787119334</v>
      </c>
      <c r="R438">
        <f t="shared" si="190"/>
        <v>8.8578956029973721</v>
      </c>
      <c r="S438">
        <f t="shared" si="191"/>
        <v>589.23189826881912</v>
      </c>
      <c r="T438">
        <f t="shared" si="192"/>
        <v>589.23189826881912</v>
      </c>
      <c r="V438" s="4">
        <f t="shared" si="211"/>
        <v>0.99701448559999994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6.1533820489451075E-5</v>
      </c>
      <c r="AC438">
        <f t="shared" si="195"/>
        <v>4.7893417159421126E-9</v>
      </c>
      <c r="AD438">
        <v>0</v>
      </c>
      <c r="AE438" s="11">
        <f t="shared" si="196"/>
        <v>1.2875025663387065E-9</v>
      </c>
      <c r="AF438" s="11">
        <f t="shared" si="197"/>
        <v>6.0768442822808189E-9</v>
      </c>
      <c r="AG438" s="15">
        <f t="shared" si="198"/>
        <v>1.097002469958351E-3</v>
      </c>
      <c r="AI438">
        <f t="shared" si="213"/>
        <v>7.902237741179844E-4</v>
      </c>
      <c r="AJ438">
        <f t="shared" si="199"/>
        <v>6.1505228445246522E-8</v>
      </c>
      <c r="AK438">
        <v>0</v>
      </c>
      <c r="AL438" s="11">
        <f t="shared" si="200"/>
        <v>3.4272966575701802E-7</v>
      </c>
      <c r="AM438" s="11">
        <f t="shared" si="201"/>
        <v>4.0423489420226451E-7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</v>
      </c>
      <c r="AY438" t="e">
        <f t="shared" si="210"/>
        <v>#VALUE!</v>
      </c>
    </row>
    <row r="439" spans="1:51">
      <c r="A439" s="65">
        <v>44453.486111111109</v>
      </c>
      <c r="B439">
        <v>8</v>
      </c>
      <c r="C439" s="41" t="s">
        <v>278</v>
      </c>
      <c r="D439" s="36">
        <v>1</v>
      </c>
      <c r="E439" s="43">
        <v>44454.613055555557</v>
      </c>
      <c r="F439" s="41">
        <v>16</v>
      </c>
      <c r="H439" s="52">
        <v>20.6</v>
      </c>
      <c r="I439" s="5">
        <v>30</v>
      </c>
      <c r="J439" s="52">
        <v>11.713488416800001</v>
      </c>
      <c r="K439" s="52">
        <v>33862.149445937495</v>
      </c>
      <c r="L439" s="5" t="s">
        <v>88</v>
      </c>
      <c r="M439" s="6">
        <f t="shared" si="186"/>
        <v>6.0467961858197881E-2</v>
      </c>
      <c r="N439" s="6">
        <f t="shared" si="214"/>
        <v>905.46794651887467</v>
      </c>
      <c r="O439" s="6" t="e">
        <f t="shared" si="187"/>
        <v>#VALUE!</v>
      </c>
      <c r="P439">
        <f t="shared" si="188"/>
        <v>0.9674873897311661</v>
      </c>
      <c r="Q439">
        <f t="shared" si="189"/>
        <v>39840.589646830485</v>
      </c>
      <c r="R439">
        <f t="shared" si="190"/>
        <v>1.6811419984620399</v>
      </c>
      <c r="S439">
        <f t="shared" si="191"/>
        <v>25173.995391539509</v>
      </c>
      <c r="T439">
        <f t="shared" si="192"/>
        <v>25173.995391539513</v>
      </c>
      <c r="V439" s="4">
        <f t="shared" si="211"/>
        <v>0.99701448559999994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1.167851762845741E-5</v>
      </c>
      <c r="AC439">
        <f t="shared" si="195"/>
        <v>9.0897024129884939E-10</v>
      </c>
      <c r="AD439">
        <v>0</v>
      </c>
      <c r="AE439" s="11">
        <f t="shared" si="196"/>
        <v>2.4435540159981497E-10</v>
      </c>
      <c r="AF439" s="11">
        <f t="shared" si="197"/>
        <v>1.1533256428986644E-9</v>
      </c>
      <c r="AG439" s="15">
        <f t="shared" si="198"/>
        <v>1.097002469958351E-3</v>
      </c>
      <c r="AI439">
        <f t="shared" si="213"/>
        <v>3.3761053511151697E-2</v>
      </c>
      <c r="AJ439">
        <f t="shared" si="199"/>
        <v>2.6277130311262293E-6</v>
      </c>
      <c r="AK439">
        <v>0</v>
      </c>
      <c r="AL439" s="11">
        <f t="shared" si="200"/>
        <v>1.4642579690033756E-5</v>
      </c>
      <c r="AM439" s="11">
        <f t="shared" si="201"/>
        <v>1.7270292721159987E-5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15.215219993965084</v>
      </c>
      <c r="AY439" t="e">
        <f t="shared" si="210"/>
        <v>#VALUE!</v>
      </c>
    </row>
    <row r="440" spans="1:51">
      <c r="A440" s="65">
        <v>44453.457638888889</v>
      </c>
      <c r="B440">
        <v>1.6</v>
      </c>
      <c r="C440" s="41" t="s">
        <v>278</v>
      </c>
      <c r="D440" s="36">
        <v>2</v>
      </c>
      <c r="E440" s="43">
        <v>44454.63422453704</v>
      </c>
      <c r="F440" s="41">
        <v>187</v>
      </c>
      <c r="H440" s="52">
        <v>20.6</v>
      </c>
      <c r="I440" s="5">
        <v>30</v>
      </c>
      <c r="J440" s="52">
        <v>58.649531646647908</v>
      </c>
      <c r="K440" s="52">
        <v>941.4194329858401</v>
      </c>
      <c r="L440" s="5" t="s">
        <v>88</v>
      </c>
      <c r="M440" s="6">
        <f t="shared" si="186"/>
        <v>0.30276357617976951</v>
      </c>
      <c r="N440" s="6">
        <f t="shared" si="214"/>
        <v>25.173390784291129</v>
      </c>
      <c r="O440" s="6" t="e">
        <f t="shared" si="187"/>
        <v>#VALUE!</v>
      </c>
      <c r="P440">
        <f t="shared" si="188"/>
        <v>4.8442172188763122</v>
      </c>
      <c r="Q440">
        <f t="shared" si="189"/>
        <v>1107.6291945088096</v>
      </c>
      <c r="R440">
        <f t="shared" si="190"/>
        <v>8.4174916415074463</v>
      </c>
      <c r="S440">
        <f t="shared" si="191"/>
        <v>699.87549093208918</v>
      </c>
      <c r="T440">
        <f t="shared" si="192"/>
        <v>699.87549093208929</v>
      </c>
      <c r="V440" s="4">
        <f t="shared" si="211"/>
        <v>0.99701448559999994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5.8474432625363583E-5</v>
      </c>
      <c r="AC440">
        <f t="shared" si="195"/>
        <v>4.5512213813655655E-9</v>
      </c>
      <c r="AD440">
        <v>0</v>
      </c>
      <c r="AE440" s="11">
        <f t="shared" si="196"/>
        <v>1.2234894806062285E-9</v>
      </c>
      <c r="AF440" s="11">
        <f t="shared" si="197"/>
        <v>5.7747108619717942E-9</v>
      </c>
      <c r="AG440" s="15">
        <f t="shared" si="198"/>
        <v>1.097002469958351E-3</v>
      </c>
      <c r="AI440">
        <f t="shared" si="213"/>
        <v>9.3860881171222094E-4</v>
      </c>
      <c r="AJ440">
        <f t="shared" si="199"/>
        <v>7.3054432523897017E-8</v>
      </c>
      <c r="AK440">
        <v>0</v>
      </c>
      <c r="AL440" s="11">
        <f t="shared" si="200"/>
        <v>4.0708606201297552E-7</v>
      </c>
      <c r="AM440" s="11">
        <f t="shared" si="201"/>
        <v>4.8014049453687257E-7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15.21521999396508</v>
      </c>
      <c r="AY440" t="e">
        <f t="shared" si="210"/>
        <v>#VALUE!</v>
      </c>
    </row>
    <row r="441" spans="1:51">
      <c r="A441" s="65">
        <v>44453.479166666664</v>
      </c>
      <c r="B441">
        <v>6.2</v>
      </c>
      <c r="C441" s="41" t="s">
        <v>278</v>
      </c>
      <c r="D441" s="36">
        <v>1</v>
      </c>
      <c r="E441" s="43">
        <v>44454.655451388891</v>
      </c>
      <c r="F441" s="41">
        <v>44</v>
      </c>
      <c r="H441" s="52">
        <v>20.6</v>
      </c>
      <c r="I441" s="5">
        <v>30</v>
      </c>
      <c r="J441" s="52">
        <v>21.590774592050003</v>
      </c>
      <c r="K441" s="52">
        <v>36007.43726588854</v>
      </c>
      <c r="L441" s="5" t="s">
        <v>88</v>
      </c>
      <c r="M441" s="6">
        <f t="shared" si="186"/>
        <v>0.11145698771072758</v>
      </c>
      <c r="N441" s="6">
        <f t="shared" si="214"/>
        <v>962.83256715892878</v>
      </c>
      <c r="O441" s="6" t="e">
        <f t="shared" si="187"/>
        <v>#VALUE!</v>
      </c>
      <c r="P441">
        <f t="shared" si="188"/>
        <v>1.7833118033716413</v>
      </c>
      <c r="Q441">
        <f t="shared" si="189"/>
        <v>42364.632954992863</v>
      </c>
      <c r="R441">
        <f t="shared" si="190"/>
        <v>3.0987487804199643</v>
      </c>
      <c r="S441">
        <f t="shared" si="191"/>
        <v>26768.857695812178</v>
      </c>
      <c r="T441">
        <f t="shared" si="192"/>
        <v>26768.857695812181</v>
      </c>
      <c r="V441" s="4">
        <f t="shared" si="211"/>
        <v>0.99701448559999994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2.1526315023598286E-5</v>
      </c>
      <c r="AC441">
        <f t="shared" si="195"/>
        <v>1.675450633699965E-9</v>
      </c>
      <c r="AD441">
        <v>0</v>
      </c>
      <c r="AE441" s="11">
        <f t="shared" si="196"/>
        <v>4.5040573811680592E-10</v>
      </c>
      <c r="AF441" s="11">
        <f t="shared" si="197"/>
        <v>2.1258563718167708E-9</v>
      </c>
      <c r="AG441" s="15">
        <f t="shared" si="198"/>
        <v>1.097002469958351E-3</v>
      </c>
      <c r="AI441">
        <f t="shared" si="213"/>
        <v>3.5899936543424132E-2</v>
      </c>
      <c r="AJ441">
        <f t="shared" si="199"/>
        <v>2.7941880143224906E-6</v>
      </c>
      <c r="AK441">
        <v>0</v>
      </c>
      <c r="AL441" s="11">
        <f t="shared" si="200"/>
        <v>1.5570239285649314E-5</v>
      </c>
      <c r="AM441" s="11">
        <f t="shared" si="201"/>
        <v>1.8364427299971806E-5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78.81297419298906</v>
      </c>
      <c r="AX441">
        <f t="shared" si="209"/>
        <v>15.215219993965082</v>
      </c>
      <c r="AY441" t="e">
        <f t="shared" si="210"/>
        <v>#VALUE!</v>
      </c>
    </row>
    <row r="442" spans="1:51">
      <c r="A442" s="65">
        <v>44453.479166666664</v>
      </c>
      <c r="B442">
        <v>6.2</v>
      </c>
      <c r="C442" s="41" t="s">
        <v>278</v>
      </c>
      <c r="D442" s="36">
        <v>2</v>
      </c>
      <c r="E442" s="43">
        <v>44454.676655092589</v>
      </c>
      <c r="F442" s="41">
        <v>107</v>
      </c>
      <c r="H442" s="52">
        <v>20.6</v>
      </c>
      <c r="I442" s="5">
        <v>30</v>
      </c>
      <c r="J442" s="52">
        <v>12.822513932450001</v>
      </c>
      <c r="K442" s="52">
        <v>34344.877066495996</v>
      </c>
      <c r="L442" s="5" t="s">
        <v>88</v>
      </c>
      <c r="M442" s="6">
        <f t="shared" si="186"/>
        <v>6.6193029420813246E-2</v>
      </c>
      <c r="N442" s="6">
        <f t="shared" si="214"/>
        <v>918.37599856125576</v>
      </c>
      <c r="O442" s="6" t="e">
        <f t="shared" si="187"/>
        <v>#VALUE!</v>
      </c>
      <c r="P442">
        <f t="shared" si="188"/>
        <v>1.0590884707330119</v>
      </c>
      <c r="Q442">
        <f t="shared" si="189"/>
        <v>40408.543936695256</v>
      </c>
      <c r="R442">
        <f t="shared" si="190"/>
        <v>1.8403114367526168</v>
      </c>
      <c r="S442">
        <f t="shared" si="191"/>
        <v>25532.867556896585</v>
      </c>
      <c r="T442">
        <f t="shared" si="192"/>
        <v>25532.867556896588</v>
      </c>
      <c r="V442" s="4">
        <f t="shared" si="211"/>
        <v>0.99701448559999994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1.278423213246047E-5</v>
      </c>
      <c r="AC442">
        <f t="shared" si="195"/>
        <v>9.9503095649289375E-10</v>
      </c>
      <c r="AD442">
        <v>0</v>
      </c>
      <c r="AE442" s="11">
        <f t="shared" si="196"/>
        <v>2.674908131542775E-10</v>
      </c>
      <c r="AF442" s="11">
        <f t="shared" si="197"/>
        <v>1.2625217696471712E-9</v>
      </c>
      <c r="AG442" s="15">
        <f t="shared" si="198"/>
        <v>1.097002469958351E-3</v>
      </c>
      <c r="AI442">
        <f t="shared" si="213"/>
        <v>3.4242339941447743E-2</v>
      </c>
      <c r="AJ442">
        <f t="shared" si="199"/>
        <v>2.6651728403758252E-6</v>
      </c>
      <c r="AK442">
        <v>0</v>
      </c>
      <c r="AL442" s="11">
        <f t="shared" si="200"/>
        <v>1.485131947082922E-5</v>
      </c>
      <c r="AM442" s="11">
        <f t="shared" si="201"/>
        <v>1.7516492311205047E-5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78.81297419298906</v>
      </c>
      <c r="AX442">
        <f t="shared" si="209"/>
        <v>15.215219993965084</v>
      </c>
      <c r="AY442" t="e">
        <f t="shared" si="210"/>
        <v>#VALUE!</v>
      </c>
    </row>
    <row r="443" spans="1:51">
      <c r="A443" s="65">
        <v>44453.464583333334</v>
      </c>
      <c r="B443">
        <v>3.8</v>
      </c>
      <c r="C443" s="41" t="s">
        <v>278</v>
      </c>
      <c r="D443" s="36">
        <v>1</v>
      </c>
      <c r="E443" s="43">
        <v>44454.697881944441</v>
      </c>
      <c r="F443" s="41">
        <v>87</v>
      </c>
      <c r="H443" s="52">
        <v>20.6</v>
      </c>
      <c r="I443" s="5">
        <v>30</v>
      </c>
      <c r="J443" s="52">
        <v>40.186590289868406</v>
      </c>
      <c r="K443" s="52">
        <v>5230.8075897013605</v>
      </c>
      <c r="L443" s="5" t="s">
        <v>88</v>
      </c>
      <c r="M443" s="6">
        <f t="shared" si="186"/>
        <v>0.20745324726437375</v>
      </c>
      <c r="N443" s="6">
        <f t="shared" si="214"/>
        <v>139.87087897193308</v>
      </c>
      <c r="O443" s="6" t="e">
        <f t="shared" si="187"/>
        <v>#VALUE!</v>
      </c>
      <c r="P443">
        <f t="shared" si="188"/>
        <v>3.31925195622998</v>
      </c>
      <c r="Q443">
        <f t="shared" si="189"/>
        <v>6154.3186747650552</v>
      </c>
      <c r="R443">
        <f t="shared" si="190"/>
        <v>5.767655399256463</v>
      </c>
      <c r="S443">
        <f t="shared" si="191"/>
        <v>3888.7172938447306</v>
      </c>
      <c r="T443">
        <f t="shared" si="192"/>
        <v>3888.7172938447316</v>
      </c>
      <c r="V443" s="4">
        <f t="shared" si="211"/>
        <v>0.99701448559999994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4.0066612645871106E-5</v>
      </c>
      <c r="AC443">
        <f t="shared" si="195"/>
        <v>3.1184915520443104E-9</v>
      </c>
      <c r="AD443">
        <v>0</v>
      </c>
      <c r="AE443" s="11">
        <f t="shared" si="196"/>
        <v>8.3833355698922426E-10</v>
      </c>
      <c r="AF443" s="11">
        <f t="shared" si="197"/>
        <v>3.9568251090335344E-9</v>
      </c>
      <c r="AG443" s="15">
        <f t="shared" si="198"/>
        <v>1.097002469958351E-3</v>
      </c>
      <c r="AI443">
        <f t="shared" si="213"/>
        <v>5.2151909383186777E-3</v>
      </c>
      <c r="AJ443">
        <f t="shared" si="199"/>
        <v>4.059122498622505E-7</v>
      </c>
      <c r="AK443">
        <v>0</v>
      </c>
      <c r="AL443" s="11">
        <f t="shared" si="200"/>
        <v>2.2618917649548235E-6</v>
      </c>
      <c r="AM443" s="11">
        <f t="shared" si="201"/>
        <v>2.6678040148170739E-6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15.215219993965073</v>
      </c>
      <c r="AY443" t="e">
        <f t="shared" si="210"/>
        <v>#VALUE!</v>
      </c>
    </row>
    <row r="444" spans="1:51">
      <c r="A444" s="65">
        <v>44453.47152777778</v>
      </c>
      <c r="B444">
        <v>5</v>
      </c>
      <c r="C444" s="41" t="s">
        <v>278</v>
      </c>
      <c r="D444" s="36">
        <v>2</v>
      </c>
      <c r="E444" s="43">
        <v>44454.719085648147</v>
      </c>
      <c r="F444" s="41">
        <v>57</v>
      </c>
      <c r="H444" s="52">
        <v>20.6</v>
      </c>
      <c r="I444" s="5">
        <v>30</v>
      </c>
      <c r="J444" s="52">
        <v>53.884345273437503</v>
      </c>
      <c r="K444" s="52">
        <v>25258.833221081841</v>
      </c>
      <c r="L444" s="5" t="s">
        <v>88</v>
      </c>
      <c r="M444" s="6">
        <f t="shared" si="186"/>
        <v>0.27816449027046636</v>
      </c>
      <c r="N444" s="6">
        <f t="shared" si="214"/>
        <v>675.41677720932717</v>
      </c>
      <c r="O444" s="6" t="e">
        <f t="shared" si="187"/>
        <v>#VALUE!</v>
      </c>
      <c r="P444">
        <f t="shared" si="188"/>
        <v>4.4506318443274617</v>
      </c>
      <c r="Q444">
        <f t="shared" si="189"/>
        <v>29718.338197210396</v>
      </c>
      <c r="R444">
        <f t="shared" si="190"/>
        <v>7.7335830860498485</v>
      </c>
      <c r="S444">
        <f t="shared" si="191"/>
        <v>18778.068182540173</v>
      </c>
      <c r="T444">
        <f t="shared" si="192"/>
        <v>18778.068182540177</v>
      </c>
      <c r="V444" s="4">
        <f t="shared" si="211"/>
        <v>0.99701448559999994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5.3723472784689078E-5</v>
      </c>
      <c r="AC444">
        <f t="shared" si="195"/>
        <v>4.1814414786272193E-9</v>
      </c>
      <c r="AD444">
        <v>0</v>
      </c>
      <c r="AE444" s="11">
        <f t="shared" si="196"/>
        <v>1.1240827976018929E-9</v>
      </c>
      <c r="AF444" s="11">
        <f t="shared" si="197"/>
        <v>5.3055242762291124E-9</v>
      </c>
      <c r="AG444" s="15">
        <f t="shared" si="198"/>
        <v>1.097002469958351E-3</v>
      </c>
      <c r="AI444">
        <f t="shared" si="213"/>
        <v>2.5183422610773103E-2</v>
      </c>
      <c r="AJ444">
        <f t="shared" si="199"/>
        <v>1.9600930919063008E-6</v>
      </c>
      <c r="AK444">
        <v>0</v>
      </c>
      <c r="AL444" s="11">
        <f t="shared" si="200"/>
        <v>1.0922356801580269E-5</v>
      </c>
      <c r="AM444" s="11">
        <f t="shared" si="201"/>
        <v>1.288244989348657E-5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15.215219993965077</v>
      </c>
      <c r="AY444" t="e">
        <f t="shared" si="210"/>
        <v>#VALUE!</v>
      </c>
    </row>
    <row r="445" spans="1:51">
      <c r="A445" s="65">
        <v>44453.49722222222</v>
      </c>
      <c r="B445">
        <v>9</v>
      </c>
      <c r="C445" s="41" t="s">
        <v>278</v>
      </c>
      <c r="D445" s="36">
        <v>1</v>
      </c>
      <c r="E445" s="43">
        <v>44454.740335648145</v>
      </c>
      <c r="F445" s="41">
        <v>133</v>
      </c>
      <c r="H445" s="52">
        <v>20.6</v>
      </c>
      <c r="I445" s="5">
        <v>30</v>
      </c>
      <c r="J445" s="52">
        <v>113.0745418331356</v>
      </c>
      <c r="K445" s="52">
        <v>35552.303593703742</v>
      </c>
      <c r="L445" s="5" t="s">
        <v>88</v>
      </c>
      <c r="M445" s="6">
        <f t="shared" si="186"/>
        <v>0.58371911418743216</v>
      </c>
      <c r="N445" s="6">
        <f t="shared" si="214"/>
        <v>950.66237246403159</v>
      </c>
      <c r="O445" s="6" t="e">
        <f t="shared" si="187"/>
        <v>#VALUE!</v>
      </c>
      <c r="P445">
        <f t="shared" si="188"/>
        <v>9.3395058269989146</v>
      </c>
      <c r="Q445">
        <f t="shared" si="189"/>
        <v>41829.144388417393</v>
      </c>
      <c r="R445">
        <f t="shared" si="190"/>
        <v>16.228671977845249</v>
      </c>
      <c r="S445">
        <f t="shared" si="191"/>
        <v>26430.499583477726</v>
      </c>
      <c r="T445">
        <f t="shared" si="192"/>
        <v>26430.499583477729</v>
      </c>
      <c r="V445" s="4">
        <f t="shared" si="211"/>
        <v>0.99701448559999994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1.1273695616021936E-4</v>
      </c>
      <c r="AC445">
        <f t="shared" si="195"/>
        <v>8.7746186206500627E-9</v>
      </c>
      <c r="AD445">
        <v>0</v>
      </c>
      <c r="AE445" s="11">
        <f t="shared" si="196"/>
        <v>2.358851103717508E-9</v>
      </c>
      <c r="AF445" s="11">
        <f t="shared" si="197"/>
        <v>1.113346972436757E-8</v>
      </c>
      <c r="AG445" s="15">
        <f t="shared" si="198"/>
        <v>1.097002469958351E-3</v>
      </c>
      <c r="AI445">
        <f t="shared" si="213"/>
        <v>3.5446161679371563E-2</v>
      </c>
      <c r="AJ445">
        <f t="shared" si="199"/>
        <v>2.7588695038063834E-6</v>
      </c>
      <c r="AK445">
        <v>0</v>
      </c>
      <c r="AL445" s="11">
        <f t="shared" si="200"/>
        <v>1.5373431605876252E-5</v>
      </c>
      <c r="AM445" s="11">
        <f t="shared" si="201"/>
        <v>1.8132301109682637E-5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78.81297419298906</v>
      </c>
      <c r="AX445">
        <f t="shared" si="209"/>
        <v>15.21521999396508</v>
      </c>
      <c r="AY445" t="e">
        <f t="shared" si="210"/>
        <v>#VALUE!</v>
      </c>
    </row>
    <row r="446" spans="1:51">
      <c r="A446" s="65">
        <v>44453.448611111111</v>
      </c>
      <c r="B446">
        <v>0.1</v>
      </c>
      <c r="C446" s="41" t="s">
        <v>278</v>
      </c>
      <c r="D446" s="36">
        <v>2</v>
      </c>
      <c r="E446" s="43">
        <v>44454.761504629627</v>
      </c>
      <c r="F446" s="41">
        <v>159</v>
      </c>
      <c r="H446" s="52">
        <v>20.6</v>
      </c>
      <c r="I446" s="5">
        <v>30</v>
      </c>
      <c r="J446" s="52">
        <v>65.025539407580396</v>
      </c>
      <c r="K446" s="52">
        <v>930.72118925400014</v>
      </c>
      <c r="L446" s="5" t="s">
        <v>88</v>
      </c>
      <c r="M446" s="6">
        <f t="shared" si="186"/>
        <v>0.33567812566126087</v>
      </c>
      <c r="N446" s="6">
        <f t="shared" si="214"/>
        <v>24.887321620291566</v>
      </c>
      <c r="O446" s="6" t="e">
        <f t="shared" si="187"/>
        <v>#VALUE!</v>
      </c>
      <c r="P446">
        <f t="shared" si="188"/>
        <v>5.370850010580174</v>
      </c>
      <c r="Q446">
        <f t="shared" si="189"/>
        <v>1095.042151292829</v>
      </c>
      <c r="R446">
        <f t="shared" si="190"/>
        <v>9.332588327311985</v>
      </c>
      <c r="S446">
        <f t="shared" si="191"/>
        <v>691.92214057454953</v>
      </c>
      <c r="T446">
        <f t="shared" si="192"/>
        <v>691.92214057454964</v>
      </c>
      <c r="V446" s="4">
        <f t="shared" si="211"/>
        <v>0.99701448559999994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6.4831404723311292E-5</v>
      </c>
      <c r="AC446">
        <f t="shared" si="195"/>
        <v>5.0460015106279836E-9</v>
      </c>
      <c r="AD446">
        <v>0</v>
      </c>
      <c r="AE446" s="11">
        <f t="shared" si="196"/>
        <v>1.3564995525495812E-9</v>
      </c>
      <c r="AF446" s="11">
        <f t="shared" si="197"/>
        <v>6.4025010631775646E-9</v>
      </c>
      <c r="AG446" s="15">
        <f t="shared" si="198"/>
        <v>1.097002469958351E-3</v>
      </c>
      <c r="AI446">
        <f t="shared" si="213"/>
        <v>9.2794250774109717E-4</v>
      </c>
      <c r="AJ446">
        <f t="shared" si="199"/>
        <v>7.2224245576987396E-8</v>
      </c>
      <c r="AK446">
        <v>0</v>
      </c>
      <c r="AL446" s="11">
        <f t="shared" si="200"/>
        <v>4.0245995620014257E-7</v>
      </c>
      <c r="AM446" s="11">
        <f t="shared" si="201"/>
        <v>4.7468420177712997E-7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78.81297419298906</v>
      </c>
      <c r="AX446">
        <f t="shared" si="209"/>
        <v>15.215219993965075</v>
      </c>
      <c r="AY446" t="e">
        <f t="shared" si="210"/>
        <v>#VALUE!</v>
      </c>
    </row>
    <row r="447" spans="1:51">
      <c r="A447" s="65">
        <v>44453.464583333334</v>
      </c>
      <c r="B447">
        <v>3.8</v>
      </c>
      <c r="C447" s="41" t="s">
        <v>278</v>
      </c>
      <c r="D447" s="36">
        <v>1</v>
      </c>
      <c r="E447" s="43">
        <v>44454.782719907409</v>
      </c>
      <c r="F447" s="41">
        <v>74</v>
      </c>
      <c r="H447" s="52">
        <v>20.6</v>
      </c>
      <c r="I447" s="5">
        <v>30</v>
      </c>
      <c r="J447" s="52">
        <v>43.062426073671105</v>
      </c>
      <c r="K447" s="52">
        <v>5737.2911617318396</v>
      </c>
      <c r="L447" s="5" t="s">
        <v>88</v>
      </c>
      <c r="M447" s="6">
        <f t="shared" si="186"/>
        <v>0.22229903208079216</v>
      </c>
      <c r="N447" s="6">
        <f t="shared" si="214"/>
        <v>153.41416099672503</v>
      </c>
      <c r="O447" s="6" t="e">
        <f t="shared" si="187"/>
        <v>#VALUE!</v>
      </c>
      <c r="P447">
        <f t="shared" si="188"/>
        <v>3.5567845132926745</v>
      </c>
      <c r="Q447">
        <f t="shared" si="189"/>
        <v>6750.2230838559017</v>
      </c>
      <c r="R447">
        <f t="shared" si="190"/>
        <v>6.1804007868641904</v>
      </c>
      <c r="S447">
        <f t="shared" si="191"/>
        <v>4265.2502463243745</v>
      </c>
      <c r="T447">
        <f t="shared" si="192"/>
        <v>4265.2502463243754</v>
      </c>
      <c r="V447" s="4">
        <f t="shared" si="211"/>
        <v>0.99701448559999994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4.2933862580529225E-5</v>
      </c>
      <c r="AC447">
        <f t="shared" si="195"/>
        <v>3.3416572780281959E-9</v>
      </c>
      <c r="AD447">
        <v>0</v>
      </c>
      <c r="AE447" s="11">
        <f t="shared" si="196"/>
        <v>8.9832644577531331E-10</v>
      </c>
      <c r="AF447" s="11">
        <f t="shared" si="197"/>
        <v>4.2399837238035093E-9</v>
      </c>
      <c r="AG447" s="15">
        <f t="shared" si="198"/>
        <v>1.097002469958351E-3</v>
      </c>
      <c r="AI447">
        <f t="shared" si="213"/>
        <v>5.7201623963514968E-3</v>
      </c>
      <c r="AJ447">
        <f t="shared" si="199"/>
        <v>4.4521552812580799E-7</v>
      </c>
      <c r="AK447">
        <v>0</v>
      </c>
      <c r="AL447" s="11">
        <f t="shared" si="200"/>
        <v>2.4809040304635327E-6</v>
      </c>
      <c r="AM447" s="11">
        <f t="shared" si="201"/>
        <v>2.9261195585893408E-6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15.215219993965079</v>
      </c>
      <c r="AY447" t="e">
        <f t="shared" si="210"/>
        <v>#VALUE!</v>
      </c>
    </row>
    <row r="448" spans="1:51">
      <c r="A448" s="65">
        <v>44453.49722222222</v>
      </c>
      <c r="B448">
        <v>9</v>
      </c>
      <c r="C448" s="41" t="s">
        <v>278</v>
      </c>
      <c r="D448" s="36">
        <v>2</v>
      </c>
      <c r="E448" s="43">
        <v>44454.803923611114</v>
      </c>
      <c r="F448" s="41">
        <v>168</v>
      </c>
      <c r="H448" s="52">
        <v>20.6</v>
      </c>
      <c r="I448" s="5">
        <v>30</v>
      </c>
      <c r="J448" s="52">
        <v>8.00859233045</v>
      </c>
      <c r="K448" s="52">
        <v>32156.66281884614</v>
      </c>
      <c r="L448" s="5" t="s">
        <v>88</v>
      </c>
      <c r="M448" s="6">
        <f t="shared" si="186"/>
        <v>4.1342360050568287E-2</v>
      </c>
      <c r="N448" s="6">
        <f t="shared" ref="N448:N479" si="215">1000000*(AM448-AK448)/X448</f>
        <v>859.86353276146372</v>
      </c>
      <c r="O448" s="6" t="e">
        <f t="shared" si="187"/>
        <v>#VALUE!</v>
      </c>
      <c r="P448">
        <f t="shared" si="188"/>
        <v>0.6614777608090926</v>
      </c>
      <c r="Q448">
        <f t="shared" si="189"/>
        <v>37833.995441504405</v>
      </c>
      <c r="R448">
        <f t="shared" si="190"/>
        <v>1.1494083091396083</v>
      </c>
      <c r="S448">
        <f t="shared" si="191"/>
        <v>23906.092638960963</v>
      </c>
      <c r="T448">
        <f t="shared" si="192"/>
        <v>23906.092638960967</v>
      </c>
      <c r="V448" s="4">
        <f t="shared" si="211"/>
        <v>0.99701448559999994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7.9846825627237118E-6</v>
      </c>
      <c r="AC448">
        <f t="shared" si="195"/>
        <v>6.2146918527127834E-10</v>
      </c>
      <c r="AD448">
        <v>0</v>
      </c>
      <c r="AE448" s="11">
        <f t="shared" si="196"/>
        <v>1.6706746321186219E-10</v>
      </c>
      <c r="AF448" s="11">
        <f t="shared" si="197"/>
        <v>7.8853664848314051E-10</v>
      </c>
      <c r="AG448" s="15">
        <f t="shared" si="198"/>
        <v>1.097002469958351E-3</v>
      </c>
      <c r="AI448">
        <f t="shared" si="213"/>
        <v>3.2060658638944528E-2</v>
      </c>
      <c r="AJ448">
        <f t="shared" si="199"/>
        <v>2.495366753416527E-6</v>
      </c>
      <c r="AK448">
        <v>0</v>
      </c>
      <c r="AL448" s="11">
        <f t="shared" si="200"/>
        <v>1.3905097744673431E-5</v>
      </c>
      <c r="AM448" s="11">
        <f t="shared" si="201"/>
        <v>1.6400464498089957E-5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78.81297419298906</v>
      </c>
      <c r="AX448">
        <f t="shared" si="209"/>
        <v>15.215219993965073</v>
      </c>
      <c r="AY448" t="e">
        <f t="shared" si="210"/>
        <v>#VALUE!</v>
      </c>
    </row>
    <row r="449" spans="1:51">
      <c r="A449" s="65">
        <v>44453.448611111111</v>
      </c>
      <c r="B449">
        <v>0.1</v>
      </c>
      <c r="C449" s="41" t="s">
        <v>278</v>
      </c>
      <c r="D449" s="36">
        <v>1</v>
      </c>
      <c r="E449" s="43">
        <v>44454.825138888889</v>
      </c>
      <c r="F449" s="41">
        <v>193</v>
      </c>
      <c r="H449" s="52">
        <v>20.6</v>
      </c>
      <c r="I449" s="5">
        <v>30</v>
      </c>
      <c r="J449" s="52">
        <v>70.125321823036401</v>
      </c>
      <c r="K449" s="52">
        <v>911.23484041056008</v>
      </c>
      <c r="L449" s="5" t="s">
        <v>88</v>
      </c>
      <c r="M449" s="6">
        <f t="shared" si="186"/>
        <v>0.36200448016899389</v>
      </c>
      <c r="N449" s="6">
        <f t="shared" si="215"/>
        <v>24.366260064509646</v>
      </c>
      <c r="O449" s="6" t="e">
        <f t="shared" si="187"/>
        <v>#VALUE!</v>
      </c>
      <c r="P449">
        <f t="shared" si="188"/>
        <v>5.7920716827039023</v>
      </c>
      <c r="Q449">
        <f t="shared" si="189"/>
        <v>1072.1154428384243</v>
      </c>
      <c r="R449">
        <f t="shared" si="190"/>
        <v>10.064518739207456</v>
      </c>
      <c r="S449">
        <f t="shared" si="191"/>
        <v>677.43548618287025</v>
      </c>
      <c r="T449">
        <f t="shared" si="192"/>
        <v>677.43548618287036</v>
      </c>
      <c r="V449" s="4">
        <f t="shared" si="211"/>
        <v>0.99701448559999994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6.9915961664929083E-5</v>
      </c>
      <c r="AC449">
        <f t="shared" si="195"/>
        <v>5.4417461673691949E-9</v>
      </c>
      <c r="AD449">
        <v>0</v>
      </c>
      <c r="AE449" s="11">
        <f t="shared" si="196"/>
        <v>1.4628862527244949E-9</v>
      </c>
      <c r="AF449" s="11">
        <f t="shared" si="197"/>
        <v>6.9046324200936894E-9</v>
      </c>
      <c r="AG449" s="15">
        <f t="shared" si="198"/>
        <v>1.097002469958351E-3</v>
      </c>
      <c r="AI449">
        <f t="shared" si="213"/>
        <v>9.0851433567273258E-4</v>
      </c>
      <c r="AJ449">
        <f t="shared" si="199"/>
        <v>7.0712099017397918E-8</v>
      </c>
      <c r="AK449">
        <v>0</v>
      </c>
      <c r="AL449" s="11">
        <f t="shared" si="200"/>
        <v>3.9403372158490022E-7</v>
      </c>
      <c r="AM449" s="11">
        <f t="shared" si="201"/>
        <v>4.6474582060229814E-7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15.215219993965075</v>
      </c>
      <c r="AY449" t="e">
        <f t="shared" si="210"/>
        <v>#VALUE!</v>
      </c>
    </row>
    <row r="450" spans="1:51">
      <c r="A450" s="65">
        <v>44460.576388888891</v>
      </c>
      <c r="B450" s="4">
        <v>6.2</v>
      </c>
      <c r="C450" t="s">
        <v>278</v>
      </c>
      <c r="D450" s="36">
        <v>2</v>
      </c>
      <c r="E450" s="43">
        <v>44461.484247685185</v>
      </c>
      <c r="F450" s="41">
        <v>18</v>
      </c>
      <c r="H450" s="52">
        <v>20.9</v>
      </c>
      <c r="I450" s="5">
        <v>30</v>
      </c>
      <c r="J450" s="52">
        <v>6.8029396920500016</v>
      </c>
      <c r="K450" s="52">
        <v>27875.32787473944</v>
      </c>
      <c r="L450" s="5" t="s">
        <v>88</v>
      </c>
      <c r="M450" s="6">
        <f t="shared" si="186"/>
        <v>3.5082649982399704E-2</v>
      </c>
      <c r="N450" s="6">
        <f t="shared" si="215"/>
        <v>744.62092214827646</v>
      </c>
      <c r="O450" s="6" t="e">
        <f t="shared" si="187"/>
        <v>#VALUE!</v>
      </c>
      <c r="P450">
        <f t="shared" si="188"/>
        <v>0.56132239971839526</v>
      </c>
      <c r="Q450">
        <f t="shared" si="189"/>
        <v>32763.320574524165</v>
      </c>
      <c r="R450">
        <f t="shared" si="190"/>
        <v>0.97644927438007956</v>
      </c>
      <c r="S450">
        <f t="shared" si="191"/>
        <v>20724.904175844033</v>
      </c>
      <c r="T450">
        <f t="shared" si="192"/>
        <v>20724.904175844033</v>
      </c>
      <c r="V450" s="4">
        <f t="shared" si="211"/>
        <v>0.99599729687128047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6.7757095440601428E-6</v>
      </c>
      <c r="AC450">
        <f t="shared" si="195"/>
        <v>5.2737158389243126E-10</v>
      </c>
      <c r="AD450">
        <v>0</v>
      </c>
      <c r="AE450" s="11">
        <f t="shared" si="196"/>
        <v>1.4177152267408195E-10</v>
      </c>
      <c r="AF450" s="11">
        <f t="shared" si="197"/>
        <v>6.691431065665132E-10</v>
      </c>
      <c r="AG450" s="15">
        <f t="shared" si="198"/>
        <v>1.097002469958351E-3</v>
      </c>
      <c r="AI450">
        <f t="shared" si="213"/>
        <v>2.7763751212641137E-2</v>
      </c>
      <c r="AJ450">
        <f t="shared" si="199"/>
        <v>2.160926963677415E-6</v>
      </c>
      <c r="AK450">
        <v>0</v>
      </c>
      <c r="AL450" s="11">
        <f t="shared" si="200"/>
        <v>1.2041476711948169E-5</v>
      </c>
      <c r="AM450" s="11">
        <f t="shared" si="201"/>
        <v>1.4202403675625584E-5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15.215219993965077</v>
      </c>
      <c r="AY450" t="e">
        <f t="shared" si="210"/>
        <v>#VALUE!</v>
      </c>
    </row>
    <row r="451" spans="1:51">
      <c r="A451" s="65">
        <v>44460.432638888888</v>
      </c>
      <c r="B451">
        <v>6</v>
      </c>
      <c r="C451" s="41" t="s">
        <v>279</v>
      </c>
      <c r="D451" s="36">
        <v>1</v>
      </c>
      <c r="E451" s="43">
        <v>44461.50545138889</v>
      </c>
      <c r="F451" s="41">
        <v>26</v>
      </c>
      <c r="H451" s="52">
        <v>20.9</v>
      </c>
      <c r="I451" s="5">
        <v>30</v>
      </c>
      <c r="J451" s="52">
        <v>17588.669559934569</v>
      </c>
      <c r="K451" s="52">
        <v>18131.14636369624</v>
      </c>
      <c r="L451" s="5" t="s">
        <v>88</v>
      </c>
      <c r="M451" s="6">
        <f t="shared" si="186"/>
        <v>90.704484496367542</v>
      </c>
      <c r="N451" s="6">
        <f t="shared" si="215"/>
        <v>484.32904486749698</v>
      </c>
      <c r="O451" s="6" t="e">
        <f t="shared" si="187"/>
        <v>#VALUE!</v>
      </c>
      <c r="P451">
        <f t="shared" si="188"/>
        <v>1451.2717519418807</v>
      </c>
      <c r="Q451">
        <f t="shared" si="189"/>
        <v>21310.477974169866</v>
      </c>
      <c r="R451">
        <f t="shared" si="190"/>
        <v>2524.562087354584</v>
      </c>
      <c r="S451">
        <f t="shared" si="191"/>
        <v>13480.245781299889</v>
      </c>
      <c r="T451">
        <f t="shared" si="192"/>
        <v>13480.245781299893</v>
      </c>
      <c r="V451" s="4">
        <f t="shared" si="211"/>
        <v>0.99599729687128047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1.7518267337257004E-2</v>
      </c>
      <c r="AC451">
        <f t="shared" si="195"/>
        <v>1.3634935695847865E-6</v>
      </c>
      <c r="AD451">
        <v>0</v>
      </c>
      <c r="AE451" s="11">
        <f t="shared" si="196"/>
        <v>3.6654337362967037E-7</v>
      </c>
      <c r="AF451" s="11">
        <f t="shared" si="197"/>
        <v>1.7300369432144569E-6</v>
      </c>
      <c r="AG451" s="15">
        <f t="shared" si="198"/>
        <v>1.097002469958351E-3</v>
      </c>
      <c r="AI451">
        <f t="shared" si="213"/>
        <v>1.8058572767419002E-2</v>
      </c>
      <c r="AJ451">
        <f t="shared" si="199"/>
        <v>1.4055469853395994E-6</v>
      </c>
      <c r="AK451">
        <v>0</v>
      </c>
      <c r="AL451" s="11">
        <f t="shared" si="200"/>
        <v>7.8322227340406777E-6</v>
      </c>
      <c r="AM451" s="11">
        <f t="shared" si="201"/>
        <v>9.2377697193802778E-6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15.215219993965082</v>
      </c>
      <c r="AY451" t="e">
        <f t="shared" si="210"/>
        <v>#VALUE!</v>
      </c>
    </row>
    <row r="452" spans="1:51">
      <c r="A452" s="65">
        <v>44460.445138888892</v>
      </c>
      <c r="B452">
        <v>10</v>
      </c>
      <c r="C452" s="41" t="s">
        <v>279</v>
      </c>
      <c r="D452" s="36">
        <v>2</v>
      </c>
      <c r="E452" s="43">
        <v>44461.526666666665</v>
      </c>
      <c r="F452" s="41">
        <v>110</v>
      </c>
      <c r="H452" s="52">
        <v>20.9</v>
      </c>
      <c r="I452" s="5">
        <v>30</v>
      </c>
      <c r="J452" s="52">
        <v>114312.31454713178</v>
      </c>
      <c r="K452" s="52">
        <v>20042.905654199742</v>
      </c>
      <c r="L452" s="5" t="s">
        <v>88</v>
      </c>
      <c r="M452" s="6">
        <f t="shared" si="186"/>
        <v>589.50675758916123</v>
      </c>
      <c r="N452" s="6">
        <f t="shared" si="215"/>
        <v>535.39699901738356</v>
      </c>
      <c r="O452" s="6" t="e">
        <f t="shared" si="187"/>
        <v>#VALUE!</v>
      </c>
      <c r="P452">
        <f t="shared" si="188"/>
        <v>9432.1081214265796</v>
      </c>
      <c r="Q452">
        <f t="shared" si="189"/>
        <v>23557.467956764878</v>
      </c>
      <c r="R452">
        <f t="shared" si="190"/>
        <v>16407.638703999524</v>
      </c>
      <c r="S452">
        <f t="shared" si="191"/>
        <v>14901.611236838409</v>
      </c>
      <c r="T452">
        <f t="shared" si="192"/>
        <v>14901.611236838409</v>
      </c>
      <c r="V452" s="4">
        <f t="shared" si="211"/>
        <v>0.99599729687128047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0.11385475628804281</v>
      </c>
      <c r="AC452">
        <f t="shared" si="195"/>
        <v>8.8616199922484336E-6</v>
      </c>
      <c r="AD452">
        <v>0</v>
      </c>
      <c r="AE452" s="11">
        <f t="shared" si="196"/>
        <v>2.3822393887578162E-6</v>
      </c>
      <c r="AF452" s="11">
        <f t="shared" si="197"/>
        <v>1.124385938100625E-5</v>
      </c>
      <c r="AG452" s="15">
        <f t="shared" si="198"/>
        <v>1.097002469958351E-3</v>
      </c>
      <c r="AI452">
        <f t="shared" si="213"/>
        <v>1.9962679853029047E-2</v>
      </c>
      <c r="AJ452">
        <f t="shared" si="199"/>
        <v>1.5537487290993016E-6</v>
      </c>
      <c r="AK452">
        <v>0</v>
      </c>
      <c r="AL452" s="11">
        <f t="shared" si="200"/>
        <v>8.6580571449897772E-6</v>
      </c>
      <c r="AM452" s="11">
        <f t="shared" si="201"/>
        <v>1.0211805874089078E-5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65">
        <v>44460.554166666669</v>
      </c>
      <c r="B453" s="4">
        <v>0.1</v>
      </c>
      <c r="C453" s="41" t="s">
        <v>278</v>
      </c>
      <c r="D453" s="36">
        <v>1</v>
      </c>
      <c r="E453" s="43">
        <v>44461.54787037037</v>
      </c>
      <c r="F453" s="41">
        <v>148</v>
      </c>
      <c r="H453" s="52">
        <v>20.9</v>
      </c>
      <c r="I453" s="5">
        <v>30</v>
      </c>
      <c r="J453" s="52">
        <v>57.434642314437511</v>
      </c>
      <c r="K453" s="52">
        <v>883.72412487264012</v>
      </c>
      <c r="L453" s="5" t="s">
        <v>88</v>
      </c>
      <c r="M453" s="6">
        <f t="shared" si="186"/>
        <v>0.29618952164700812</v>
      </c>
      <c r="N453" s="6">
        <f t="shared" si="215"/>
        <v>23.606519562543259</v>
      </c>
      <c r="O453" s="6" t="e">
        <f t="shared" si="187"/>
        <v>#VALUE!</v>
      </c>
      <c r="P453">
        <f t="shared" si="188"/>
        <v>4.73903234635213</v>
      </c>
      <c r="Q453">
        <f t="shared" si="189"/>
        <v>1038.6868607519034</v>
      </c>
      <c r="R453">
        <f t="shared" si="190"/>
        <v>8.2437912653775314</v>
      </c>
      <c r="S453">
        <f t="shared" si="191"/>
        <v>657.03613920409475</v>
      </c>
      <c r="T453">
        <f t="shared" si="192"/>
        <v>657.03613920409509</v>
      </c>
      <c r="V453" s="4">
        <f t="shared" si="211"/>
        <v>0.99599729687128047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5.7204748491948627E-5</v>
      </c>
      <c r="AC453">
        <f t="shared" si="195"/>
        <v>4.4523984716572936E-9</v>
      </c>
      <c r="AD453">
        <v>0</v>
      </c>
      <c r="AE453" s="11">
        <f t="shared" si="196"/>
        <v>1.1969232513812525E-9</v>
      </c>
      <c r="AF453" s="11">
        <f t="shared" si="197"/>
        <v>5.6493217230385465E-9</v>
      </c>
      <c r="AG453" s="15">
        <f t="shared" si="198"/>
        <v>1.097002469958351E-3</v>
      </c>
      <c r="AI453">
        <f t="shared" si="213"/>
        <v>8.8018683955308746E-4</v>
      </c>
      <c r="AJ453">
        <f t="shared" si="199"/>
        <v>6.8507294280834184E-8</v>
      </c>
      <c r="AK453">
        <v>0</v>
      </c>
      <c r="AL453" s="11">
        <f t="shared" si="200"/>
        <v>3.8174774184750792E-7</v>
      </c>
      <c r="AM453" s="11">
        <f t="shared" si="201"/>
        <v>4.5025503612834212E-7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15.215219993965079</v>
      </c>
      <c r="AY453" t="e">
        <f t="shared" si="210"/>
        <v>#VALUE!</v>
      </c>
    </row>
    <row r="454" spans="1:51">
      <c r="A454" s="65">
        <v>44460.588888888888</v>
      </c>
      <c r="B454" s="4">
        <v>9</v>
      </c>
      <c r="C454" s="41" t="s">
        <v>278</v>
      </c>
      <c r="D454" s="36">
        <v>2</v>
      </c>
      <c r="E454" s="43">
        <v>44461.569097222222</v>
      </c>
      <c r="F454" s="41">
        <v>12</v>
      </c>
      <c r="H454" s="52">
        <v>20.9</v>
      </c>
      <c r="I454" s="5">
        <v>30</v>
      </c>
      <c r="J454" s="52">
        <v>81.107792476555105</v>
      </c>
      <c r="K454" s="52">
        <v>35220.079834550641</v>
      </c>
      <c r="L454" s="5" t="s">
        <v>88</v>
      </c>
      <c r="M454" s="6">
        <f t="shared" si="186"/>
        <v>0.41827157421744504</v>
      </c>
      <c r="N454" s="6">
        <f t="shared" si="215"/>
        <v>940.81793198581909</v>
      </c>
      <c r="O454" s="6" t="e">
        <f t="shared" si="187"/>
        <v>#VALUE!</v>
      </c>
      <c r="P454">
        <f t="shared" si="188"/>
        <v>6.6923451874791207</v>
      </c>
      <c r="Q454">
        <f t="shared" si="189"/>
        <v>41395.98900737604</v>
      </c>
      <c r="R454">
        <f t="shared" si="190"/>
        <v>11.641679728963883</v>
      </c>
      <c r="S454">
        <f t="shared" si="191"/>
        <v>26185.621310596391</v>
      </c>
      <c r="T454">
        <f t="shared" si="192"/>
        <v>26185.621310596394</v>
      </c>
      <c r="V454" s="4">
        <f t="shared" si="211"/>
        <v>0.99599729687128047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8.0783142061845661E-5</v>
      </c>
      <c r="AC454">
        <f t="shared" si="195"/>
        <v>6.2875678633996478E-9</v>
      </c>
      <c r="AD454">
        <v>0</v>
      </c>
      <c r="AE454" s="11">
        <f t="shared" si="196"/>
        <v>1.6902656440674131E-9</v>
      </c>
      <c r="AF454" s="11">
        <f t="shared" si="197"/>
        <v>7.9778335074670605E-9</v>
      </c>
      <c r="AG454" s="15">
        <f t="shared" si="198"/>
        <v>1.097002469958351E-3</v>
      </c>
      <c r="AI454">
        <f t="shared" si="213"/>
        <v>3.5079104310803133E-2</v>
      </c>
      <c r="AJ454">
        <f t="shared" si="199"/>
        <v>2.7303004477418395E-6</v>
      </c>
      <c r="AK454">
        <v>0</v>
      </c>
      <c r="AL454" s="11">
        <f t="shared" si="200"/>
        <v>1.5214234359015989E-5</v>
      </c>
      <c r="AM454" s="11">
        <f t="shared" si="201"/>
        <v>1.7944534806757829E-5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78.81297419298906</v>
      </c>
      <c r="AX454">
        <f t="shared" si="209"/>
        <v>15.215219993965075</v>
      </c>
      <c r="AY454" t="e">
        <f t="shared" si="210"/>
        <v>#VALUE!</v>
      </c>
    </row>
    <row r="455" spans="1:51">
      <c r="A455" s="65">
        <v>44460.439583333333</v>
      </c>
      <c r="B455">
        <v>9</v>
      </c>
      <c r="C455" s="41" t="s">
        <v>279</v>
      </c>
      <c r="D455" s="36">
        <v>1</v>
      </c>
      <c r="E455" s="43">
        <v>44461.59033564815</v>
      </c>
      <c r="F455" s="41">
        <v>98</v>
      </c>
      <c r="H455" s="52">
        <v>20.9</v>
      </c>
      <c r="I455" s="5">
        <v>30</v>
      </c>
      <c r="J455" s="52">
        <v>82886.078581594295</v>
      </c>
      <c r="K455" s="52">
        <v>19571.15139696006</v>
      </c>
      <c r="L455" s="5" t="s">
        <v>88</v>
      </c>
      <c r="M455" s="6">
        <f t="shared" si="186"/>
        <v>427.44216690468602</v>
      </c>
      <c r="N455" s="6">
        <f t="shared" si="215"/>
        <v>522.79524266740668</v>
      </c>
      <c r="O455" s="6" t="e">
        <f t="shared" si="187"/>
        <v>#VALUE!</v>
      </c>
      <c r="P455">
        <f t="shared" si="188"/>
        <v>6839.0746704749763</v>
      </c>
      <c r="Q455">
        <f t="shared" si="189"/>
        <v>23002.990677365895</v>
      </c>
      <c r="R455">
        <f t="shared" si="190"/>
        <v>11896.92323478753</v>
      </c>
      <c r="S455">
        <f t="shared" si="191"/>
        <v>14550.868751592207</v>
      </c>
      <c r="T455">
        <f t="shared" si="192"/>
        <v>14550.868751592208</v>
      </c>
      <c r="V455" s="4">
        <f t="shared" si="211"/>
        <v>0.99599729687128047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8.2554310215528448E-2</v>
      </c>
      <c r="AC455">
        <f t="shared" si="195"/>
        <v>6.4254226147690242E-6</v>
      </c>
      <c r="AD455">
        <v>0</v>
      </c>
      <c r="AE455" s="11">
        <f t="shared" si="196"/>
        <v>1.7273246715281718E-6</v>
      </c>
      <c r="AF455" s="11">
        <f t="shared" si="197"/>
        <v>8.1527472862971964E-6</v>
      </c>
      <c r="AG455" s="15">
        <f t="shared" si="198"/>
        <v>1.097002469958351E-3</v>
      </c>
      <c r="AI455">
        <f t="shared" si="213"/>
        <v>1.9492813888030806E-2</v>
      </c>
      <c r="AJ455">
        <f t="shared" si="199"/>
        <v>1.5171778051883889E-6</v>
      </c>
      <c r="AK455">
        <v>0</v>
      </c>
      <c r="AL455" s="11">
        <f t="shared" si="200"/>
        <v>8.4542705589506664E-6</v>
      </c>
      <c r="AM455" s="11">
        <f t="shared" si="201"/>
        <v>9.9714483641390562E-6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78.81297419298906</v>
      </c>
      <c r="AX455">
        <f t="shared" si="209"/>
        <v>15.215219993965082</v>
      </c>
      <c r="AY455" t="e">
        <f t="shared" si="210"/>
        <v>#VALUE!</v>
      </c>
    </row>
    <row r="456" spans="1:51">
      <c r="A456" s="65">
        <v>44460.581944444442</v>
      </c>
      <c r="B456" s="4">
        <v>8</v>
      </c>
      <c r="C456" s="41" t="s">
        <v>278</v>
      </c>
      <c r="D456" s="36">
        <v>2</v>
      </c>
      <c r="E456" s="43">
        <v>44461.611562500002</v>
      </c>
      <c r="F456" s="41">
        <v>41</v>
      </c>
      <c r="H456" s="52">
        <v>20.9</v>
      </c>
      <c r="I456" s="5">
        <v>30</v>
      </c>
      <c r="J456" s="52">
        <v>83.049455449439989</v>
      </c>
      <c r="K456" s="52">
        <v>29727.260769254004</v>
      </c>
      <c r="L456" s="5" t="s">
        <v>88</v>
      </c>
      <c r="M456" s="6">
        <f t="shared" si="186"/>
        <v>0.42828469877021902</v>
      </c>
      <c r="N456" s="6">
        <f t="shared" si="215"/>
        <v>794.09076106341968</v>
      </c>
      <c r="O456" s="6" t="e">
        <f t="shared" si="187"/>
        <v>#VALUE!</v>
      </c>
      <c r="P456">
        <f t="shared" si="188"/>
        <v>6.8525551803235043</v>
      </c>
      <c r="Q456">
        <f t="shared" si="189"/>
        <v>34939.993486790467</v>
      </c>
      <c r="R456">
        <f t="shared" si="190"/>
        <v>11.920373277163305</v>
      </c>
      <c r="S456">
        <f t="shared" si="191"/>
        <v>22101.789568955002</v>
      </c>
      <c r="T456">
        <f t="shared" si="192"/>
        <v>22101.789568955002</v>
      </c>
      <c r="V456" s="4">
        <f t="shared" si="211"/>
        <v>0.99599729687128047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8.2717033134274066E-5</v>
      </c>
      <c r="AC456">
        <f t="shared" si="195"/>
        <v>6.4380877744598947E-9</v>
      </c>
      <c r="AD456">
        <v>0</v>
      </c>
      <c r="AE456" s="11">
        <f t="shared" si="196"/>
        <v>1.7307294036546782E-9</v>
      </c>
      <c r="AF456" s="11">
        <f t="shared" si="197"/>
        <v>8.1688171781145727E-9</v>
      </c>
      <c r="AG456" s="15">
        <f t="shared" si="198"/>
        <v>1.097002469958351E-3</v>
      </c>
      <c r="AI456">
        <f t="shared" si="213"/>
        <v>2.9608271369564648E-2</v>
      </c>
      <c r="AJ456">
        <f t="shared" si="199"/>
        <v>2.3044908975138377E-6</v>
      </c>
      <c r="AK456">
        <v>0</v>
      </c>
      <c r="AL456" s="11">
        <f t="shared" si="200"/>
        <v>1.2841467546911446E-5</v>
      </c>
      <c r="AM456" s="11">
        <f t="shared" si="201"/>
        <v>1.5145958444425284E-5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78.81297419298906</v>
      </c>
      <c r="AX456">
        <f t="shared" si="209"/>
        <v>15.21521999396508</v>
      </c>
      <c r="AY456" t="e">
        <f t="shared" si="210"/>
        <v>#VALUE!</v>
      </c>
    </row>
    <row r="457" spans="1:51">
      <c r="A457" s="65">
        <v>44460.556944444441</v>
      </c>
      <c r="B457">
        <v>1.6</v>
      </c>
      <c r="C457" s="41" t="s">
        <v>278</v>
      </c>
      <c r="D457" s="36">
        <v>1</v>
      </c>
      <c r="E457" s="43">
        <v>44461.632777777777</v>
      </c>
      <c r="F457" s="41">
        <v>69</v>
      </c>
      <c r="H457" s="52">
        <v>20.9</v>
      </c>
      <c r="I457" s="5">
        <v>30</v>
      </c>
      <c r="J457" s="52">
        <v>59.672417923231606</v>
      </c>
      <c r="K457" s="52">
        <v>990.32439132696015</v>
      </c>
      <c r="L457" s="5" t="s">
        <v>88</v>
      </c>
      <c r="M457" s="6">
        <f t="shared" si="186"/>
        <v>0.30772969427476476</v>
      </c>
      <c r="N457" s="6">
        <f t="shared" si="215"/>
        <v>26.454083869774198</v>
      </c>
      <c r="O457" s="6" t="e">
        <f t="shared" si="187"/>
        <v>#VALUE!</v>
      </c>
      <c r="P457">
        <f t="shared" si="188"/>
        <v>4.9236751083962362</v>
      </c>
      <c r="Q457">
        <f t="shared" si="189"/>
        <v>1163.9796902700648</v>
      </c>
      <c r="R457">
        <f t="shared" si="190"/>
        <v>8.564986876149435</v>
      </c>
      <c r="S457">
        <f t="shared" si="191"/>
        <v>736.29189961390387</v>
      </c>
      <c r="T457">
        <f t="shared" si="192"/>
        <v>736.29189961390409</v>
      </c>
      <c r="V457" s="4">
        <f t="shared" si="211"/>
        <v>0.99599729687128047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5.9433566949312027E-5</v>
      </c>
      <c r="AC457">
        <f t="shared" si="195"/>
        <v>4.6258733693672815E-9</v>
      </c>
      <c r="AD457">
        <v>0</v>
      </c>
      <c r="AE457" s="11">
        <f t="shared" si="196"/>
        <v>1.243557922541487E-9</v>
      </c>
      <c r="AF457" s="11">
        <f t="shared" si="197"/>
        <v>5.8694312919087687E-9</v>
      </c>
      <c r="AG457" s="15">
        <f t="shared" si="198"/>
        <v>1.097002469958351E-3</v>
      </c>
      <c r="AI457">
        <f t="shared" si="213"/>
        <v>9.8636041678734849E-4</v>
      </c>
      <c r="AJ457">
        <f t="shared" si="199"/>
        <v>7.6771067577114753E-8</v>
      </c>
      <c r="AK457">
        <v>0</v>
      </c>
      <c r="AL457" s="11">
        <f t="shared" si="200"/>
        <v>4.2779651414411584E-7</v>
      </c>
      <c r="AM457" s="11">
        <f t="shared" si="201"/>
        <v>5.0456758172123059E-7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15.215219993965077</v>
      </c>
      <c r="AY457" t="e">
        <f t="shared" si="210"/>
        <v>#VALUE!</v>
      </c>
    </row>
    <row r="458" spans="1:51">
      <c r="A458" s="65">
        <v>44460.588888888888</v>
      </c>
      <c r="B458" s="4">
        <v>9</v>
      </c>
      <c r="C458" s="41" t="s">
        <v>278</v>
      </c>
      <c r="D458" s="36">
        <v>2</v>
      </c>
      <c r="E458" s="43">
        <v>44461.654004629629</v>
      </c>
      <c r="F458" s="41">
        <v>62</v>
      </c>
      <c r="H458" s="52">
        <v>20.9</v>
      </c>
      <c r="I458" s="5">
        <v>30</v>
      </c>
      <c r="J458" s="52">
        <v>9.1564093831999998</v>
      </c>
      <c r="K458" s="52">
        <v>33469.875058562939</v>
      </c>
      <c r="L458" s="5" t="s">
        <v>88</v>
      </c>
      <c r="M458" s="6">
        <f t="shared" si="186"/>
        <v>4.7219455121990953E-2</v>
      </c>
      <c r="N458" s="6">
        <f t="shared" si="215"/>
        <v>894.06550991205836</v>
      </c>
      <c r="O458" s="6" t="e">
        <f t="shared" si="187"/>
        <v>#VALUE!</v>
      </c>
      <c r="P458">
        <f t="shared" si="188"/>
        <v>0.75551128195185524</v>
      </c>
      <c r="Q458">
        <f t="shared" si="189"/>
        <v>39338.882436130567</v>
      </c>
      <c r="R458">
        <f t="shared" si="190"/>
        <v>1.3142508537303195</v>
      </c>
      <c r="S458">
        <f t="shared" si="191"/>
        <v>24884.369306191446</v>
      </c>
      <c r="T458">
        <f t="shared" si="192"/>
        <v>24884.369306191446</v>
      </c>
      <c r="V458" s="4">
        <f t="shared" si="211"/>
        <v>0.99599729687128047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9.1197589947140281E-6</v>
      </c>
      <c r="AC458">
        <f t="shared" si="195"/>
        <v>7.0981521779896621E-10</v>
      </c>
      <c r="AD458">
        <v>0</v>
      </c>
      <c r="AE458" s="11">
        <f t="shared" si="196"/>
        <v>1.908172289106887E-10</v>
      </c>
      <c r="AF458" s="11">
        <f t="shared" si="197"/>
        <v>9.0063244670965489E-10</v>
      </c>
      <c r="AG458" s="15">
        <f t="shared" si="198"/>
        <v>1.097002469958351E-3</v>
      </c>
      <c r="AI458">
        <f t="shared" si="213"/>
        <v>3.3335905084948173E-2</v>
      </c>
      <c r="AJ458">
        <f t="shared" si="199"/>
        <v>2.594622592780495E-6</v>
      </c>
      <c r="AK458">
        <v>0</v>
      </c>
      <c r="AL458" s="11">
        <f t="shared" si="200"/>
        <v>1.4458187644663452E-5</v>
      </c>
      <c r="AM458" s="11">
        <f t="shared" si="201"/>
        <v>1.7052810237443946E-5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15.215219993965075</v>
      </c>
      <c r="AY458" t="e">
        <f t="shared" si="210"/>
        <v>#VALUE!</v>
      </c>
    </row>
    <row r="459" spans="1:51">
      <c r="A459" s="65">
        <v>44460.429861111108</v>
      </c>
      <c r="B459">
        <v>3</v>
      </c>
      <c r="C459" s="41" t="s">
        <v>279</v>
      </c>
      <c r="D459" s="36">
        <v>1</v>
      </c>
      <c r="E459" s="43">
        <v>44461.675243055557</v>
      </c>
      <c r="F459" s="41">
        <v>37</v>
      </c>
      <c r="H459" s="52">
        <v>20.9</v>
      </c>
      <c r="I459" s="5">
        <v>30</v>
      </c>
      <c r="J459" s="52">
        <v>33.444478042617604</v>
      </c>
      <c r="K459" s="52">
        <v>1946.9807268105601</v>
      </c>
      <c r="L459" s="5" t="s">
        <v>88</v>
      </c>
      <c r="M459" s="6">
        <f t="shared" ref="M459:M522" si="216">1000000*(AF459-AD459)/X459</f>
        <v>0.17247263243923255</v>
      </c>
      <c r="N459" s="6">
        <f t="shared" si="215"/>
        <v>52.008808316704055</v>
      </c>
      <c r="O459" s="6" t="e">
        <f t="shared" ref="O459:O522" si="217">1000000*(AT459-AR459)/X459</f>
        <v>#VALUE!</v>
      </c>
      <c r="P459">
        <f t="shared" ref="P459:P522" si="218">(M459*16)</f>
        <v>2.7595621190277209</v>
      </c>
      <c r="Q459">
        <f t="shared" ref="Q459:Q522" si="219">(N459*44)</f>
        <v>2288.3875659349783</v>
      </c>
      <c r="R459">
        <f t="shared" ref="R459:R522" si="220">1000000*(((AF459-AD459)*0.082057*W459)/(V459-Z459))/X459</f>
        <v>4.800400678973773</v>
      </c>
      <c r="S459">
        <f t="shared" ref="S459:S522" si="221">1000000*(((AM459-AK459)*0.082057*W459)/(V459-Z459))/X459</f>
        <v>1447.5520853668597</v>
      </c>
      <c r="T459">
        <f t="shared" ref="T459:T522" si="222">N459*((1*0.082057*W459)/(V459-Z459))</f>
        <v>1447.5520853668597</v>
      </c>
      <c r="V459" s="4">
        <f t="shared" si="211"/>
        <v>0.99599729687128047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3.3310609725718026E-5</v>
      </c>
      <c r="AC459">
        <f t="shared" ref="AC459:AC522" si="225">(AB459*Y459)/(0.082057*W459)</f>
        <v>2.592653787362319E-9</v>
      </c>
      <c r="AD459">
        <v>0</v>
      </c>
      <c r="AE459" s="11">
        <f t="shared" ref="AE459:AE522" si="226">AB459*AG459*X459</f>
        <v>6.9697436575584262E-10</v>
      </c>
      <c r="AF459" s="11">
        <f t="shared" ref="AF459:AF522" si="227">AC459+AE459</f>
        <v>3.2896281531181617E-9</v>
      </c>
      <c r="AG459" s="15">
        <f t="shared" ref="AG459:AG522" si="228">101.325*(0.000014*EXP(1600*((1/W459)-(1/298.15))))</f>
        <v>1.097002469958351E-3</v>
      </c>
      <c r="AI459">
        <f t="shared" si="213"/>
        <v>1.9391875409637989E-3</v>
      </c>
      <c r="AJ459">
        <f t="shared" ref="AJ459:AJ522" si="229">(AI459*Y459)/(0.082057*W459)</f>
        <v>1.5093214936272807E-7</v>
      </c>
      <c r="AK459">
        <v>0</v>
      </c>
      <c r="AL459" s="11">
        <f t="shared" ref="AL459:AL522" si="230">AI459*AN459*X459</f>
        <v>8.4104923127188259E-7</v>
      </c>
      <c r="AM459" s="11">
        <f t="shared" ref="AM459:AM522" si="231">AJ459+AL459</f>
        <v>9.9198138063461063E-7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15.215219993965073</v>
      </c>
      <c r="AY459" t="e">
        <f t="shared" ref="AY459:AY522" si="240">100*(AT459-AS459)/AT459</f>
        <v>#VALUE!</v>
      </c>
    </row>
    <row r="460" spans="1:51">
      <c r="A460" s="65">
        <v>44460.568055555559</v>
      </c>
      <c r="B460" s="4">
        <v>5</v>
      </c>
      <c r="C460" s="41" t="s">
        <v>278</v>
      </c>
      <c r="D460" s="36">
        <v>2</v>
      </c>
      <c r="E460" s="43">
        <v>44461.696469907409</v>
      </c>
      <c r="F460" s="41">
        <v>91</v>
      </c>
      <c r="H460" s="52">
        <v>20.9</v>
      </c>
      <c r="I460" s="5">
        <v>30</v>
      </c>
      <c r="J460" s="52">
        <v>43.422871851206402</v>
      </c>
      <c r="K460" s="52">
        <v>32449.391570149357</v>
      </c>
      <c r="L460" s="5" t="s">
        <v>88</v>
      </c>
      <c r="M460" s="6">
        <f t="shared" si="216"/>
        <v>0.22393104795074439</v>
      </c>
      <c r="N460" s="6">
        <f t="shared" si="215"/>
        <v>866.80579983459586</v>
      </c>
      <c r="O460" s="6" t="e">
        <f t="shared" si="217"/>
        <v>#VALUE!</v>
      </c>
      <c r="P460">
        <f t="shared" si="218"/>
        <v>3.5828967672119103</v>
      </c>
      <c r="Q460">
        <f t="shared" si="219"/>
        <v>38139.45519272222</v>
      </c>
      <c r="R460">
        <f t="shared" si="220"/>
        <v>6.2326337774475791</v>
      </c>
      <c r="S460">
        <f t="shared" si="221"/>
        <v>24125.654552935823</v>
      </c>
      <c r="T460">
        <f t="shared" si="222"/>
        <v>24125.65455293583</v>
      </c>
      <c r="V460" s="4">
        <f t="shared" si="211"/>
        <v>0.99599729687128047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4.3249062986189593E-5</v>
      </c>
      <c r="AC460">
        <f t="shared" si="225"/>
        <v>3.3661901680666077E-9</v>
      </c>
      <c r="AD460">
        <v>0</v>
      </c>
      <c r="AE460" s="11">
        <f t="shared" si="226"/>
        <v>9.0492153978980405E-10</v>
      </c>
      <c r="AF460" s="11">
        <f t="shared" si="227"/>
        <v>4.2711117078564116E-9</v>
      </c>
      <c r="AG460" s="15">
        <f t="shared" si="228"/>
        <v>1.097002469958351E-3</v>
      </c>
      <c r="AI460">
        <f t="shared" si="213"/>
        <v>3.2319506288986478E-2</v>
      </c>
      <c r="AJ460">
        <f t="shared" si="229"/>
        <v>2.5155135578658301E-6</v>
      </c>
      <c r="AK460">
        <v>0</v>
      </c>
      <c r="AL460" s="11">
        <f t="shared" si="230"/>
        <v>1.4017363119984222E-5</v>
      </c>
      <c r="AM460" s="11">
        <f t="shared" si="231"/>
        <v>1.6532876677850052E-5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15.215219993965075</v>
      </c>
      <c r="AY460" t="e">
        <f t="shared" si="240"/>
        <v>#VALUE!</v>
      </c>
    </row>
    <row r="461" spans="1:51">
      <c r="A461" s="65">
        <v>44460.445138888892</v>
      </c>
      <c r="B461">
        <v>10</v>
      </c>
      <c r="C461" s="41" t="s">
        <v>279</v>
      </c>
      <c r="D461" s="36">
        <v>1</v>
      </c>
      <c r="E461" s="43">
        <v>44461.717662037037</v>
      </c>
      <c r="F461" s="41">
        <v>188</v>
      </c>
      <c r="H461" s="52">
        <v>20.9</v>
      </c>
      <c r="I461" s="5">
        <v>30</v>
      </c>
      <c r="J461" s="52">
        <v>131952.34835839554</v>
      </c>
      <c r="K461" s="52">
        <v>23479.259742806003</v>
      </c>
      <c r="L461" s="5" t="s">
        <v>88</v>
      </c>
      <c r="M461" s="6">
        <f t="shared" si="216"/>
        <v>680.47612669902821</v>
      </c>
      <c r="N461" s="6">
        <f t="shared" si="215"/>
        <v>627.19075878172191</v>
      </c>
      <c r="O461" s="6" t="e">
        <f t="shared" si="217"/>
        <v>#VALUE!</v>
      </c>
      <c r="P461">
        <f t="shared" si="218"/>
        <v>10887.618027184451</v>
      </c>
      <c r="Q461">
        <f t="shared" si="219"/>
        <v>27596.393386395765</v>
      </c>
      <c r="R461">
        <f t="shared" si="220"/>
        <v>18939.573278574313</v>
      </c>
      <c r="S461">
        <f t="shared" si="221"/>
        <v>17456.490932627468</v>
      </c>
      <c r="T461">
        <f t="shared" si="222"/>
        <v>17456.490932627472</v>
      </c>
      <c r="V461" s="4">
        <f t="shared" ref="V461:V524" si="241">((0.001316*((I461*25.4)-(2.5*2053/100)))*(273.15+40))/(273.15+H461)</f>
        <v>0.99599729687128047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0.13142418228077948</v>
      </c>
      <c r="AC461">
        <f t="shared" si="225"/>
        <v>1.022909537672577E-5</v>
      </c>
      <c r="AD461">
        <v>0</v>
      </c>
      <c r="AE461" s="11">
        <f t="shared" si="226"/>
        <v>2.7498531802438228E-6</v>
      </c>
      <c r="AF461" s="11">
        <f t="shared" si="227"/>
        <v>1.2978948556969593E-5</v>
      </c>
      <c r="AG461" s="15">
        <f t="shared" si="228"/>
        <v>1.097002469958351E-3</v>
      </c>
      <c r="AI461">
        <f t="shared" ref="AI461:AI524" si="243">V461*(K461/10^6)</f>
        <v>2.3385279236373454E-2</v>
      </c>
      <c r="AJ461">
        <f t="shared" si="229"/>
        <v>1.8201387870093131E-6</v>
      </c>
      <c r="AK461">
        <v>0</v>
      </c>
      <c r="AL461" s="11">
        <f t="shared" si="230"/>
        <v>1.0142480141479715E-5</v>
      </c>
      <c r="AM461" s="11">
        <f t="shared" si="231"/>
        <v>1.1962618928489028E-5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78.81297419298906</v>
      </c>
      <c r="AX461">
        <f t="shared" si="239"/>
        <v>15.215219993965075</v>
      </c>
      <c r="AY461" t="e">
        <f t="shared" si="240"/>
        <v>#VALUE!</v>
      </c>
    </row>
    <row r="462" spans="1:51">
      <c r="A462" s="65">
        <v>44460.554166666669</v>
      </c>
      <c r="B462" s="4">
        <v>0.1</v>
      </c>
      <c r="C462" s="41" t="s">
        <v>278</v>
      </c>
      <c r="D462" s="36">
        <v>2</v>
      </c>
      <c r="E462" s="43">
        <v>44461.738865740743</v>
      </c>
      <c r="F462" s="41">
        <v>174</v>
      </c>
      <c r="H462" s="52">
        <v>20.9</v>
      </c>
      <c r="I462" s="5">
        <v>30</v>
      </c>
      <c r="J462" s="52">
        <v>72.343705970895599</v>
      </c>
      <c r="K462" s="52">
        <v>1264.80211902054</v>
      </c>
      <c r="L462" s="5" t="s">
        <v>88</v>
      </c>
      <c r="M462" s="6">
        <f t="shared" si="216"/>
        <v>0.37307532183072539</v>
      </c>
      <c r="N462" s="6">
        <f t="shared" si="215"/>
        <v>33.786082245641452</v>
      </c>
      <c r="O462" s="6" t="e">
        <f t="shared" si="217"/>
        <v>#VALUE!</v>
      </c>
      <c r="P462">
        <f t="shared" si="218"/>
        <v>5.9692051492916063</v>
      </c>
      <c r="Q462">
        <f t="shared" si="219"/>
        <v>1486.5876188082239</v>
      </c>
      <c r="R462">
        <f t="shared" si="220"/>
        <v>10.383740323877564</v>
      </c>
      <c r="S462">
        <f t="shared" si="221"/>
        <v>940.36213083826135</v>
      </c>
      <c r="T462">
        <f t="shared" si="222"/>
        <v>940.36213083826146</v>
      </c>
      <c r="V462" s="4">
        <f t="shared" si="241"/>
        <v>0.99599729687128047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7.2054135592662734E-5</v>
      </c>
      <c r="AC462">
        <f t="shared" si="225"/>
        <v>5.6081659590639122E-9</v>
      </c>
      <c r="AD462">
        <v>0</v>
      </c>
      <c r="AE462" s="11">
        <f t="shared" si="226"/>
        <v>1.5076243235502373E-9</v>
      </c>
      <c r="AF462" s="11">
        <f t="shared" si="227"/>
        <v>7.1157902826141491E-9</v>
      </c>
      <c r="AG462" s="15">
        <f t="shared" si="228"/>
        <v>1.097002469958351E-3</v>
      </c>
      <c r="AI462">
        <f t="shared" si="243"/>
        <v>1.2597394916215253E-3</v>
      </c>
      <c r="AJ462">
        <f t="shared" si="229"/>
        <v>9.8048891657507137E-8</v>
      </c>
      <c r="AK462">
        <v>0</v>
      </c>
      <c r="AL462" s="11">
        <f t="shared" si="230"/>
        <v>5.4636434519609714E-7</v>
      </c>
      <c r="AM462" s="11">
        <f t="shared" si="231"/>
        <v>6.4441323685360431E-7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15.21521999396508</v>
      </c>
      <c r="AY462" t="e">
        <f t="shared" si="240"/>
        <v>#VALUE!</v>
      </c>
    </row>
    <row r="463" spans="1:51">
      <c r="A463" s="65">
        <v>44460.432638888888</v>
      </c>
      <c r="B463">
        <v>6</v>
      </c>
      <c r="C463" s="41" t="s">
        <v>279</v>
      </c>
      <c r="D463" s="36">
        <v>1</v>
      </c>
      <c r="E463" s="43">
        <v>44461.760057870371</v>
      </c>
      <c r="F463" s="41">
        <v>192</v>
      </c>
      <c r="H463" s="52">
        <v>20.9</v>
      </c>
      <c r="I463" s="5">
        <v>30</v>
      </c>
      <c r="J463" s="52">
        <v>21764.571153280682</v>
      </c>
      <c r="K463" s="52">
        <v>17065.65814372704</v>
      </c>
      <c r="L463" s="5" t="s">
        <v>88</v>
      </c>
      <c r="M463" s="6">
        <f t="shared" si="216"/>
        <v>112.23954148526173</v>
      </c>
      <c r="N463" s="6">
        <f t="shared" si="215"/>
        <v>455.86714391850194</v>
      </c>
      <c r="O463" s="6" t="e">
        <f t="shared" si="217"/>
        <v>#VALUE!</v>
      </c>
      <c r="P463">
        <f t="shared" si="218"/>
        <v>1795.8326637641876</v>
      </c>
      <c r="Q463">
        <f t="shared" si="219"/>
        <v>20058.154332414084</v>
      </c>
      <c r="R463">
        <f t="shared" si="220"/>
        <v>3123.9435702553528</v>
      </c>
      <c r="S463">
        <f t="shared" si="221"/>
        <v>12688.070659321749</v>
      </c>
      <c r="T463">
        <f t="shared" si="222"/>
        <v>12688.070659321751</v>
      </c>
      <c r="V463" s="4">
        <f t="shared" si="241"/>
        <v>0.99599729687128047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2.1677454036230209E-2</v>
      </c>
      <c r="AC463">
        <f t="shared" si="225"/>
        <v>1.6872141870166076E-6</v>
      </c>
      <c r="AD463">
        <v>0</v>
      </c>
      <c r="AE463" s="11">
        <f t="shared" si="226"/>
        <v>4.5356809444523929E-7</v>
      </c>
      <c r="AF463" s="11">
        <f t="shared" si="227"/>
        <v>2.1407822814618467E-6</v>
      </c>
      <c r="AG463" s="15">
        <f t="shared" si="228"/>
        <v>1.097002469958351E-3</v>
      </c>
      <c r="AI463">
        <f t="shared" si="243"/>
        <v>1.6997349380481485E-2</v>
      </c>
      <c r="AJ463">
        <f t="shared" si="229"/>
        <v>1.3229491327023728E-6</v>
      </c>
      <c r="AK463">
        <v>0</v>
      </c>
      <c r="AL463" s="11">
        <f t="shared" si="230"/>
        <v>7.3719572388591548E-6</v>
      </c>
      <c r="AM463" s="11">
        <f t="shared" si="231"/>
        <v>8.6949063715615277E-6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15.215219993965077</v>
      </c>
      <c r="AY463" t="e">
        <f t="shared" si="240"/>
        <v>#VALUE!</v>
      </c>
    </row>
    <row r="464" spans="1:51">
      <c r="A464" s="65">
        <v>44460.576388888891</v>
      </c>
      <c r="B464" s="4">
        <v>6.2</v>
      </c>
      <c r="C464" s="41" t="s">
        <v>278</v>
      </c>
      <c r="D464" s="36">
        <v>2</v>
      </c>
      <c r="E464" s="43">
        <v>44461.781307870369</v>
      </c>
      <c r="F464" s="41">
        <v>128</v>
      </c>
      <c r="H464" s="52">
        <v>20.9</v>
      </c>
      <c r="I464" s="5">
        <v>30</v>
      </c>
      <c r="J464" s="52">
        <v>8.2759813464499992</v>
      </c>
      <c r="K464" s="52">
        <v>28528.825333394459</v>
      </c>
      <c r="L464" s="5" t="s">
        <v>88</v>
      </c>
      <c r="M464" s="6">
        <f t="shared" si="216"/>
        <v>4.2679101973764844E-2</v>
      </c>
      <c r="N464" s="6">
        <f t="shared" si="215"/>
        <v>762.07750176132618</v>
      </c>
      <c r="O464" s="6" t="e">
        <f t="shared" si="217"/>
        <v>#VALUE!</v>
      </c>
      <c r="P464">
        <f t="shared" si="218"/>
        <v>0.6828656315802375</v>
      </c>
      <c r="Q464">
        <f t="shared" si="219"/>
        <v>33531.410077498353</v>
      </c>
      <c r="R464">
        <f t="shared" si="220"/>
        <v>1.1878799969324758</v>
      </c>
      <c r="S464">
        <f t="shared" si="221"/>
        <v>21210.770109713674</v>
      </c>
      <c r="T464">
        <f t="shared" si="222"/>
        <v>21210.770109713674</v>
      </c>
      <c r="V464" s="4">
        <f t="shared" si="241"/>
        <v>0.99599729687128047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8.2428550500213398E-6</v>
      </c>
      <c r="AC464">
        <f t="shared" si="225"/>
        <v>6.4156343999961973E-10</v>
      </c>
      <c r="AD464">
        <v>0</v>
      </c>
      <c r="AE464" s="11">
        <f t="shared" si="226"/>
        <v>1.7246933387924139E-10</v>
      </c>
      <c r="AF464" s="11">
        <f t="shared" si="227"/>
        <v>8.140327738788611E-10</v>
      </c>
      <c r="AG464" s="15">
        <f t="shared" si="228"/>
        <v>1.097002469958351E-3</v>
      </c>
      <c r="AI464">
        <f t="shared" si="243"/>
        <v>2.8414632914973786E-2</v>
      </c>
      <c r="AJ464">
        <f t="shared" si="229"/>
        <v>2.2115868262429057E-6</v>
      </c>
      <c r="AK464">
        <v>0</v>
      </c>
      <c r="AL464" s="11">
        <f t="shared" si="230"/>
        <v>1.2323772025749399E-5</v>
      </c>
      <c r="AM464" s="11">
        <f t="shared" si="231"/>
        <v>1.4535358851992305E-5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78.81297419298906</v>
      </c>
      <c r="AX464">
        <f t="shared" si="239"/>
        <v>15.215219993965077</v>
      </c>
      <c r="AY464" t="e">
        <f t="shared" si="240"/>
        <v>#VALUE!</v>
      </c>
    </row>
    <row r="465" spans="1:51">
      <c r="A465" s="65">
        <v>44460.424305555556</v>
      </c>
      <c r="B465">
        <v>0.1</v>
      </c>
      <c r="C465" s="41" t="s">
        <v>279</v>
      </c>
      <c r="D465" s="36">
        <v>1</v>
      </c>
      <c r="E465" s="43">
        <v>44461.802523148152</v>
      </c>
      <c r="F465" s="41">
        <v>96</v>
      </c>
      <c r="H465" s="52">
        <v>20.9</v>
      </c>
      <c r="I465" s="5">
        <v>30</v>
      </c>
      <c r="J465" s="52">
        <v>33.823467900000004</v>
      </c>
      <c r="K465" s="52">
        <v>1790.2672162749402</v>
      </c>
      <c r="L465" s="5" t="s">
        <v>88</v>
      </c>
      <c r="M465" s="6">
        <f t="shared" si="216"/>
        <v>0.17442707700515517</v>
      </c>
      <c r="N465" s="6">
        <f t="shared" si="215"/>
        <v>47.822591772364383</v>
      </c>
      <c r="O465" s="6" t="e">
        <f t="shared" si="217"/>
        <v>#VALUE!</v>
      </c>
      <c r="P465">
        <f t="shared" si="218"/>
        <v>2.7908332320824827</v>
      </c>
      <c r="Q465">
        <f t="shared" si="219"/>
        <v>2104.194037984033</v>
      </c>
      <c r="R465">
        <f t="shared" si="220"/>
        <v>4.8547983934898848</v>
      </c>
      <c r="S465">
        <f t="shared" si="221"/>
        <v>1331.0378508615115</v>
      </c>
      <c r="T465">
        <f t="shared" si="222"/>
        <v>1331.0378508615117</v>
      </c>
      <c r="V465" s="4">
        <f t="shared" si="241"/>
        <v>0.99599729687128047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3.3688082599212531E-5</v>
      </c>
      <c r="AC465">
        <f t="shared" si="225"/>
        <v>2.6220335100137622E-9</v>
      </c>
      <c r="AD465">
        <v>0</v>
      </c>
      <c r="AE465" s="11">
        <f t="shared" si="226"/>
        <v>7.0487241742046724E-10</v>
      </c>
      <c r="AF465" s="11">
        <f t="shared" si="227"/>
        <v>3.3269059274342296E-9</v>
      </c>
      <c r="AG465" s="15">
        <f t="shared" si="228"/>
        <v>1.097002469958351E-3</v>
      </c>
      <c r="AI465">
        <f t="shared" si="243"/>
        <v>1.7831013080871125E-3</v>
      </c>
      <c r="AJ465">
        <f t="shared" si="229"/>
        <v>1.3878354067153321E-7</v>
      </c>
      <c r="AK465">
        <v>0</v>
      </c>
      <c r="AL465" s="11">
        <f t="shared" si="230"/>
        <v>7.733527329188582E-7</v>
      </c>
      <c r="AM465" s="11">
        <f t="shared" si="231"/>
        <v>9.1213627359039138E-7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65">
        <v>44460.568055555559</v>
      </c>
      <c r="B466" s="4">
        <v>5</v>
      </c>
      <c r="C466" s="41" t="s">
        <v>278</v>
      </c>
      <c r="D466" s="36">
        <v>2</v>
      </c>
      <c r="E466" s="43">
        <v>44461.823750000003</v>
      </c>
      <c r="F466" s="41">
        <v>132</v>
      </c>
      <c r="H466" s="52">
        <v>20.9</v>
      </c>
      <c r="I466" s="5">
        <v>30</v>
      </c>
      <c r="J466" s="52">
        <v>393.17631308303595</v>
      </c>
      <c r="K466" s="52">
        <v>34904.046167443747</v>
      </c>
      <c r="L466" s="5" t="s">
        <v>88</v>
      </c>
      <c r="M466" s="6">
        <f t="shared" si="216"/>
        <v>2.0276038885633518</v>
      </c>
      <c r="N466" s="6">
        <f t="shared" si="215"/>
        <v>932.37586875024022</v>
      </c>
      <c r="O466" s="6" t="e">
        <f t="shared" si="217"/>
        <v>#VALUE!</v>
      </c>
      <c r="P466">
        <f t="shared" si="218"/>
        <v>32.441662217013629</v>
      </c>
      <c r="Q466">
        <f t="shared" si="219"/>
        <v>41024.538225010569</v>
      </c>
      <c r="R466">
        <f t="shared" si="220"/>
        <v>56.43394517549747</v>
      </c>
      <c r="S466">
        <f t="shared" si="221"/>
        <v>25950.654837858809</v>
      </c>
      <c r="T466">
        <f t="shared" si="222"/>
        <v>25950.654837858812</v>
      </c>
      <c r="V466" s="4">
        <f t="shared" si="241"/>
        <v>0.99599729687128047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3.916025450245201E-4</v>
      </c>
      <c r="AC466">
        <f t="shared" si="225"/>
        <v>3.0479472752330716E-8</v>
      </c>
      <c r="AD466">
        <v>0</v>
      </c>
      <c r="AE466" s="11">
        <f t="shared" si="226"/>
        <v>8.1936937718709197E-9</v>
      </c>
      <c r="AF466" s="11">
        <f t="shared" si="227"/>
        <v>3.8673166524201637E-8</v>
      </c>
      <c r="AG466" s="15">
        <f t="shared" si="228"/>
        <v>1.097002469958351E-3</v>
      </c>
      <c r="AI466">
        <f t="shared" si="243"/>
        <v>3.4764335632644347E-2</v>
      </c>
      <c r="AJ466">
        <f t="shared" si="229"/>
        <v>2.7058011602087944E-6</v>
      </c>
      <c r="AK466">
        <v>0</v>
      </c>
      <c r="AL466" s="11">
        <f t="shared" si="230"/>
        <v>1.507771535340071E-5</v>
      </c>
      <c r="AM466" s="11">
        <f t="shared" si="231"/>
        <v>1.7783516513609504E-5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15.215219993965075</v>
      </c>
      <c r="AY466" t="e">
        <f t="shared" si="240"/>
        <v>#VALUE!</v>
      </c>
    </row>
    <row r="467" spans="1:51">
      <c r="A467" s="65">
        <v>44460.5625</v>
      </c>
      <c r="B467" s="4">
        <v>3.8</v>
      </c>
      <c r="C467" s="41" t="s">
        <v>278</v>
      </c>
      <c r="D467" s="36">
        <v>1</v>
      </c>
      <c r="E467" s="43">
        <v>44461.844965277778</v>
      </c>
      <c r="F467" s="41">
        <v>216</v>
      </c>
      <c r="H467" s="52">
        <v>20.9</v>
      </c>
      <c r="I467" s="5">
        <v>30</v>
      </c>
      <c r="J467" s="52">
        <v>30.175482403983601</v>
      </c>
      <c r="K467" s="52">
        <v>10014.9065931615</v>
      </c>
      <c r="L467" s="5" t="s">
        <v>88</v>
      </c>
      <c r="M467" s="6">
        <f t="shared" si="216"/>
        <v>0.15561447479332396</v>
      </c>
      <c r="N467" s="6">
        <f t="shared" si="215"/>
        <v>267.52363294663047</v>
      </c>
      <c r="O467" s="6" t="e">
        <f t="shared" si="217"/>
        <v>#VALUE!</v>
      </c>
      <c r="P467">
        <f t="shared" si="218"/>
        <v>2.4898315966931834</v>
      </c>
      <c r="Q467">
        <f t="shared" si="219"/>
        <v>11771.039849651741</v>
      </c>
      <c r="R467">
        <f t="shared" si="220"/>
        <v>4.3311905192797164</v>
      </c>
      <c r="S467">
        <f t="shared" si="221"/>
        <v>7445.9385879148449</v>
      </c>
      <c r="T467">
        <f t="shared" si="222"/>
        <v>7445.9385879148449</v>
      </c>
      <c r="V467" s="4">
        <f t="shared" si="241"/>
        <v>0.99599729687128047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3.0054698906154556E-5</v>
      </c>
      <c r="AC467">
        <f t="shared" si="225"/>
        <v>2.3392375458956306E-9</v>
      </c>
      <c r="AD467">
        <v>0</v>
      </c>
      <c r="AE467" s="11">
        <f t="shared" si="226"/>
        <v>6.2884933300776909E-10</v>
      </c>
      <c r="AF467" s="11">
        <f t="shared" si="227"/>
        <v>2.9680868789033996E-9</v>
      </c>
      <c r="AG467" s="15">
        <f t="shared" si="228"/>
        <v>1.097002469958351E-3</v>
      </c>
      <c r="AI467">
        <f t="shared" si="243"/>
        <v>9.9748198952072202E-3</v>
      </c>
      <c r="AJ467">
        <f t="shared" si="229"/>
        <v>7.7636689308630066E-7</v>
      </c>
      <c r="AK467">
        <v>0</v>
      </c>
      <c r="AL467" s="11">
        <f t="shared" si="230"/>
        <v>4.3262007555854671E-6</v>
      </c>
      <c r="AM467" s="11">
        <f t="shared" si="231"/>
        <v>5.1025676486717679E-6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78.81297419298906</v>
      </c>
      <c r="AX467">
        <f t="shared" si="239"/>
        <v>15.21521999396508</v>
      </c>
      <c r="AY467" t="e">
        <f t="shared" si="240"/>
        <v>#VALUE!</v>
      </c>
    </row>
    <row r="468" spans="1:51">
      <c r="A468" s="65">
        <v>44460.581944444442</v>
      </c>
      <c r="B468" s="4">
        <v>8</v>
      </c>
      <c r="C468" s="41" t="s">
        <v>278</v>
      </c>
      <c r="D468" s="36">
        <v>2</v>
      </c>
      <c r="E468" s="43">
        <v>44461.866168981483</v>
      </c>
      <c r="F468" s="41">
        <v>199</v>
      </c>
      <c r="H468" s="52">
        <v>20.9</v>
      </c>
      <c r="I468" s="5">
        <v>30</v>
      </c>
      <c r="J468" s="52">
        <v>13.25336861005</v>
      </c>
      <c r="K468" s="52">
        <v>30259.672867132162</v>
      </c>
      <c r="L468" s="5" t="s">
        <v>88</v>
      </c>
      <c r="M468" s="6">
        <f t="shared" si="216"/>
        <v>6.834740760343197E-2</v>
      </c>
      <c r="N468" s="6">
        <f t="shared" si="215"/>
        <v>808.31284264991803</v>
      </c>
      <c r="O468" s="6" t="e">
        <f t="shared" si="217"/>
        <v>#VALUE!</v>
      </c>
      <c r="P468">
        <f t="shared" si="218"/>
        <v>1.0935585216549115</v>
      </c>
      <c r="Q468">
        <f t="shared" si="219"/>
        <v>35565.765076596392</v>
      </c>
      <c r="R468">
        <f t="shared" si="220"/>
        <v>1.9023014679225125</v>
      </c>
      <c r="S468">
        <f t="shared" si="221"/>
        <v>22497.630283732175</v>
      </c>
      <c r="T468">
        <f t="shared" si="222"/>
        <v>22497.630283732178</v>
      </c>
      <c r="V468" s="4">
        <f t="shared" si="241"/>
        <v>0.99599729687128047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1.3200319310048479E-5</v>
      </c>
      <c r="AC468">
        <f t="shared" si="225"/>
        <v>1.0274161336400284E-9</v>
      </c>
      <c r="AD468">
        <v>0</v>
      </c>
      <c r="AE468" s="11">
        <f t="shared" si="226"/>
        <v>2.7619681100560595E-10</v>
      </c>
      <c r="AF468" s="11">
        <f t="shared" si="227"/>
        <v>1.3036129446456344E-9</v>
      </c>
      <c r="AG468" s="15">
        <f t="shared" si="228"/>
        <v>1.097002469958351E-3</v>
      </c>
      <c r="AI468">
        <f t="shared" si="243"/>
        <v>3.0138552379872865E-2</v>
      </c>
      <c r="AJ468">
        <f t="shared" si="229"/>
        <v>2.3457640858782178E-6</v>
      </c>
      <c r="AK468">
        <v>0</v>
      </c>
      <c r="AL468" s="11">
        <f t="shared" si="230"/>
        <v>1.3071456873191947E-5</v>
      </c>
      <c r="AM468" s="11">
        <f t="shared" si="231"/>
        <v>1.5417220959070165E-5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15.215219993965075</v>
      </c>
      <c r="AY468" t="e">
        <f t="shared" si="240"/>
        <v>#VALUE!</v>
      </c>
    </row>
    <row r="469" spans="1:51">
      <c r="A469" s="65">
        <v>44460.556944444441</v>
      </c>
      <c r="B469" s="4">
        <v>1.6</v>
      </c>
      <c r="C469" s="41" t="s">
        <v>278</v>
      </c>
      <c r="D469" s="36">
        <v>1</v>
      </c>
      <c r="E469" s="43">
        <v>44461.887384259258</v>
      </c>
      <c r="F469" s="41">
        <v>33</v>
      </c>
      <c r="H469" s="52">
        <v>20.9</v>
      </c>
      <c r="I469" s="5">
        <v>30</v>
      </c>
      <c r="J469" s="52">
        <v>91.1825105988096</v>
      </c>
      <c r="K469" s="52">
        <v>1133.5883682969602</v>
      </c>
      <c r="L469" s="5" t="s">
        <v>88</v>
      </c>
      <c r="M469" s="6">
        <f t="shared" si="216"/>
        <v>0.47022673265688225</v>
      </c>
      <c r="N469" s="6">
        <f t="shared" si="215"/>
        <v>30.281029157068982</v>
      </c>
      <c r="O469" s="6" t="e">
        <f t="shared" si="217"/>
        <v>#VALUE!</v>
      </c>
      <c r="P469">
        <f t="shared" si="218"/>
        <v>7.523627722510116</v>
      </c>
      <c r="Q469">
        <f t="shared" si="219"/>
        <v>1332.3652829110351</v>
      </c>
      <c r="R469">
        <f t="shared" si="220"/>
        <v>13.087738586659681</v>
      </c>
      <c r="S469">
        <f t="shared" si="221"/>
        <v>842.80659992149026</v>
      </c>
      <c r="T469">
        <f t="shared" si="222"/>
        <v>842.8065999214906</v>
      </c>
      <c r="V469" s="4">
        <f t="shared" si="241"/>
        <v>0.99599729687128047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9.0817534078351241E-5</v>
      </c>
      <c r="AC469">
        <f t="shared" si="225"/>
        <v>7.0685714139106287E-9</v>
      </c>
      <c r="AD469">
        <v>0</v>
      </c>
      <c r="AE469" s="11">
        <f t="shared" si="226"/>
        <v>1.90022019215393E-9</v>
      </c>
      <c r="AF469" s="11">
        <f t="shared" si="227"/>
        <v>8.9687916060645595E-9</v>
      </c>
      <c r="AG469" s="15">
        <f t="shared" si="228"/>
        <v>1.097002469958351E-3</v>
      </c>
      <c r="AI469">
        <f t="shared" si="243"/>
        <v>1.129050950588498E-3</v>
      </c>
      <c r="AJ469">
        <f t="shared" si="229"/>
        <v>8.7877053205311688E-8</v>
      </c>
      <c r="AK469">
        <v>0</v>
      </c>
      <c r="AL469" s="11">
        <f t="shared" si="230"/>
        <v>4.8968313481804257E-7</v>
      </c>
      <c r="AM469" s="11">
        <f t="shared" si="231"/>
        <v>5.7756018802335427E-7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15.215219993965079</v>
      </c>
      <c r="AY469" t="e">
        <f t="shared" si="240"/>
        <v>#VALUE!</v>
      </c>
    </row>
    <row r="470" spans="1:51">
      <c r="A470" s="65">
        <v>44460.439583333333</v>
      </c>
      <c r="B470">
        <v>9</v>
      </c>
      <c r="C470" s="41" t="s">
        <v>279</v>
      </c>
      <c r="D470" s="36">
        <v>2</v>
      </c>
      <c r="E470" s="43">
        <v>44461.908587962964</v>
      </c>
      <c r="F470" s="41">
        <v>190</v>
      </c>
      <c r="H470" s="52">
        <v>20.9</v>
      </c>
      <c r="I470" s="5">
        <v>30</v>
      </c>
      <c r="J470" s="52">
        <v>93320.489409664253</v>
      </c>
      <c r="K470" s="52">
        <v>26915.507121230145</v>
      </c>
      <c r="L470" s="5" t="s">
        <v>88</v>
      </c>
      <c r="M470" s="6">
        <f t="shared" si="216"/>
        <v>481.25225481146686</v>
      </c>
      <c r="N470" s="6">
        <f t="shared" si="215"/>
        <v>718.98166804562584</v>
      </c>
      <c r="O470" s="6" t="e">
        <f t="shared" si="217"/>
        <v>#VALUE!</v>
      </c>
      <c r="P470">
        <f t="shared" si="218"/>
        <v>7700.0360769834697</v>
      </c>
      <c r="Q470">
        <f t="shared" si="219"/>
        <v>31635.193394007536</v>
      </c>
      <c r="R470">
        <f t="shared" si="220"/>
        <v>13394.610020627944</v>
      </c>
      <c r="S470">
        <f t="shared" si="221"/>
        <v>20011.291290935405</v>
      </c>
      <c r="T470">
        <f t="shared" si="222"/>
        <v>20011.291290935409</v>
      </c>
      <c r="V470" s="4">
        <f t="shared" si="241"/>
        <v>0.99599729687128047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9.2946955194730549E-2</v>
      </c>
      <c r="AC470">
        <f t="shared" si="225"/>
        <v>7.2343099509031728E-6</v>
      </c>
      <c r="AD470">
        <v>0</v>
      </c>
      <c r="AE470" s="11">
        <f t="shared" si="226"/>
        <v>1.9447751235777672E-6</v>
      </c>
      <c r="AF470" s="11">
        <f t="shared" si="227"/>
        <v>9.1790850744809392E-6</v>
      </c>
      <c r="AG470" s="15">
        <f t="shared" si="228"/>
        <v>1.097002469958351E-3</v>
      </c>
      <c r="AI470">
        <f t="shared" si="243"/>
        <v>2.6807772336664926E-2</v>
      </c>
      <c r="AJ470">
        <f t="shared" si="229"/>
        <v>2.0865205726252415E-6</v>
      </c>
      <c r="AK470">
        <v>0</v>
      </c>
      <c r="AL470" s="11">
        <f t="shared" si="230"/>
        <v>1.1626857041716409E-5</v>
      </c>
      <c r="AM470" s="11">
        <f t="shared" si="231"/>
        <v>1.371337761434165E-5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</v>
      </c>
      <c r="AY470" t="e">
        <f t="shared" si="240"/>
        <v>#VALUE!</v>
      </c>
    </row>
    <row r="471" spans="1:51">
      <c r="A471" s="65">
        <v>44460.424305555556</v>
      </c>
      <c r="B471">
        <v>0.1</v>
      </c>
      <c r="C471" s="41" t="s">
        <v>279</v>
      </c>
      <c r="D471" s="36">
        <v>1</v>
      </c>
      <c r="E471" s="43">
        <v>44461.929826388892</v>
      </c>
      <c r="F471" s="41">
        <v>112</v>
      </c>
      <c r="H471" s="52">
        <v>20.9</v>
      </c>
      <c r="I471" s="5">
        <v>30</v>
      </c>
      <c r="J471" s="52">
        <v>35.018305876975603</v>
      </c>
      <c r="K471" s="52">
        <v>2381.6934383739999</v>
      </c>
      <c r="L471" s="5" t="s">
        <v>88</v>
      </c>
      <c r="M471" s="6">
        <f t="shared" si="216"/>
        <v>0.1805888371308402</v>
      </c>
      <c r="N471" s="6">
        <f t="shared" si="215"/>
        <v>63.621090748268884</v>
      </c>
      <c r="O471" s="6" t="e">
        <f t="shared" si="217"/>
        <v>#VALUE!</v>
      </c>
      <c r="P471">
        <f t="shared" si="218"/>
        <v>2.8894213940934432</v>
      </c>
      <c r="Q471">
        <f t="shared" si="219"/>
        <v>2799.3279929238311</v>
      </c>
      <c r="R471">
        <f t="shared" si="220"/>
        <v>5.0262975877254297</v>
      </c>
      <c r="S471">
        <f t="shared" si="221"/>
        <v>1770.7547157236445</v>
      </c>
      <c r="T471">
        <f t="shared" si="222"/>
        <v>1770.7547157236452</v>
      </c>
      <c r="V471" s="4">
        <f t="shared" si="241"/>
        <v>0.99599729687128047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3.4878137994479376E-5</v>
      </c>
      <c r="AC471">
        <f t="shared" si="225"/>
        <v>2.7146587022007254E-9</v>
      </c>
      <c r="AD471">
        <v>0</v>
      </c>
      <c r="AE471" s="11">
        <f t="shared" si="226"/>
        <v>7.297725351655365E-10</v>
      </c>
      <c r="AF471" s="11">
        <f t="shared" si="227"/>
        <v>3.4444312373662619E-9</v>
      </c>
      <c r="AG471" s="15">
        <f t="shared" si="228"/>
        <v>1.097002469958351E-3</v>
      </c>
      <c r="AI471">
        <f t="shared" si="243"/>
        <v>2.3721602265965695E-3</v>
      </c>
      <c r="AJ471">
        <f t="shared" si="229"/>
        <v>1.8463157073247726E-7</v>
      </c>
      <c r="AK471">
        <v>0</v>
      </c>
      <c r="AL471" s="11">
        <f t="shared" si="230"/>
        <v>1.0288347531570822E-6</v>
      </c>
      <c r="AM471" s="11">
        <f t="shared" si="231"/>
        <v>1.2134663238895595E-6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15.21521999396508</v>
      </c>
      <c r="AY471" t="e">
        <f t="shared" si="240"/>
        <v>#VALUE!</v>
      </c>
    </row>
    <row r="472" spans="1:51">
      <c r="A472" s="65">
        <v>44460.429861111108</v>
      </c>
      <c r="B472">
        <v>3</v>
      </c>
      <c r="C472" s="41" t="s">
        <v>279</v>
      </c>
      <c r="D472" s="36">
        <v>2</v>
      </c>
      <c r="E472" s="43">
        <v>44461.951053240744</v>
      </c>
      <c r="F472" s="41">
        <v>151</v>
      </c>
      <c r="H472" s="52">
        <v>20.9</v>
      </c>
      <c r="I472" s="5">
        <v>30</v>
      </c>
      <c r="J472" s="52">
        <v>53.071659751409612</v>
      </c>
      <c r="K472" s="52">
        <v>1785.8766317657603</v>
      </c>
      <c r="L472" s="5" t="s">
        <v>88</v>
      </c>
      <c r="M472" s="6">
        <f t="shared" si="216"/>
        <v>0.2736896911227284</v>
      </c>
      <c r="N472" s="6">
        <f t="shared" si="215"/>
        <v>47.70530809051187</v>
      </c>
      <c r="O472" s="6" t="e">
        <f t="shared" si="217"/>
        <v>#VALUE!</v>
      </c>
      <c r="P472">
        <f t="shared" si="218"/>
        <v>4.3790350579636543</v>
      </c>
      <c r="Q472">
        <f t="shared" si="219"/>
        <v>2099.0335559825221</v>
      </c>
      <c r="R472">
        <f t="shared" si="220"/>
        <v>7.6175574090374409</v>
      </c>
      <c r="S472">
        <f t="shared" si="221"/>
        <v>1327.7735146127116</v>
      </c>
      <c r="T472">
        <f t="shared" si="222"/>
        <v>1327.7735146127118</v>
      </c>
      <c r="V472" s="4">
        <f t="shared" si="241"/>
        <v>0.99599729687128047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5.2859229652876309E-5</v>
      </c>
      <c r="AC472">
        <f t="shared" si="225"/>
        <v>4.1141751257340662E-9</v>
      </c>
      <c r="AD472">
        <v>0</v>
      </c>
      <c r="AE472" s="11">
        <f t="shared" si="226"/>
        <v>1.1059998110215245E-9</v>
      </c>
      <c r="AF472" s="11">
        <f t="shared" si="227"/>
        <v>5.2201749367555911E-9</v>
      </c>
      <c r="AG472" s="15">
        <f t="shared" si="228"/>
        <v>1.097002469958351E-3</v>
      </c>
      <c r="AI472">
        <f t="shared" si="243"/>
        <v>1.7787282977842842E-3</v>
      </c>
      <c r="AJ472">
        <f t="shared" si="229"/>
        <v>1.3844317759150685E-7</v>
      </c>
      <c r="AK472">
        <v>0</v>
      </c>
      <c r="AL472" s="11">
        <f t="shared" si="230"/>
        <v>7.7145610514261447E-7</v>
      </c>
      <c r="AM472" s="11">
        <f t="shared" si="231"/>
        <v>9.0989928273412134E-7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15.215219993965079</v>
      </c>
      <c r="AY472" t="e">
        <f t="shared" si="240"/>
        <v>#VALUE!</v>
      </c>
    </row>
    <row r="473" spans="1:51">
      <c r="A473" s="65">
        <v>44460.5625</v>
      </c>
      <c r="B473" s="4">
        <v>3.8</v>
      </c>
      <c r="C473" s="41" t="s">
        <v>278</v>
      </c>
      <c r="D473" s="36">
        <v>1</v>
      </c>
      <c r="E473" s="43">
        <v>44461.972268518519</v>
      </c>
      <c r="F473" s="41">
        <v>138</v>
      </c>
      <c r="H473" s="52">
        <v>20.9</v>
      </c>
      <c r="I473" s="5">
        <v>30</v>
      </c>
      <c r="J473" s="52">
        <v>29.935951954943899</v>
      </c>
      <c r="K473" s="52">
        <v>11359.643183543039</v>
      </c>
      <c r="L473" s="5" t="s">
        <v>88</v>
      </c>
      <c r="M473" s="6">
        <f t="shared" si="216"/>
        <v>0.15437922014104369</v>
      </c>
      <c r="N473" s="6">
        <f t="shared" si="215"/>
        <v>303.44496827498813</v>
      </c>
      <c r="O473" s="6" t="e">
        <f t="shared" si="217"/>
        <v>#VALUE!</v>
      </c>
      <c r="P473">
        <f t="shared" si="218"/>
        <v>2.470067522256699</v>
      </c>
      <c r="Q473">
        <f t="shared" si="219"/>
        <v>13351.578604099477</v>
      </c>
      <c r="R473">
        <f t="shared" si="220"/>
        <v>4.2968098921178921</v>
      </c>
      <c r="S473">
        <f t="shared" si="221"/>
        <v>8445.7308451626577</v>
      </c>
      <c r="T473">
        <f t="shared" si="222"/>
        <v>8445.7308451626577</v>
      </c>
      <c r="V473" s="4">
        <f t="shared" si="241"/>
        <v>0.99599729687128047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2.981612722639265E-5</v>
      </c>
      <c r="AC473">
        <f t="shared" si="225"/>
        <v>2.3206688744067217E-9</v>
      </c>
      <c r="AD473">
        <v>0</v>
      </c>
      <c r="AE473" s="11">
        <f t="shared" si="226"/>
        <v>6.2385757973280642E-10</v>
      </c>
      <c r="AF473" s="11">
        <f t="shared" si="227"/>
        <v>2.9445264541395283E-9</v>
      </c>
      <c r="AG473" s="15">
        <f t="shared" si="228"/>
        <v>1.097002469958351E-3</v>
      </c>
      <c r="AI473">
        <f t="shared" si="243"/>
        <v>1.1314173904231135E-2</v>
      </c>
      <c r="AJ473">
        <f t="shared" si="229"/>
        <v>8.8061239542646833E-7</v>
      </c>
      <c r="AK473">
        <v>0</v>
      </c>
      <c r="AL473" s="11">
        <f t="shared" si="230"/>
        <v>4.9070948856759551E-6</v>
      </c>
      <c r="AM473" s="11">
        <f t="shared" si="231"/>
        <v>5.7877072811024234E-6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15.215219993965073</v>
      </c>
      <c r="AY473" t="e">
        <f t="shared" si="240"/>
        <v>#VALUE!</v>
      </c>
    </row>
    <row r="474" spans="1:51">
      <c r="A474" s="65">
        <v>44466.459722222222</v>
      </c>
      <c r="B474" s="4">
        <v>6.2</v>
      </c>
      <c r="C474" t="s">
        <v>278</v>
      </c>
      <c r="D474" s="36">
        <v>2</v>
      </c>
      <c r="E474" s="43">
        <v>44467.654328703706</v>
      </c>
      <c r="F474" s="41">
        <v>215</v>
      </c>
      <c r="H474" s="52">
        <v>20.399999999999999</v>
      </c>
      <c r="I474" s="5">
        <v>30</v>
      </c>
      <c r="J474" s="52">
        <v>11.21035912</v>
      </c>
      <c r="K474" s="52">
        <v>29127.187498445041</v>
      </c>
      <c r="L474" s="5" t="s">
        <v>88</v>
      </c>
      <c r="M474" s="6">
        <f t="shared" si="216"/>
        <v>5.7910110536473922E-2</v>
      </c>
      <c r="N474" s="6">
        <f t="shared" si="215"/>
        <v>779.38653934558079</v>
      </c>
      <c r="O474" s="6" t="e">
        <f t="shared" si="217"/>
        <v>#VALUE!</v>
      </c>
      <c r="P474">
        <f t="shared" si="218"/>
        <v>0.92656176858358275</v>
      </c>
      <c r="Q474">
        <f t="shared" si="219"/>
        <v>34293.007731205551</v>
      </c>
      <c r="R474">
        <f t="shared" si="220"/>
        <v>1.6088456919033671</v>
      </c>
      <c r="S474">
        <f t="shared" si="221"/>
        <v>21652.74188803096</v>
      </c>
      <c r="T474">
        <f t="shared" si="222"/>
        <v>21652.74188803096</v>
      </c>
      <c r="V474" s="4">
        <f t="shared" si="241"/>
        <v>0.99769376646227226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1.1184505413827484E-5</v>
      </c>
      <c r="AC474">
        <f t="shared" si="225"/>
        <v>8.7051995024114289E-10</v>
      </c>
      <c r="AD474">
        <v>0</v>
      </c>
      <c r="AE474" s="11">
        <f t="shared" si="226"/>
        <v>2.340189396496304E-10</v>
      </c>
      <c r="AF474" s="11">
        <f t="shared" si="227"/>
        <v>1.1045388898907733E-9</v>
      </c>
      <c r="AG474" s="15">
        <f t="shared" si="228"/>
        <v>1.097002469958351E-3</v>
      </c>
      <c r="AI474">
        <f t="shared" si="243"/>
        <v>2.9060013401776445E-2</v>
      </c>
      <c r="AJ474">
        <f t="shared" si="229"/>
        <v>2.2618185145000795E-6</v>
      </c>
      <c r="AK474">
        <v>0</v>
      </c>
      <c r="AL474" s="11">
        <f t="shared" si="230"/>
        <v>1.2603681395440105E-5</v>
      </c>
      <c r="AM474" s="11">
        <f t="shared" si="231"/>
        <v>1.4865499909940184E-5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15.215219993965075</v>
      </c>
      <c r="AY474" t="e">
        <f t="shared" si="240"/>
        <v>#VALUE!</v>
      </c>
    </row>
    <row r="475" spans="1:51">
      <c r="A475" s="65">
        <v>44466.474999999999</v>
      </c>
      <c r="B475" s="4">
        <v>9</v>
      </c>
      <c r="C475" s="41" t="s">
        <v>278</v>
      </c>
      <c r="D475" s="36">
        <v>1</v>
      </c>
      <c r="E475" s="43">
        <v>44467.675543981481</v>
      </c>
      <c r="F475" s="41">
        <v>201</v>
      </c>
      <c r="H475" s="52">
        <v>20.399999999999999</v>
      </c>
      <c r="I475" s="5">
        <v>30</v>
      </c>
      <c r="J475" s="52">
        <v>1.9206123362000014</v>
      </c>
      <c r="K475" s="52">
        <v>37843.361277633499</v>
      </c>
      <c r="L475" s="5" t="s">
        <v>88</v>
      </c>
      <c r="M475" s="6">
        <f t="shared" si="216"/>
        <v>9.9214370830126904E-3</v>
      </c>
      <c r="N475" s="6">
        <f t="shared" si="215"/>
        <v>1012.614293259653</v>
      </c>
      <c r="O475" s="6" t="e">
        <f t="shared" si="217"/>
        <v>#VALUE!</v>
      </c>
      <c r="P475">
        <f t="shared" si="218"/>
        <v>0.15874299332820305</v>
      </c>
      <c r="Q475">
        <f t="shared" si="219"/>
        <v>44555.028903424733</v>
      </c>
      <c r="R475">
        <f t="shared" si="220"/>
        <v>0.27563513798582345</v>
      </c>
      <c r="S475">
        <f t="shared" si="221"/>
        <v>28132.22299488572</v>
      </c>
      <c r="T475">
        <f t="shared" si="222"/>
        <v>28132.222994885724</v>
      </c>
      <c r="V475" s="4">
        <f t="shared" si="241"/>
        <v>0.99769376646227226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1.9161829556172834E-6</v>
      </c>
      <c r="AC475">
        <f t="shared" si="225"/>
        <v>1.4914164099868289E-10</v>
      </c>
      <c r="AD475">
        <v>0</v>
      </c>
      <c r="AE475" s="11">
        <f t="shared" si="226"/>
        <v>4.0093243899177055E-11</v>
      </c>
      <c r="AF475" s="11">
        <f t="shared" si="227"/>
        <v>1.8923488489785994E-10</v>
      </c>
      <c r="AG475" s="15">
        <f t="shared" si="228"/>
        <v>1.097002469958351E-3</v>
      </c>
      <c r="AI475">
        <f t="shared" si="243"/>
        <v>3.7756085648674671E-2</v>
      </c>
      <c r="AJ475">
        <f t="shared" si="229"/>
        <v>2.9386570602889932E-6</v>
      </c>
      <c r="AK475">
        <v>0</v>
      </c>
      <c r="AL475" s="11">
        <f t="shared" si="230"/>
        <v>1.63752737369954E-5</v>
      </c>
      <c r="AM475" s="11">
        <f t="shared" si="231"/>
        <v>1.9313930797284392E-5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78.81297419298906</v>
      </c>
      <c r="AX475">
        <f t="shared" si="239"/>
        <v>15.215219993965068</v>
      </c>
      <c r="AY475" t="e">
        <f t="shared" si="240"/>
        <v>#VALUE!</v>
      </c>
    </row>
    <row r="476" spans="1:51">
      <c r="A476" s="65">
        <v>44466.445833333331</v>
      </c>
      <c r="B476" s="4">
        <v>3.8</v>
      </c>
      <c r="C476" s="41" t="s">
        <v>278</v>
      </c>
      <c r="D476" s="36">
        <v>2</v>
      </c>
      <c r="E476" s="43">
        <v>44467.696759259263</v>
      </c>
      <c r="F476" s="41">
        <v>87</v>
      </c>
      <c r="H476" s="52">
        <v>20.399999999999999</v>
      </c>
      <c r="I476" s="5">
        <v>30</v>
      </c>
      <c r="J476" s="52">
        <v>21.845722128049996</v>
      </c>
      <c r="K476" s="52">
        <v>2345.0604245269601</v>
      </c>
      <c r="L476" s="5" t="s">
        <v>88</v>
      </c>
      <c r="M476" s="6">
        <f t="shared" si="216"/>
        <v>0.11284992475642204</v>
      </c>
      <c r="N476" s="6">
        <f t="shared" si="215"/>
        <v>62.749227982479198</v>
      </c>
      <c r="O476" s="6" t="e">
        <f t="shared" si="217"/>
        <v>#VALUE!</v>
      </c>
      <c r="P476">
        <f t="shared" si="218"/>
        <v>1.8055987961027526</v>
      </c>
      <c r="Q476">
        <f t="shared" si="219"/>
        <v>2760.9660312290848</v>
      </c>
      <c r="R476">
        <f t="shared" si="220"/>
        <v>3.135171278280271</v>
      </c>
      <c r="S476">
        <f t="shared" si="221"/>
        <v>1743.2849665567371</v>
      </c>
      <c r="T476">
        <f t="shared" si="222"/>
        <v>1743.2849665567371</v>
      </c>
      <c r="V476" s="4">
        <f t="shared" si="241"/>
        <v>0.99769376646227226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2.1795340791022406E-5</v>
      </c>
      <c r="AC476">
        <f t="shared" si="225"/>
        <v>1.6963896282291372E-9</v>
      </c>
      <c r="AD476">
        <v>0</v>
      </c>
      <c r="AE476" s="11">
        <f t="shared" si="226"/>
        <v>4.5603469733329365E-10</v>
      </c>
      <c r="AF476" s="11">
        <f t="shared" si="227"/>
        <v>2.1524243255624307E-9</v>
      </c>
      <c r="AG476" s="15">
        <f t="shared" si="228"/>
        <v>1.097002469958351E-3</v>
      </c>
      <c r="AI476">
        <f t="shared" si="243"/>
        <v>2.339652167527918E-3</v>
      </c>
      <c r="AJ476">
        <f t="shared" si="229"/>
        <v>1.8210138160780729E-7</v>
      </c>
      <c r="AK476">
        <v>0</v>
      </c>
      <c r="AL476" s="11">
        <f t="shared" si="230"/>
        <v>1.0147356124023714E-6</v>
      </c>
      <c r="AM476" s="11">
        <f t="shared" si="231"/>
        <v>1.1968369940101787E-6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15.215219993965075</v>
      </c>
      <c r="AY476" t="e">
        <f t="shared" si="240"/>
        <v>#VALUE!</v>
      </c>
    </row>
    <row r="477" spans="1:51">
      <c r="A477" s="65">
        <v>44466.474999999999</v>
      </c>
      <c r="B477" s="4">
        <v>9</v>
      </c>
      <c r="C477" s="41" t="s">
        <v>278</v>
      </c>
      <c r="D477" s="36">
        <v>1</v>
      </c>
      <c r="E477" s="43">
        <v>44467.717951388891</v>
      </c>
      <c r="F477" s="41">
        <v>121</v>
      </c>
      <c r="H477" s="52">
        <v>20.399999999999999</v>
      </c>
      <c r="I477" s="5">
        <v>30</v>
      </c>
      <c r="J477" s="52">
        <v>1.9596725084499997</v>
      </c>
      <c r="K477" s="52">
        <v>37026.703016448242</v>
      </c>
      <c r="L477" s="5" t="s">
        <v>88</v>
      </c>
      <c r="M477" s="6">
        <f t="shared" si="216"/>
        <v>1.0123212857397616E-2</v>
      </c>
      <c r="N477" s="6">
        <f t="shared" si="215"/>
        <v>990.76211628420253</v>
      </c>
      <c r="O477" s="6" t="e">
        <f t="shared" si="217"/>
        <v>#VALUE!</v>
      </c>
      <c r="P477">
        <f t="shared" si="218"/>
        <v>0.16197140571836185</v>
      </c>
      <c r="Q477">
        <f t="shared" si="219"/>
        <v>43593.533116504914</v>
      </c>
      <c r="R477">
        <f t="shared" si="220"/>
        <v>0.2812408272573918</v>
      </c>
      <c r="S477">
        <f t="shared" si="221"/>
        <v>27525.130719288696</v>
      </c>
      <c r="T477">
        <f t="shared" si="222"/>
        <v>27525.130719288696</v>
      </c>
      <c r="V477" s="4">
        <f t="shared" si="241"/>
        <v>0.99769376646227226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1.9551530459880493E-6</v>
      </c>
      <c r="AC477">
        <f t="shared" si="225"/>
        <v>1.5217478729127721E-10</v>
      </c>
      <c r="AD477">
        <v>0</v>
      </c>
      <c r="AE477" s="11">
        <f t="shared" si="226"/>
        <v>4.0908634378164355E-11</v>
      </c>
      <c r="AF477" s="11">
        <f t="shared" si="227"/>
        <v>1.9308342166944156E-10</v>
      </c>
      <c r="AG477" s="15">
        <f t="shared" si="228"/>
        <v>1.097002469958351E-3</v>
      </c>
      <c r="AI477">
        <f t="shared" si="243"/>
        <v>3.6941310792160224E-2</v>
      </c>
      <c r="AJ477">
        <f t="shared" si="229"/>
        <v>2.8752409554808361E-6</v>
      </c>
      <c r="AK477">
        <v>0</v>
      </c>
      <c r="AL477" s="11">
        <f t="shared" si="230"/>
        <v>1.6021895968081646E-5</v>
      </c>
      <c r="AM477" s="11">
        <f t="shared" si="231"/>
        <v>1.8897136923562483E-5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78.81297419298906</v>
      </c>
      <c r="AX477">
        <f t="shared" si="239"/>
        <v>15.215219993965082</v>
      </c>
      <c r="AY477" t="e">
        <f t="shared" si="240"/>
        <v>#VALUE!</v>
      </c>
    </row>
    <row r="478" spans="1:51">
      <c r="A478" s="65">
        <v>44466.459722222222</v>
      </c>
      <c r="B478" s="4">
        <v>6.2</v>
      </c>
      <c r="C478" s="41" t="s">
        <v>278</v>
      </c>
      <c r="D478" s="36">
        <v>2</v>
      </c>
      <c r="E478" s="43">
        <v>44467.739178240743</v>
      </c>
      <c r="F478" s="41">
        <v>175</v>
      </c>
      <c r="H478" s="52">
        <v>20.399999999999999</v>
      </c>
      <c r="I478" s="5">
        <v>30</v>
      </c>
      <c r="J478" s="52">
        <v>3.8285354248000001</v>
      </c>
      <c r="K478" s="52">
        <v>26107.00118028406</v>
      </c>
      <c r="L478" s="5" t="s">
        <v>88</v>
      </c>
      <c r="M478" s="6">
        <f t="shared" si="216"/>
        <v>1.9777324461214427E-2</v>
      </c>
      <c r="N478" s="6">
        <f t="shared" si="215"/>
        <v>698.57226358290984</v>
      </c>
      <c r="O478" s="6" t="e">
        <f t="shared" si="217"/>
        <v>#VALUE!</v>
      </c>
      <c r="P478">
        <f t="shared" si="218"/>
        <v>0.31643719137943083</v>
      </c>
      <c r="Q478">
        <f t="shared" si="219"/>
        <v>30737.179597648032</v>
      </c>
      <c r="R478">
        <f t="shared" si="220"/>
        <v>0.54944918878646143</v>
      </c>
      <c r="S478">
        <f t="shared" si="221"/>
        <v>19407.577819087008</v>
      </c>
      <c r="T478">
        <f t="shared" si="222"/>
        <v>19407.577819087008</v>
      </c>
      <c r="V478" s="4">
        <f t="shared" si="241"/>
        <v>0.99769376646227226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3.819705928002948E-6</v>
      </c>
      <c r="AC478">
        <f t="shared" si="225"/>
        <v>2.9729792166491717E-10</v>
      </c>
      <c r="AD478">
        <v>0</v>
      </c>
      <c r="AE478" s="11">
        <f t="shared" si="226"/>
        <v>7.9921596706416971E-11</v>
      </c>
      <c r="AF478" s="11">
        <f t="shared" si="227"/>
        <v>3.7721951837133416E-10</v>
      </c>
      <c r="AG478" s="15">
        <f t="shared" si="228"/>
        <v>1.097002469958351E-3</v>
      </c>
      <c r="AI478">
        <f t="shared" si="243"/>
        <v>2.6046792338592591E-2</v>
      </c>
      <c r="AJ478">
        <f t="shared" si="229"/>
        <v>2.0272914654322277E-6</v>
      </c>
      <c r="AK478">
        <v>0</v>
      </c>
      <c r="AL478" s="11">
        <f t="shared" si="230"/>
        <v>1.1296810757449381E-5</v>
      </c>
      <c r="AM478" s="11">
        <f t="shared" si="231"/>
        <v>1.332410222288161E-5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15.215219993965079</v>
      </c>
      <c r="AY478" t="e">
        <f t="shared" si="240"/>
        <v>#VALUE!</v>
      </c>
    </row>
    <row r="479" spans="1:51">
      <c r="A479" s="65">
        <v>44466.467361111114</v>
      </c>
      <c r="B479" s="4">
        <v>8</v>
      </c>
      <c r="C479" s="41" t="s">
        <v>278</v>
      </c>
      <c r="D479" s="36">
        <v>1</v>
      </c>
      <c r="E479" s="43">
        <v>44467.760405092595</v>
      </c>
      <c r="F479" s="41">
        <v>173</v>
      </c>
      <c r="H479" s="52">
        <v>20.399999999999999</v>
      </c>
      <c r="I479" s="5">
        <v>30</v>
      </c>
      <c r="J479" s="52">
        <v>1.68951595445</v>
      </c>
      <c r="K479" s="52">
        <v>35264.13558400864</v>
      </c>
      <c r="L479" s="5" t="s">
        <v>88</v>
      </c>
      <c r="M479" s="6">
        <f t="shared" si="216"/>
        <v>8.7276468691161561E-3</v>
      </c>
      <c r="N479" s="6">
        <f t="shared" si="215"/>
        <v>943.59926090705142</v>
      </c>
      <c r="O479" s="6" t="e">
        <f t="shared" si="217"/>
        <v>#VALUE!</v>
      </c>
      <c r="P479">
        <f t="shared" si="218"/>
        <v>0.1396423499058585</v>
      </c>
      <c r="Q479">
        <f t="shared" si="219"/>
        <v>41518.367479910259</v>
      </c>
      <c r="R479">
        <f t="shared" si="220"/>
        <v>0.24246952623217022</v>
      </c>
      <c r="S479">
        <f t="shared" si="221"/>
        <v>26214.862857796692</v>
      </c>
      <c r="T479">
        <f t="shared" si="222"/>
        <v>26214.862857796696</v>
      </c>
      <c r="V479" s="4">
        <f t="shared" si="241"/>
        <v>0.99769376646227226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1.6856195360933214E-6</v>
      </c>
      <c r="AC479">
        <f t="shared" si="225"/>
        <v>1.3119627380852641E-10</v>
      </c>
      <c r="AD479">
        <v>0</v>
      </c>
      <c r="AE479" s="11">
        <f t="shared" si="226"/>
        <v>3.5269051414788425E-11</v>
      </c>
      <c r="AF479" s="11">
        <f t="shared" si="227"/>
        <v>1.6646532522331483E-10</v>
      </c>
      <c r="AG479" s="15">
        <f t="shared" si="228"/>
        <v>1.097002469958351E-3</v>
      </c>
      <c r="AI479">
        <f t="shared" si="243"/>
        <v>3.5182808251845825E-2</v>
      </c>
      <c r="AJ479">
        <f t="shared" si="229"/>
        <v>2.7383720026525006E-6</v>
      </c>
      <c r="AK479">
        <v>0</v>
      </c>
      <c r="AL479" s="11">
        <f t="shared" si="230"/>
        <v>1.5259212020047407E-5</v>
      </c>
      <c r="AM479" s="11">
        <f t="shared" si="231"/>
        <v>1.7997584022699909E-5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15.215219993965082</v>
      </c>
      <c r="AY479" t="e">
        <f t="shared" si="240"/>
        <v>#VALUE!</v>
      </c>
    </row>
    <row r="480" spans="1:51">
      <c r="A480" s="65">
        <v>44466.600694444445</v>
      </c>
      <c r="B480" t="s">
        <v>673</v>
      </c>
      <c r="C480" s="41" t="s">
        <v>278</v>
      </c>
      <c r="D480" s="36">
        <v>2</v>
      </c>
      <c r="E480" s="43">
        <v>44467.781597222223</v>
      </c>
      <c r="F480" s="41">
        <v>15</v>
      </c>
      <c r="H480" s="52">
        <v>20.399999999999999</v>
      </c>
      <c r="I480" s="5">
        <v>30</v>
      </c>
      <c r="J480" s="52">
        <v>2.2822687688000016</v>
      </c>
      <c r="K480" s="52">
        <v>1008.0901179735</v>
      </c>
      <c r="L480" s="5" t="s">
        <v>88</v>
      </c>
      <c r="M480" s="6">
        <f t="shared" si="216"/>
        <v>1.1789670184548946E-2</v>
      </c>
      <c r="N480" s="6">
        <f t="shared" ref="N480:N511" si="244">1000000*(AM480-AK480)/X480</f>
        <v>26.974518855889837</v>
      </c>
      <c r="O480" s="6" t="e">
        <f t="shared" si="217"/>
        <v>#VALUE!</v>
      </c>
      <c r="P480">
        <f t="shared" si="218"/>
        <v>0.18863472295278313</v>
      </c>
      <c r="Q480">
        <f t="shared" si="219"/>
        <v>1186.8788296591529</v>
      </c>
      <c r="R480">
        <f t="shared" si="220"/>
        <v>0.32753797065240531</v>
      </c>
      <c r="S480">
        <f t="shared" si="221"/>
        <v>749.40002791275879</v>
      </c>
      <c r="T480">
        <f t="shared" si="222"/>
        <v>749.40002791275901</v>
      </c>
      <c r="V480" s="4">
        <f t="shared" si="241"/>
        <v>0.99769376646227226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2.2770053240232864E-6</v>
      </c>
      <c r="AC480">
        <f t="shared" si="225"/>
        <v>1.7722541033571207E-10</v>
      </c>
      <c r="AD480">
        <v>0</v>
      </c>
      <c r="AE480" s="11">
        <f t="shared" si="226"/>
        <v>4.7642908808977018E-11</v>
      </c>
      <c r="AF480" s="11">
        <f t="shared" si="227"/>
        <v>2.2486831914468908E-10</v>
      </c>
      <c r="AG480" s="15">
        <f t="shared" si="228"/>
        <v>1.097002469958351E-3</v>
      </c>
      <c r="AI480">
        <f t="shared" si="243"/>
        <v>1.0057652267343776E-3</v>
      </c>
      <c r="AJ480">
        <f t="shared" si="229"/>
        <v>7.8281395800358548E-8</v>
      </c>
      <c r="AK480">
        <v>0</v>
      </c>
      <c r="AL480" s="11">
        <f t="shared" si="230"/>
        <v>4.3621261632308015E-7</v>
      </c>
      <c r="AM480" s="11">
        <f t="shared" si="231"/>
        <v>5.1449401212343874E-7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78.81297419298906</v>
      </c>
      <c r="AX480">
        <f t="shared" si="239"/>
        <v>15.215219993965082</v>
      </c>
      <c r="AY480" t="e">
        <f t="shared" si="240"/>
        <v>#VALUE!</v>
      </c>
    </row>
    <row r="481" spans="1:51">
      <c r="A481" s="65">
        <v>44466.600694444445</v>
      </c>
      <c r="B481" t="s">
        <v>673</v>
      </c>
      <c r="C481" s="41" t="s">
        <v>278</v>
      </c>
      <c r="D481" s="36">
        <v>1</v>
      </c>
      <c r="E481" s="43">
        <v>44467.802835648145</v>
      </c>
      <c r="F481" s="41">
        <v>115</v>
      </c>
      <c r="H481" s="52">
        <v>20.399999999999999</v>
      </c>
      <c r="I481" s="5">
        <v>30</v>
      </c>
      <c r="J481" s="52">
        <v>4.6590351744499987</v>
      </c>
      <c r="K481" s="52">
        <v>1079.3412275977601</v>
      </c>
      <c r="L481" s="5" t="s">
        <v>88</v>
      </c>
      <c r="M481" s="6">
        <f t="shared" si="216"/>
        <v>2.4067493204956266E-2</v>
      </c>
      <c r="N481" s="6">
        <f t="shared" si="244"/>
        <v>28.881059120292267</v>
      </c>
      <c r="O481" s="6" t="e">
        <f t="shared" si="217"/>
        <v>#VALUE!</v>
      </c>
      <c r="P481">
        <f t="shared" si="218"/>
        <v>0.38507989127930026</v>
      </c>
      <c r="Q481">
        <f t="shared" si="219"/>
        <v>1270.7666012928598</v>
      </c>
      <c r="R481">
        <f t="shared" si="220"/>
        <v>0.66863769381548011</v>
      </c>
      <c r="S481">
        <f t="shared" si="221"/>
        <v>802.36710157932077</v>
      </c>
      <c r="T481">
        <f t="shared" si="222"/>
        <v>802.36710157932089</v>
      </c>
      <c r="V481" s="4">
        <f t="shared" si="241"/>
        <v>0.99769376646227226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4.6482903512772291E-6</v>
      </c>
      <c r="AC481">
        <f t="shared" si="225"/>
        <v>3.6178886196412484E-10</v>
      </c>
      <c r="AD481">
        <v>0</v>
      </c>
      <c r="AE481" s="11">
        <f t="shared" si="226"/>
        <v>9.7258478487986177E-11</v>
      </c>
      <c r="AF481" s="11">
        <f t="shared" si="227"/>
        <v>4.5904734045211099E-10</v>
      </c>
      <c r="AG481" s="15">
        <f t="shared" si="228"/>
        <v>1.097002469958351E-3</v>
      </c>
      <c r="AI481">
        <f t="shared" si="243"/>
        <v>1.0768520146600218E-3</v>
      </c>
      <c r="AJ481">
        <f t="shared" si="229"/>
        <v>8.3814270504977021E-8</v>
      </c>
      <c r="AK481">
        <v>0</v>
      </c>
      <c r="AL481" s="11">
        <f t="shared" si="230"/>
        <v>4.6704382118361432E-7</v>
      </c>
      <c r="AM481" s="11">
        <f t="shared" si="231"/>
        <v>5.5085809168859131E-7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15.215219993965073</v>
      </c>
      <c r="AY481" t="e">
        <f t="shared" si="240"/>
        <v>#VALUE!</v>
      </c>
    </row>
    <row r="482" spans="1:51">
      <c r="A482" s="65">
        <v>44466.433333333334</v>
      </c>
      <c r="B482">
        <v>0.1</v>
      </c>
      <c r="C482" s="41" t="s">
        <v>278</v>
      </c>
      <c r="D482" s="36">
        <v>2</v>
      </c>
      <c r="E482" s="43">
        <v>44467.82403935185</v>
      </c>
      <c r="F482" s="41">
        <v>88</v>
      </c>
      <c r="H482" s="52">
        <v>20.399999999999999</v>
      </c>
      <c r="I482" s="5">
        <v>30</v>
      </c>
      <c r="J482" s="52">
        <v>21.240828060799998</v>
      </c>
      <c r="K482" s="52">
        <v>2028.4783579005402</v>
      </c>
      <c r="L482" s="5" t="s">
        <v>88</v>
      </c>
      <c r="M482" s="6">
        <f t="shared" si="216"/>
        <v>0.10972518254947439</v>
      </c>
      <c r="N482" s="6">
        <f t="shared" si="244"/>
        <v>54.278111389433292</v>
      </c>
      <c r="O482" s="6" t="e">
        <f t="shared" si="217"/>
        <v>#VALUE!</v>
      </c>
      <c r="P482">
        <f t="shared" si="218"/>
        <v>1.7556029207915902</v>
      </c>
      <c r="Q482">
        <f t="shared" si="219"/>
        <v>2388.2369011350647</v>
      </c>
      <c r="R482">
        <f t="shared" si="220"/>
        <v>3.0483603916944126</v>
      </c>
      <c r="S482">
        <f t="shared" si="221"/>
        <v>1507.942306871272</v>
      </c>
      <c r="T482">
        <f t="shared" si="222"/>
        <v>1507.9423068712722</v>
      </c>
      <c r="V482" s="4">
        <f t="shared" si="241"/>
        <v>0.99769376646227226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2.1191841750757073E-5</v>
      </c>
      <c r="AC482">
        <f t="shared" si="225"/>
        <v>1.6494176848964573E-9</v>
      </c>
      <c r="AD482">
        <v>0</v>
      </c>
      <c r="AE482" s="11">
        <f t="shared" si="226"/>
        <v>4.4340738836817312E-10</v>
      </c>
      <c r="AF482" s="11">
        <f t="shared" si="227"/>
        <v>2.0928250732646303E-9</v>
      </c>
      <c r="AG482" s="15">
        <f t="shared" si="228"/>
        <v>1.097002469958351E-3</v>
      </c>
      <c r="AI482">
        <f t="shared" si="243"/>
        <v>2.0238002130809952E-3</v>
      </c>
      <c r="AJ482">
        <f t="shared" si="229"/>
        <v>1.5751777978588197E-7</v>
      </c>
      <c r="AK482">
        <v>0</v>
      </c>
      <c r="AL482" s="11">
        <f t="shared" si="230"/>
        <v>8.777467766803368E-7</v>
      </c>
      <c r="AM482" s="11">
        <f t="shared" si="231"/>
        <v>1.0352645564662188E-6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15.21521999396508</v>
      </c>
      <c r="AY482" t="e">
        <f t="shared" si="240"/>
        <v>#VALUE!</v>
      </c>
    </row>
    <row r="483" spans="1:51">
      <c r="A483" s="65">
        <v>44466.616666666669</v>
      </c>
      <c r="B483" t="s">
        <v>674</v>
      </c>
      <c r="C483" s="41" t="s">
        <v>278</v>
      </c>
      <c r="D483" s="36">
        <v>1</v>
      </c>
      <c r="E483" s="43">
        <v>44467.845231481479</v>
      </c>
      <c r="F483" s="41">
        <v>59</v>
      </c>
      <c r="H483" s="52">
        <v>20.399999999999999</v>
      </c>
      <c r="I483" s="5">
        <v>30</v>
      </c>
      <c r="J483" s="52">
        <v>633.96310708611509</v>
      </c>
      <c r="K483" s="52">
        <v>6394.3106826189405</v>
      </c>
      <c r="L483" s="5" t="s">
        <v>88</v>
      </c>
      <c r="M483" s="6">
        <f t="shared" si="216"/>
        <v>3.2749061126779839</v>
      </c>
      <c r="N483" s="6">
        <f t="shared" si="244"/>
        <v>171.09924103358443</v>
      </c>
      <c r="O483" s="6" t="e">
        <f t="shared" si="217"/>
        <v>#VALUE!</v>
      </c>
      <c r="P483">
        <f t="shared" si="218"/>
        <v>52.398497802847743</v>
      </c>
      <c r="Q483">
        <f t="shared" si="219"/>
        <v>7528.366605477715</v>
      </c>
      <c r="R483">
        <f t="shared" si="220"/>
        <v>90.982706507725993</v>
      </c>
      <c r="S483">
        <f t="shared" si="221"/>
        <v>4753.4407079302937</v>
      </c>
      <c r="T483">
        <f t="shared" si="222"/>
        <v>4753.4407079302937</v>
      </c>
      <c r="V483" s="4">
        <f t="shared" si="241"/>
        <v>0.99769376646227226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6.32501040106871E-4</v>
      </c>
      <c r="AC483">
        <f t="shared" si="225"/>
        <v>4.9229246496728221E-8</v>
      </c>
      <c r="AD483">
        <v>0</v>
      </c>
      <c r="AE483" s="11">
        <f t="shared" si="226"/>
        <v>1.3234132154838386E-8</v>
      </c>
      <c r="AF483" s="11">
        <f t="shared" si="227"/>
        <v>6.2463378651566611E-8</v>
      </c>
      <c r="AG483" s="15">
        <f t="shared" si="228"/>
        <v>1.097002469958351E-3</v>
      </c>
      <c r="AI483">
        <f t="shared" si="243"/>
        <v>6.3795639088720345E-3</v>
      </c>
      <c r="AJ483">
        <f t="shared" si="229"/>
        <v>4.9653851028992272E-7</v>
      </c>
      <c r="AK483">
        <v>0</v>
      </c>
      <c r="AL483" s="11">
        <f t="shared" si="230"/>
        <v>2.7668944896066839E-6</v>
      </c>
      <c r="AM483" s="11">
        <f t="shared" si="231"/>
        <v>3.2634329998966067E-6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78.81297419298906</v>
      </c>
      <c r="AX483">
        <f t="shared" si="239"/>
        <v>15.215219993965077</v>
      </c>
      <c r="AY483" t="e">
        <f t="shared" si="240"/>
        <v>#VALUE!</v>
      </c>
    </row>
    <row r="484" spans="1:51">
      <c r="A484" s="65">
        <v>44466.438194444447</v>
      </c>
      <c r="B484">
        <v>1.6</v>
      </c>
      <c r="C484" s="41" t="s">
        <v>278</v>
      </c>
      <c r="D484" s="36">
        <v>2</v>
      </c>
      <c r="E484" s="43">
        <v>44467.86645833333</v>
      </c>
      <c r="F484" s="41">
        <v>81</v>
      </c>
      <c r="H484" s="52">
        <v>20.399999999999999</v>
      </c>
      <c r="I484" s="5">
        <v>30</v>
      </c>
      <c r="J484" s="52">
        <v>21.885296258449998</v>
      </c>
      <c r="K484" s="52">
        <v>1847.3432494140002</v>
      </c>
      <c r="L484" s="5" t="s">
        <v>88</v>
      </c>
      <c r="M484" s="6">
        <f t="shared" si="216"/>
        <v>0.113054355519194</v>
      </c>
      <c r="N484" s="6">
        <f t="shared" si="244"/>
        <v>49.431290344152224</v>
      </c>
      <c r="O484" s="6" t="e">
        <f t="shared" si="217"/>
        <v>#VALUE!</v>
      </c>
      <c r="P484">
        <f t="shared" si="218"/>
        <v>1.808869688307104</v>
      </c>
      <c r="Q484">
        <f t="shared" si="219"/>
        <v>2174.976775142698</v>
      </c>
      <c r="R484">
        <f t="shared" si="220"/>
        <v>3.1408507278432456</v>
      </c>
      <c r="S484">
        <f t="shared" si="221"/>
        <v>1373.2890125520407</v>
      </c>
      <c r="T484">
        <f t="shared" si="222"/>
        <v>1373.2890125520412</v>
      </c>
      <c r="V484" s="4">
        <f t="shared" si="241"/>
        <v>0.99769376646227226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2.1834823654235654E-5</v>
      </c>
      <c r="AC484">
        <f t="shared" si="225"/>
        <v>1.6994626850025983E-9</v>
      </c>
      <c r="AD484">
        <v>0</v>
      </c>
      <c r="AE484" s="11">
        <f t="shared" si="226"/>
        <v>4.5686081681212837E-10</v>
      </c>
      <c r="AF484" s="11">
        <f t="shared" si="227"/>
        <v>2.1563235018147269E-9</v>
      </c>
      <c r="AG484" s="15">
        <f t="shared" si="228"/>
        <v>1.097002469958351E-3</v>
      </c>
      <c r="AI484">
        <f t="shared" si="243"/>
        <v>1.8430828444565065E-3</v>
      </c>
      <c r="AJ484">
        <f t="shared" si="229"/>
        <v>1.4345206396547504E-7</v>
      </c>
      <c r="AK484">
        <v>0</v>
      </c>
      <c r="AL484" s="11">
        <f t="shared" si="230"/>
        <v>7.9936745505806508E-7</v>
      </c>
      <c r="AM484" s="11">
        <f t="shared" si="231"/>
        <v>9.4281951902354018E-7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78.81297419298906</v>
      </c>
      <c r="AX484">
        <f t="shared" si="239"/>
        <v>15.21521999396508</v>
      </c>
      <c r="AY484" t="e">
        <f t="shared" si="240"/>
        <v>#VALUE!</v>
      </c>
    </row>
    <row r="485" spans="1:51">
      <c r="A485" s="65">
        <v>44466.452777777777</v>
      </c>
      <c r="B485">
        <v>5</v>
      </c>
      <c r="C485" s="41" t="s">
        <v>278</v>
      </c>
      <c r="D485" s="36">
        <v>1</v>
      </c>
      <c r="E485" s="43">
        <v>44467.887650462966</v>
      </c>
      <c r="F485" s="41">
        <v>68</v>
      </c>
      <c r="H485" s="52">
        <v>20.399999999999999</v>
      </c>
      <c r="I485" s="5">
        <v>30</v>
      </c>
      <c r="J485" s="52">
        <v>164.89660643931992</v>
      </c>
      <c r="K485" s="52">
        <v>12720.886369288861</v>
      </c>
      <c r="L485" s="5" t="s">
        <v>88</v>
      </c>
      <c r="M485" s="6">
        <f t="shared" si="216"/>
        <v>0.85181755586706442</v>
      </c>
      <c r="N485" s="6">
        <f t="shared" si="244"/>
        <v>340.38602612413916</v>
      </c>
      <c r="O485" s="6" t="e">
        <f t="shared" si="217"/>
        <v>#VALUE!</v>
      </c>
      <c r="P485">
        <f t="shared" si="218"/>
        <v>13.629080893873031</v>
      </c>
      <c r="Q485">
        <f t="shared" si="219"/>
        <v>14976.985149462123</v>
      </c>
      <c r="R485">
        <f t="shared" si="220"/>
        <v>23.665004130517538</v>
      </c>
      <c r="S485">
        <f t="shared" si="221"/>
        <v>9456.5281716913923</v>
      </c>
      <c r="T485">
        <f t="shared" si="222"/>
        <v>9456.528171691396</v>
      </c>
      <c r="V485" s="4">
        <f t="shared" si="241"/>
        <v>0.99769376646227226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1.6451631635529206E-4</v>
      </c>
      <c r="AC485">
        <f t="shared" si="225"/>
        <v>1.2804744620214282E-8</v>
      </c>
      <c r="AD485">
        <v>0</v>
      </c>
      <c r="AE485" s="11">
        <f t="shared" si="226"/>
        <v>3.4422562718715174E-9</v>
      </c>
      <c r="AF485" s="11">
        <f t="shared" si="227"/>
        <v>1.6247000892085799E-8</v>
      </c>
      <c r="AG485" s="15">
        <f t="shared" si="228"/>
        <v>1.097002469958351E-3</v>
      </c>
      <c r="AI485">
        <f t="shared" si="243"/>
        <v>1.2691549034514383E-2</v>
      </c>
      <c r="AJ485">
        <f t="shared" si="229"/>
        <v>9.8781718325688864E-7</v>
      </c>
      <c r="AK485">
        <v>0</v>
      </c>
      <c r="AL485" s="11">
        <f t="shared" si="230"/>
        <v>5.5044792386725584E-6</v>
      </c>
      <c r="AM485" s="11">
        <f t="shared" si="231"/>
        <v>6.4922964219294468E-6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78.81297419298906</v>
      </c>
      <c r="AX485">
        <f t="shared" si="239"/>
        <v>15.215219993965077</v>
      </c>
      <c r="AY485" t="e">
        <f t="shared" si="240"/>
        <v>#VALUE!</v>
      </c>
    </row>
    <row r="486" spans="1:51">
      <c r="A486" s="65">
        <v>44466.445833333331</v>
      </c>
      <c r="B486">
        <v>3.8</v>
      </c>
      <c r="C486" s="41" t="s">
        <v>278</v>
      </c>
      <c r="D486" s="36">
        <v>2</v>
      </c>
      <c r="E486" s="43">
        <v>44467.908865740741</v>
      </c>
      <c r="F486" s="41">
        <v>44</v>
      </c>
      <c r="H486" s="52">
        <v>20.399999999999999</v>
      </c>
      <c r="I486" s="5">
        <v>30</v>
      </c>
      <c r="J486" s="52">
        <v>25.123046204450002</v>
      </c>
      <c r="K486" s="52">
        <v>2518.29348143064</v>
      </c>
      <c r="L486" s="5" t="s">
        <v>88</v>
      </c>
      <c r="M486" s="6">
        <f t="shared" si="216"/>
        <v>0.12977981946332523</v>
      </c>
      <c r="N486" s="6">
        <f t="shared" si="244"/>
        <v>67.384605590688835</v>
      </c>
      <c r="O486" s="6" t="e">
        <f t="shared" si="217"/>
        <v>#VALUE!</v>
      </c>
      <c r="P486">
        <f t="shared" si="218"/>
        <v>2.0764771114132037</v>
      </c>
      <c r="Q486">
        <f t="shared" si="219"/>
        <v>2964.9226459903089</v>
      </c>
      <c r="R486">
        <f t="shared" si="220"/>
        <v>3.6055138127919877</v>
      </c>
      <c r="S486">
        <f t="shared" si="221"/>
        <v>1872.0639867697325</v>
      </c>
      <c r="T486">
        <f t="shared" si="222"/>
        <v>1872.063986769733</v>
      </c>
      <c r="V486" s="4">
        <f t="shared" si="241"/>
        <v>0.99769376646227226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2.5065106592723415E-5</v>
      </c>
      <c r="AC486">
        <f t="shared" si="225"/>
        <v>1.9508842399871084E-9</v>
      </c>
      <c r="AD486">
        <v>0</v>
      </c>
      <c r="AE486" s="11">
        <f t="shared" si="226"/>
        <v>5.2444962472656828E-10</v>
      </c>
      <c r="AF486" s="11">
        <f t="shared" si="227"/>
        <v>2.4753338647136765E-9</v>
      </c>
      <c r="AG486" s="15">
        <f t="shared" si="228"/>
        <v>1.097002469958351E-3</v>
      </c>
      <c r="AI486">
        <f t="shared" si="243"/>
        <v>2.5124857085459238E-3</v>
      </c>
      <c r="AJ486">
        <f t="shared" si="229"/>
        <v>1.9555347805375175E-7</v>
      </c>
      <c r="AK486">
        <v>0</v>
      </c>
      <c r="AL486" s="11">
        <f t="shared" si="230"/>
        <v>1.0896956220664933E-6</v>
      </c>
      <c r="AM486" s="11">
        <f t="shared" si="231"/>
        <v>1.285249100120245E-6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78.81297419298906</v>
      </c>
      <c r="AX486">
        <f t="shared" si="239"/>
        <v>15.215219993965079</v>
      </c>
      <c r="AY486" t="e">
        <f t="shared" si="240"/>
        <v>#VALUE!</v>
      </c>
    </row>
    <row r="487" spans="1:51">
      <c r="A487" s="65">
        <v>44466.467361111114</v>
      </c>
      <c r="B487">
        <v>8</v>
      </c>
      <c r="C487" s="41" t="s">
        <v>278</v>
      </c>
      <c r="D487" s="36">
        <v>1</v>
      </c>
      <c r="E487" s="43">
        <v>44467.930104166669</v>
      </c>
      <c r="F487" s="41">
        <v>179</v>
      </c>
      <c r="H487" s="52">
        <v>20.399999999999999</v>
      </c>
      <c r="I487" s="5">
        <v>30</v>
      </c>
      <c r="J487" s="52">
        <v>2.4379051551999993</v>
      </c>
      <c r="K487" s="52">
        <v>35699.040942790642</v>
      </c>
      <c r="L487" s="5" t="s">
        <v>88</v>
      </c>
      <c r="M487" s="6">
        <f t="shared" si="216"/>
        <v>1.2593651595264115E-2</v>
      </c>
      <c r="N487" s="6">
        <f t="shared" si="244"/>
        <v>955.23647725490673</v>
      </c>
      <c r="O487" s="6" t="e">
        <f t="shared" si="217"/>
        <v>#VALUE!</v>
      </c>
      <c r="P487">
        <f t="shared" si="218"/>
        <v>0.20149842552422584</v>
      </c>
      <c r="Q487">
        <f t="shared" si="219"/>
        <v>42030.404999215898</v>
      </c>
      <c r="R487">
        <f t="shared" si="220"/>
        <v>0.34987400173604161</v>
      </c>
      <c r="S487">
        <f t="shared" si="221"/>
        <v>26538.165390179223</v>
      </c>
      <c r="T487">
        <f t="shared" si="222"/>
        <v>26538.165390179227</v>
      </c>
      <c r="V487" s="4">
        <f t="shared" si="241"/>
        <v>0.99769376646227226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2.4322827765692779E-6</v>
      </c>
      <c r="AC487">
        <f t="shared" si="225"/>
        <v>1.8931106949206543E-10</v>
      </c>
      <c r="AD487">
        <v>0</v>
      </c>
      <c r="AE487" s="11">
        <f t="shared" si="226"/>
        <v>5.0891855762982159E-11</v>
      </c>
      <c r="AF487" s="11">
        <f t="shared" si="227"/>
        <v>2.4020292525504761E-10</v>
      </c>
      <c r="AG487" s="15">
        <f t="shared" si="228"/>
        <v>1.097002469958351E-3</v>
      </c>
      <c r="AI487">
        <f t="shared" si="243"/>
        <v>3.5616710617303662E-2</v>
      </c>
      <c r="AJ487">
        <f t="shared" si="229"/>
        <v>2.7721437834878772E-6</v>
      </c>
      <c r="AK487">
        <v>0</v>
      </c>
      <c r="AL487" s="11">
        <f t="shared" si="230"/>
        <v>1.5447400755384471E-5</v>
      </c>
      <c r="AM487" s="11">
        <f t="shared" si="231"/>
        <v>1.8219544538872347E-5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15.215219993965068</v>
      </c>
      <c r="AY487" t="e">
        <f t="shared" si="240"/>
        <v>#VALUE!</v>
      </c>
    </row>
    <row r="488" spans="1:51">
      <c r="A488" s="65">
        <v>44466.438194444447</v>
      </c>
      <c r="B488">
        <v>1.6</v>
      </c>
      <c r="C488" s="41" t="s">
        <v>278</v>
      </c>
      <c r="D488" s="36">
        <v>2</v>
      </c>
      <c r="E488" s="43">
        <v>44467.951296296298</v>
      </c>
      <c r="F488" s="41">
        <v>182</v>
      </c>
      <c r="H488" s="52">
        <v>20.399999999999999</v>
      </c>
      <c r="I488" s="5">
        <v>30</v>
      </c>
      <c r="J488" s="52">
        <v>22.355607445</v>
      </c>
      <c r="K488" s="52">
        <v>1988.7800183261402</v>
      </c>
      <c r="L488" s="5" t="s">
        <v>88</v>
      </c>
      <c r="M488" s="6">
        <f t="shared" si="216"/>
        <v>0.1154838738341836</v>
      </c>
      <c r="N488" s="6">
        <f t="shared" si="244"/>
        <v>53.215861506903117</v>
      </c>
      <c r="O488" s="6" t="e">
        <f t="shared" si="217"/>
        <v>#VALUE!</v>
      </c>
      <c r="P488">
        <f t="shared" si="218"/>
        <v>1.8477419813469376</v>
      </c>
      <c r="Q488">
        <f t="shared" si="219"/>
        <v>2341.4979063037372</v>
      </c>
      <c r="R488">
        <f t="shared" si="220"/>
        <v>3.2083470603188928</v>
      </c>
      <c r="S488">
        <f t="shared" si="221"/>
        <v>1478.4311190769206</v>
      </c>
      <c r="T488">
        <f t="shared" si="222"/>
        <v>1478.4311190769208</v>
      </c>
      <c r="V488" s="4">
        <f t="shared" si="241"/>
        <v>0.99769376646227226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2.2304050193354066E-5</v>
      </c>
      <c r="AC488">
        <f t="shared" si="225"/>
        <v>1.7359838406882298E-9</v>
      </c>
      <c r="AD488">
        <v>0</v>
      </c>
      <c r="AE488" s="11">
        <f t="shared" si="226"/>
        <v>4.6667867581233063E-10</v>
      </c>
      <c r="AF488" s="11">
        <f t="shared" si="227"/>
        <v>2.2026625165005603E-9</v>
      </c>
      <c r="AG488" s="15">
        <f t="shared" si="228"/>
        <v>1.097002469958351E-3</v>
      </c>
      <c r="AI488">
        <f t="shared" si="243"/>
        <v>1.9841934271487135E-3</v>
      </c>
      <c r="AJ488">
        <f t="shared" si="229"/>
        <v>1.5443507777597856E-7</v>
      </c>
      <c r="AK488">
        <v>0</v>
      </c>
      <c r="AL488" s="11">
        <f t="shared" si="230"/>
        <v>8.6056883171223981E-7</v>
      </c>
      <c r="AM488" s="11">
        <f t="shared" si="231"/>
        <v>1.0150039094882185E-6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15.215219993965082</v>
      </c>
      <c r="AY488" t="e">
        <f t="shared" si="240"/>
        <v>#VALUE!</v>
      </c>
    </row>
    <row r="489" spans="1:51">
      <c r="A489" s="65">
        <v>44466.433333333334</v>
      </c>
      <c r="B489">
        <v>0.1</v>
      </c>
      <c r="C489" s="41" t="s">
        <v>278</v>
      </c>
      <c r="D489" s="36">
        <v>1</v>
      </c>
      <c r="E489" s="43">
        <v>44467.97252314815</v>
      </c>
      <c r="F489" s="41">
        <v>45</v>
      </c>
      <c r="H489" s="52">
        <v>20.399999999999999</v>
      </c>
      <c r="I489" s="5">
        <v>30</v>
      </c>
      <c r="J489" s="52">
        <v>21.602125528449999</v>
      </c>
      <c r="K489" s="52">
        <v>2187.63930060646</v>
      </c>
      <c r="L489" s="5" t="s">
        <v>88</v>
      </c>
      <c r="M489" s="6">
        <f t="shared" si="216"/>
        <v>0.11159156132148287</v>
      </c>
      <c r="N489" s="6">
        <f t="shared" si="244"/>
        <v>58.536946759005751</v>
      </c>
      <c r="O489" s="6" t="e">
        <f t="shared" si="217"/>
        <v>#VALUE!</v>
      </c>
      <c r="P489">
        <f t="shared" si="218"/>
        <v>1.785464981143726</v>
      </c>
      <c r="Q489">
        <f t="shared" si="219"/>
        <v>2575.6256573962532</v>
      </c>
      <c r="R489">
        <f t="shared" si="220"/>
        <v>3.1002117077942937</v>
      </c>
      <c r="S489">
        <f t="shared" si="221"/>
        <v>1626.2603151324861</v>
      </c>
      <c r="T489">
        <f t="shared" si="222"/>
        <v>1626.2603151324861</v>
      </c>
      <c r="V489" s="4">
        <f t="shared" si="241"/>
        <v>0.99769376646227226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2.1552305982070081E-5</v>
      </c>
      <c r="AC489">
        <f t="shared" si="225"/>
        <v>1.677473579466312E-9</v>
      </c>
      <c r="AD489">
        <v>0</v>
      </c>
      <c r="AE489" s="11">
        <f t="shared" si="226"/>
        <v>4.5094955979840909E-10</v>
      </c>
      <c r="AF489" s="11">
        <f t="shared" si="227"/>
        <v>2.1284231392647211E-9</v>
      </c>
      <c r="AG489" s="15">
        <f t="shared" si="228"/>
        <v>1.097002469958351E-3</v>
      </c>
      <c r="AI489">
        <f t="shared" si="243"/>
        <v>2.1825940934829501E-3</v>
      </c>
      <c r="AJ489">
        <f t="shared" si="229"/>
        <v>1.6987713192095349E-7</v>
      </c>
      <c r="AK489">
        <v>0</v>
      </c>
      <c r="AL489" s="11">
        <f t="shared" si="230"/>
        <v>9.4661761470994047E-7</v>
      </c>
      <c r="AM489" s="11">
        <f t="shared" si="231"/>
        <v>1.1164947466308939E-6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</v>
      </c>
      <c r="AY489" t="e">
        <f t="shared" si="240"/>
        <v>#VALUE!</v>
      </c>
    </row>
    <row r="490" spans="1:51">
      <c r="A490" s="65">
        <v>44466.452777777777</v>
      </c>
      <c r="B490">
        <v>5</v>
      </c>
      <c r="C490" s="41" t="s">
        <v>278</v>
      </c>
      <c r="D490" s="36">
        <v>2</v>
      </c>
      <c r="E490" s="43">
        <v>44467.993750000001</v>
      </c>
      <c r="F490" s="41">
        <v>134</v>
      </c>
      <c r="H490" s="52">
        <v>20.399999999999999</v>
      </c>
      <c r="I490" s="5">
        <v>30</v>
      </c>
      <c r="J490" s="52">
        <v>134.85010554337561</v>
      </c>
      <c r="K490" s="52">
        <v>12394.2054876735</v>
      </c>
      <c r="L490" s="5" t="s">
        <v>88</v>
      </c>
      <c r="M490" s="6">
        <f t="shared" si="216"/>
        <v>0.69660431341043949</v>
      </c>
      <c r="N490" s="6">
        <f t="shared" si="244"/>
        <v>331.64468500405508</v>
      </c>
      <c r="O490" s="6" t="e">
        <f t="shared" si="217"/>
        <v>#VALUE!</v>
      </c>
      <c r="P490">
        <f t="shared" si="218"/>
        <v>11.145669014567032</v>
      </c>
      <c r="Q490">
        <f t="shared" si="219"/>
        <v>14592.366140178423</v>
      </c>
      <c r="R490">
        <f t="shared" si="220"/>
        <v>19.352904669139114</v>
      </c>
      <c r="S490">
        <f t="shared" si="221"/>
        <v>9213.6781948527678</v>
      </c>
      <c r="T490">
        <f t="shared" si="222"/>
        <v>9213.6781948527678</v>
      </c>
      <c r="V490" s="4">
        <f t="shared" si="241"/>
        <v>0.99769376646227226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1.3453910970740536E-4</v>
      </c>
      <c r="AC490">
        <f t="shared" si="225"/>
        <v>1.0471538503900508E-8</v>
      </c>
      <c r="AD490">
        <v>0</v>
      </c>
      <c r="AE490" s="11">
        <f t="shared" si="226"/>
        <v>2.8150283477182229E-9</v>
      </c>
      <c r="AF490" s="11">
        <f t="shared" si="227"/>
        <v>1.3286566851618731E-8</v>
      </c>
      <c r="AG490" s="15">
        <f t="shared" si="228"/>
        <v>1.097002469958351E-3</v>
      </c>
      <c r="AI490">
        <f t="shared" si="243"/>
        <v>1.2365621555304339E-2</v>
      </c>
      <c r="AJ490">
        <f t="shared" si="229"/>
        <v>9.624493764128437E-7</v>
      </c>
      <c r="AK490">
        <v>0</v>
      </c>
      <c r="AL490" s="11">
        <f t="shared" si="230"/>
        <v>5.3631205252684148E-6</v>
      </c>
      <c r="AM490" s="11">
        <f t="shared" si="231"/>
        <v>6.3255699016812585E-6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15.215219993965073</v>
      </c>
      <c r="AY490" t="e">
        <f t="shared" si="240"/>
        <v>#VALUE!</v>
      </c>
    </row>
    <row r="491" spans="1:51">
      <c r="A491" s="65">
        <v>44466.616666666669</v>
      </c>
      <c r="B491" t="s">
        <v>674</v>
      </c>
      <c r="C491" s="41" t="s">
        <v>278</v>
      </c>
      <c r="D491" s="36">
        <v>1</v>
      </c>
      <c r="E491" s="43">
        <v>44468.014965277776</v>
      </c>
      <c r="F491" s="41">
        <v>71</v>
      </c>
      <c r="H491" s="52">
        <v>20.399999999999999</v>
      </c>
      <c r="I491" s="5">
        <v>30</v>
      </c>
      <c r="J491" s="52">
        <v>786.30498654639007</v>
      </c>
      <c r="K491" s="52">
        <v>6747.2863949094399</v>
      </c>
      <c r="L491" s="5" t="s">
        <v>88</v>
      </c>
      <c r="M491" s="6">
        <f t="shared" si="216"/>
        <v>4.0618688660066846</v>
      </c>
      <c r="N491" s="6">
        <f t="shared" si="244"/>
        <v>180.54418036697595</v>
      </c>
      <c r="O491" s="6" t="e">
        <f t="shared" si="217"/>
        <v>#VALUE!</v>
      </c>
      <c r="P491">
        <f t="shared" si="218"/>
        <v>64.989901856106954</v>
      </c>
      <c r="Q491">
        <f t="shared" si="219"/>
        <v>7943.9439361469422</v>
      </c>
      <c r="R491">
        <f t="shared" si="220"/>
        <v>112.8459290720113</v>
      </c>
      <c r="S491">
        <f t="shared" si="221"/>
        <v>5015.8378923950859</v>
      </c>
      <c r="T491">
        <f t="shared" si="222"/>
        <v>5015.837892395085</v>
      </c>
      <c r="V491" s="4">
        <f t="shared" si="241"/>
        <v>0.99769376646227226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7.8449158361553427E-4</v>
      </c>
      <c r="AC491">
        <f t="shared" si="225"/>
        <v>6.1059076737474412E-8</v>
      </c>
      <c r="AD491">
        <v>0</v>
      </c>
      <c r="AE491" s="11">
        <f t="shared" si="226"/>
        <v>1.641430548505061E-8</v>
      </c>
      <c r="AF491" s="11">
        <f t="shared" si="227"/>
        <v>7.7473382222525022E-8</v>
      </c>
      <c r="AG491" s="15">
        <f t="shared" si="228"/>
        <v>1.097002469958351E-3</v>
      </c>
      <c r="AI491">
        <f t="shared" si="243"/>
        <v>6.7317255767368458E-3</v>
      </c>
      <c r="AJ491">
        <f t="shared" si="229"/>
        <v>5.2394819415555939E-7</v>
      </c>
      <c r="AK491">
        <v>0</v>
      </c>
      <c r="AL491" s="11">
        <f t="shared" si="230"/>
        <v>2.9196312898307177E-6</v>
      </c>
      <c r="AM491" s="11">
        <f t="shared" si="231"/>
        <v>3.4435794839862773E-6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15.215219993965079</v>
      </c>
      <c r="AY491" t="e">
        <f t="shared" si="240"/>
        <v>#VALUE!</v>
      </c>
    </row>
    <row r="492" spans="1:51">
      <c r="A492" s="65">
        <v>44473.472222222219</v>
      </c>
      <c r="B492">
        <v>0.1</v>
      </c>
      <c r="C492" s="41" t="s">
        <v>278</v>
      </c>
      <c r="D492" s="36">
        <v>2</v>
      </c>
      <c r="E492" s="43">
        <v>44474.582916666666</v>
      </c>
      <c r="F492" s="41">
        <v>210</v>
      </c>
      <c r="H492" s="52">
        <v>21.1</v>
      </c>
      <c r="I492" s="5">
        <v>30</v>
      </c>
      <c r="J492" s="52">
        <v>41.602179593137606</v>
      </c>
      <c r="K492" s="52">
        <v>816.47287024736011</v>
      </c>
      <c r="L492" s="5" t="s">
        <v>88</v>
      </c>
      <c r="M492" s="6">
        <f t="shared" si="216"/>
        <v>0.2143959446364819</v>
      </c>
      <c r="N492" s="6">
        <f t="shared" si="244"/>
        <v>21.795243289843988</v>
      </c>
      <c r="O492" s="6" t="e">
        <f t="shared" si="217"/>
        <v>#VALUE!</v>
      </c>
      <c r="P492">
        <f t="shared" si="218"/>
        <v>3.4303351141837104</v>
      </c>
      <c r="Q492">
        <f t="shared" si="219"/>
        <v>958.99070475313545</v>
      </c>
      <c r="R492">
        <f t="shared" si="220"/>
        <v>5.9716236933346387</v>
      </c>
      <c r="S492">
        <f t="shared" si="221"/>
        <v>607.06834475020264</v>
      </c>
      <c r="T492">
        <f t="shared" si="222"/>
        <v>607.06834475020264</v>
      </c>
      <c r="V492" s="4">
        <f t="shared" si="241"/>
        <v>0.99532032334749354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4.1407494844602223E-5</v>
      </c>
      <c r="AC492">
        <f t="shared" si="225"/>
        <v>3.222855997473927E-9</v>
      </c>
      <c r="AD492">
        <v>0</v>
      </c>
      <c r="AE492" s="11">
        <f t="shared" si="226"/>
        <v>8.6638949855586496E-10</v>
      </c>
      <c r="AF492" s="11">
        <f t="shared" si="227"/>
        <v>4.0892454960297919E-9</v>
      </c>
      <c r="AG492" s="15">
        <f t="shared" si="228"/>
        <v>1.097002469958351E-3</v>
      </c>
      <c r="AI492">
        <f t="shared" si="243"/>
        <v>8.1265204121905863E-4</v>
      </c>
      <c r="AJ492">
        <f t="shared" si="229"/>
        <v>6.3250880419868875E-8</v>
      </c>
      <c r="AK492">
        <v>0</v>
      </c>
      <c r="AL492" s="11">
        <f t="shared" si="230"/>
        <v>3.5245707809112556E-7</v>
      </c>
      <c r="AM492" s="11">
        <f t="shared" si="231"/>
        <v>4.1570795851099445E-7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15.21521999396508</v>
      </c>
      <c r="AY492" t="e">
        <f t="shared" si="240"/>
        <v>#VALUE!</v>
      </c>
    </row>
    <row r="493" spans="1:51">
      <c r="A493" s="65">
        <v>44473.513888888891</v>
      </c>
      <c r="B493">
        <v>5</v>
      </c>
      <c r="C493" s="41" t="s">
        <v>278</v>
      </c>
      <c r="D493" s="36">
        <v>1</v>
      </c>
      <c r="E493" s="43">
        <v>44474.604120370372</v>
      </c>
      <c r="F493" s="41">
        <v>154</v>
      </c>
      <c r="H493" s="52">
        <v>21.1</v>
      </c>
      <c r="I493" s="5">
        <v>30</v>
      </c>
      <c r="J493" s="52">
        <v>857.12526331481922</v>
      </c>
      <c r="K493" s="52">
        <v>31974.896419246961</v>
      </c>
      <c r="L493" s="5" t="s">
        <v>88</v>
      </c>
      <c r="M493" s="6">
        <f t="shared" si="216"/>
        <v>4.4171767512509446</v>
      </c>
      <c r="N493" s="6">
        <f t="shared" si="244"/>
        <v>853.55027952602325</v>
      </c>
      <c r="O493" s="6" t="e">
        <f t="shared" si="217"/>
        <v>#VALUE!</v>
      </c>
      <c r="P493">
        <f t="shared" si="218"/>
        <v>70.674828020015113</v>
      </c>
      <c r="Q493">
        <f t="shared" si="219"/>
        <v>37556.212299145023</v>
      </c>
      <c r="R493">
        <f t="shared" si="220"/>
        <v>123.03272522314586</v>
      </c>
      <c r="S493">
        <f t="shared" si="221"/>
        <v>23774.148719614717</v>
      </c>
      <c r="T493">
        <f t="shared" si="222"/>
        <v>23774.148719614717</v>
      </c>
      <c r="V493" s="4">
        <f t="shared" si="241"/>
        <v>0.99532032334749354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8.5311419423181138E-4</v>
      </c>
      <c r="AC493">
        <f t="shared" si="225"/>
        <v>6.6400157935865633E-8</v>
      </c>
      <c r="AD493">
        <v>0</v>
      </c>
      <c r="AE493" s="11">
        <f t="shared" si="226"/>
        <v>1.7850130313974811E-8</v>
      </c>
      <c r="AF493" s="11">
        <f t="shared" si="227"/>
        <v>8.4250288249840444E-8</v>
      </c>
      <c r="AG493" s="15">
        <f t="shared" si="228"/>
        <v>1.097002469958351E-3</v>
      </c>
      <c r="AI493">
        <f t="shared" si="243"/>
        <v>3.1825264243007495E-2</v>
      </c>
      <c r="AJ493">
        <f t="shared" si="229"/>
        <v>2.4770453784199346E-6</v>
      </c>
      <c r="AK493">
        <v>0</v>
      </c>
      <c r="AL493" s="11">
        <f t="shared" si="230"/>
        <v>1.3803004331031676E-5</v>
      </c>
      <c r="AM493" s="11">
        <f t="shared" si="231"/>
        <v>1.6280049709451609E-5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15.215219993965066</v>
      </c>
      <c r="AY493" t="e">
        <f t="shared" si="240"/>
        <v>#VALUE!</v>
      </c>
    </row>
    <row r="494" spans="1:51">
      <c r="A494" s="65">
        <v>44473.555555555555</v>
      </c>
      <c r="B494">
        <v>9</v>
      </c>
      <c r="C494" s="41" t="s">
        <v>278</v>
      </c>
      <c r="D494" s="36">
        <v>2</v>
      </c>
      <c r="E494" s="43">
        <v>44474.625335648147</v>
      </c>
      <c r="F494" s="41">
        <v>46</v>
      </c>
      <c r="H494" s="52">
        <v>21.1</v>
      </c>
      <c r="I494" s="5">
        <v>30</v>
      </c>
      <c r="J494" s="52">
        <v>1.5755655512499995</v>
      </c>
      <c r="K494" s="52">
        <v>40586.810021980164</v>
      </c>
      <c r="L494" s="5" t="s">
        <v>88</v>
      </c>
      <c r="M494" s="6">
        <f t="shared" si="216"/>
        <v>8.1196434417744566E-3</v>
      </c>
      <c r="N494" s="6">
        <f t="shared" si="244"/>
        <v>1083.4400394954162</v>
      </c>
      <c r="O494" s="6" t="e">
        <f t="shared" si="217"/>
        <v>#VALUE!</v>
      </c>
      <c r="P494">
        <f t="shared" si="218"/>
        <v>0.12991429506839131</v>
      </c>
      <c r="Q494">
        <f t="shared" si="219"/>
        <v>47671.36173779831</v>
      </c>
      <c r="R494">
        <f t="shared" si="220"/>
        <v>0.22615845295274709</v>
      </c>
      <c r="S494">
        <f t="shared" si="221"/>
        <v>30177.325513914213</v>
      </c>
      <c r="T494">
        <f t="shared" si="222"/>
        <v>30177.325513914213</v>
      </c>
      <c r="V494" s="4">
        <f t="shared" si="241"/>
        <v>0.99532032334749354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1.5681924139253214E-6</v>
      </c>
      <c r="AC494">
        <f t="shared" si="225"/>
        <v>1.2205660703164155E-10</v>
      </c>
      <c r="AD494">
        <v>0</v>
      </c>
      <c r="AE494" s="11">
        <f t="shared" si="226"/>
        <v>3.2812065647506389E-11</v>
      </c>
      <c r="AF494" s="11">
        <f t="shared" si="227"/>
        <v>1.5486867267914794E-10</v>
      </c>
      <c r="AG494" s="15">
        <f t="shared" si="228"/>
        <v>1.097002469958351E-3</v>
      </c>
      <c r="AI494">
        <f t="shared" si="243"/>
        <v>4.0396876874720586E-2</v>
      </c>
      <c r="AJ494">
        <f t="shared" si="229"/>
        <v>3.1441968997040324E-6</v>
      </c>
      <c r="AK494">
        <v>0</v>
      </c>
      <c r="AL494" s="11">
        <f t="shared" si="230"/>
        <v>1.7520617023138609E-5</v>
      </c>
      <c r="AM494" s="11">
        <f t="shared" si="231"/>
        <v>2.0664813922842641E-5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15.215219993965079</v>
      </c>
      <c r="AY494" t="e">
        <f t="shared" si="240"/>
        <v>#VALUE!</v>
      </c>
    </row>
    <row r="495" spans="1:51">
      <c r="A495" s="65">
        <v>44473.454861111109</v>
      </c>
      <c r="B495" t="s">
        <v>672</v>
      </c>
      <c r="C495" s="41" t="s">
        <v>278</v>
      </c>
      <c r="D495" s="36">
        <v>1</v>
      </c>
      <c r="E495" s="43">
        <v>44474.646550925929</v>
      </c>
      <c r="F495" s="41">
        <v>141</v>
      </c>
      <c r="H495" s="52">
        <v>21.1</v>
      </c>
      <c r="I495" s="5">
        <v>30</v>
      </c>
      <c r="J495" s="52">
        <v>489.45021291885513</v>
      </c>
      <c r="K495" s="52">
        <v>21024.630233766002</v>
      </c>
      <c r="L495" s="5" t="s">
        <v>88</v>
      </c>
      <c r="M495" s="6">
        <f t="shared" si="216"/>
        <v>2.5223712261598581</v>
      </c>
      <c r="N495" s="6">
        <f t="shared" si="244"/>
        <v>561.23962929118659</v>
      </c>
      <c r="O495" s="6" t="e">
        <f t="shared" si="217"/>
        <v>#VALUE!</v>
      </c>
      <c r="P495">
        <f t="shared" si="218"/>
        <v>40.357939618557729</v>
      </c>
      <c r="Q495">
        <f t="shared" si="219"/>
        <v>24694.543688812209</v>
      </c>
      <c r="R495">
        <f t="shared" si="220"/>
        <v>70.256234571326274</v>
      </c>
      <c r="S495">
        <f t="shared" si="221"/>
        <v>15632.34730767058</v>
      </c>
      <c r="T495">
        <f t="shared" si="222"/>
        <v>15632.347307670583</v>
      </c>
      <c r="V495" s="4">
        <f t="shared" si="241"/>
        <v>0.99532032334749354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4.8715974418489451E-4</v>
      </c>
      <c r="AC495">
        <f t="shared" si="225"/>
        <v>3.7916944967725292E-8</v>
      </c>
      <c r="AD495">
        <v>0</v>
      </c>
      <c r="AE495" s="11">
        <f t="shared" si="226"/>
        <v>1.0193084321206507E-8</v>
      </c>
      <c r="AF495" s="11">
        <f t="shared" si="227"/>
        <v>4.8110029288931797E-8</v>
      </c>
      <c r="AG495" s="15">
        <f t="shared" si="228"/>
        <v>1.097002469958351E-3</v>
      </c>
      <c r="AI495">
        <f t="shared" si="243"/>
        <v>2.0926241762533465E-2</v>
      </c>
      <c r="AJ495">
        <f t="shared" si="229"/>
        <v>1.6287453279188643E-6</v>
      </c>
      <c r="AK495">
        <v>0</v>
      </c>
      <c r="AL495" s="11">
        <f t="shared" si="230"/>
        <v>9.0759656691280763E-6</v>
      </c>
      <c r="AM495" s="11">
        <f t="shared" si="231"/>
        <v>1.0704710997046941E-5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15.21521999396508</v>
      </c>
      <c r="AY495" t="e">
        <f t="shared" si="240"/>
        <v>#VALUE!</v>
      </c>
    </row>
    <row r="496" spans="1:51">
      <c r="A496" s="65">
        <v>44473.513888888891</v>
      </c>
      <c r="B496">
        <v>5</v>
      </c>
      <c r="C496" s="41" t="s">
        <v>278</v>
      </c>
      <c r="D496" s="36">
        <v>2</v>
      </c>
      <c r="E496" s="43">
        <v>44474.667766203704</v>
      </c>
      <c r="F496" s="41">
        <v>127</v>
      </c>
      <c r="H496" s="52">
        <v>21.1</v>
      </c>
      <c r="I496" s="5">
        <v>30</v>
      </c>
      <c r="J496" s="52">
        <v>585.85043944444703</v>
      </c>
      <c r="K496" s="52">
        <v>31899.135745830641</v>
      </c>
      <c r="L496" s="5" t="s">
        <v>88</v>
      </c>
      <c r="M496" s="6">
        <f t="shared" si="216"/>
        <v>3.0191677361324825</v>
      </c>
      <c r="N496" s="6">
        <f t="shared" si="244"/>
        <v>851.52789474254496</v>
      </c>
      <c r="O496" s="6" t="e">
        <f t="shared" si="217"/>
        <v>#VALUE!</v>
      </c>
      <c r="P496">
        <f t="shared" si="218"/>
        <v>48.306683778119719</v>
      </c>
      <c r="Q496">
        <f t="shared" si="219"/>
        <v>37467.227368671978</v>
      </c>
      <c r="R496">
        <f t="shared" si="220"/>
        <v>84.093631611408483</v>
      </c>
      <c r="S496">
        <f t="shared" si="221"/>
        <v>23717.818732074447</v>
      </c>
      <c r="T496">
        <f t="shared" si="222"/>
        <v>23717.818732074444</v>
      </c>
      <c r="V496" s="4">
        <f t="shared" si="241"/>
        <v>0.99532032334749354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5.8310884882111825E-4</v>
      </c>
      <c r="AC496">
        <f t="shared" si="225"/>
        <v>4.5384920233787962E-8</v>
      </c>
      <c r="AD496">
        <v>0</v>
      </c>
      <c r="AE496" s="11">
        <f t="shared" si="226"/>
        <v>1.220067490268547E-8</v>
      </c>
      <c r="AF496" s="11">
        <f t="shared" si="227"/>
        <v>5.7585595136473429E-8</v>
      </c>
      <c r="AG496" s="15">
        <f t="shared" si="228"/>
        <v>1.097002469958351E-3</v>
      </c>
      <c r="AI496">
        <f t="shared" si="243"/>
        <v>3.1749858105045742E-2</v>
      </c>
      <c r="AJ496">
        <f t="shared" si="229"/>
        <v>2.4711763171572717E-6</v>
      </c>
      <c r="AK496">
        <v>0</v>
      </c>
      <c r="AL496" s="11">
        <f t="shared" si="230"/>
        <v>1.3770299771505477E-5</v>
      </c>
      <c r="AM496" s="11">
        <f t="shared" si="231"/>
        <v>1.6241476088662748E-5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65">
        <v>44473.527777777781</v>
      </c>
      <c r="B497">
        <v>6.2</v>
      </c>
      <c r="C497" s="41" t="s">
        <v>278</v>
      </c>
      <c r="D497" s="36">
        <v>1</v>
      </c>
      <c r="E497" s="43">
        <v>44474.688993055555</v>
      </c>
      <c r="F497" s="41">
        <v>167</v>
      </c>
      <c r="H497" s="52">
        <v>21.1</v>
      </c>
      <c r="I497" s="5">
        <v>30</v>
      </c>
      <c r="J497" s="52">
        <v>3.7308051488</v>
      </c>
      <c r="K497" s="52">
        <v>38441.089552156867</v>
      </c>
      <c r="L497" s="5" t="s">
        <v>88</v>
      </c>
      <c r="M497" s="6">
        <f t="shared" si="216"/>
        <v>1.9226624709431497E-2</v>
      </c>
      <c r="N497" s="6">
        <f t="shared" si="244"/>
        <v>1026.1613455228553</v>
      </c>
      <c r="O497" s="6" t="e">
        <f t="shared" si="217"/>
        <v>#VALUE!</v>
      </c>
      <c r="P497">
        <f t="shared" si="218"/>
        <v>0.30762599535090396</v>
      </c>
      <c r="Q497">
        <f t="shared" si="219"/>
        <v>45151.099203005637</v>
      </c>
      <c r="R497">
        <f t="shared" si="220"/>
        <v>0.53552397109174332</v>
      </c>
      <c r="S497">
        <f t="shared" si="221"/>
        <v>28581.927771527968</v>
      </c>
      <c r="T497">
        <f t="shared" si="222"/>
        <v>28581.927771527971</v>
      </c>
      <c r="V497" s="4">
        <f t="shared" si="241"/>
        <v>0.99532032334749354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3.7133461870501101E-6</v>
      </c>
      <c r="AC497">
        <f t="shared" si="225"/>
        <v>2.8901965874884237E-10</v>
      </c>
      <c r="AD497">
        <v>0</v>
      </c>
      <c r="AE497" s="11">
        <f t="shared" si="226"/>
        <v>7.7696179231235586E-11</v>
      </c>
      <c r="AF497" s="11">
        <f t="shared" si="227"/>
        <v>3.6671583798007797E-10</v>
      </c>
      <c r="AG497" s="15">
        <f t="shared" si="228"/>
        <v>1.097002469958351E-3</v>
      </c>
      <c r="AI497">
        <f t="shared" si="243"/>
        <v>3.8261197682882726E-2</v>
      </c>
      <c r="AJ497">
        <f t="shared" si="229"/>
        <v>2.977971279972001E-6</v>
      </c>
      <c r="AK497">
        <v>0</v>
      </c>
      <c r="AL497" s="11">
        <f t="shared" si="230"/>
        <v>1.6594346972101747E-5</v>
      </c>
      <c r="AM497" s="11">
        <f t="shared" si="231"/>
        <v>1.9572318252073747E-5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15.215219993965075</v>
      </c>
      <c r="AY497" t="e">
        <f t="shared" si="240"/>
        <v>#VALUE!</v>
      </c>
    </row>
    <row r="498" spans="1:51">
      <c r="A498" s="65">
        <v>44473.482638888891</v>
      </c>
      <c r="B498">
        <v>1.6</v>
      </c>
      <c r="C498" s="41" t="s">
        <v>278</v>
      </c>
      <c r="D498" s="36">
        <v>2</v>
      </c>
      <c r="E498" s="43">
        <v>44474.710196759261</v>
      </c>
      <c r="F498" s="41">
        <v>94</v>
      </c>
      <c r="H498" s="52">
        <v>21.1</v>
      </c>
      <c r="I498" s="5">
        <v>30</v>
      </c>
      <c r="J498" s="52">
        <v>47.905701375206405</v>
      </c>
      <c r="K498" s="52">
        <v>1077.0490371366402</v>
      </c>
      <c r="L498" s="5" t="s">
        <v>88</v>
      </c>
      <c r="M498" s="6">
        <f t="shared" si="216"/>
        <v>0.24688100960712114</v>
      </c>
      <c r="N498" s="6">
        <f t="shared" si="244"/>
        <v>28.751164496590555</v>
      </c>
      <c r="O498" s="6" t="e">
        <f t="shared" si="217"/>
        <v>#VALUE!</v>
      </c>
      <c r="P498">
        <f t="shared" si="218"/>
        <v>3.9500961537139383</v>
      </c>
      <c r="Q498">
        <f t="shared" si="219"/>
        <v>1265.0512378499843</v>
      </c>
      <c r="R498">
        <f t="shared" si="220"/>
        <v>6.8764383062560768</v>
      </c>
      <c r="S498">
        <f t="shared" si="221"/>
        <v>800.81335218309266</v>
      </c>
      <c r="T498">
        <f t="shared" si="222"/>
        <v>800.81335218309277</v>
      </c>
      <c r="V498" s="4">
        <f t="shared" si="241"/>
        <v>0.99532032334749354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4.7681518182958903E-5</v>
      </c>
      <c r="AC498">
        <f t="shared" si="225"/>
        <v>3.7111800030723982E-9</v>
      </c>
      <c r="AD498">
        <v>0</v>
      </c>
      <c r="AE498" s="11">
        <f t="shared" si="226"/>
        <v>9.9766399256827507E-10</v>
      </c>
      <c r="AF498" s="11">
        <f t="shared" si="227"/>
        <v>4.7088439956406731E-9</v>
      </c>
      <c r="AG498" s="15">
        <f t="shared" si="228"/>
        <v>1.097002469958351E-3</v>
      </c>
      <c r="AI498">
        <f t="shared" si="243"/>
        <v>1.0720087959039473E-3</v>
      </c>
      <c r="AJ498">
        <f t="shared" si="229"/>
        <v>8.3437309844263987E-8</v>
      </c>
      <c r="AK498">
        <v>0</v>
      </c>
      <c r="AL498" s="11">
        <f t="shared" si="230"/>
        <v>4.6494325828001114E-7</v>
      </c>
      <c r="AM498" s="11">
        <f t="shared" si="231"/>
        <v>5.4838056812427513E-7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15.215219993965077</v>
      </c>
      <c r="AY498" t="e">
        <f t="shared" si="240"/>
        <v>#VALUE!</v>
      </c>
    </row>
    <row r="499" spans="1:51">
      <c r="A499" s="65">
        <v>44473.482638888891</v>
      </c>
      <c r="B499">
        <v>1.6</v>
      </c>
      <c r="C499" s="41" t="s">
        <v>278</v>
      </c>
      <c r="D499" s="36">
        <v>1</v>
      </c>
      <c r="E499" s="43">
        <v>44474.731412037036</v>
      </c>
      <c r="F499" s="41">
        <v>217</v>
      </c>
      <c r="H499" s="52">
        <v>21.1</v>
      </c>
      <c r="I499" s="5">
        <v>30</v>
      </c>
      <c r="J499" s="52">
        <v>47.513744880631904</v>
      </c>
      <c r="K499" s="52">
        <v>746.92472146815999</v>
      </c>
      <c r="L499" s="5" t="s">
        <v>88</v>
      </c>
      <c r="M499" s="6">
        <f t="shared" si="216"/>
        <v>0.24486107017768402</v>
      </c>
      <c r="N499" s="6">
        <f t="shared" si="244"/>
        <v>19.938698047205737</v>
      </c>
      <c r="O499" s="6" t="e">
        <f t="shared" si="217"/>
        <v>#VALUE!</v>
      </c>
      <c r="P499">
        <f t="shared" si="218"/>
        <v>3.9177771228429443</v>
      </c>
      <c r="Q499">
        <f t="shared" si="219"/>
        <v>877.30271407705243</v>
      </c>
      <c r="R499">
        <f t="shared" si="220"/>
        <v>6.8201764297715197</v>
      </c>
      <c r="S499">
        <f t="shared" si="221"/>
        <v>555.35752728355646</v>
      </c>
      <c r="T499">
        <f t="shared" si="222"/>
        <v>555.35752728355658</v>
      </c>
      <c r="V499" s="4">
        <f t="shared" si="241"/>
        <v>0.99532032334749354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4.7291395918040863E-5</v>
      </c>
      <c r="AC499">
        <f t="shared" si="225"/>
        <v>3.6808157444772393E-9</v>
      </c>
      <c r="AD499">
        <v>0</v>
      </c>
      <c r="AE499" s="11">
        <f t="shared" si="226"/>
        <v>9.8950127142935343E-10</v>
      </c>
      <c r="AF499" s="11">
        <f t="shared" si="227"/>
        <v>4.6703170159065929E-9</v>
      </c>
      <c r="AG499" s="15">
        <f t="shared" si="228"/>
        <v>1.097002469958351E-3</v>
      </c>
      <c r="AI499">
        <f t="shared" si="243"/>
        <v>7.4342935528792559E-4</v>
      </c>
      <c r="AJ499">
        <f t="shared" si="229"/>
        <v>5.7863093755844484E-8</v>
      </c>
      <c r="AK499">
        <v>0</v>
      </c>
      <c r="AL499" s="11">
        <f t="shared" si="230"/>
        <v>3.2243435694677529E-7</v>
      </c>
      <c r="AM499" s="11">
        <f t="shared" si="231"/>
        <v>3.8029745070261976E-7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15.215219993965073</v>
      </c>
      <c r="AY499" t="e">
        <f t="shared" si="240"/>
        <v>#VALUE!</v>
      </c>
    </row>
    <row r="500" spans="1:51">
      <c r="A500" s="65">
        <v>44473.5</v>
      </c>
      <c r="B500">
        <v>3.8</v>
      </c>
      <c r="C500" s="41" t="s">
        <v>278</v>
      </c>
      <c r="D500" s="36">
        <v>2</v>
      </c>
      <c r="E500" s="43">
        <v>44474.752662037034</v>
      </c>
      <c r="F500" s="41">
        <v>20</v>
      </c>
      <c r="H500" s="52">
        <v>21.1</v>
      </c>
      <c r="I500" s="5">
        <v>30</v>
      </c>
      <c r="J500" s="52">
        <v>29.712212913660402</v>
      </c>
      <c r="K500" s="52">
        <v>9348.2750829557608</v>
      </c>
      <c r="L500" s="5" t="s">
        <v>88</v>
      </c>
      <c r="M500" s="6">
        <f t="shared" si="216"/>
        <v>0.15312125511604865</v>
      </c>
      <c r="N500" s="6">
        <f t="shared" si="244"/>
        <v>249.54647876013249</v>
      </c>
      <c r="O500" s="6" t="e">
        <f t="shared" si="217"/>
        <v>#VALUE!</v>
      </c>
      <c r="P500">
        <f t="shared" si="218"/>
        <v>2.4499400818567785</v>
      </c>
      <c r="Q500">
        <f t="shared" si="219"/>
        <v>10980.045065445829</v>
      </c>
      <c r="R500">
        <f t="shared" si="220"/>
        <v>4.2649244907804169</v>
      </c>
      <c r="S500">
        <f t="shared" si="221"/>
        <v>6950.6802830572888</v>
      </c>
      <c r="T500">
        <f t="shared" si="222"/>
        <v>6950.6802830572869</v>
      </c>
      <c r="V500" s="4">
        <f t="shared" si="241"/>
        <v>0.99532032334749354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2.9573169364594045E-5</v>
      </c>
      <c r="AC500">
        <f t="shared" si="225"/>
        <v>2.3017588146465349E-9</v>
      </c>
      <c r="AD500">
        <v>0</v>
      </c>
      <c r="AE500" s="11">
        <f t="shared" si="226"/>
        <v>6.1877405220128413E-10</v>
      </c>
      <c r="AF500" s="11">
        <f t="shared" si="227"/>
        <v>2.9205328668478188E-9</v>
      </c>
      <c r="AG500" s="15">
        <f t="shared" si="228"/>
        <v>1.097002469958351E-3</v>
      </c>
      <c r="AI500">
        <f t="shared" si="243"/>
        <v>9.3045281783088445E-3</v>
      </c>
      <c r="AJ500">
        <f t="shared" si="229"/>
        <v>7.2419629720818185E-7</v>
      </c>
      <c r="AK500">
        <v>0</v>
      </c>
      <c r="AL500" s="11">
        <f t="shared" si="230"/>
        <v>4.0354870822988189E-6</v>
      </c>
      <c r="AM500" s="11">
        <f t="shared" si="231"/>
        <v>4.7596833795070012E-6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15.215219993965084</v>
      </c>
      <c r="AY500" t="e">
        <f t="shared" si="240"/>
        <v>#VALUE!</v>
      </c>
    </row>
    <row r="501" spans="1:51">
      <c r="A501" s="65">
        <v>44473.541666666664</v>
      </c>
      <c r="B501">
        <v>8</v>
      </c>
      <c r="C501" s="41" t="s">
        <v>278</v>
      </c>
      <c r="D501" s="36">
        <v>1</v>
      </c>
      <c r="E501" s="43">
        <v>44474.773935185185</v>
      </c>
      <c r="F501" s="41">
        <v>66</v>
      </c>
      <c r="H501" s="52">
        <v>21.1</v>
      </c>
      <c r="I501" s="5">
        <v>30</v>
      </c>
      <c r="J501" s="52">
        <v>1.4400953004499986</v>
      </c>
      <c r="K501" s="52">
        <v>40859.341321224965</v>
      </c>
      <c r="L501" s="5" t="s">
        <v>88</v>
      </c>
      <c r="M501" s="6">
        <f t="shared" si="216"/>
        <v>7.4215003955577568E-3</v>
      </c>
      <c r="N501" s="6">
        <f t="shared" si="244"/>
        <v>1090.7150956394596</v>
      </c>
      <c r="O501" s="6" t="e">
        <f t="shared" si="217"/>
        <v>#VALUE!</v>
      </c>
      <c r="P501">
        <f t="shared" si="218"/>
        <v>0.11874400632892411</v>
      </c>
      <c r="Q501">
        <f t="shared" si="219"/>
        <v>47991.464208136225</v>
      </c>
      <c r="R501">
        <f t="shared" si="220"/>
        <v>0.20671290064440806</v>
      </c>
      <c r="S501">
        <f t="shared" si="221"/>
        <v>30379.959466313696</v>
      </c>
      <c r="T501">
        <f t="shared" si="222"/>
        <v>30379.959466313689</v>
      </c>
      <c r="V501" s="4">
        <f t="shared" si="241"/>
        <v>0.99532032334749354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1.4333561200950985E-6</v>
      </c>
      <c r="AC501">
        <f t="shared" si="225"/>
        <v>1.1156193789315009E-10</v>
      </c>
      <c r="AD501">
        <v>0</v>
      </c>
      <c r="AE501" s="11">
        <f t="shared" si="226"/>
        <v>2.9990819169372092E-11</v>
      </c>
      <c r="AF501" s="11">
        <f t="shared" si="227"/>
        <v>1.4155275706252219E-10</v>
      </c>
      <c r="AG501" s="15">
        <f t="shared" si="228"/>
        <v>1.097002469958351E-3</v>
      </c>
      <c r="AI501">
        <f t="shared" si="243"/>
        <v>4.0668132815607237E-2</v>
      </c>
      <c r="AJ501">
        <f t="shared" si="229"/>
        <v>3.1653094745945886E-6</v>
      </c>
      <c r="AK501">
        <v>0</v>
      </c>
      <c r="AL501" s="11">
        <f t="shared" si="230"/>
        <v>1.7638264025164653E-5</v>
      </c>
      <c r="AM501" s="11">
        <f t="shared" si="231"/>
        <v>2.0803573499759242E-5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15.215219993965082</v>
      </c>
      <c r="AY501" t="e">
        <f t="shared" si="240"/>
        <v>#VALUE!</v>
      </c>
    </row>
    <row r="502" spans="1:51">
      <c r="A502" s="65">
        <v>44473.5</v>
      </c>
      <c r="B502">
        <v>3.8</v>
      </c>
      <c r="C502" s="41" t="s">
        <v>278</v>
      </c>
      <c r="D502" s="36">
        <v>2</v>
      </c>
      <c r="E502" s="43">
        <v>44474.795138888891</v>
      </c>
      <c r="F502" s="41">
        <v>147</v>
      </c>
      <c r="H502" s="52">
        <v>21.1</v>
      </c>
      <c r="I502" s="5">
        <v>30</v>
      </c>
      <c r="J502" s="52">
        <v>31.996901189807598</v>
      </c>
      <c r="K502" s="52">
        <v>8827.3138156373407</v>
      </c>
      <c r="L502" s="5" t="s">
        <v>88</v>
      </c>
      <c r="M502" s="6">
        <f t="shared" si="216"/>
        <v>0.16489534738609096</v>
      </c>
      <c r="N502" s="6">
        <f t="shared" si="244"/>
        <v>235.63973674878994</v>
      </c>
      <c r="O502" s="6" t="e">
        <f t="shared" si="217"/>
        <v>#VALUE!</v>
      </c>
      <c r="P502">
        <f t="shared" si="218"/>
        <v>2.6383255581774554</v>
      </c>
      <c r="Q502">
        <f t="shared" si="219"/>
        <v>10368.148416946757</v>
      </c>
      <c r="R502">
        <f t="shared" si="220"/>
        <v>4.5928712179748477</v>
      </c>
      <c r="S502">
        <f t="shared" si="221"/>
        <v>6563.3323309641009</v>
      </c>
      <c r="T502">
        <f t="shared" si="222"/>
        <v>6563.3323309641009</v>
      </c>
      <c r="V502" s="4">
        <f t="shared" si="241"/>
        <v>0.99532032334749354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3.1847166038357097E-5</v>
      </c>
      <c r="AC502">
        <f t="shared" si="225"/>
        <v>2.4787500536909895E-9</v>
      </c>
      <c r="AD502">
        <v>0</v>
      </c>
      <c r="AE502" s="11">
        <f t="shared" si="226"/>
        <v>6.6635400953251356E-10</v>
      </c>
      <c r="AF502" s="11">
        <f t="shared" si="227"/>
        <v>3.1451040632235031E-9</v>
      </c>
      <c r="AG502" s="15">
        <f t="shared" si="228"/>
        <v>1.097002469958351E-3</v>
      </c>
      <c r="AI502">
        <f t="shared" si="243"/>
        <v>8.7860048412699548E-3</v>
      </c>
      <c r="AJ502">
        <f t="shared" si="229"/>
        <v>6.8383823998019609E-7</v>
      </c>
      <c r="AK502">
        <v>0</v>
      </c>
      <c r="AL502" s="11">
        <f t="shared" si="230"/>
        <v>3.8105972019748455E-6</v>
      </c>
      <c r="AM502" s="11">
        <f t="shared" si="231"/>
        <v>4.4944354419550413E-6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</v>
      </c>
      <c r="AY502" t="e">
        <f t="shared" si="240"/>
        <v>#VALUE!</v>
      </c>
    </row>
    <row r="503" spans="1:51">
      <c r="A503" s="65">
        <v>44473.454861111109</v>
      </c>
      <c r="B503" t="s">
        <v>672</v>
      </c>
      <c r="C503" s="41" t="s">
        <v>278</v>
      </c>
      <c r="D503" s="36">
        <v>1</v>
      </c>
      <c r="E503" s="43">
        <v>44474.816365740742</v>
      </c>
      <c r="F503" s="41">
        <v>90</v>
      </c>
      <c r="H503" s="52">
        <v>21.1</v>
      </c>
      <c r="I503" s="5">
        <v>30</v>
      </c>
      <c r="J503" s="52">
        <v>454.88266162344314</v>
      </c>
      <c r="K503" s="52">
        <v>22136.837820440564</v>
      </c>
      <c r="L503" s="5" t="s">
        <v>88</v>
      </c>
      <c r="M503" s="6">
        <f t="shared" si="216"/>
        <v>2.3442280883187725</v>
      </c>
      <c r="N503" s="6">
        <f t="shared" si="244"/>
        <v>590.92932973774055</v>
      </c>
      <c r="O503" s="6" t="e">
        <f t="shared" si="217"/>
        <v>#VALUE!</v>
      </c>
      <c r="P503">
        <f t="shared" si="218"/>
        <v>37.50764941310036</v>
      </c>
      <c r="Q503">
        <f t="shared" si="219"/>
        <v>26000.890508460583</v>
      </c>
      <c r="R503">
        <f t="shared" si="220"/>
        <v>65.294369343229107</v>
      </c>
      <c r="S503">
        <f t="shared" si="221"/>
        <v>16459.301935638305</v>
      </c>
      <c r="T503">
        <f t="shared" si="222"/>
        <v>16459.301935638301</v>
      </c>
      <c r="V503" s="4">
        <f t="shared" si="241"/>
        <v>0.99532032334749354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4.5275395785221391E-4</v>
      </c>
      <c r="AC503">
        <f t="shared" si="225"/>
        <v>3.5239050657861219E-8</v>
      </c>
      <c r="AD503">
        <v>0</v>
      </c>
      <c r="AE503" s="11">
        <f t="shared" si="226"/>
        <v>9.4731950335289844E-9</v>
      </c>
      <c r="AF503" s="11">
        <f t="shared" si="227"/>
        <v>4.4712245691390205E-8</v>
      </c>
      <c r="AG503" s="15">
        <f t="shared" si="228"/>
        <v>1.097002469958351E-3</v>
      </c>
      <c r="AI503">
        <f t="shared" si="243"/>
        <v>2.2033244577331926E-2</v>
      </c>
      <c r="AJ503">
        <f t="shared" si="229"/>
        <v>1.7149063157855045E-6</v>
      </c>
      <c r="AK503">
        <v>0</v>
      </c>
      <c r="AL503" s="11">
        <f t="shared" si="230"/>
        <v>9.5560862591867946E-6</v>
      </c>
      <c r="AM503" s="11">
        <f t="shared" si="231"/>
        <v>1.12709925749723E-5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15.21521999396508</v>
      </c>
      <c r="AY503" t="e">
        <f t="shared" si="240"/>
        <v>#VALUE!</v>
      </c>
    </row>
    <row r="504" spans="1:51">
      <c r="A504" s="65">
        <v>44473.472222222219</v>
      </c>
      <c r="B504">
        <v>0.1</v>
      </c>
      <c r="C504" s="41" t="s">
        <v>278</v>
      </c>
      <c r="D504" s="36">
        <v>2</v>
      </c>
      <c r="E504" s="43">
        <v>44474.837569444448</v>
      </c>
      <c r="F504" s="41">
        <v>17</v>
      </c>
      <c r="H504" s="52">
        <v>21.1</v>
      </c>
      <c r="I504" s="5">
        <v>30</v>
      </c>
      <c r="J504" s="52">
        <v>53.158452510259103</v>
      </c>
      <c r="K504" s="52">
        <v>915.24676341894008</v>
      </c>
      <c r="L504" s="5" t="s">
        <v>88</v>
      </c>
      <c r="M504" s="6">
        <f t="shared" si="216"/>
        <v>0.27395095047449192</v>
      </c>
      <c r="N504" s="6">
        <f t="shared" si="244"/>
        <v>24.431951882142258</v>
      </c>
      <c r="O504" s="6" t="e">
        <f t="shared" si="217"/>
        <v>#VALUE!</v>
      </c>
      <c r="P504">
        <f t="shared" si="218"/>
        <v>4.3832152075918707</v>
      </c>
      <c r="Q504">
        <f t="shared" si="219"/>
        <v>1075.0058828142594</v>
      </c>
      <c r="R504">
        <f t="shared" si="220"/>
        <v>7.6304241175774905</v>
      </c>
      <c r="S504">
        <f t="shared" si="221"/>
        <v>680.50924648406931</v>
      </c>
      <c r="T504">
        <f t="shared" si="222"/>
        <v>680.50924648406931</v>
      </c>
      <c r="V504" s="4">
        <f t="shared" si="241"/>
        <v>0.99532032334749354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5.2909688141163468E-5</v>
      </c>
      <c r="AC504">
        <f t="shared" si="225"/>
        <v>4.1181024447426183E-9</v>
      </c>
      <c r="AD504">
        <v>0</v>
      </c>
      <c r="AE504" s="11">
        <f t="shared" si="226"/>
        <v>1.1070555789333256E-9</v>
      </c>
      <c r="AF504" s="11">
        <f t="shared" si="227"/>
        <v>5.2251580236759435E-9</v>
      </c>
      <c r="AG504" s="15">
        <f t="shared" si="228"/>
        <v>1.097002469958351E-3</v>
      </c>
      <c r="AI504">
        <f t="shared" si="243"/>
        <v>9.1096370450888633E-4</v>
      </c>
      <c r="AJ504">
        <f t="shared" si="229"/>
        <v>7.090273994057498E-8</v>
      </c>
      <c r="AK504">
        <v>0</v>
      </c>
      <c r="AL504" s="11">
        <f t="shared" si="230"/>
        <v>3.9509604265144565E-7</v>
      </c>
      <c r="AM504" s="11">
        <f t="shared" si="231"/>
        <v>4.6599878259202065E-7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15.21521999396508</v>
      </c>
      <c r="AY504" t="e">
        <f t="shared" si="240"/>
        <v>#VALUE!</v>
      </c>
    </row>
    <row r="505" spans="1:51">
      <c r="A505" s="65">
        <v>44473.527777777781</v>
      </c>
      <c r="B505">
        <v>6.2</v>
      </c>
      <c r="C505" s="41" t="s">
        <v>278</v>
      </c>
      <c r="D505" s="36">
        <v>1</v>
      </c>
      <c r="E505" s="43">
        <v>44475.396620370368</v>
      </c>
      <c r="F505" s="41">
        <v>118</v>
      </c>
      <c r="H505" s="52">
        <v>21.1</v>
      </c>
      <c r="I505" s="5">
        <v>30</v>
      </c>
      <c r="J505" s="52">
        <v>7.8209786720500016</v>
      </c>
      <c r="K505" s="52">
        <v>37282.612077754937</v>
      </c>
      <c r="L505" s="5" t="s">
        <v>88</v>
      </c>
      <c r="M505" s="6">
        <f t="shared" si="216"/>
        <v>4.0305246666752233E-2</v>
      </c>
      <c r="N505" s="6">
        <f t="shared" si="244"/>
        <v>995.23649875759247</v>
      </c>
      <c r="O505" s="6" t="e">
        <f t="shared" si="217"/>
        <v>#VALUE!</v>
      </c>
      <c r="P505">
        <f t="shared" si="218"/>
        <v>0.64488394666803572</v>
      </c>
      <c r="Q505">
        <f t="shared" si="219"/>
        <v>43790.405945334067</v>
      </c>
      <c r="R505">
        <f t="shared" si="220"/>
        <v>1.1226320832186059</v>
      </c>
      <c r="S505">
        <f t="shared" si="221"/>
        <v>27720.570305232115</v>
      </c>
      <c r="T505">
        <f t="shared" si="222"/>
        <v>27720.570305232115</v>
      </c>
      <c r="V505" s="4">
        <f t="shared" si="241"/>
        <v>0.99532032334749354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7.784379020758657E-6</v>
      </c>
      <c r="AC505">
        <f t="shared" si="225"/>
        <v>6.0587902522996146E-10</v>
      </c>
      <c r="AD505">
        <v>0</v>
      </c>
      <c r="AE505" s="11">
        <f t="shared" si="226"/>
        <v>1.6287641311493295E-10</v>
      </c>
      <c r="AF505" s="11">
        <f t="shared" si="227"/>
        <v>7.6875543834489441E-10</v>
      </c>
      <c r="AG505" s="15">
        <f t="shared" si="228"/>
        <v>1.097002469958351E-3</v>
      </c>
      <c r="AI505">
        <f t="shared" si="243"/>
        <v>3.7108141508470208E-2</v>
      </c>
      <c r="AJ505">
        <f t="shared" si="229"/>
        <v>2.8882258360354389E-6</v>
      </c>
      <c r="AK505">
        <v>0</v>
      </c>
      <c r="AL505" s="11">
        <f t="shared" si="230"/>
        <v>1.6094252479631486E-5</v>
      </c>
      <c r="AM505" s="11">
        <f t="shared" si="231"/>
        <v>1.8982478315666926E-5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15.215219993965079</v>
      </c>
      <c r="AY505" t="e">
        <f t="shared" si="240"/>
        <v>#VALUE!</v>
      </c>
    </row>
    <row r="506" spans="1:51">
      <c r="A506" s="65">
        <v>44473.555555555555</v>
      </c>
      <c r="B506">
        <v>9</v>
      </c>
      <c r="C506" s="41" t="s">
        <v>278</v>
      </c>
      <c r="D506" s="36">
        <v>2</v>
      </c>
      <c r="E506" s="43">
        <v>44475.41783564815</v>
      </c>
      <c r="F506" s="41">
        <v>76</v>
      </c>
      <c r="H506" s="52">
        <v>21.1</v>
      </c>
      <c r="I506" s="5">
        <v>30</v>
      </c>
      <c r="J506" s="52">
        <v>1.5969402920500002</v>
      </c>
      <c r="K506" s="52">
        <v>37962.454172384001</v>
      </c>
      <c r="L506" s="5" t="s">
        <v>88</v>
      </c>
      <c r="M506" s="6">
        <f t="shared" si="216"/>
        <v>8.2297977122957073E-3</v>
      </c>
      <c r="N506" s="6">
        <f t="shared" si="244"/>
        <v>1013.3844671605455</v>
      </c>
      <c r="O506" s="6" t="e">
        <f t="shared" si="217"/>
        <v>#VALUE!</v>
      </c>
      <c r="P506">
        <f t="shared" si="218"/>
        <v>0.13167676339673132</v>
      </c>
      <c r="Q506">
        <f t="shared" si="219"/>
        <v>44588.916555064003</v>
      </c>
      <c r="R506">
        <f t="shared" si="220"/>
        <v>0.22922660731024683</v>
      </c>
      <c r="S506">
        <f t="shared" si="221"/>
        <v>28226.05019331822</v>
      </c>
      <c r="T506">
        <f t="shared" si="222"/>
        <v>28226.050193318217</v>
      </c>
      <c r="V506" s="4">
        <f t="shared" si="241"/>
        <v>0.99532032334749354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1.5894671278498471E-6</v>
      </c>
      <c r="AC506">
        <f t="shared" si="225"/>
        <v>1.2371247487932269E-10</v>
      </c>
      <c r="AD506">
        <v>0</v>
      </c>
      <c r="AE506" s="11">
        <f t="shared" si="226"/>
        <v>3.3257207011362457E-11</v>
      </c>
      <c r="AF506" s="11">
        <f t="shared" si="227"/>
        <v>1.5696968189068515E-10</v>
      </c>
      <c r="AG506" s="15">
        <f t="shared" si="228"/>
        <v>1.097002469958351E-3</v>
      </c>
      <c r="AI506">
        <f t="shared" si="243"/>
        <v>3.7784802161921649E-2</v>
      </c>
      <c r="AJ506">
        <f t="shared" si="229"/>
        <v>2.9408921432683401E-6</v>
      </c>
      <c r="AK506">
        <v>0</v>
      </c>
      <c r="AL506" s="11">
        <f t="shared" si="230"/>
        <v>1.6387728438194219E-5</v>
      </c>
      <c r="AM506" s="11">
        <f t="shared" si="231"/>
        <v>1.932862058146256E-5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15.21521999396508</v>
      </c>
      <c r="AY506" t="e">
        <f t="shared" si="240"/>
        <v>#VALUE!</v>
      </c>
    </row>
    <row r="507" spans="1:51">
      <c r="A507" s="65">
        <v>44473.541666666664</v>
      </c>
      <c r="B507">
        <v>8</v>
      </c>
      <c r="C507" t="s">
        <v>278</v>
      </c>
      <c r="D507" s="36">
        <v>1</v>
      </c>
      <c r="E507" s="43">
        <v>44475.439027777778</v>
      </c>
      <c r="F507" s="41">
        <v>102</v>
      </c>
      <c r="H507" s="52">
        <v>21.1</v>
      </c>
      <c r="I507" s="5">
        <v>30</v>
      </c>
      <c r="J507" s="52">
        <v>2.1193180882000018</v>
      </c>
      <c r="K507" s="52">
        <v>40580.916666624005</v>
      </c>
      <c r="L507" s="5" t="s">
        <v>88</v>
      </c>
      <c r="M507" s="6">
        <f t="shared" si="216"/>
        <v>1.0921860535878562E-2</v>
      </c>
      <c r="N507" s="6">
        <f t="shared" si="244"/>
        <v>1083.2827199830829</v>
      </c>
      <c r="O507" s="6" t="e">
        <f t="shared" si="217"/>
        <v>#VALUE!</v>
      </c>
      <c r="P507">
        <f t="shared" si="218"/>
        <v>0.174749768574057</v>
      </c>
      <c r="Q507">
        <f t="shared" si="219"/>
        <v>47664.439679255644</v>
      </c>
      <c r="R507">
        <f t="shared" si="220"/>
        <v>0.30420930424749665</v>
      </c>
      <c r="S507">
        <f t="shared" si="221"/>
        <v>30172.943654318566</v>
      </c>
      <c r="T507">
        <f t="shared" si="222"/>
        <v>30172.943654318562</v>
      </c>
      <c r="V507" s="4">
        <f t="shared" si="241"/>
        <v>0.99532032334749354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2.1094003648234174E-6</v>
      </c>
      <c r="AC507">
        <f t="shared" si="225"/>
        <v>1.6418026838759718E-10</v>
      </c>
      <c r="AD507">
        <v>0</v>
      </c>
      <c r="AE507" s="11">
        <f t="shared" si="226"/>
        <v>4.4136027334944057E-11</v>
      </c>
      <c r="AF507" s="11">
        <f t="shared" si="227"/>
        <v>2.0831629572254123E-10</v>
      </c>
      <c r="AG507" s="15">
        <f t="shared" si="228"/>
        <v>1.097002469958351E-3</v>
      </c>
      <c r="AI507">
        <f t="shared" si="243"/>
        <v>4.0391011098361899E-2</v>
      </c>
      <c r="AJ507">
        <f t="shared" si="229"/>
        <v>3.1437403506520219E-6</v>
      </c>
      <c r="AK507">
        <v>0</v>
      </c>
      <c r="AL507" s="11">
        <f t="shared" si="230"/>
        <v>1.7518072964560948E-5</v>
      </c>
      <c r="AM507" s="11">
        <f t="shared" si="231"/>
        <v>2.0661813315212969E-5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</v>
      </c>
      <c r="AY507" t="e">
        <f t="shared" si="240"/>
        <v>#VALUE!</v>
      </c>
    </row>
    <row r="508" spans="1:51">
      <c r="A508" s="65">
        <v>44480.473611111112</v>
      </c>
      <c r="B508">
        <v>8</v>
      </c>
      <c r="C508" t="s">
        <v>278</v>
      </c>
      <c r="D508" s="36">
        <v>2</v>
      </c>
      <c r="E508" s="43">
        <v>44481.457129629627</v>
      </c>
      <c r="F508" s="41">
        <v>204</v>
      </c>
      <c r="H508" s="52">
        <v>20.8</v>
      </c>
      <c r="I508" s="5">
        <v>30</v>
      </c>
      <c r="J508" s="52">
        <v>1.6823975312500004</v>
      </c>
      <c r="K508" s="52">
        <v>40450.333469514146</v>
      </c>
      <c r="L508" s="5" t="s">
        <v>88</v>
      </c>
      <c r="M508" s="6">
        <f t="shared" si="216"/>
        <v>8.67904841813231E-3</v>
      </c>
      <c r="N508" s="6">
        <f t="shared" si="244"/>
        <v>1080.8989024722193</v>
      </c>
      <c r="O508" s="6" t="e">
        <f t="shared" si="217"/>
        <v>#VALUE!</v>
      </c>
      <c r="P508">
        <f t="shared" si="218"/>
        <v>0.13886477469011696</v>
      </c>
      <c r="Q508">
        <f t="shared" si="219"/>
        <v>47559.551708777653</v>
      </c>
      <c r="R508">
        <f t="shared" si="220"/>
        <v>0.24147381746700167</v>
      </c>
      <c r="S508">
        <f t="shared" si="221"/>
        <v>30073.433365178411</v>
      </c>
      <c r="T508">
        <f t="shared" si="222"/>
        <v>30073.433365178411</v>
      </c>
      <c r="V508" s="4">
        <f t="shared" si="241"/>
        <v>0.99633612908657931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1.6762334438704426E-6</v>
      </c>
      <c r="AC508">
        <f t="shared" si="225"/>
        <v>1.3046572916372543E-10</v>
      </c>
      <c r="AD508">
        <v>0</v>
      </c>
      <c r="AE508" s="11">
        <f t="shared" si="226"/>
        <v>3.5072661563992143E-11</v>
      </c>
      <c r="AF508" s="11">
        <f t="shared" si="227"/>
        <v>1.6553839072771756E-10</v>
      </c>
      <c r="AG508" s="15">
        <f t="shared" si="228"/>
        <v>1.097002469958351E-3</v>
      </c>
      <c r="AI508">
        <f t="shared" si="243"/>
        <v>4.0302128669277029E-2</v>
      </c>
      <c r="AJ508">
        <f t="shared" si="229"/>
        <v>3.1368223936318917E-6</v>
      </c>
      <c r="AK508">
        <v>0</v>
      </c>
      <c r="AL508" s="11">
        <f t="shared" si="230"/>
        <v>1.7479523573604024E-5</v>
      </c>
      <c r="AM508" s="11">
        <f t="shared" si="231"/>
        <v>2.0616345967235915E-5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78.81297419298906</v>
      </c>
      <c r="AX508">
        <f t="shared" si="239"/>
        <v>15.215219993965073</v>
      </c>
      <c r="AY508" t="e">
        <f t="shared" si="240"/>
        <v>#VALUE!</v>
      </c>
    </row>
    <row r="509" spans="1:51">
      <c r="A509" s="65">
        <v>44480.458333333336</v>
      </c>
      <c r="B509">
        <v>3.8</v>
      </c>
      <c r="C509" s="41" t="s">
        <v>278</v>
      </c>
      <c r="D509" s="36">
        <v>1</v>
      </c>
      <c r="E509" s="43">
        <v>44481.478298611109</v>
      </c>
      <c r="F509" s="41">
        <v>92</v>
      </c>
      <c r="H509" s="52">
        <v>20.8</v>
      </c>
      <c r="I509" s="5">
        <v>30</v>
      </c>
      <c r="J509" s="52">
        <v>7.2627026112499991</v>
      </c>
      <c r="K509" s="52">
        <v>6065.3740339813403</v>
      </c>
      <c r="L509" s="5" t="s">
        <v>88</v>
      </c>
      <c r="M509" s="6">
        <f t="shared" si="216"/>
        <v>3.7466381422172991E-2</v>
      </c>
      <c r="N509" s="6">
        <f t="shared" si="244"/>
        <v>162.076689463017</v>
      </c>
      <c r="O509" s="6" t="e">
        <f t="shared" si="217"/>
        <v>#VALUE!</v>
      </c>
      <c r="P509">
        <f t="shared" si="218"/>
        <v>0.59946210275476786</v>
      </c>
      <c r="Q509">
        <f t="shared" si="219"/>
        <v>7131.3743363727481</v>
      </c>
      <c r="R509">
        <f t="shared" si="220"/>
        <v>1.0424126831445615</v>
      </c>
      <c r="S509">
        <f t="shared" si="221"/>
        <v>4509.397233604861</v>
      </c>
      <c r="T509">
        <f t="shared" si="222"/>
        <v>4509.39723360486</v>
      </c>
      <c r="V509" s="4">
        <f t="shared" si="241"/>
        <v>0.99633612908657931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7.236093006399816E-6</v>
      </c>
      <c r="AC509">
        <f t="shared" si="225"/>
        <v>5.6320445927664802E-10</v>
      </c>
      <c r="AD509">
        <v>0</v>
      </c>
      <c r="AE509" s="11">
        <f t="shared" si="226"/>
        <v>1.5140435360425059E-10</v>
      </c>
      <c r="AF509" s="11">
        <f t="shared" si="227"/>
        <v>7.1460881288089859E-10</v>
      </c>
      <c r="AG509" s="15">
        <f t="shared" si="228"/>
        <v>1.097002469958351E-3</v>
      </c>
      <c r="AI509">
        <f t="shared" si="243"/>
        <v>6.0431512864792189E-3</v>
      </c>
      <c r="AJ509">
        <f t="shared" si="229"/>
        <v>4.703546167273313E-7</v>
      </c>
      <c r="AK509">
        <v>0</v>
      </c>
      <c r="AL509" s="11">
        <f t="shared" si="230"/>
        <v>2.6209882420278592E-6</v>
      </c>
      <c r="AM509" s="11">
        <f t="shared" si="231"/>
        <v>3.0913428587551906E-6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15.215219993965077</v>
      </c>
      <c r="AY509" t="e">
        <f t="shared" si="240"/>
        <v>#VALUE!</v>
      </c>
    </row>
    <row r="510" spans="1:51">
      <c r="A510" s="65">
        <v>44480.652777777781</v>
      </c>
      <c r="B510" t="s">
        <v>729</v>
      </c>
      <c r="C510" s="41" t="s">
        <v>278</v>
      </c>
      <c r="D510" s="36">
        <v>2</v>
      </c>
      <c r="E510" s="43">
        <v>44481.499490740738</v>
      </c>
      <c r="F510" s="41">
        <v>25</v>
      </c>
      <c r="H510" s="52">
        <v>20.8</v>
      </c>
      <c r="I510" s="5">
        <v>30</v>
      </c>
      <c r="J510" s="52">
        <v>769.27655211093759</v>
      </c>
      <c r="K510" s="52">
        <v>8349.9457757335003</v>
      </c>
      <c r="L510" s="5" t="s">
        <v>88</v>
      </c>
      <c r="M510" s="6">
        <f t="shared" si="216"/>
        <v>3.9684963385223764</v>
      </c>
      <c r="N510" s="6">
        <f t="shared" si="244"/>
        <v>223.12417353728404</v>
      </c>
      <c r="O510" s="6" t="e">
        <f t="shared" si="217"/>
        <v>#VALUE!</v>
      </c>
      <c r="P510">
        <f t="shared" si="218"/>
        <v>63.495941416358022</v>
      </c>
      <c r="Q510">
        <f t="shared" si="219"/>
        <v>9817.4636356404972</v>
      </c>
      <c r="R510">
        <f t="shared" si="220"/>
        <v>110.41394336097456</v>
      </c>
      <c r="S510">
        <f t="shared" si="221"/>
        <v>6207.8978428849641</v>
      </c>
      <c r="T510">
        <f t="shared" si="222"/>
        <v>6207.8978428849641</v>
      </c>
      <c r="V510" s="4">
        <f t="shared" si="241"/>
        <v>0.99633612908657931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7.664580221272817E-4</v>
      </c>
      <c r="AC510">
        <f t="shared" si="225"/>
        <v>5.9655476446842338E-8</v>
      </c>
      <c r="AD510">
        <v>0</v>
      </c>
      <c r="AE510" s="11">
        <f t="shared" si="226"/>
        <v>1.603698035698819E-8</v>
      </c>
      <c r="AF510" s="11">
        <f t="shared" si="227"/>
        <v>7.5692456803830535E-8</v>
      </c>
      <c r="AG510" s="15">
        <f t="shared" si="228"/>
        <v>1.097002469958351E-3</v>
      </c>
      <c r="AI510">
        <f t="shared" si="243"/>
        <v>8.319352652277151E-3</v>
      </c>
      <c r="AJ510">
        <f t="shared" si="229"/>
        <v>6.4751745284554909E-7</v>
      </c>
      <c r="AK510">
        <v>0</v>
      </c>
      <c r="AL510" s="11">
        <f t="shared" si="230"/>
        <v>3.6082044696924003E-6</v>
      </c>
      <c r="AM510" s="11">
        <f t="shared" si="231"/>
        <v>4.2557219225379492E-6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78.81297419298906</v>
      </c>
      <c r="AX510">
        <f t="shared" si="239"/>
        <v>15.215219993965073</v>
      </c>
      <c r="AY510" t="e">
        <f t="shared" si="240"/>
        <v>#VALUE!</v>
      </c>
    </row>
    <row r="511" spans="1:51">
      <c r="A511" s="65">
        <v>44480.458333333336</v>
      </c>
      <c r="B511">
        <v>3.8</v>
      </c>
      <c r="C511" s="41" t="s">
        <v>278</v>
      </c>
      <c r="D511" s="36">
        <v>1</v>
      </c>
      <c r="E511" s="43">
        <v>44481.520671296297</v>
      </c>
      <c r="F511" s="41">
        <v>93</v>
      </c>
      <c r="H511" s="52">
        <v>20.8</v>
      </c>
      <c r="I511" s="5">
        <v>30</v>
      </c>
      <c r="J511" s="52">
        <v>7.7874379860500014</v>
      </c>
      <c r="K511" s="52">
        <v>7127.3178982694408</v>
      </c>
      <c r="L511" s="5" t="s">
        <v>88</v>
      </c>
      <c r="M511" s="6">
        <f t="shared" si="216"/>
        <v>4.017335384694367E-2</v>
      </c>
      <c r="N511" s="6">
        <f t="shared" si="244"/>
        <v>190.45356201120521</v>
      </c>
      <c r="O511" s="6" t="e">
        <f t="shared" si="217"/>
        <v>#VALUE!</v>
      </c>
      <c r="P511">
        <f t="shared" si="218"/>
        <v>0.64277366155109872</v>
      </c>
      <c r="Q511">
        <f t="shared" si="219"/>
        <v>8379.956728493029</v>
      </c>
      <c r="R511">
        <f t="shared" si="220"/>
        <v>1.1177277331011497</v>
      </c>
      <c r="S511">
        <f t="shared" si="221"/>
        <v>5298.9160162941898</v>
      </c>
      <c r="T511">
        <f t="shared" si="222"/>
        <v>5298.9160162941898</v>
      </c>
      <c r="V511" s="4">
        <f t="shared" si="241"/>
        <v>0.99633612908657931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7.7589058185228447E-6</v>
      </c>
      <c r="AC511">
        <f t="shared" si="225"/>
        <v>6.0389637781531711E-10</v>
      </c>
      <c r="AD511">
        <v>0</v>
      </c>
      <c r="AE511" s="11">
        <f t="shared" si="226"/>
        <v>1.623434247031847E-10</v>
      </c>
      <c r="AF511" s="11">
        <f t="shared" si="227"/>
        <v>7.6623980251850179E-10</v>
      </c>
      <c r="AG511" s="15">
        <f t="shared" si="228"/>
        <v>1.097002469958351E-3</v>
      </c>
      <c r="AI511">
        <f t="shared" si="243"/>
        <v>7.1012043255312685E-3</v>
      </c>
      <c r="AJ511">
        <f t="shared" si="229"/>
        <v>5.5270571271494397E-7</v>
      </c>
      <c r="AK511">
        <v>0</v>
      </c>
      <c r="AL511" s="11">
        <f t="shared" si="230"/>
        <v>3.0798787187567515E-6</v>
      </c>
      <c r="AM511" s="11">
        <f t="shared" si="231"/>
        <v>3.6325844314716954E-6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78.81297419298906</v>
      </c>
      <c r="AX511">
        <f t="shared" si="239"/>
        <v>15.215219993965073</v>
      </c>
      <c r="AY511" t="e">
        <f t="shared" si="240"/>
        <v>#VALUE!</v>
      </c>
    </row>
    <row r="512" spans="1:51">
      <c r="A512" s="65">
        <v>44480.4375</v>
      </c>
      <c r="B512">
        <v>0.1</v>
      </c>
      <c r="C512" s="41" t="s">
        <v>278</v>
      </c>
      <c r="D512" s="36">
        <v>2</v>
      </c>
      <c r="E512" s="43">
        <v>44481.541863425926</v>
      </c>
      <c r="F512" s="41">
        <v>78</v>
      </c>
      <c r="H512" s="52">
        <v>20.8</v>
      </c>
      <c r="I512" s="5">
        <v>30</v>
      </c>
      <c r="J512" s="52">
        <v>14.46455910125</v>
      </c>
      <c r="K512" s="52">
        <v>1342.3389832735002</v>
      </c>
      <c r="L512" s="5" t="s">
        <v>88</v>
      </c>
      <c r="M512" s="6">
        <f t="shared" si="216"/>
        <v>7.4618873634111627E-2</v>
      </c>
      <c r="N512" s="6">
        <f t="shared" ref="N512:N522" si="245">1000000*(AM512-AK512)/X512</f>
        <v>35.869487574422912</v>
      </c>
      <c r="O512" s="6" t="e">
        <f t="shared" si="217"/>
        <v>#VALUE!</v>
      </c>
      <c r="P512">
        <f t="shared" si="218"/>
        <v>1.193901978145786</v>
      </c>
      <c r="Q512">
        <f t="shared" si="219"/>
        <v>1578.2574532746082</v>
      </c>
      <c r="R512">
        <f t="shared" si="220"/>
        <v>2.0760921478295233</v>
      </c>
      <c r="S512">
        <f t="shared" si="221"/>
        <v>997.98292138632905</v>
      </c>
      <c r="T512">
        <f t="shared" si="222"/>
        <v>997.98292138632928</v>
      </c>
      <c r="V512" s="4">
        <f t="shared" si="241"/>
        <v>0.99633612908657931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1.4411562823883476E-5</v>
      </c>
      <c r="AC512">
        <f t="shared" si="225"/>
        <v>1.1216904537266344E-9</v>
      </c>
      <c r="AD512">
        <v>0</v>
      </c>
      <c r="AE512" s="11">
        <f t="shared" si="226"/>
        <v>3.0154025823705193E-10</v>
      </c>
      <c r="AF512" s="11">
        <f t="shared" si="227"/>
        <v>1.4232307119636864E-9</v>
      </c>
      <c r="AG512" s="15">
        <f t="shared" si="228"/>
        <v>1.097002469958351E-3</v>
      </c>
      <c r="AI512">
        <f t="shared" si="243"/>
        <v>1.3374208265167337E-3</v>
      </c>
      <c r="AJ512">
        <f t="shared" si="229"/>
        <v>1.0409503757863471E-7</v>
      </c>
      <c r="AK512">
        <v>0</v>
      </c>
      <c r="AL512" s="11">
        <f t="shared" si="230"/>
        <v>5.8005568531543246E-7</v>
      </c>
      <c r="AM512" s="11">
        <f t="shared" si="231"/>
        <v>6.8415072289406712E-7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</v>
      </c>
      <c r="AY512" t="e">
        <f t="shared" si="240"/>
        <v>#VALUE!</v>
      </c>
    </row>
    <row r="513" spans="1:51">
      <c r="A513" s="65">
        <v>44480.461805555555</v>
      </c>
      <c r="B513">
        <v>5</v>
      </c>
      <c r="C513" s="41" t="s">
        <v>278</v>
      </c>
      <c r="D513" s="36">
        <v>1</v>
      </c>
      <c r="E513" s="43">
        <v>44481.563043981485</v>
      </c>
      <c r="F513" s="41">
        <v>143</v>
      </c>
      <c r="H513" s="52">
        <v>20.8</v>
      </c>
      <c r="I513" s="5">
        <v>30</v>
      </c>
      <c r="J513" s="52">
        <v>912.15695513577111</v>
      </c>
      <c r="K513" s="52">
        <v>20402.593004881499</v>
      </c>
      <c r="L513" s="5" t="s">
        <v>88</v>
      </c>
      <c r="M513" s="6">
        <f t="shared" si="216"/>
        <v>4.7055789321549506</v>
      </c>
      <c r="N513" s="6">
        <f t="shared" si="245"/>
        <v>545.19057063359901</v>
      </c>
      <c r="O513" s="6" t="e">
        <f t="shared" si="217"/>
        <v>#VALUE!</v>
      </c>
      <c r="P513">
        <f t="shared" si="218"/>
        <v>75.28926291447921</v>
      </c>
      <c r="Q513">
        <f t="shared" si="219"/>
        <v>23988.385107878355</v>
      </c>
      <c r="R513">
        <f t="shared" si="220"/>
        <v>130.9215081420497</v>
      </c>
      <c r="S513">
        <f t="shared" si="221"/>
        <v>15168.627019393733</v>
      </c>
      <c r="T513">
        <f t="shared" si="222"/>
        <v>15168.627019393729</v>
      </c>
      <c r="V513" s="4">
        <f t="shared" si="241"/>
        <v>0.99633612908657931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9.0881492979937484E-4</v>
      </c>
      <c r="AC513">
        <f t="shared" si="225"/>
        <v>7.0735495061700778E-8</v>
      </c>
      <c r="AD513">
        <v>0</v>
      </c>
      <c r="AE513" s="11">
        <f t="shared" si="226"/>
        <v>1.9015584358917234E-8</v>
      </c>
      <c r="AF513" s="11">
        <f t="shared" si="227"/>
        <v>8.9751079420618009E-8</v>
      </c>
      <c r="AG513" s="15">
        <f t="shared" si="228"/>
        <v>1.097002469958351E-3</v>
      </c>
      <c r="AI513">
        <f t="shared" si="243"/>
        <v>2.0327840537812551E-2</v>
      </c>
      <c r="AJ513">
        <f t="shared" si="229"/>
        <v>1.5821701611954193E-6</v>
      </c>
      <c r="AK513">
        <v>0</v>
      </c>
      <c r="AL513" s="11">
        <f t="shared" si="230"/>
        <v>8.8164317770149192E-6</v>
      </c>
      <c r="AM513" s="11">
        <f t="shared" si="231"/>
        <v>1.0398601938210338E-5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78.81297419298906</v>
      </c>
      <c r="AX513">
        <f t="shared" si="239"/>
        <v>15.215219993965077</v>
      </c>
      <c r="AY513" t="e">
        <f t="shared" si="240"/>
        <v>#VALUE!</v>
      </c>
    </row>
    <row r="514" spans="1:51">
      <c r="A514" s="65">
        <v>44480.473611111112</v>
      </c>
      <c r="B514">
        <v>8</v>
      </c>
      <c r="C514" s="41" t="s">
        <v>278</v>
      </c>
      <c r="D514" s="36">
        <v>2</v>
      </c>
      <c r="E514" s="43">
        <v>44481.584247685183</v>
      </c>
      <c r="F514" s="41">
        <v>149</v>
      </c>
      <c r="H514" s="52">
        <v>20.8</v>
      </c>
      <c r="I514" s="5">
        <v>30</v>
      </c>
      <c r="J514" s="52">
        <v>2.8788297864499999</v>
      </c>
      <c r="K514" s="52">
        <v>42978.965907298239</v>
      </c>
      <c r="L514" s="5" t="s">
        <v>88</v>
      </c>
      <c r="M514" s="6">
        <f t="shared" si="216"/>
        <v>1.4851129201073622E-2</v>
      </c>
      <c r="N514" s="6">
        <f t="shared" si="245"/>
        <v>1148.4680865140856</v>
      </c>
      <c r="O514" s="6" t="e">
        <f t="shared" si="217"/>
        <v>#VALUE!</v>
      </c>
      <c r="P514">
        <f t="shared" si="218"/>
        <v>0.23761806721717796</v>
      </c>
      <c r="Q514">
        <f t="shared" si="219"/>
        <v>50532.595806619764</v>
      </c>
      <c r="R514">
        <f t="shared" si="220"/>
        <v>0.41319724111536116</v>
      </c>
      <c r="S514">
        <f t="shared" si="221"/>
        <v>31953.384717867262</v>
      </c>
      <c r="T514">
        <f t="shared" si="222"/>
        <v>31953.384717867259</v>
      </c>
      <c r="V514" s="4">
        <f t="shared" si="241"/>
        <v>0.99633612908657931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2.8682821257307366E-6</v>
      </c>
      <c r="AC514">
        <f t="shared" si="225"/>
        <v>2.232460641739016E-10</v>
      </c>
      <c r="AD514">
        <v>0</v>
      </c>
      <c r="AE514" s="11">
        <f t="shared" si="226"/>
        <v>6.0014485830517426E-11</v>
      </c>
      <c r="AF514" s="11">
        <f t="shared" si="227"/>
        <v>2.8326055000441904E-10</v>
      </c>
      <c r="AG514" s="15">
        <f t="shared" si="228"/>
        <v>1.097002469958351E-3</v>
      </c>
      <c r="AI514">
        <f t="shared" si="243"/>
        <v>4.282149652422159E-2</v>
      </c>
      <c r="AJ514">
        <f t="shared" si="229"/>
        <v>3.3329115275344112E-6</v>
      </c>
      <c r="AK514">
        <v>0</v>
      </c>
      <c r="AL514" s="11">
        <f t="shared" si="230"/>
        <v>1.8572204066301025E-5</v>
      </c>
      <c r="AM514" s="11">
        <f t="shared" si="231"/>
        <v>2.1905115593835435E-5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65">
        <v>44480.480555555558</v>
      </c>
      <c r="B515">
        <v>9</v>
      </c>
      <c r="C515" s="41" t="s">
        <v>278</v>
      </c>
      <c r="D515" s="36">
        <v>1</v>
      </c>
      <c r="E515" s="43">
        <v>44481.605439814812</v>
      </c>
      <c r="F515" s="41">
        <v>168</v>
      </c>
      <c r="H515" s="52">
        <v>20.8</v>
      </c>
      <c r="I515" s="5">
        <v>30</v>
      </c>
      <c r="J515" s="52">
        <v>2.1866535324500003</v>
      </c>
      <c r="K515" s="52">
        <v>40305.365135184642</v>
      </c>
      <c r="L515" s="5" t="s">
        <v>88</v>
      </c>
      <c r="M515" s="6">
        <f t="shared" si="216"/>
        <v>1.1280373115926494E-2</v>
      </c>
      <c r="N515" s="6">
        <f t="shared" si="245"/>
        <v>1077.0251120722446</v>
      </c>
      <c r="O515" s="6" t="e">
        <f t="shared" si="217"/>
        <v>#VALUE!</v>
      </c>
      <c r="P515">
        <f t="shared" si="218"/>
        <v>0.1804859698548239</v>
      </c>
      <c r="Q515">
        <f t="shared" si="219"/>
        <v>47389.104931178765</v>
      </c>
      <c r="R515">
        <f t="shared" si="220"/>
        <v>0.31384947145404679</v>
      </c>
      <c r="S515">
        <f t="shared" si="221"/>
        <v>29965.654388626703</v>
      </c>
      <c r="T515">
        <f t="shared" si="222"/>
        <v>29965.654388626714</v>
      </c>
      <c r="V515" s="4">
        <f t="shared" si="241"/>
        <v>0.99633612908657931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2.1786419161747283E-6</v>
      </c>
      <c r="AC515">
        <f t="shared" si="225"/>
        <v>1.6956952339769738E-10</v>
      </c>
      <c r="AD515">
        <v>0</v>
      </c>
      <c r="AE515" s="11">
        <f t="shared" si="226"/>
        <v>4.5584802567051896E-11</v>
      </c>
      <c r="AF515" s="11">
        <f t="shared" si="227"/>
        <v>2.1515432596474929E-10</v>
      </c>
      <c r="AG515" s="15">
        <f t="shared" si="228"/>
        <v>1.097002469958351E-3</v>
      </c>
      <c r="AI515">
        <f t="shared" si="243"/>
        <v>4.015769148021104E-2</v>
      </c>
      <c r="AJ515">
        <f t="shared" si="229"/>
        <v>3.1255804611559823E-6</v>
      </c>
      <c r="AK515">
        <v>0</v>
      </c>
      <c r="AL515" s="11">
        <f t="shared" si="230"/>
        <v>1.7416879407289587E-5</v>
      </c>
      <c r="AM515" s="11">
        <f t="shared" si="231"/>
        <v>2.0542459868445571E-5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15.21521999396508</v>
      </c>
      <c r="AY515" t="e">
        <f t="shared" si="240"/>
        <v>#VALUE!</v>
      </c>
    </row>
    <row r="516" spans="1:51">
      <c r="A516" s="65">
        <v>44480.451388888891</v>
      </c>
      <c r="B516">
        <v>1.6</v>
      </c>
      <c r="C516" s="41" t="s">
        <v>278</v>
      </c>
      <c r="D516" s="36">
        <v>2</v>
      </c>
      <c r="E516" s="43">
        <v>44481.626655092594</v>
      </c>
      <c r="F516" s="41">
        <v>153</v>
      </c>
      <c r="H516" s="52">
        <v>20.8</v>
      </c>
      <c r="I516" s="5">
        <v>30</v>
      </c>
      <c r="J516" s="52">
        <v>16.483343538050001</v>
      </c>
      <c r="K516" s="52">
        <v>1552.3872949335</v>
      </c>
      <c r="L516" s="5" t="s">
        <v>88</v>
      </c>
      <c r="M516" s="6">
        <f t="shared" si="216"/>
        <v>8.5033254033101635E-2</v>
      </c>
      <c r="N516" s="6">
        <f t="shared" si="245"/>
        <v>41.482321142545366</v>
      </c>
      <c r="O516" s="6" t="e">
        <f t="shared" si="217"/>
        <v>#VALUE!</v>
      </c>
      <c r="P516">
        <f t="shared" si="218"/>
        <v>1.3605320645296262</v>
      </c>
      <c r="Q516">
        <f t="shared" si="219"/>
        <v>1825.2221302719961</v>
      </c>
      <c r="R516">
        <f t="shared" si="220"/>
        <v>2.3658474378499936</v>
      </c>
      <c r="S516">
        <f t="shared" si="221"/>
        <v>1154.1466254244187</v>
      </c>
      <c r="T516">
        <f t="shared" si="222"/>
        <v>1154.1466254244185</v>
      </c>
      <c r="V516" s="4">
        <f t="shared" si="241"/>
        <v>0.99633612908657931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1.642295069510502E-5</v>
      </c>
      <c r="AC516">
        <f t="shared" si="225"/>
        <v>1.2782421477699579E-9</v>
      </c>
      <c r="AD516">
        <v>0</v>
      </c>
      <c r="AE516" s="11">
        <f t="shared" si="226"/>
        <v>3.4362552168244843E-10</v>
      </c>
      <c r="AF516" s="11">
        <f t="shared" si="227"/>
        <v>1.6218676694524063E-9</v>
      </c>
      <c r="AG516" s="15">
        <f t="shared" si="228"/>
        <v>1.097002469958351E-3</v>
      </c>
      <c r="AI516">
        <f t="shared" si="243"/>
        <v>1.5466995482772293E-3</v>
      </c>
      <c r="AJ516">
        <f t="shared" si="229"/>
        <v>1.2038375985224053E-7</v>
      </c>
      <c r="AK516">
        <v>0</v>
      </c>
      <c r="AL516" s="11">
        <f t="shared" si="230"/>
        <v>6.7082241330851046E-7</v>
      </c>
      <c r="AM516" s="11">
        <f t="shared" si="231"/>
        <v>7.9120617316075096E-7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15.215219993965073</v>
      </c>
      <c r="AY516" t="e">
        <f t="shared" si="240"/>
        <v>#VALUE!</v>
      </c>
    </row>
    <row r="517" spans="1:51">
      <c r="A517" s="65">
        <v>44480.461805555555</v>
      </c>
      <c r="B517">
        <v>5</v>
      </c>
      <c r="C517" s="41" t="s">
        <v>278</v>
      </c>
      <c r="D517" s="36">
        <v>1</v>
      </c>
      <c r="E517" s="43">
        <v>44481.647858796299</v>
      </c>
      <c r="F517" s="41">
        <v>68</v>
      </c>
      <c r="H517" s="52">
        <v>20.8</v>
      </c>
      <c r="I517" s="5">
        <v>30</v>
      </c>
      <c r="J517" s="52">
        <v>556.67633971991006</v>
      </c>
      <c r="K517" s="52">
        <v>19489.625293957663</v>
      </c>
      <c r="L517" s="5" t="s">
        <v>88</v>
      </c>
      <c r="M517" s="6">
        <f t="shared" si="216"/>
        <v>2.8717475007634405</v>
      </c>
      <c r="N517" s="6">
        <f t="shared" si="245"/>
        <v>520.79458394849848</v>
      </c>
      <c r="O517" s="6" t="e">
        <f t="shared" si="217"/>
        <v>#VALUE!</v>
      </c>
      <c r="P517">
        <f t="shared" si="218"/>
        <v>45.947960012215049</v>
      </c>
      <c r="Q517">
        <f t="shared" si="219"/>
        <v>22914.961693733934</v>
      </c>
      <c r="R517">
        <f t="shared" si="220"/>
        <v>79.899523358102982</v>
      </c>
      <c r="S517">
        <f t="shared" si="221"/>
        <v>14489.86688902991</v>
      </c>
      <c r="T517">
        <f t="shared" si="222"/>
        <v>14489.866889029912</v>
      </c>
      <c r="V517" s="4">
        <f t="shared" si="241"/>
        <v>0.99633612908657931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5.5463674947062083E-4</v>
      </c>
      <c r="AC517">
        <f t="shared" si="225"/>
        <v>4.3168860641272289E-8</v>
      </c>
      <c r="AD517">
        <v>0</v>
      </c>
      <c r="AE517" s="11">
        <f t="shared" si="226"/>
        <v>1.1604939083078748E-8</v>
      </c>
      <c r="AF517" s="11">
        <f t="shared" si="227"/>
        <v>5.4773799724351035E-8</v>
      </c>
      <c r="AG517" s="15">
        <f t="shared" si="228"/>
        <v>1.097002469958351E-3</v>
      </c>
      <c r="AI517">
        <f t="shared" si="243"/>
        <v>1.9418217822729664E-2</v>
      </c>
      <c r="AJ517">
        <f t="shared" si="229"/>
        <v>1.5113717940460587E-6</v>
      </c>
      <c r="AK517">
        <v>0</v>
      </c>
      <c r="AL517" s="11">
        <f t="shared" si="230"/>
        <v>8.4219173377938049E-6</v>
      </c>
      <c r="AM517" s="11">
        <f t="shared" si="231"/>
        <v>9.9332891318398636E-6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15.215219993965073</v>
      </c>
      <c r="AY517" t="e">
        <f t="shared" si="240"/>
        <v>#VALUE!</v>
      </c>
    </row>
    <row r="518" spans="1:51">
      <c r="A518" s="65">
        <v>44480.451388888891</v>
      </c>
      <c r="B518">
        <v>1.6</v>
      </c>
      <c r="C518" s="41" t="s">
        <v>278</v>
      </c>
      <c r="D518" s="36">
        <v>2</v>
      </c>
      <c r="E518" s="43">
        <v>44481.66909722222</v>
      </c>
      <c r="F518" s="41">
        <v>129</v>
      </c>
      <c r="H518" s="52">
        <v>20.8</v>
      </c>
      <c r="I518" s="5">
        <v>30</v>
      </c>
      <c r="J518" s="52">
        <v>15.304584860799999</v>
      </c>
      <c r="K518" s="52">
        <v>1404.9756880424602</v>
      </c>
      <c r="L518" s="5" t="s">
        <v>88</v>
      </c>
      <c r="M518" s="6">
        <f t="shared" si="216"/>
        <v>7.8952346611925614E-2</v>
      </c>
      <c r="N518" s="6">
        <f t="shared" si="245"/>
        <v>37.543242513681221</v>
      </c>
      <c r="O518" s="6" t="e">
        <f t="shared" si="217"/>
        <v>#VALUE!</v>
      </c>
      <c r="P518">
        <f t="shared" si="218"/>
        <v>1.2632375457908098</v>
      </c>
      <c r="Q518">
        <f t="shared" si="219"/>
        <v>1651.9026706019738</v>
      </c>
      <c r="R518">
        <f t="shared" si="220"/>
        <v>2.1966606954892698</v>
      </c>
      <c r="S518">
        <f t="shared" si="221"/>
        <v>1044.5511596556958</v>
      </c>
      <c r="T518">
        <f t="shared" si="222"/>
        <v>1044.5511596556958</v>
      </c>
      <c r="V518" s="4">
        <f t="shared" si="241"/>
        <v>0.99633612908657931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1.5248510837486536E-5</v>
      </c>
      <c r="AC518">
        <f t="shared" si="225"/>
        <v>1.186832354615288E-9</v>
      </c>
      <c r="AD518">
        <v>0</v>
      </c>
      <c r="AE518" s="11">
        <f t="shared" si="226"/>
        <v>3.1905213555646445E-10</v>
      </c>
      <c r="AF518" s="11">
        <f t="shared" si="227"/>
        <v>1.5058844901717524E-9</v>
      </c>
      <c r="AG518" s="15">
        <f t="shared" si="228"/>
        <v>1.097002469958351E-3</v>
      </c>
      <c r="AI518">
        <f t="shared" si="243"/>
        <v>1.3998280384849781E-3</v>
      </c>
      <c r="AJ518">
        <f t="shared" si="229"/>
        <v>1.0895235768776712E-7</v>
      </c>
      <c r="AK518">
        <v>0</v>
      </c>
      <c r="AL518" s="11">
        <f t="shared" si="230"/>
        <v>6.071224524758827E-7</v>
      </c>
      <c r="AM518" s="11">
        <f t="shared" si="231"/>
        <v>7.1607481016364985E-7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15.21521999396508</v>
      </c>
      <c r="AY518" t="e">
        <f t="shared" si="240"/>
        <v>#VALUE!</v>
      </c>
    </row>
    <row r="519" spans="1:51">
      <c r="A519" s="65">
        <v>44480.46875</v>
      </c>
      <c r="B519">
        <v>6.2</v>
      </c>
      <c r="C519" s="41" t="s">
        <v>278</v>
      </c>
      <c r="D519" s="36">
        <v>1</v>
      </c>
      <c r="E519" s="43">
        <v>44481.690289351849</v>
      </c>
      <c r="F519" s="41">
        <v>74</v>
      </c>
      <c r="H519" s="52">
        <v>20.8</v>
      </c>
      <c r="I519" s="5">
        <v>30</v>
      </c>
      <c r="J519" s="52">
        <v>12.191407861249999</v>
      </c>
      <c r="K519" s="52">
        <v>33527.538881126005</v>
      </c>
      <c r="L519" s="5" t="s">
        <v>88</v>
      </c>
      <c r="M519" s="6">
        <f t="shared" si="216"/>
        <v>6.2892281489721563E-2</v>
      </c>
      <c r="N519" s="6">
        <f t="shared" si="245"/>
        <v>895.91053696791789</v>
      </c>
      <c r="O519" s="6" t="e">
        <f t="shared" si="217"/>
        <v>#VALUE!</v>
      </c>
      <c r="P519">
        <f t="shared" si="218"/>
        <v>1.006276503835545</v>
      </c>
      <c r="Q519">
        <f t="shared" si="219"/>
        <v>39420.063626588388</v>
      </c>
      <c r="R519">
        <f t="shared" si="220"/>
        <v>1.7498276964101147</v>
      </c>
      <c r="S519">
        <f t="shared" si="221"/>
        <v>24926.573403897379</v>
      </c>
      <c r="T519">
        <f t="shared" si="222"/>
        <v>24926.573403897379</v>
      </c>
      <c r="V519" s="4">
        <f t="shared" si="241"/>
        <v>0.99633612908657931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1.2146740116593517E-5</v>
      </c>
      <c r="AC519">
        <f t="shared" si="225"/>
        <v>9.454132490129065E-10</v>
      </c>
      <c r="AD519">
        <v>0</v>
      </c>
      <c r="AE519" s="11">
        <f t="shared" si="226"/>
        <v>2.5415225234461929E-10</v>
      </c>
      <c r="AF519" s="11">
        <f t="shared" si="227"/>
        <v>1.1995655013575258E-9</v>
      </c>
      <c r="AG519" s="15">
        <f t="shared" si="228"/>
        <v>1.097002469958351E-3</v>
      </c>
      <c r="AI519">
        <f t="shared" si="243"/>
        <v>3.3404698306620871E-2</v>
      </c>
      <c r="AJ519">
        <f t="shared" si="229"/>
        <v>2.5999769530934153E-6</v>
      </c>
      <c r="AK519">
        <v>0</v>
      </c>
      <c r="AL519" s="11">
        <f t="shared" si="230"/>
        <v>1.4488024101933481E-5</v>
      </c>
      <c r="AM519" s="11">
        <f t="shared" si="231"/>
        <v>1.7088001055026898E-5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15.215219993965084</v>
      </c>
      <c r="AY519" t="e">
        <f t="shared" si="240"/>
        <v>#VALUE!</v>
      </c>
    </row>
    <row r="520" spans="1:51">
      <c r="A520" s="65">
        <v>44480.635416666664</v>
      </c>
      <c r="B520" t="s">
        <v>730</v>
      </c>
      <c r="C520" s="41" t="s">
        <v>278</v>
      </c>
      <c r="D520" s="36">
        <v>2</v>
      </c>
      <c r="E520" s="43">
        <v>44481.711516203701</v>
      </c>
      <c r="F520" s="41">
        <v>57</v>
      </c>
      <c r="H520" s="52">
        <v>20.8</v>
      </c>
      <c r="I520" s="5">
        <v>30</v>
      </c>
      <c r="J520" s="52">
        <v>3.1109074740500002</v>
      </c>
      <c r="K520" s="52">
        <v>1427.3178123739999</v>
      </c>
      <c r="L520" s="5" t="s">
        <v>88</v>
      </c>
      <c r="M520" s="6">
        <f t="shared" si="216"/>
        <v>1.6048357234303114E-2</v>
      </c>
      <c r="N520" s="6">
        <f t="shared" si="245"/>
        <v>38.140260525586115</v>
      </c>
      <c r="O520" s="6" t="e">
        <f t="shared" si="217"/>
        <v>#VALUE!</v>
      </c>
      <c r="P520">
        <f t="shared" si="218"/>
        <v>0.25677371574884983</v>
      </c>
      <c r="Q520">
        <f t="shared" si="219"/>
        <v>1678.1714631257892</v>
      </c>
      <c r="R520">
        <f t="shared" si="220"/>
        <v>0.44650725502868926</v>
      </c>
      <c r="S520">
        <f t="shared" si="221"/>
        <v>1061.1617615887424</v>
      </c>
      <c r="T520">
        <f t="shared" si="222"/>
        <v>1061.1617615887424</v>
      </c>
      <c r="V520" s="4">
        <f t="shared" si="241"/>
        <v>0.99633612908657931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3.0995095106414853E-6</v>
      </c>
      <c r="AC520">
        <f t="shared" si="225"/>
        <v>2.4124310956475466E-10</v>
      </c>
      <c r="AD520">
        <v>0</v>
      </c>
      <c r="AE520" s="11">
        <f t="shared" si="226"/>
        <v>6.4852570791151596E-11</v>
      </c>
      <c r="AF520" s="11">
        <f t="shared" si="227"/>
        <v>3.0609568035590624E-10</v>
      </c>
      <c r="AG520" s="15">
        <f t="shared" si="228"/>
        <v>1.097002469958351E-3</v>
      </c>
      <c r="AI520">
        <f t="shared" si="243"/>
        <v>1.4220883041570354E-3</v>
      </c>
      <c r="AJ520">
        <f t="shared" si="229"/>
        <v>1.106849336621358E-7</v>
      </c>
      <c r="AK520">
        <v>0</v>
      </c>
      <c r="AL520" s="11">
        <f t="shared" si="230"/>
        <v>6.1677700054609502E-7</v>
      </c>
      <c r="AM520" s="11">
        <f t="shared" si="231"/>
        <v>7.2746193420823077E-7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78.81297419298906</v>
      </c>
      <c r="AX520">
        <f t="shared" si="239"/>
        <v>15.21521999396507</v>
      </c>
      <c r="AY520" t="e">
        <f t="shared" si="240"/>
        <v>#VALUE!</v>
      </c>
    </row>
    <row r="521" spans="1:51">
      <c r="A521" s="65">
        <v>44480.480555555558</v>
      </c>
      <c r="B521">
        <v>9</v>
      </c>
      <c r="C521" s="41" t="s">
        <v>278</v>
      </c>
      <c r="D521" s="36">
        <v>1</v>
      </c>
      <c r="E521" s="43">
        <v>44481.732719907406</v>
      </c>
      <c r="F521" s="41">
        <v>85</v>
      </c>
      <c r="H521" s="52">
        <v>20.8</v>
      </c>
      <c r="I521" s="5">
        <v>30</v>
      </c>
      <c r="J521" s="52">
        <v>1.9667728512499991</v>
      </c>
      <c r="K521" s="52">
        <v>40628.062577059842</v>
      </c>
      <c r="L521" s="5" t="s">
        <v>88</v>
      </c>
      <c r="M521" s="6">
        <f t="shared" si="216"/>
        <v>1.0146066245582454E-2</v>
      </c>
      <c r="N521" s="6">
        <f t="shared" si="245"/>
        <v>1085.6481141796653</v>
      </c>
      <c r="O521" s="6" t="e">
        <f t="shared" si="217"/>
        <v>#VALUE!</v>
      </c>
      <c r="P521">
        <f t="shared" si="218"/>
        <v>0.16233705992931927</v>
      </c>
      <c r="Q521">
        <f t="shared" si="219"/>
        <v>47768.517023905275</v>
      </c>
      <c r="R521">
        <f t="shared" si="220"/>
        <v>0.2822900887930655</v>
      </c>
      <c r="S521">
        <f t="shared" si="221"/>
        <v>30205.568851202435</v>
      </c>
      <c r="T521">
        <f t="shared" si="222"/>
        <v>30205.568851202435</v>
      </c>
      <c r="V521" s="4">
        <f t="shared" si="241"/>
        <v>0.99633612908657931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1.9595668494069987E-6</v>
      </c>
      <c r="AC521">
        <f t="shared" si="225"/>
        <v>1.525183254085629E-10</v>
      </c>
      <c r="AD521">
        <v>0</v>
      </c>
      <c r="AE521" s="11">
        <f t="shared" si="226"/>
        <v>4.1000986570568631E-11</v>
      </c>
      <c r="AF521" s="11">
        <f t="shared" si="227"/>
        <v>1.9351931197913154E-10</v>
      </c>
      <c r="AG521" s="15">
        <f t="shared" si="228"/>
        <v>1.097002469958351E-3</v>
      </c>
      <c r="AI521">
        <f t="shared" si="243"/>
        <v>4.0479206600315121E-2</v>
      </c>
      <c r="AJ521">
        <f t="shared" si="229"/>
        <v>3.1506048422974809E-6</v>
      </c>
      <c r="AK521">
        <v>0</v>
      </c>
      <c r="AL521" s="11">
        <f t="shared" si="230"/>
        <v>1.7556324426862798E-5</v>
      </c>
      <c r="AM521" s="11">
        <f t="shared" si="231"/>
        <v>2.070692926916028E-5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78.81297419298906</v>
      </c>
      <c r="AX521">
        <f t="shared" si="239"/>
        <v>15.215219993965079</v>
      </c>
      <c r="AY521" t="e">
        <f t="shared" si="240"/>
        <v>#VALUE!</v>
      </c>
    </row>
    <row r="522" spans="1:51">
      <c r="A522" s="65">
        <v>44480.46875</v>
      </c>
      <c r="B522">
        <v>6.2</v>
      </c>
      <c r="C522" s="41" t="s">
        <v>278</v>
      </c>
      <c r="D522" s="36">
        <v>2</v>
      </c>
      <c r="E522" s="43">
        <v>44481.753912037035</v>
      </c>
      <c r="F522" s="41">
        <v>7</v>
      </c>
      <c r="H522" s="52">
        <v>20.8</v>
      </c>
      <c r="I522" s="5">
        <v>30</v>
      </c>
      <c r="J522" s="52">
        <v>3.3880336162000013</v>
      </c>
      <c r="K522" s="52">
        <v>34970.334074459264</v>
      </c>
      <c r="L522" s="5" t="s">
        <v>88</v>
      </c>
      <c r="M522" s="6">
        <f t="shared" si="216"/>
        <v>1.747797845103365E-2</v>
      </c>
      <c r="N522" s="6">
        <f t="shared" si="245"/>
        <v>934.46437836310577</v>
      </c>
      <c r="O522" s="6" t="e">
        <f t="shared" si="217"/>
        <v>#VALUE!</v>
      </c>
      <c r="P522">
        <f t="shared" si="218"/>
        <v>0.27964765521653839</v>
      </c>
      <c r="Q522">
        <f t="shared" si="219"/>
        <v>41116.432647976653</v>
      </c>
      <c r="R522">
        <f t="shared" si="220"/>
        <v>0.48628305487496221</v>
      </c>
      <c r="S522">
        <f t="shared" si="221"/>
        <v>25999.242066542858</v>
      </c>
      <c r="T522">
        <f t="shared" si="222"/>
        <v>25999.242066542854</v>
      </c>
      <c r="V522" s="4">
        <f t="shared" si="241"/>
        <v>0.99633612908657931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3.3756202983799147E-6</v>
      </c>
      <c r="AC522">
        <f t="shared" si="225"/>
        <v>2.627335501617918E-10</v>
      </c>
      <c r="AD522">
        <v>0</v>
      </c>
      <c r="AE522" s="11">
        <f t="shared" si="226"/>
        <v>7.0629773392572601E-11</v>
      </c>
      <c r="AF522" s="11">
        <f t="shared" si="227"/>
        <v>3.3336332355436441E-10</v>
      </c>
      <c r="AG522" s="15">
        <f t="shared" si="228"/>
        <v>1.097002469958351E-3</v>
      </c>
      <c r="AI522">
        <f t="shared" si="243"/>
        <v>3.4842207284611251E-2</v>
      </c>
      <c r="AJ522">
        <f t="shared" si="229"/>
        <v>2.7118621190162907E-6</v>
      </c>
      <c r="AK522">
        <v>0</v>
      </c>
      <c r="AL522" s="11">
        <f t="shared" si="230"/>
        <v>1.5111489236349693E-5</v>
      </c>
      <c r="AM522" s="11">
        <f t="shared" si="231"/>
        <v>1.7823351355365984E-5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15.215219993965079</v>
      </c>
      <c r="AY522" t="e">
        <f t="shared" si="240"/>
        <v>#VALUE!</v>
      </c>
    </row>
    <row r="523" spans="1:51">
      <c r="A523" s="65">
        <v>44480.4375</v>
      </c>
      <c r="B523">
        <v>0.1</v>
      </c>
      <c r="C523" s="41" t="s">
        <v>278</v>
      </c>
      <c r="D523" s="36">
        <v>1</v>
      </c>
      <c r="E523" s="43">
        <v>44481.775138888886</v>
      </c>
      <c r="F523" s="41">
        <v>16</v>
      </c>
      <c r="H523" s="52">
        <v>20.8</v>
      </c>
      <c r="I523" s="5">
        <v>30</v>
      </c>
      <c r="J523" s="52">
        <v>15.341584775199998</v>
      </c>
      <c r="K523" s="52">
        <v>1470.2821848815001</v>
      </c>
      <c r="L523" s="5" t="s">
        <v>88</v>
      </c>
      <c r="M523" s="6">
        <f t="shared" ref="M523:M579" si="246">1000000*(AF523-AD523)/X523</f>
        <v>7.9143219483871485E-2</v>
      </c>
      <c r="N523" s="6">
        <f t="shared" ref="N523:N579" si="247">1000000*(AM523-AK523)/X523</f>
        <v>39.288338652649387</v>
      </c>
      <c r="O523" s="6" t="e">
        <f t="shared" ref="O523:O579" si="248">1000000*(AT523-AR523)/X523</f>
        <v>#VALUE!</v>
      </c>
      <c r="P523">
        <f t="shared" ref="P523:P579" si="249">(M523*16)</f>
        <v>1.2662915117419438</v>
      </c>
      <c r="Q523">
        <f t="shared" ref="Q523:Q579" si="250">(N523*44)</f>
        <v>1728.6869007165731</v>
      </c>
      <c r="R523">
        <f t="shared" ref="R523:R579" si="251">1000000*(((AF523-AD523)*0.082057*W523)/(V523-Z523))/X523</f>
        <v>2.2019712778041898</v>
      </c>
      <c r="S523">
        <f t="shared" ref="S523:S579" si="252">1000000*(((AM523-AK523)*0.082057*W523)/(V523-Z523))/X523</f>
        <v>1093.1042966151792</v>
      </c>
      <c r="T523">
        <f t="shared" ref="T523:T579" si="253">N523*((1*0.082057*W523)/(V523-Z523))</f>
        <v>1093.1042966151795</v>
      </c>
      <c r="V523" s="4">
        <f t="shared" si="241"/>
        <v>0.99633612908657931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1.5285375188976367E-5</v>
      </c>
      <c r="AC523">
        <f t="shared" ref="AC523:AC579" si="256">(AB523*Y523)/(0.082057*W523)</f>
        <v>1.1897016056225721E-9</v>
      </c>
      <c r="AD523">
        <v>0</v>
      </c>
      <c r="AE523" s="11">
        <f t="shared" ref="AE523:AE579" si="257">AB523*AG523*X523</f>
        <v>3.1982346661915556E-10</v>
      </c>
      <c r="AF523" s="11">
        <f t="shared" ref="AF523:AF579" si="258">AC523+AE523</f>
        <v>1.5095250722417277E-9</v>
      </c>
      <c r="AG523" s="15">
        <f t="shared" ref="AG523:AG579" si="259">101.325*(0.000014*EXP(1600*((1/W523)-(1/298.15))))</f>
        <v>1.097002469958351E-3</v>
      </c>
      <c r="AI523">
        <f t="shared" si="243"/>
        <v>1.4648952607497921E-3</v>
      </c>
      <c r="AJ523">
        <f t="shared" ref="AJ523:AJ579" si="260">(AI523*Y523)/(0.082057*W523)</f>
        <v>1.1401671350794206E-7</v>
      </c>
      <c r="AK523">
        <v>0</v>
      </c>
      <c r="AL523" s="11">
        <f t="shared" ref="AL523:AL579" si="261">AI523*AN523*X523</f>
        <v>6.3534289846720733E-7</v>
      </c>
      <c r="AM523" s="11">
        <f t="shared" ref="AM523:AM579" si="262">AJ523+AL523</f>
        <v>7.4935961197514943E-7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78.81297419298906</v>
      </c>
      <c r="AX523">
        <f t="shared" ref="AX523:AX579" si="270">100*(AM523-AL523)/AM523</f>
        <v>15.215219993965082</v>
      </c>
      <c r="AY523" t="e">
        <f t="shared" ref="AY523:AY579" si="271">100*(AT523-AS523)/AT523</f>
        <v>#VALUE!</v>
      </c>
    </row>
    <row r="524" spans="1:51">
      <c r="A524" s="65">
        <v>44480.635416666664</v>
      </c>
      <c r="B524" t="s">
        <v>730</v>
      </c>
      <c r="C524" s="41" t="s">
        <v>278</v>
      </c>
      <c r="D524" s="36">
        <v>2</v>
      </c>
      <c r="E524" s="43">
        <v>44481.796354166669</v>
      </c>
      <c r="F524" s="41">
        <v>177</v>
      </c>
      <c r="H524" s="52">
        <v>20.8</v>
      </c>
      <c r="I524" s="5">
        <v>30</v>
      </c>
      <c r="J524" s="52">
        <v>2.6920988799999996</v>
      </c>
      <c r="K524" s="52">
        <v>1423.3077202741401</v>
      </c>
      <c r="L524" s="5" t="s">
        <v>88</v>
      </c>
      <c r="M524" s="6">
        <f t="shared" si="246"/>
        <v>1.3887833340173751E-2</v>
      </c>
      <c r="N524" s="6">
        <f t="shared" si="247"/>
        <v>38.033104322465633</v>
      </c>
      <c r="O524" s="6" t="e">
        <f t="shared" si="248"/>
        <v>#VALUE!</v>
      </c>
      <c r="P524">
        <f t="shared" si="249"/>
        <v>0.22220533344278001</v>
      </c>
      <c r="Q524">
        <f t="shared" si="250"/>
        <v>1673.4565901884878</v>
      </c>
      <c r="R524">
        <f t="shared" si="251"/>
        <v>0.38639583182771597</v>
      </c>
      <c r="S524">
        <f t="shared" si="252"/>
        <v>1058.1803958691187</v>
      </c>
      <c r="T524">
        <f t="shared" si="253"/>
        <v>1058.1803958691189</v>
      </c>
      <c r="V524" s="4">
        <f t="shared" si="241"/>
        <v>0.99633612908657931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2.6822353772175153E-6</v>
      </c>
      <c r="AC524">
        <f t="shared" si="256"/>
        <v>2.0876554847241816E-10</v>
      </c>
      <c r="AD524">
        <v>0</v>
      </c>
      <c r="AE524" s="11">
        <f t="shared" si="257"/>
        <v>5.6121737675690778E-11</v>
      </c>
      <c r="AF524" s="11">
        <f t="shared" si="258"/>
        <v>2.6488728614810891E-10</v>
      </c>
      <c r="AG524" s="15">
        <f t="shared" si="259"/>
        <v>1.097002469958351E-3</v>
      </c>
      <c r="AI524">
        <f t="shared" si="243"/>
        <v>1.4180929045169808E-3</v>
      </c>
      <c r="AJ524">
        <f t="shared" si="260"/>
        <v>1.1037396102926873E-7</v>
      </c>
      <c r="AK524">
        <v>0</v>
      </c>
      <c r="AL524" s="11">
        <f t="shared" si="261"/>
        <v>6.1504414710881386E-7</v>
      </c>
      <c r="AM524" s="11">
        <f t="shared" si="262"/>
        <v>7.2541810813808258E-7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15.215219993965075</v>
      </c>
      <c r="AY524" t="e">
        <f t="shared" si="271"/>
        <v>#VALUE!</v>
      </c>
    </row>
    <row r="525" spans="1:51">
      <c r="A525" s="65">
        <v>44480.652777777781</v>
      </c>
      <c r="B525" t="s">
        <v>729</v>
      </c>
      <c r="C525" s="41" t="s">
        <v>278</v>
      </c>
      <c r="D525" s="36">
        <v>1</v>
      </c>
      <c r="E525" s="43">
        <v>44481.817557870374</v>
      </c>
      <c r="F525" s="41">
        <v>211</v>
      </c>
      <c r="H525" s="52">
        <v>20.8</v>
      </c>
      <c r="I525" s="5">
        <v>30</v>
      </c>
      <c r="J525" s="52">
        <v>846.73168428136967</v>
      </c>
      <c r="K525" s="52">
        <v>7490.6963158813405</v>
      </c>
      <c r="L525" s="5" t="s">
        <v>88</v>
      </c>
      <c r="M525" s="6">
        <f t="shared" si="246"/>
        <v>4.3680670879162804</v>
      </c>
      <c r="N525" s="6">
        <f t="shared" si="247"/>
        <v>200.16362615875579</v>
      </c>
      <c r="O525" s="6" t="e">
        <f t="shared" si="248"/>
        <v>#VALUE!</v>
      </c>
      <c r="P525">
        <f t="shared" si="249"/>
        <v>69.889073406660486</v>
      </c>
      <c r="Q525">
        <f t="shared" si="250"/>
        <v>8807.199550985255</v>
      </c>
      <c r="R525">
        <f t="shared" si="251"/>
        <v>121.53104624551636</v>
      </c>
      <c r="S525">
        <f t="shared" si="252"/>
        <v>5569.0753868376114</v>
      </c>
      <c r="T525">
        <f t="shared" si="253"/>
        <v>5569.0753868376114</v>
      </c>
      <c r="V525" s="4">
        <f t="shared" ref="V525:V579" si="272">((0.001316*((I525*25.4)-(2.5*2053/100)))*(273.15+40))/(273.15+H525)</f>
        <v>0.99633612908657931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8.4362936869185941E-4</v>
      </c>
      <c r="AC525">
        <f t="shared" si="256"/>
        <v>6.5661928613103E-8</v>
      </c>
      <c r="AD525">
        <v>0</v>
      </c>
      <c r="AE525" s="11">
        <f t="shared" si="257"/>
        <v>1.7651674617142908E-8</v>
      </c>
      <c r="AF525" s="11">
        <f t="shared" si="258"/>
        <v>8.3313603230245912E-8</v>
      </c>
      <c r="AG525" s="15">
        <f t="shared" si="259"/>
        <v>1.097002469958351E-3</v>
      </c>
      <c r="AI525">
        <f t="shared" ref="AI525:AI579" si="274">V525*(K525/10^6)</f>
        <v>7.4632513715283157E-3</v>
      </c>
      <c r="AJ525">
        <f t="shared" si="260"/>
        <v>5.8088480198219542E-7</v>
      </c>
      <c r="AK525">
        <v>0</v>
      </c>
      <c r="AL525" s="11">
        <f t="shared" si="261"/>
        <v>3.2369029277555017E-6</v>
      </c>
      <c r="AM525" s="11">
        <f t="shared" si="262"/>
        <v>3.817787729737697E-6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A526" s="65">
        <v>44481.576388888891</v>
      </c>
      <c r="B526" t="s">
        <v>731</v>
      </c>
      <c r="C526" t="s">
        <v>279</v>
      </c>
      <c r="D526" s="36">
        <v>2</v>
      </c>
      <c r="E526" s="43">
        <v>44482.659722222219</v>
      </c>
      <c r="F526" s="41">
        <v>136</v>
      </c>
      <c r="H526" s="52">
        <v>20.6</v>
      </c>
      <c r="I526" s="5">
        <v>30</v>
      </c>
      <c r="J526" s="52">
        <v>2460.4699999999998</v>
      </c>
      <c r="K526" s="52">
        <v>2417</v>
      </c>
      <c r="L526" s="5" t="s">
        <v>88</v>
      </c>
      <c r="M526" s="6">
        <f t="shared" si="246"/>
        <v>12.701562576341805</v>
      </c>
      <c r="N526" s="6">
        <f t="shared" si="247"/>
        <v>64.6301567545258</v>
      </c>
      <c r="O526" s="6" t="e">
        <f t="shared" si="248"/>
        <v>#VALUE!</v>
      </c>
      <c r="P526">
        <f t="shared" si="249"/>
        <v>203.22500122146889</v>
      </c>
      <c r="Q526">
        <f t="shared" si="250"/>
        <v>2843.7268971991352</v>
      </c>
      <c r="R526">
        <f t="shared" si="251"/>
        <v>353.13130519028721</v>
      </c>
      <c r="S526">
        <f t="shared" si="252"/>
        <v>1796.8601478914898</v>
      </c>
      <c r="T526">
        <f t="shared" si="253"/>
        <v>1796.86014789149</v>
      </c>
      <c r="V526" s="4">
        <f t="shared" si="272"/>
        <v>0.99701448559999994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2.4531242313842318E-3</v>
      </c>
      <c r="AC526">
        <f t="shared" si="256"/>
        <v>1.9093321562523609E-7</v>
      </c>
      <c r="AD526">
        <v>0</v>
      </c>
      <c r="AE526" s="11">
        <f t="shared" si="257"/>
        <v>5.132793183215919E-8</v>
      </c>
      <c r="AF526" s="11">
        <f t="shared" si="258"/>
        <v>2.4226114745739528E-7</v>
      </c>
      <c r="AG526" s="15">
        <f t="shared" si="259"/>
        <v>1.097002469958351E-3</v>
      </c>
      <c r="AI526">
        <f t="shared" si="274"/>
        <v>2.4097840116951998E-3</v>
      </c>
      <c r="AJ526">
        <f t="shared" si="260"/>
        <v>1.8755993048734412E-7</v>
      </c>
      <c r="AK526">
        <v>0</v>
      </c>
      <c r="AL526" s="11">
        <f t="shared" si="261"/>
        <v>1.0451526465357775E-6</v>
      </c>
      <c r="AM526" s="11">
        <f t="shared" si="262"/>
        <v>1.2327125770231215E-6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15.215219993965068</v>
      </c>
      <c r="AY526" t="e">
        <f t="shared" si="271"/>
        <v>#VALUE!</v>
      </c>
    </row>
    <row r="527" spans="1:51">
      <c r="A527" s="65">
        <v>44481.486111111109</v>
      </c>
      <c r="B527">
        <v>6</v>
      </c>
      <c r="C527" s="41" t="s">
        <v>279</v>
      </c>
      <c r="D527" s="36">
        <v>1</v>
      </c>
      <c r="E527" s="43">
        <v>44482.680555555555</v>
      </c>
      <c r="F527" s="41">
        <v>194</v>
      </c>
      <c r="H527" s="52">
        <v>20.6</v>
      </c>
      <c r="I527" s="5">
        <v>30</v>
      </c>
      <c r="J527" s="52">
        <v>36890.019999999997</v>
      </c>
      <c r="K527" s="52">
        <v>20430</v>
      </c>
      <c r="L527" s="5" t="s">
        <v>88</v>
      </c>
      <c r="M527" s="6">
        <f t="shared" si="246"/>
        <v>190.43552551849876</v>
      </c>
      <c r="N527" s="6">
        <f t="shared" si="247"/>
        <v>546.2946224637825</v>
      </c>
      <c r="O527" s="6" t="e">
        <f t="shared" si="248"/>
        <v>#VALUE!</v>
      </c>
      <c r="P527">
        <f t="shared" si="249"/>
        <v>3046.9684082959802</v>
      </c>
      <c r="Q527">
        <f t="shared" si="250"/>
        <v>24036.963388406431</v>
      </c>
      <c r="R527">
        <f t="shared" si="251"/>
        <v>5294.5254000641316</v>
      </c>
      <c r="S527">
        <f t="shared" si="252"/>
        <v>15188.189003484957</v>
      </c>
      <c r="T527">
        <f t="shared" si="253"/>
        <v>15188.189003484958</v>
      </c>
      <c r="V527" s="4">
        <f t="shared" si="272"/>
        <v>0.99701448559999994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3.6779884314073703E-2</v>
      </c>
      <c r="AC527">
        <f t="shared" si="256"/>
        <v>2.862676701231582E-6</v>
      </c>
      <c r="AD527">
        <v>0</v>
      </c>
      <c r="AE527" s="11">
        <f t="shared" si="257"/>
        <v>7.6956371418752874E-7</v>
      </c>
      <c r="AF527" s="11">
        <f t="shared" si="258"/>
        <v>3.6322404154191105E-6</v>
      </c>
      <c r="AG527" s="15">
        <f t="shared" si="259"/>
        <v>1.097002469958351E-3</v>
      </c>
      <c r="AI527">
        <f t="shared" si="274"/>
        <v>2.0369005940808E-2</v>
      </c>
      <c r="AJ527">
        <f t="shared" si="260"/>
        <v>1.5853741745372118E-6</v>
      </c>
      <c r="AK527">
        <v>0</v>
      </c>
      <c r="AL527" s="11">
        <f t="shared" si="261"/>
        <v>8.8342857131675368E-6</v>
      </c>
      <c r="AM527" s="11">
        <f t="shared" si="262"/>
        <v>1.0419659887704748E-5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</v>
      </c>
      <c r="AY527" t="e">
        <f t="shared" si="271"/>
        <v>#VALUE!</v>
      </c>
    </row>
    <row r="528" spans="1:51">
      <c r="A528" s="65">
        <v>44481.573611111111</v>
      </c>
      <c r="B528" s="41" t="s">
        <v>732</v>
      </c>
      <c r="C528" s="41" t="s">
        <v>279</v>
      </c>
      <c r="D528" s="36">
        <v>2</v>
      </c>
      <c r="E528" s="43">
        <v>44482.70208333333</v>
      </c>
      <c r="F528" s="41">
        <v>42</v>
      </c>
      <c r="H528" s="52">
        <v>20.6</v>
      </c>
      <c r="I528" s="5">
        <v>30</v>
      </c>
      <c r="J528" s="52">
        <v>183.4</v>
      </c>
      <c r="K528" s="52">
        <v>13019</v>
      </c>
      <c r="L528" s="5" t="s">
        <v>88</v>
      </c>
      <c r="M528" s="6">
        <f t="shared" si="246"/>
        <v>0.94675674830462786</v>
      </c>
      <c r="N528" s="6">
        <f t="shared" si="247"/>
        <v>348.12578021810987</v>
      </c>
      <c r="O528" s="6" t="e">
        <f t="shared" si="248"/>
        <v>#VALUE!</v>
      </c>
      <c r="P528">
        <f t="shared" si="249"/>
        <v>15.148107972874046</v>
      </c>
      <c r="Q528">
        <f t="shared" si="250"/>
        <v>15317.534329596834</v>
      </c>
      <c r="R528">
        <f t="shared" si="251"/>
        <v>26.32191466341742</v>
      </c>
      <c r="S528">
        <f t="shared" si="252"/>
        <v>9678.6604325193657</v>
      </c>
      <c r="T528">
        <f t="shared" si="253"/>
        <v>9678.6604325193675</v>
      </c>
      <c r="V528" s="4">
        <f t="shared" si="272"/>
        <v>0.99701448559999994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1.8285245665904001E-4</v>
      </c>
      <c r="AC528">
        <f t="shared" si="256"/>
        <v>1.4231895428787306E-8</v>
      </c>
      <c r="AD528">
        <v>0</v>
      </c>
      <c r="AE528" s="11">
        <f t="shared" si="257"/>
        <v>3.8259124061736162E-9</v>
      </c>
      <c r="AF528" s="11">
        <f t="shared" si="258"/>
        <v>1.8057807834960921E-8</v>
      </c>
      <c r="AG528" s="15">
        <f t="shared" si="259"/>
        <v>1.097002469958351E-3</v>
      </c>
      <c r="AI528">
        <f t="shared" si="274"/>
        <v>1.2980131588026399E-2</v>
      </c>
      <c r="AJ528">
        <f t="shared" si="260"/>
        <v>1.0102783347185491E-6</v>
      </c>
      <c r="AK528">
        <v>0</v>
      </c>
      <c r="AL528" s="11">
        <f t="shared" si="261"/>
        <v>5.6296410034130277E-6</v>
      </c>
      <c r="AM528" s="11">
        <f t="shared" si="262"/>
        <v>6.6399193381315766E-6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15.215219993965073</v>
      </c>
      <c r="AY528" t="e">
        <f t="shared" si="271"/>
        <v>#VALUE!</v>
      </c>
    </row>
    <row r="529" spans="1:51">
      <c r="A529" s="65">
        <v>44481.46875</v>
      </c>
      <c r="B529">
        <v>0.1</v>
      </c>
      <c r="C529" s="41" t="s">
        <v>279</v>
      </c>
      <c r="D529" s="36">
        <v>1</v>
      </c>
      <c r="E529" s="43">
        <v>44482.722916666666</v>
      </c>
      <c r="F529" s="41">
        <v>197</v>
      </c>
      <c r="H529" s="52">
        <v>20.6</v>
      </c>
      <c r="I529" s="5">
        <v>30</v>
      </c>
      <c r="J529" s="52">
        <v>29.81</v>
      </c>
      <c r="K529" s="52">
        <v>1471</v>
      </c>
      <c r="L529" s="5" t="s">
        <v>88</v>
      </c>
      <c r="M529" s="6">
        <f t="shared" si="246"/>
        <v>0.15388668847852208</v>
      </c>
      <c r="N529" s="6">
        <f t="shared" si="247"/>
        <v>39.334282410387864</v>
      </c>
      <c r="O529" s="6" t="e">
        <f t="shared" si="248"/>
        <v>#VALUE!</v>
      </c>
      <c r="P529">
        <f t="shared" si="249"/>
        <v>2.4621870156563532</v>
      </c>
      <c r="Q529">
        <f t="shared" si="250"/>
        <v>1730.7084260570659</v>
      </c>
      <c r="R529">
        <f t="shared" si="251"/>
        <v>4.2783875469818611</v>
      </c>
      <c r="S529">
        <f t="shared" si="252"/>
        <v>1093.5793452827395</v>
      </c>
      <c r="T529">
        <f t="shared" si="253"/>
        <v>1093.5793452827397</v>
      </c>
      <c r="V529" s="4">
        <f t="shared" si="272"/>
        <v>0.99701448559999994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2.9721001815735996E-5</v>
      </c>
      <c r="AC529">
        <f t="shared" si="256"/>
        <v>2.3132650094446538E-9</v>
      </c>
      <c r="AD529">
        <v>0</v>
      </c>
      <c r="AE529" s="11">
        <f t="shared" si="257"/>
        <v>6.2186722370793612E-10</v>
      </c>
      <c r="AF529" s="11">
        <f t="shared" si="258"/>
        <v>2.9351322331525898E-9</v>
      </c>
      <c r="AG529" s="15">
        <f t="shared" si="259"/>
        <v>1.097002469958351E-3</v>
      </c>
      <c r="AI529">
        <f t="shared" si="274"/>
        <v>1.4666083083176001E-3</v>
      </c>
      <c r="AJ529">
        <f t="shared" si="260"/>
        <v>1.1415004457876842E-7</v>
      </c>
      <c r="AK529">
        <v>0</v>
      </c>
      <c r="AL529" s="11">
        <f t="shared" si="261"/>
        <v>6.3608586804059937E-7</v>
      </c>
      <c r="AM529" s="11">
        <f t="shared" si="262"/>
        <v>7.5023591261936782E-7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15.215219993965082</v>
      </c>
      <c r="AY529" t="e">
        <f t="shared" si="271"/>
        <v>#VALUE!</v>
      </c>
    </row>
    <row r="530" spans="1:51">
      <c r="A530" s="65">
        <v>44481.573611111111</v>
      </c>
      <c r="B530" t="s">
        <v>732</v>
      </c>
      <c r="C530" s="41" t="s">
        <v>279</v>
      </c>
      <c r="D530" s="36">
        <v>2</v>
      </c>
      <c r="E530" s="43">
        <v>44482.744444444441</v>
      </c>
      <c r="F530" s="41">
        <v>27</v>
      </c>
      <c r="H530" s="52">
        <v>20.6</v>
      </c>
      <c r="I530" s="5">
        <v>30</v>
      </c>
      <c r="J530" s="52">
        <v>208.62</v>
      </c>
      <c r="K530" s="52">
        <v>13225</v>
      </c>
      <c r="L530" s="5" t="s">
        <v>88</v>
      </c>
      <c r="M530" s="6">
        <f t="shared" si="246"/>
        <v>1.0769487068228538</v>
      </c>
      <c r="N530" s="6">
        <f t="shared" si="247"/>
        <v>353.63418414505747</v>
      </c>
      <c r="O530" s="6" t="e">
        <f t="shared" si="248"/>
        <v>#VALUE!</v>
      </c>
      <c r="P530">
        <f t="shared" si="249"/>
        <v>17.231179309165661</v>
      </c>
      <c r="Q530">
        <f t="shared" si="250"/>
        <v>15559.904102382528</v>
      </c>
      <c r="R530">
        <f t="shared" si="251"/>
        <v>29.94153673436282</v>
      </c>
      <c r="S530">
        <f t="shared" si="252"/>
        <v>9831.806146406685</v>
      </c>
      <c r="T530">
        <f t="shared" si="253"/>
        <v>9831.8061464066868</v>
      </c>
      <c r="V530" s="4">
        <f t="shared" si="272"/>
        <v>0.99701448559999994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2.0799716198587198E-4</v>
      </c>
      <c r="AC530">
        <f t="shared" si="256"/>
        <v>1.618897505100113E-8</v>
      </c>
      <c r="AD530">
        <v>0</v>
      </c>
      <c r="AE530" s="11">
        <f t="shared" si="257"/>
        <v>4.3520275145907285E-9</v>
      </c>
      <c r="AF530" s="11">
        <f t="shared" si="258"/>
        <v>2.0541002565591857E-8</v>
      </c>
      <c r="AG530" s="15">
        <f t="shared" si="259"/>
        <v>1.097002469958351E-3</v>
      </c>
      <c r="AI530">
        <f t="shared" si="274"/>
        <v>1.318551657206E-2</v>
      </c>
      <c r="AJ530">
        <f t="shared" si="260"/>
        <v>1.0262639969777105E-6</v>
      </c>
      <c r="AK530">
        <v>0</v>
      </c>
      <c r="AL530" s="11">
        <f t="shared" si="261"/>
        <v>5.7187189699775163E-6</v>
      </c>
      <c r="AM530" s="11">
        <f t="shared" si="262"/>
        <v>6.7449829669552271E-6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78.812974192989032</v>
      </c>
      <c r="AX530">
        <f t="shared" si="270"/>
        <v>15.215219993965079</v>
      </c>
      <c r="AY530" t="e">
        <f t="shared" si="271"/>
        <v>#VALUE!</v>
      </c>
    </row>
    <row r="531" spans="1:51">
      <c r="A531" s="65">
        <v>44481.477083333331</v>
      </c>
      <c r="B531">
        <v>3</v>
      </c>
      <c r="C531" s="41" t="s">
        <v>279</v>
      </c>
      <c r="D531" s="36">
        <v>1</v>
      </c>
      <c r="E531" s="43">
        <v>44482.765277777777</v>
      </c>
      <c r="F531" s="41">
        <v>164</v>
      </c>
      <c r="H531" s="52">
        <v>20.6</v>
      </c>
      <c r="I531" s="5">
        <v>30</v>
      </c>
      <c r="J531" s="52">
        <v>24.42</v>
      </c>
      <c r="K531" s="52">
        <v>1727</v>
      </c>
      <c r="L531" s="5" t="s">
        <v>88</v>
      </c>
      <c r="M531" s="6">
        <f t="shared" si="246"/>
        <v>0.12606215808941665</v>
      </c>
      <c r="N531" s="6">
        <f t="shared" si="247"/>
        <v>46.179677581740201</v>
      </c>
      <c r="O531" s="6" t="e">
        <f t="shared" si="248"/>
        <v>#VALUE!</v>
      </c>
      <c r="P531">
        <f t="shared" si="249"/>
        <v>2.0169945294306664</v>
      </c>
      <c r="Q531">
        <f t="shared" si="250"/>
        <v>2031.9058135965688</v>
      </c>
      <c r="R531">
        <f t="shared" si="251"/>
        <v>3.5048045587821903</v>
      </c>
      <c r="S531">
        <f t="shared" si="252"/>
        <v>1283.8963489485322</v>
      </c>
      <c r="T531">
        <f t="shared" si="253"/>
        <v>1283.8963489485327</v>
      </c>
      <c r="V531" s="4">
        <f t="shared" si="272"/>
        <v>0.99701448559999994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2.4347093738352003E-5</v>
      </c>
      <c r="AC531">
        <f t="shared" si="256"/>
        <v>1.8949993804306764E-9</v>
      </c>
      <c r="AD531">
        <v>0</v>
      </c>
      <c r="AE531" s="11">
        <f t="shared" si="257"/>
        <v>5.0942628657993303E-10</v>
      </c>
      <c r="AF531" s="11">
        <f t="shared" si="258"/>
        <v>2.4044256670106095E-9</v>
      </c>
      <c r="AG531" s="15">
        <f t="shared" si="259"/>
        <v>1.097002469958351E-3</v>
      </c>
      <c r="AI531">
        <f t="shared" si="274"/>
        <v>1.7218440166311998E-3</v>
      </c>
      <c r="AJ531">
        <f t="shared" si="260"/>
        <v>1.3401572194937662E-7</v>
      </c>
      <c r="AK531">
        <v>0</v>
      </c>
      <c r="AL531" s="11">
        <f t="shared" si="261"/>
        <v>7.4678470027608094E-7</v>
      </c>
      <c r="AM531" s="11">
        <f t="shared" si="262"/>
        <v>8.8080042222545756E-7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15.215219993965075</v>
      </c>
      <c r="AY531" t="e">
        <f t="shared" si="271"/>
        <v>#VALUE!</v>
      </c>
    </row>
    <row r="532" spans="1:51">
      <c r="A532" s="65">
        <v>44481.501388888886</v>
      </c>
      <c r="B532">
        <v>10</v>
      </c>
      <c r="C532" s="41" t="s">
        <v>279</v>
      </c>
      <c r="D532" s="36">
        <v>2</v>
      </c>
      <c r="E532" s="43">
        <v>44482.786805555559</v>
      </c>
      <c r="F532" s="41">
        <v>104</v>
      </c>
      <c r="H532" s="52">
        <v>20.6</v>
      </c>
      <c r="I532" s="5">
        <v>30</v>
      </c>
      <c r="J532" s="52">
        <v>140358.14000000001</v>
      </c>
      <c r="K532" s="52">
        <v>17948</v>
      </c>
      <c r="L532" s="5" t="s">
        <v>88</v>
      </c>
      <c r="M532" s="6">
        <f t="shared" si="246"/>
        <v>724.56388344866821</v>
      </c>
      <c r="N532" s="6">
        <f t="shared" si="247"/>
        <v>479.92637709153047</v>
      </c>
      <c r="O532" s="6" t="e">
        <f t="shared" si="248"/>
        <v>#VALUE!</v>
      </c>
      <c r="P532">
        <f t="shared" si="249"/>
        <v>11593.022135178691</v>
      </c>
      <c r="Q532">
        <f t="shared" si="250"/>
        <v>21116.760592027342</v>
      </c>
      <c r="R532">
        <f t="shared" si="251"/>
        <v>20144.465558320589</v>
      </c>
      <c r="S532">
        <f t="shared" si="252"/>
        <v>13343.006178881449</v>
      </c>
      <c r="T532">
        <f t="shared" si="253"/>
        <v>13343.006178881449</v>
      </c>
      <c r="V532" s="4">
        <f t="shared" si="272"/>
        <v>0.99701448559999994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0.1399390987518728</v>
      </c>
      <c r="AC532">
        <f t="shared" si="256"/>
        <v>1.0891834084291653E-5</v>
      </c>
      <c r="AD532">
        <v>0</v>
      </c>
      <c r="AE532" s="11">
        <f t="shared" si="257"/>
        <v>2.9280149898225374E-6</v>
      </c>
      <c r="AF532" s="11">
        <f t="shared" si="258"/>
        <v>1.381984907411419E-5</v>
      </c>
      <c r="AG532" s="15">
        <f t="shared" si="259"/>
        <v>1.097002469958351E-3</v>
      </c>
      <c r="AI532">
        <f t="shared" si="274"/>
        <v>1.7894415987548797E-2</v>
      </c>
      <c r="AJ532">
        <f t="shared" si="260"/>
        <v>1.3927702244049866E-6</v>
      </c>
      <c r="AK532">
        <v>0</v>
      </c>
      <c r="AL532" s="11">
        <f t="shared" si="261"/>
        <v>7.7610259412594681E-6</v>
      </c>
      <c r="AM532" s="11">
        <f t="shared" si="262"/>
        <v>9.1537961656644549E-6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78.81297419298906</v>
      </c>
      <c r="AX532">
        <f t="shared" si="270"/>
        <v>15.215219993965077</v>
      </c>
      <c r="AY532" t="e">
        <f t="shared" si="271"/>
        <v>#VALUE!</v>
      </c>
    </row>
    <row r="533" spans="1:51">
      <c r="A533" s="65">
        <v>44481.495138888888</v>
      </c>
      <c r="B533">
        <v>9</v>
      </c>
      <c r="C533" s="41" t="s">
        <v>279</v>
      </c>
      <c r="D533" s="36">
        <v>1</v>
      </c>
      <c r="E533" s="43">
        <v>44482.807638888888</v>
      </c>
      <c r="F533" s="41">
        <v>28</v>
      </c>
      <c r="H533" s="52">
        <v>20.6</v>
      </c>
      <c r="I533" s="5">
        <v>30</v>
      </c>
      <c r="J533" s="52">
        <v>99624.08</v>
      </c>
      <c r="K533" s="52">
        <v>19994</v>
      </c>
      <c r="L533" s="5" t="s">
        <v>88</v>
      </c>
      <c r="M533" s="6">
        <f t="shared" si="246"/>
        <v>514.28446037971707</v>
      </c>
      <c r="N533" s="6">
        <f t="shared" si="247"/>
        <v>534.6360588125732</v>
      </c>
      <c r="O533" s="6" t="e">
        <f t="shared" si="248"/>
        <v>#VALUE!</v>
      </c>
      <c r="P533">
        <f t="shared" si="249"/>
        <v>8228.5513660754732</v>
      </c>
      <c r="Q533">
        <f t="shared" si="250"/>
        <v>23523.986587753221</v>
      </c>
      <c r="R533">
        <f t="shared" si="251"/>
        <v>14298.236271436588</v>
      </c>
      <c r="S533">
        <f t="shared" si="252"/>
        <v>14864.055356616655</v>
      </c>
      <c r="T533">
        <f t="shared" si="253"/>
        <v>14864.05535661666</v>
      </c>
      <c r="V533" s="4">
        <f t="shared" si="272"/>
        <v>0.99701448559999994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9.932665087457325E-2</v>
      </c>
      <c r="AC533">
        <f t="shared" si="256"/>
        <v>7.7308587172799402E-6</v>
      </c>
      <c r="AD533">
        <v>0</v>
      </c>
      <c r="AE533" s="11">
        <f t="shared" si="257"/>
        <v>2.078260652266264E-6</v>
      </c>
      <c r="AF533" s="11">
        <f t="shared" si="258"/>
        <v>9.8091193695462034E-6</v>
      </c>
      <c r="AG533" s="15">
        <f t="shared" si="259"/>
        <v>1.097002469958351E-3</v>
      </c>
      <c r="AI533">
        <f t="shared" si="274"/>
        <v>1.9934307625086401E-2</v>
      </c>
      <c r="AJ533">
        <f t="shared" si="260"/>
        <v>1.5515404427653947E-6</v>
      </c>
      <c r="AK533">
        <v>0</v>
      </c>
      <c r="AL533" s="11">
        <f t="shared" si="261"/>
        <v>8.645751764516482E-6</v>
      </c>
      <c r="AM533" s="11">
        <f t="shared" si="262"/>
        <v>1.0197292207281877E-5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78.81297419298906</v>
      </c>
      <c r="AX533">
        <f t="shared" si="270"/>
        <v>15.21521999396508</v>
      </c>
      <c r="AY533" t="e">
        <f t="shared" si="271"/>
        <v>#VALUE!</v>
      </c>
    </row>
    <row r="534" spans="1:51">
      <c r="A534" s="65">
        <v>44481.486111111109</v>
      </c>
      <c r="B534">
        <v>6</v>
      </c>
      <c r="C534" s="41" t="s">
        <v>279</v>
      </c>
      <c r="D534" s="36">
        <v>2</v>
      </c>
      <c r="E534" s="43">
        <v>44482.82916666667</v>
      </c>
      <c r="F534" s="41">
        <v>113</v>
      </c>
      <c r="H534" s="52">
        <v>20.6</v>
      </c>
      <c r="I534" s="5">
        <v>30</v>
      </c>
      <c r="J534" s="52">
        <v>35821.08</v>
      </c>
      <c r="K534" s="52">
        <v>20046</v>
      </c>
      <c r="L534" s="5" t="s">
        <v>88</v>
      </c>
      <c r="M534" s="6">
        <f t="shared" si="246"/>
        <v>184.91738943053403</v>
      </c>
      <c r="N534" s="6">
        <f t="shared" si="247"/>
        <v>536.02652970675399</v>
      </c>
      <c r="O534" s="6" t="e">
        <f t="shared" si="248"/>
        <v>#VALUE!</v>
      </c>
      <c r="P534">
        <f t="shared" si="249"/>
        <v>2958.6782308885445</v>
      </c>
      <c r="Q534">
        <f t="shared" si="250"/>
        <v>23585.167307097174</v>
      </c>
      <c r="R534">
        <f t="shared" si="251"/>
        <v>5141.1091107494476</v>
      </c>
      <c r="S534">
        <f t="shared" si="252"/>
        <v>14902.713497986271</v>
      </c>
      <c r="T534">
        <f t="shared" si="253"/>
        <v>14902.713497986269</v>
      </c>
      <c r="V534" s="4">
        <f t="shared" si="272"/>
        <v>0.99701448559999994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3.571413564983645E-2</v>
      </c>
      <c r="AC534">
        <f t="shared" si="256"/>
        <v>2.7797266341669816E-6</v>
      </c>
      <c r="AD534">
        <v>0</v>
      </c>
      <c r="AE534" s="11">
        <f t="shared" si="257"/>
        <v>7.4726452766923437E-7</v>
      </c>
      <c r="AF534" s="11">
        <f t="shared" si="258"/>
        <v>3.5269911618362162E-6</v>
      </c>
      <c r="AG534" s="15">
        <f t="shared" si="259"/>
        <v>1.097002469958351E-3</v>
      </c>
      <c r="AI534">
        <f t="shared" si="274"/>
        <v>1.9986152378337601E-2</v>
      </c>
      <c r="AJ534">
        <f t="shared" si="260"/>
        <v>1.5555756584812996E-6</v>
      </c>
      <c r="AK534">
        <v>0</v>
      </c>
      <c r="AL534" s="11">
        <f t="shared" si="261"/>
        <v>8.6682374648143144E-6</v>
      </c>
      <c r="AM534" s="11">
        <f t="shared" si="262"/>
        <v>1.0223813123295614E-5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78.81297419298906</v>
      </c>
      <c r="AX534">
        <f t="shared" si="270"/>
        <v>15.215219993965079</v>
      </c>
      <c r="AY534" t="e">
        <f t="shared" si="271"/>
        <v>#VALUE!</v>
      </c>
    </row>
    <row r="535" spans="1:51">
      <c r="A535" s="65">
        <v>44481.576388888891</v>
      </c>
      <c r="B535" t="s">
        <v>731</v>
      </c>
      <c r="C535" s="41" t="s">
        <v>279</v>
      </c>
      <c r="D535" s="36">
        <v>1</v>
      </c>
      <c r="E535" s="43">
        <v>44482.850694444445</v>
      </c>
      <c r="F535" s="41">
        <v>145</v>
      </c>
      <c r="H535" s="52">
        <v>20.6</v>
      </c>
      <c r="I535" s="5">
        <v>30</v>
      </c>
      <c r="J535" s="52">
        <v>2913.12</v>
      </c>
      <c r="K535" s="52">
        <v>2325</v>
      </c>
      <c r="L535" s="5" t="s">
        <v>88</v>
      </c>
      <c r="M535" s="6">
        <f t="shared" si="246"/>
        <v>15.038255281467707</v>
      </c>
      <c r="N535" s="6">
        <f t="shared" si="247"/>
        <v>62.170092864821058</v>
      </c>
      <c r="O535" s="6" t="e">
        <f t="shared" si="248"/>
        <v>#VALUE!</v>
      </c>
      <c r="P535">
        <f t="shared" si="249"/>
        <v>240.61208450348332</v>
      </c>
      <c r="Q535">
        <f t="shared" si="250"/>
        <v>2735.4840860521267</v>
      </c>
      <c r="R535">
        <f t="shared" si="251"/>
        <v>418.09648879113723</v>
      </c>
      <c r="S535">
        <f t="shared" si="252"/>
        <v>1728.4649746990956</v>
      </c>
      <c r="T535">
        <f t="shared" si="253"/>
        <v>1728.4649746990958</v>
      </c>
      <c r="V535" s="4">
        <f t="shared" si="272"/>
        <v>0.99701448559999994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2.9044228382910718E-3</v>
      </c>
      <c r="AC535">
        <f t="shared" si="256"/>
        <v>2.260589924291651E-7</v>
      </c>
      <c r="AD535">
        <v>0</v>
      </c>
      <c r="AE535" s="11">
        <f t="shared" si="257"/>
        <v>6.0770675837908848E-8</v>
      </c>
      <c r="AF535" s="11">
        <f t="shared" si="258"/>
        <v>2.8682966826707393E-7</v>
      </c>
      <c r="AG535" s="15">
        <f t="shared" si="259"/>
        <v>1.097002469958351E-3</v>
      </c>
      <c r="AI535">
        <f t="shared" si="274"/>
        <v>2.3180586790199995E-3</v>
      </c>
      <c r="AJ535">
        <f t="shared" si="260"/>
        <v>1.8042070268228181E-7</v>
      </c>
      <c r="AK535">
        <v>0</v>
      </c>
      <c r="AL535" s="11">
        <f t="shared" si="261"/>
        <v>1.0053702537011511E-6</v>
      </c>
      <c r="AM535" s="11">
        <f t="shared" si="262"/>
        <v>1.1857909563834329E-6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15.215219993965075</v>
      </c>
      <c r="AY535" t="e">
        <f t="shared" si="271"/>
        <v>#VALUE!</v>
      </c>
    </row>
    <row r="536" spans="1:51">
      <c r="A536" s="65">
        <v>44481.501388888886</v>
      </c>
      <c r="B536">
        <v>10</v>
      </c>
      <c r="C536" s="41" t="s">
        <v>279</v>
      </c>
      <c r="D536" s="36">
        <v>2</v>
      </c>
      <c r="E536" s="43">
        <v>44482.871527777781</v>
      </c>
      <c r="F536" s="41">
        <v>135</v>
      </c>
      <c r="H536" s="52">
        <v>20.6</v>
      </c>
      <c r="I536" s="5">
        <v>30</v>
      </c>
      <c r="J536" s="52">
        <v>152739.74</v>
      </c>
      <c r="K536" s="52">
        <v>20860</v>
      </c>
      <c r="L536" s="5" t="s">
        <v>88</v>
      </c>
      <c r="M536" s="6">
        <f t="shared" si="246"/>
        <v>788.48080468535591</v>
      </c>
      <c r="N536" s="6">
        <f t="shared" si="247"/>
        <v>557.7927471656634</v>
      </c>
      <c r="O536" s="6" t="e">
        <f t="shared" si="248"/>
        <v>#VALUE!</v>
      </c>
      <c r="P536">
        <f t="shared" si="249"/>
        <v>12615.692874965695</v>
      </c>
      <c r="Q536">
        <f t="shared" si="250"/>
        <v>24542.880875289189</v>
      </c>
      <c r="R536">
        <f t="shared" si="251"/>
        <v>21921.496194070689</v>
      </c>
      <c r="S536">
        <f t="shared" si="252"/>
        <v>15507.862095579843</v>
      </c>
      <c r="T536">
        <f t="shared" si="253"/>
        <v>15507.862095579845</v>
      </c>
      <c r="V536" s="4">
        <f t="shared" si="272"/>
        <v>0.99701448559999994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0.15228373330677772</v>
      </c>
      <c r="AC536">
        <f t="shared" si="256"/>
        <v>1.1852649986369474E-5</v>
      </c>
      <c r="AD536">
        <v>0</v>
      </c>
      <c r="AE536" s="11">
        <f t="shared" si="257"/>
        <v>3.1863078853965783E-6</v>
      </c>
      <c r="AF536" s="11">
        <f t="shared" si="258"/>
        <v>1.5038957871766052E-5</v>
      </c>
      <c r="AG536" s="15">
        <f t="shared" si="259"/>
        <v>1.097002469958351E-3</v>
      </c>
      <c r="AI536">
        <f t="shared" si="274"/>
        <v>2.0797722169615999E-2</v>
      </c>
      <c r="AJ536">
        <f t="shared" si="260"/>
        <v>1.6187423044956553E-6</v>
      </c>
      <c r="AK536">
        <v>0</v>
      </c>
      <c r="AL536" s="11">
        <f t="shared" si="261"/>
        <v>9.0202251579380722E-6</v>
      </c>
      <c r="AM536" s="11">
        <f t="shared" si="262"/>
        <v>1.0638967462433728E-5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15.215219993965084</v>
      </c>
      <c r="AY536" t="e">
        <f t="shared" si="271"/>
        <v>#VALUE!</v>
      </c>
    </row>
    <row r="537" spans="1:51">
      <c r="A537" s="65">
        <v>44481.495138888888</v>
      </c>
      <c r="B537">
        <v>9</v>
      </c>
      <c r="C537" s="41" t="s">
        <v>279</v>
      </c>
      <c r="D537" s="36">
        <v>1</v>
      </c>
      <c r="E537" s="43">
        <v>44482.893055555556</v>
      </c>
      <c r="F537" s="41">
        <v>140</v>
      </c>
      <c r="H537" s="52">
        <v>20.6</v>
      </c>
      <c r="I537" s="5">
        <v>30</v>
      </c>
      <c r="J537" s="52">
        <v>106645.4</v>
      </c>
      <c r="K537" s="52">
        <v>28127</v>
      </c>
      <c r="L537" s="5" t="s">
        <v>88</v>
      </c>
      <c r="M537" s="6">
        <f t="shared" si="246"/>
        <v>550.53027331322971</v>
      </c>
      <c r="N537" s="6">
        <f t="shared" si="247"/>
        <v>752.11105462745047</v>
      </c>
      <c r="O537" s="6" t="e">
        <f t="shared" si="248"/>
        <v>#VALUE!</v>
      </c>
      <c r="P537">
        <f t="shared" si="249"/>
        <v>8808.4843730116754</v>
      </c>
      <c r="Q537">
        <f t="shared" si="250"/>
        <v>33092.886403607823</v>
      </c>
      <c r="R537">
        <f t="shared" si="251"/>
        <v>15305.949389563884</v>
      </c>
      <c r="S537">
        <f t="shared" si="252"/>
        <v>20910.337351983428</v>
      </c>
      <c r="T537">
        <f t="shared" si="253"/>
        <v>20910.337351983431</v>
      </c>
      <c r="V537" s="4">
        <f t="shared" si="272"/>
        <v>0.99701448559999994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0.10632700862260622</v>
      </c>
      <c r="AC537">
        <f t="shared" si="256"/>
        <v>8.2757152713260275E-6</v>
      </c>
      <c r="AD537">
        <v>0</v>
      </c>
      <c r="AE537" s="11">
        <f t="shared" si="257"/>
        <v>2.2247326004435532E-6</v>
      </c>
      <c r="AF537" s="11">
        <f t="shared" si="258"/>
        <v>1.0500447871769581E-5</v>
      </c>
      <c r="AG537" s="15">
        <f t="shared" si="259"/>
        <v>1.097002469958351E-3</v>
      </c>
      <c r="AI537">
        <f t="shared" si="274"/>
        <v>2.8043026436471198E-2</v>
      </c>
      <c r="AJ537">
        <f t="shared" si="260"/>
        <v>2.1826637007933509E-6</v>
      </c>
      <c r="AK537">
        <v>0</v>
      </c>
      <c r="AL537" s="11">
        <f t="shared" si="261"/>
        <v>1.2162601774560123E-5</v>
      </c>
      <c r="AM537" s="11">
        <f t="shared" si="262"/>
        <v>1.4345265475353474E-5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15.215219993965082</v>
      </c>
      <c r="AY537" t="e">
        <f t="shared" si="271"/>
        <v>#VALUE!</v>
      </c>
    </row>
    <row r="538" spans="1:51">
      <c r="A538" s="65">
        <v>44481.46875</v>
      </c>
      <c r="B538">
        <v>0.1</v>
      </c>
      <c r="C538" s="41" t="s">
        <v>279</v>
      </c>
      <c r="D538" s="36">
        <v>2</v>
      </c>
      <c r="E538" s="43">
        <v>44482.913888888892</v>
      </c>
      <c r="F538" s="41">
        <v>108</v>
      </c>
      <c r="H538" s="52">
        <v>20.6</v>
      </c>
      <c r="I538" s="5">
        <v>30</v>
      </c>
      <c r="J538" s="52">
        <v>75.59</v>
      </c>
      <c r="K538" s="52">
        <v>1743</v>
      </c>
      <c r="L538" s="5" t="s">
        <v>88</v>
      </c>
      <c r="M538" s="6">
        <f t="shared" si="246"/>
        <v>0.39021451801715823</v>
      </c>
      <c r="N538" s="6">
        <f t="shared" si="247"/>
        <v>46.607514779949724</v>
      </c>
      <c r="O538" s="6" t="e">
        <f t="shared" si="248"/>
        <v>#VALUE!</v>
      </c>
      <c r="P538">
        <f t="shared" si="249"/>
        <v>6.2434322882745317</v>
      </c>
      <c r="Q538">
        <f t="shared" si="250"/>
        <v>2050.7306503177879</v>
      </c>
      <c r="R538">
        <f t="shared" si="251"/>
        <v>10.848819680521935</v>
      </c>
      <c r="S538">
        <f t="shared" si="252"/>
        <v>1295.7911616776446</v>
      </c>
      <c r="T538">
        <f t="shared" si="253"/>
        <v>1295.7911616776448</v>
      </c>
      <c r="V538" s="4">
        <f t="shared" si="272"/>
        <v>0.99701448559999994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7.5364324966504002E-5</v>
      </c>
      <c r="AC538">
        <f t="shared" si="256"/>
        <v>5.8658068454854549E-9</v>
      </c>
      <c r="AD538">
        <v>0</v>
      </c>
      <c r="AE538" s="11">
        <f t="shared" si="257"/>
        <v>1.5768850533405869E-9</v>
      </c>
      <c r="AF538" s="11">
        <f t="shared" si="258"/>
        <v>7.4426918988260416E-9</v>
      </c>
      <c r="AG538" s="15">
        <f t="shared" si="259"/>
        <v>1.097002469958351E-3</v>
      </c>
      <c r="AI538">
        <f t="shared" si="274"/>
        <v>1.7377962484007999E-3</v>
      </c>
      <c r="AJ538">
        <f t="shared" si="260"/>
        <v>1.3525732678503966E-7</v>
      </c>
      <c r="AK538">
        <v>0</v>
      </c>
      <c r="AL538" s="11">
        <f t="shared" si="261"/>
        <v>7.5370337729079864E-7</v>
      </c>
      <c r="AM538" s="11">
        <f t="shared" si="262"/>
        <v>8.889607040758383E-7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15.215219993965077</v>
      </c>
      <c r="AY538" t="e">
        <f t="shared" si="271"/>
        <v>#VALUE!</v>
      </c>
    </row>
    <row r="539" spans="1:51">
      <c r="A539" s="65">
        <v>44481.477083333331</v>
      </c>
      <c r="B539">
        <v>3</v>
      </c>
      <c r="C539" s="41" t="s">
        <v>279</v>
      </c>
      <c r="D539" s="36">
        <v>1</v>
      </c>
      <c r="E539" s="43">
        <v>44482.935416666667</v>
      </c>
      <c r="F539" s="41">
        <v>186</v>
      </c>
      <c r="H539" s="52">
        <v>20.6</v>
      </c>
      <c r="I539" s="5">
        <v>30</v>
      </c>
      <c r="J539" s="52">
        <v>140.22</v>
      </c>
      <c r="K539" s="52">
        <v>1752</v>
      </c>
      <c r="L539" s="5" t="s">
        <v>88</v>
      </c>
      <c r="M539" s="6">
        <f t="shared" si="246"/>
        <v>0.72385077015962329</v>
      </c>
      <c r="N539" s="6">
        <f t="shared" si="247"/>
        <v>46.848173203942586</v>
      </c>
      <c r="O539" s="6" t="e">
        <f t="shared" si="248"/>
        <v>#VALUE!</v>
      </c>
      <c r="P539">
        <f t="shared" si="249"/>
        <v>11.581612322553973</v>
      </c>
      <c r="Q539">
        <f t="shared" si="250"/>
        <v>2061.3196209734738</v>
      </c>
      <c r="R539">
        <f t="shared" si="251"/>
        <v>20.124639444407805</v>
      </c>
      <c r="S539">
        <f t="shared" si="252"/>
        <v>1302.4819938377702</v>
      </c>
      <c r="T539">
        <f t="shared" si="253"/>
        <v>1302.4819938377705</v>
      </c>
      <c r="V539" s="4">
        <f t="shared" si="272"/>
        <v>0.99701448559999994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1.39801371170832E-4</v>
      </c>
      <c r="AC539">
        <f t="shared" si="256"/>
        <v>1.0881114378541745E-8</v>
      </c>
      <c r="AD539">
        <v>0</v>
      </c>
      <c r="AE539" s="11">
        <f t="shared" si="257"/>
        <v>2.9251332475118019E-9</v>
      </c>
      <c r="AF539" s="11">
        <f t="shared" si="258"/>
        <v>1.3806247626053546E-8</v>
      </c>
      <c r="AG539" s="15">
        <f t="shared" si="259"/>
        <v>1.097002469958351E-3</v>
      </c>
      <c r="AI539">
        <f t="shared" si="274"/>
        <v>1.7467693787712E-3</v>
      </c>
      <c r="AJ539">
        <f t="shared" si="260"/>
        <v>1.3595572950510012E-7</v>
      </c>
      <c r="AK539">
        <v>0</v>
      </c>
      <c r="AL539" s="11">
        <f t="shared" si="261"/>
        <v>7.575951331115773E-7</v>
      </c>
      <c r="AM539" s="11">
        <f t="shared" si="262"/>
        <v>8.9355086261667742E-7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15.215219993965077</v>
      </c>
      <c r="AY539" t="e">
        <f t="shared" si="271"/>
        <v>#VALUE!</v>
      </c>
    </row>
    <row r="540" spans="1:51">
      <c r="A540" s="65">
        <v>44431.530555555553</v>
      </c>
      <c r="B540">
        <v>1.6</v>
      </c>
      <c r="C540" t="s">
        <v>278</v>
      </c>
      <c r="D540" s="36">
        <v>2</v>
      </c>
      <c r="E540" s="43">
        <v>44432.697280092594</v>
      </c>
      <c r="F540" s="41">
        <v>59</v>
      </c>
      <c r="H540" s="52">
        <v>22</v>
      </c>
      <c r="I540" s="5">
        <v>30</v>
      </c>
      <c r="J540" s="52">
        <v>117.8246090593136</v>
      </c>
      <c r="K540" s="52">
        <v>1100.1617431664602</v>
      </c>
      <c r="L540" s="5" t="s">
        <v>88</v>
      </c>
      <c r="M540" s="6">
        <f t="shared" si="246"/>
        <v>0.60535505484028418</v>
      </c>
      <c r="N540" s="6">
        <f t="shared" si="247"/>
        <v>29.278591838049962</v>
      </c>
      <c r="O540" s="6" t="e">
        <f t="shared" si="248"/>
        <v>#VALUE!</v>
      </c>
      <c r="P540">
        <f t="shared" si="249"/>
        <v>9.6856808774445469</v>
      </c>
      <c r="Q540">
        <f t="shared" si="250"/>
        <v>1288.2580408741983</v>
      </c>
      <c r="R540">
        <f t="shared" si="251"/>
        <v>16.916758120965035</v>
      </c>
      <c r="S540">
        <f t="shared" si="252"/>
        <v>818.19562302561621</v>
      </c>
      <c r="T540">
        <f t="shared" si="253"/>
        <v>818.1956230256161</v>
      </c>
      <c r="V540" s="4">
        <f t="shared" si="272"/>
        <v>0.99228529610367611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1.1691562708872088E-4</v>
      </c>
      <c r="AC540">
        <f t="shared" si="256"/>
        <v>9.0998557477434099E-9</v>
      </c>
      <c r="AD540">
        <v>0</v>
      </c>
      <c r="AE540" s="11">
        <f t="shared" si="257"/>
        <v>2.4462835027061741E-9</v>
      </c>
      <c r="AF540" s="11">
        <f t="shared" si="258"/>
        <v>1.1546139250449584E-8</v>
      </c>
      <c r="AG540" s="15">
        <f t="shared" si="259"/>
        <v>1.097002469958351E-3</v>
      </c>
      <c r="AI540">
        <f t="shared" si="274"/>
        <v>1.0916743210798673E-3</v>
      </c>
      <c r="AJ540">
        <f t="shared" si="260"/>
        <v>8.4967930230610551E-8</v>
      </c>
      <c r="AK540">
        <v>0</v>
      </c>
      <c r="AL540" s="11">
        <f t="shared" si="261"/>
        <v>4.734724358259565E-7</v>
      </c>
      <c r="AM540" s="11">
        <f t="shared" si="262"/>
        <v>5.584403660565671E-7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15.215219993965084</v>
      </c>
      <c r="AY540" t="e">
        <f t="shared" si="271"/>
        <v>#VALUE!</v>
      </c>
    </row>
    <row r="541" spans="1:51">
      <c r="A541" s="65">
        <v>44431.567361111112</v>
      </c>
      <c r="B541">
        <v>8</v>
      </c>
      <c r="C541" t="s">
        <v>278</v>
      </c>
      <c r="D541" s="36">
        <v>1</v>
      </c>
      <c r="E541" s="43">
        <v>44432.718530092592</v>
      </c>
      <c r="F541" s="41">
        <v>134</v>
      </c>
      <c r="H541" s="52">
        <v>22</v>
      </c>
      <c r="I541" s="5">
        <v>30</v>
      </c>
      <c r="J541" s="52">
        <v>3945.1901443341703</v>
      </c>
      <c r="K541" s="52">
        <v>24760.378395349344</v>
      </c>
      <c r="L541" s="5" t="s">
        <v>88</v>
      </c>
      <c r="M541" s="6">
        <f t="shared" si="246"/>
        <v>20.269456569777422</v>
      </c>
      <c r="N541" s="6">
        <f t="shared" si="247"/>
        <v>658.94766591916971</v>
      </c>
      <c r="O541" s="6" t="e">
        <f t="shared" si="248"/>
        <v>#VALUE!</v>
      </c>
      <c r="P541">
        <f t="shared" si="249"/>
        <v>324.31130511643875</v>
      </c>
      <c r="Q541">
        <f t="shared" si="250"/>
        <v>28993.697300443466</v>
      </c>
      <c r="R541">
        <f t="shared" si="251"/>
        <v>566.43368431902957</v>
      </c>
      <c r="S541">
        <f t="shared" si="252"/>
        <v>18414.413474535435</v>
      </c>
      <c r="T541">
        <f t="shared" si="253"/>
        <v>18414.413474535442</v>
      </c>
      <c r="V541" s="4">
        <f t="shared" si="272"/>
        <v>0.99228529610367611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3.9147541705559369E-3</v>
      </c>
      <c r="AC541">
        <f t="shared" si="256"/>
        <v>3.0469578042722257E-7</v>
      </c>
      <c r="AD541">
        <v>0</v>
      </c>
      <c r="AE541" s="11">
        <f t="shared" si="257"/>
        <v>8.191033810487989E-8</v>
      </c>
      <c r="AF541" s="11">
        <f t="shared" si="258"/>
        <v>3.8660611853210249E-7</v>
      </c>
      <c r="AG541" s="15">
        <f t="shared" si="259"/>
        <v>1.097002469958351E-3</v>
      </c>
      <c r="AI541">
        <f t="shared" si="274"/>
        <v>2.4569359407668287E-2</v>
      </c>
      <c r="AJ541">
        <f t="shared" si="260"/>
        <v>1.9122989115439894E-6</v>
      </c>
      <c r="AK541">
        <v>0</v>
      </c>
      <c r="AL541" s="11">
        <f t="shared" si="261"/>
        <v>1.0656030118877382E-5</v>
      </c>
      <c r="AM541" s="11">
        <f t="shared" si="262"/>
        <v>1.2568329030421372E-5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78.81297419298906</v>
      </c>
      <c r="AX541">
        <f t="shared" si="270"/>
        <v>15.215219993965073</v>
      </c>
      <c r="AY541" t="e">
        <f t="shared" si="271"/>
        <v>#VALUE!</v>
      </c>
    </row>
    <row r="542" spans="1:51">
      <c r="A542" s="65">
        <v>44431.545138888891</v>
      </c>
      <c r="B542">
        <v>5</v>
      </c>
      <c r="C542" t="s">
        <v>278</v>
      </c>
      <c r="D542" s="36">
        <v>2</v>
      </c>
      <c r="E542" s="43">
        <v>44432.739791666667</v>
      </c>
      <c r="F542" s="41">
        <v>104</v>
      </c>
      <c r="H542" s="52">
        <v>22</v>
      </c>
      <c r="I542" s="5">
        <v>30</v>
      </c>
      <c r="J542" s="52">
        <v>3900.9315557302798</v>
      </c>
      <c r="K542" s="52">
        <v>18261.861228233338</v>
      </c>
      <c r="L542" s="5" t="s">
        <v>88</v>
      </c>
      <c r="M542" s="6">
        <f t="shared" si="246"/>
        <v>20.042066379006879</v>
      </c>
      <c r="N542" s="6">
        <f t="shared" si="247"/>
        <v>486.00270317130418</v>
      </c>
      <c r="O542" s="6" t="e">
        <f t="shared" si="248"/>
        <v>#VALUE!</v>
      </c>
      <c r="P542">
        <f t="shared" si="249"/>
        <v>320.67306206411007</v>
      </c>
      <c r="Q542">
        <f t="shared" si="250"/>
        <v>21384.118939537384</v>
      </c>
      <c r="R542">
        <f t="shared" si="251"/>
        <v>560.07922370027688</v>
      </c>
      <c r="S542">
        <f t="shared" si="252"/>
        <v>13581.434746346158</v>
      </c>
      <c r="T542">
        <f t="shared" si="253"/>
        <v>13581.434746346158</v>
      </c>
      <c r="V542" s="4">
        <f t="shared" si="272"/>
        <v>0.99228529610367611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3.8708370238579944E-3</v>
      </c>
      <c r="AC542">
        <f t="shared" si="256"/>
        <v>3.0127759151821984E-7</v>
      </c>
      <c r="AD542">
        <v>0</v>
      </c>
      <c r="AE542" s="11">
        <f t="shared" si="257"/>
        <v>8.0991437919093955E-8</v>
      </c>
      <c r="AF542" s="11">
        <f t="shared" si="258"/>
        <v>3.8226902943731381E-7</v>
      </c>
      <c r="AG542" s="15">
        <f t="shared" si="259"/>
        <v>1.097002469958351E-3</v>
      </c>
      <c r="AI542">
        <f t="shared" si="274"/>
        <v>1.8120976376261762E-2</v>
      </c>
      <c r="AJ542">
        <f t="shared" si="260"/>
        <v>1.4104040250078448E-6</v>
      </c>
      <c r="AK542">
        <v>0</v>
      </c>
      <c r="AL542" s="11">
        <f t="shared" si="261"/>
        <v>7.8592879384817656E-6</v>
      </c>
      <c r="AM542" s="11">
        <f t="shared" si="262"/>
        <v>9.2696919634896106E-6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15.215219993965073</v>
      </c>
      <c r="AY542" t="e">
        <f t="shared" si="271"/>
        <v>#VALUE!</v>
      </c>
    </row>
    <row r="543" spans="1:51">
      <c r="A543" s="65">
        <v>44431.57916666667</v>
      </c>
      <c r="B543">
        <v>9</v>
      </c>
      <c r="C543" t="s">
        <v>278</v>
      </c>
      <c r="D543" s="36">
        <v>1</v>
      </c>
      <c r="E543" s="43">
        <v>44432.761030092595</v>
      </c>
      <c r="F543" s="41">
        <v>82</v>
      </c>
      <c r="H543" s="52">
        <v>22</v>
      </c>
      <c r="I543" s="5">
        <v>30</v>
      </c>
      <c r="J543" s="52">
        <v>5231.7453745613211</v>
      </c>
      <c r="K543" s="52">
        <v>28427.109501722462</v>
      </c>
      <c r="L543" s="5" t="s">
        <v>88</v>
      </c>
      <c r="M543" s="6">
        <f t="shared" si="246"/>
        <v>26.879473935140776</v>
      </c>
      <c r="N543" s="6">
        <f t="shared" si="247"/>
        <v>756.53033874906475</v>
      </c>
      <c r="O543" s="6" t="e">
        <f t="shared" si="248"/>
        <v>#VALUE!</v>
      </c>
      <c r="P543">
        <f t="shared" si="249"/>
        <v>430.07158296225242</v>
      </c>
      <c r="Q543">
        <f t="shared" si="250"/>
        <v>33287.334904958851</v>
      </c>
      <c r="R543">
        <f t="shared" si="251"/>
        <v>751.15183286861543</v>
      </c>
      <c r="S543">
        <f t="shared" si="252"/>
        <v>21141.379178152369</v>
      </c>
      <c r="T543">
        <f t="shared" si="253"/>
        <v>21141.379178152372</v>
      </c>
      <c r="V543" s="4">
        <f t="shared" si="272"/>
        <v>0.99228529610367611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5.1913840081356192E-3</v>
      </c>
      <c r="AC543">
        <f t="shared" si="256"/>
        <v>4.0405929285507442E-7</v>
      </c>
      <c r="AD543">
        <v>0</v>
      </c>
      <c r="AE543" s="11">
        <f t="shared" si="257"/>
        <v>1.0862189573407317E-7</v>
      </c>
      <c r="AF543" s="11">
        <f t="shared" si="258"/>
        <v>5.1268118858914755E-7</v>
      </c>
      <c r="AG543" s="15">
        <f t="shared" si="259"/>
        <v>1.097002469958351E-3</v>
      </c>
      <c r="AI543">
        <f t="shared" si="274"/>
        <v>2.8207802769288297E-2</v>
      </c>
      <c r="AJ543">
        <f t="shared" si="260"/>
        <v>2.1954886831897579E-6</v>
      </c>
      <c r="AK543">
        <v>0</v>
      </c>
      <c r="AL543" s="11">
        <f t="shared" si="261"/>
        <v>1.2234067274992711E-5</v>
      </c>
      <c r="AM543" s="11">
        <f t="shared" si="262"/>
        <v>1.4429555958182469E-5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15.215219993965079</v>
      </c>
      <c r="AY543" t="e">
        <f t="shared" si="271"/>
        <v>#VALUE!</v>
      </c>
    </row>
    <row r="544" spans="1:51">
      <c r="A544" s="65">
        <v>44431.538194444445</v>
      </c>
      <c r="B544">
        <v>3.8</v>
      </c>
      <c r="C544" t="s">
        <v>278</v>
      </c>
      <c r="D544" s="36">
        <v>2</v>
      </c>
      <c r="E544" s="43">
        <v>44432.78230324074</v>
      </c>
      <c r="F544" s="41">
        <v>78</v>
      </c>
      <c r="H544" s="52">
        <v>22</v>
      </c>
      <c r="I544" s="5">
        <v>30</v>
      </c>
      <c r="J544" s="52">
        <v>45.351311211435103</v>
      </c>
      <c r="K544" s="52">
        <v>9695.0039958856596</v>
      </c>
      <c r="L544" s="5" t="s">
        <v>88</v>
      </c>
      <c r="M544" s="6">
        <f t="shared" si="246"/>
        <v>0.23300434183199167</v>
      </c>
      <c r="N544" s="6">
        <f t="shared" si="247"/>
        <v>258.01303001757873</v>
      </c>
      <c r="O544" s="6" t="e">
        <f t="shared" si="248"/>
        <v>#VALUE!</v>
      </c>
      <c r="P544">
        <f t="shared" si="249"/>
        <v>3.7280694693118668</v>
      </c>
      <c r="Q544">
        <f t="shared" si="250"/>
        <v>11352.573320773465</v>
      </c>
      <c r="R544">
        <f t="shared" si="251"/>
        <v>6.5113491006470952</v>
      </c>
      <c r="S544">
        <f t="shared" si="252"/>
        <v>7210.2214823600598</v>
      </c>
      <c r="T544">
        <f t="shared" si="253"/>
        <v>7210.2214823600625</v>
      </c>
      <c r="V544" s="4">
        <f t="shared" si="272"/>
        <v>0.99228529610367611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4.5001439274128843E-5</v>
      </c>
      <c r="AC544">
        <f t="shared" si="256"/>
        <v>3.5025822982983725E-9</v>
      </c>
      <c r="AD544">
        <v>0</v>
      </c>
      <c r="AE544" s="11">
        <f t="shared" si="257"/>
        <v>9.4158737574744086E-10</v>
      </c>
      <c r="AF544" s="11">
        <f t="shared" si="258"/>
        <v>4.4441696740458131E-9</v>
      </c>
      <c r="AG544" s="15">
        <f t="shared" si="259"/>
        <v>1.097002469958351E-3</v>
      </c>
      <c r="AI544">
        <f t="shared" si="274"/>
        <v>9.6202099107837238E-3</v>
      </c>
      <c r="AJ544">
        <f t="shared" si="260"/>
        <v>7.4876665019905473E-7</v>
      </c>
      <c r="AK544">
        <v>0</v>
      </c>
      <c r="AL544" s="11">
        <f t="shared" si="261"/>
        <v>4.1724020906804298E-6</v>
      </c>
      <c r="AM544" s="11">
        <f t="shared" si="262"/>
        <v>4.9211687408794846E-6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15.215219993965075</v>
      </c>
      <c r="AY544" t="e">
        <f t="shared" si="271"/>
        <v>#VALUE!</v>
      </c>
    </row>
    <row r="545" spans="1:51">
      <c r="A545" s="65">
        <v>44431.550694444442</v>
      </c>
      <c r="B545">
        <v>6.2</v>
      </c>
      <c r="C545" t="s">
        <v>278</v>
      </c>
      <c r="D545" s="36">
        <v>1</v>
      </c>
      <c r="E545" s="43">
        <v>44432.803553240738</v>
      </c>
      <c r="F545" s="41">
        <v>69</v>
      </c>
      <c r="H545" s="52">
        <v>22</v>
      </c>
      <c r="I545" s="5">
        <v>30</v>
      </c>
      <c r="J545" s="52">
        <v>3359.49808327972</v>
      </c>
      <c r="K545" s="52">
        <v>23546.449269172539</v>
      </c>
      <c r="L545" s="5" t="s">
        <v>88</v>
      </c>
      <c r="M545" s="6">
        <f t="shared" si="246"/>
        <v>17.260308883485056</v>
      </c>
      <c r="N545" s="6">
        <f t="shared" si="247"/>
        <v>626.64138402342337</v>
      </c>
      <c r="O545" s="6" t="e">
        <f t="shared" si="248"/>
        <v>#VALUE!</v>
      </c>
      <c r="P545">
        <f t="shared" si="249"/>
        <v>276.1649421357609</v>
      </c>
      <c r="Q545">
        <f t="shared" si="250"/>
        <v>27572.220897030627</v>
      </c>
      <c r="R545">
        <f t="shared" si="251"/>
        <v>482.34249989388206</v>
      </c>
      <c r="S545">
        <f t="shared" si="252"/>
        <v>17511.608497112324</v>
      </c>
      <c r="T545">
        <f t="shared" si="253"/>
        <v>17511.608497112324</v>
      </c>
      <c r="V545" s="4">
        <f t="shared" si="272"/>
        <v>0.99228529610367611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3.3335805503269494E-3</v>
      </c>
      <c r="AC545">
        <f t="shared" si="256"/>
        <v>2.5946148420722815E-7</v>
      </c>
      <c r="AD545">
        <v>0</v>
      </c>
      <c r="AE545" s="11">
        <f t="shared" si="257"/>
        <v>6.9750154947368078E-8</v>
      </c>
      <c r="AF545" s="11">
        <f t="shared" si="258"/>
        <v>3.2921163915459626E-7</v>
      </c>
      <c r="AG545" s="15">
        <f t="shared" si="259"/>
        <v>1.097002469958351E-3</v>
      </c>
      <c r="AI545">
        <f t="shared" si="274"/>
        <v>2.3364795385251061E-2</v>
      </c>
      <c r="AJ545">
        <f t="shared" si="260"/>
        <v>1.8185444741273357E-6</v>
      </c>
      <c r="AK545">
        <v>0</v>
      </c>
      <c r="AL545" s="11">
        <f t="shared" si="261"/>
        <v>1.0133596046013933E-5</v>
      </c>
      <c r="AM545" s="11">
        <f t="shared" si="262"/>
        <v>1.1952140520141269E-5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78.812974192989032</v>
      </c>
      <c r="AX545">
        <f t="shared" si="270"/>
        <v>15.215219993965079</v>
      </c>
      <c r="AY545" t="e">
        <f t="shared" si="271"/>
        <v>#VALUE!</v>
      </c>
    </row>
    <row r="546" spans="1:51">
      <c r="A546" s="65">
        <v>44431.530555555553</v>
      </c>
      <c r="B546">
        <v>1.6</v>
      </c>
      <c r="C546" t="s">
        <v>278</v>
      </c>
      <c r="D546" s="36">
        <v>2</v>
      </c>
      <c r="E546" s="43">
        <v>44432.824803240743</v>
      </c>
      <c r="F546" s="41">
        <v>173</v>
      </c>
      <c r="H546" s="52">
        <v>22</v>
      </c>
      <c r="I546" s="5">
        <v>30</v>
      </c>
      <c r="J546" s="52">
        <v>123.41869978418561</v>
      </c>
      <c r="K546" s="52">
        <v>1300.8975330441601</v>
      </c>
      <c r="L546" s="5" t="s">
        <v>88</v>
      </c>
      <c r="M546" s="6">
        <f t="shared" si="246"/>
        <v>0.6340961737336358</v>
      </c>
      <c r="N546" s="6">
        <f t="shared" si="247"/>
        <v>34.620771109074177</v>
      </c>
      <c r="O546" s="6" t="e">
        <f t="shared" si="248"/>
        <v>#VALUE!</v>
      </c>
      <c r="P546">
        <f t="shared" si="249"/>
        <v>10.145538779738173</v>
      </c>
      <c r="Q546">
        <f t="shared" si="250"/>
        <v>1523.3139287992637</v>
      </c>
      <c r="R546">
        <f t="shared" si="251"/>
        <v>17.719933963897429</v>
      </c>
      <c r="S546">
        <f t="shared" si="252"/>
        <v>967.48380331609667</v>
      </c>
      <c r="T546">
        <f t="shared" si="253"/>
        <v>967.48380331609644</v>
      </c>
      <c r="V546" s="4">
        <f t="shared" si="272"/>
        <v>0.99228529610367611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1.2246656106008132E-4</v>
      </c>
      <c r="AC546">
        <f t="shared" si="256"/>
        <v>9.5318997752393857E-9</v>
      </c>
      <c r="AD546">
        <v>0</v>
      </c>
      <c r="AE546" s="11">
        <f t="shared" si="257"/>
        <v>2.562428440186994E-9</v>
      </c>
      <c r="AF546" s="11">
        <f t="shared" si="258"/>
        <v>1.209432821542638E-8</v>
      </c>
      <c r="AG546" s="15">
        <f t="shared" si="259"/>
        <v>1.097002469958351E-3</v>
      </c>
      <c r="AI546">
        <f t="shared" si="274"/>
        <v>1.2908614937772662E-3</v>
      </c>
      <c r="AJ546">
        <f t="shared" si="260"/>
        <v>1.0047120026800016E-7</v>
      </c>
      <c r="AK546">
        <v>0</v>
      </c>
      <c r="AL546" s="11">
        <f t="shared" si="261"/>
        <v>5.5986233620305179E-7</v>
      </c>
      <c r="AM546" s="11">
        <f t="shared" si="262"/>
        <v>6.6033353647105191E-7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1:51">
      <c r="A547" s="65">
        <v>44431.545138888891</v>
      </c>
      <c r="B547">
        <v>5</v>
      </c>
      <c r="C547" t="s">
        <v>278</v>
      </c>
      <c r="D547" s="36">
        <v>1</v>
      </c>
      <c r="E547" s="43">
        <v>44432.846076388887</v>
      </c>
      <c r="F547" s="41">
        <v>130</v>
      </c>
      <c r="H547" s="52">
        <v>22</v>
      </c>
      <c r="I547" s="5">
        <v>30</v>
      </c>
      <c r="J547" s="52">
        <v>3945.957623713</v>
      </c>
      <c r="K547" s="52">
        <v>18479.057662434243</v>
      </c>
      <c r="L547" s="5" t="s">
        <v>88</v>
      </c>
      <c r="M547" s="6">
        <f t="shared" si="246"/>
        <v>20.273399697831646</v>
      </c>
      <c r="N547" s="6">
        <f t="shared" si="247"/>
        <v>491.78294938068888</v>
      </c>
      <c r="O547" s="6" t="e">
        <f t="shared" si="248"/>
        <v>#VALUE!</v>
      </c>
      <c r="P547">
        <f t="shared" si="249"/>
        <v>324.37439516530634</v>
      </c>
      <c r="Q547">
        <f t="shared" si="250"/>
        <v>21638.449772750311</v>
      </c>
      <c r="R547">
        <f t="shared" si="251"/>
        <v>566.54387575626924</v>
      </c>
      <c r="S547">
        <f t="shared" si="252"/>
        <v>13742.964787636694</v>
      </c>
      <c r="T547">
        <f t="shared" si="253"/>
        <v>13742.964787636694</v>
      </c>
      <c r="V547" s="4">
        <f t="shared" si="272"/>
        <v>0.99228529610367611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3.9155157290586117E-3</v>
      </c>
      <c r="AC547">
        <f t="shared" si="256"/>
        <v>3.0475505456097503E-7</v>
      </c>
      <c r="AD547">
        <v>0</v>
      </c>
      <c r="AE547" s="11">
        <f t="shared" si="257"/>
        <v>8.1926272570167625E-8</v>
      </c>
      <c r="AF547" s="11">
        <f t="shared" si="258"/>
        <v>3.8668132713114269E-7</v>
      </c>
      <c r="AG547" s="15">
        <f t="shared" si="259"/>
        <v>1.097002469958351E-3</v>
      </c>
      <c r="AI547">
        <f t="shared" si="274"/>
        <v>1.8336497204285467E-2</v>
      </c>
      <c r="AJ547">
        <f t="shared" si="260"/>
        <v>1.4271785870957827E-6</v>
      </c>
      <c r="AK547">
        <v>0</v>
      </c>
      <c r="AL547" s="11">
        <f t="shared" si="261"/>
        <v>7.9527619439110305E-6</v>
      </c>
      <c r="AM547" s="11">
        <f t="shared" si="262"/>
        <v>9.3799405310068139E-6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15.215219993965082</v>
      </c>
      <c r="AY547" t="e">
        <f t="shared" si="271"/>
        <v>#VALUE!</v>
      </c>
    </row>
    <row r="548" spans="1:51">
      <c r="A548" s="65">
        <v>44431.443749999999</v>
      </c>
      <c r="B548">
        <v>11</v>
      </c>
      <c r="C548" t="s">
        <v>279</v>
      </c>
      <c r="D548" s="36">
        <v>2</v>
      </c>
      <c r="E548" s="43">
        <v>44432.867349537039</v>
      </c>
      <c r="F548" s="41">
        <v>201</v>
      </c>
      <c r="H548" s="52">
        <v>22</v>
      </c>
      <c r="I548" s="5">
        <v>30</v>
      </c>
      <c r="J548" s="52">
        <v>92804.533925406722</v>
      </c>
      <c r="K548" s="52">
        <v>20993.677555861501</v>
      </c>
      <c r="L548" s="5" t="s">
        <v>88</v>
      </c>
      <c r="M548" s="6">
        <f t="shared" si="246"/>
        <v>476.80780927149453</v>
      </c>
      <c r="N548" s="6">
        <f t="shared" si="247"/>
        <v>558.70449972981578</v>
      </c>
      <c r="O548" s="6" t="e">
        <f t="shared" si="248"/>
        <v>#VALUE!</v>
      </c>
      <c r="P548">
        <f t="shared" si="249"/>
        <v>7628.9249483439125</v>
      </c>
      <c r="Q548">
        <f t="shared" si="250"/>
        <v>24582.997988111892</v>
      </c>
      <c r="R548">
        <f t="shared" si="251"/>
        <v>13324.481748585104</v>
      </c>
      <c r="S548">
        <f t="shared" si="252"/>
        <v>15613.099795652532</v>
      </c>
      <c r="T548">
        <f t="shared" si="253"/>
        <v>15613.099795652533</v>
      </c>
      <c r="V548" s="4">
        <f t="shared" si="272"/>
        <v>0.99228529610367611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9.2088574425935862E-2</v>
      </c>
      <c r="AC548">
        <f t="shared" si="256"/>
        <v>7.1674998813926085E-6</v>
      </c>
      <c r="AD548">
        <v>0</v>
      </c>
      <c r="AE548" s="11">
        <f t="shared" si="257"/>
        <v>1.9268147981188853E-6</v>
      </c>
      <c r="AF548" s="11">
        <f t="shared" si="258"/>
        <v>9.0943146795114943E-6</v>
      </c>
      <c r="AG548" s="15">
        <f t="shared" si="259"/>
        <v>1.097002469958351E-3</v>
      </c>
      <c r="AI548">
        <f t="shared" si="274"/>
        <v>2.0831717549823128E-2</v>
      </c>
      <c r="AJ548">
        <f t="shared" si="260"/>
        <v>1.6213882557998366E-6</v>
      </c>
      <c r="AK548">
        <v>0</v>
      </c>
      <c r="AL548" s="11">
        <f t="shared" si="261"/>
        <v>9.0349693679672831E-6</v>
      </c>
      <c r="AM548" s="11">
        <f t="shared" si="262"/>
        <v>1.065635762376712E-5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78.81297419298906</v>
      </c>
      <c r="AX548">
        <f t="shared" si="270"/>
        <v>15.215219993965079</v>
      </c>
      <c r="AY548" t="e">
        <f t="shared" si="271"/>
        <v>#VALUE!</v>
      </c>
    </row>
    <row r="549" spans="1:51">
      <c r="A549" s="65">
        <v>44431.429166666669</v>
      </c>
      <c r="B549">
        <v>8</v>
      </c>
      <c r="C549" t="s">
        <v>279</v>
      </c>
      <c r="D549" s="36">
        <v>1</v>
      </c>
      <c r="E549" s="43">
        <v>44432.888622685183</v>
      </c>
      <c r="F549" s="41">
        <v>93</v>
      </c>
      <c r="H549" s="52">
        <v>22</v>
      </c>
      <c r="I549" s="5">
        <v>30</v>
      </c>
      <c r="J549" s="52">
        <v>5509.329993054881</v>
      </c>
      <c r="K549" s="52">
        <v>14247.322150813041</v>
      </c>
      <c r="L549" s="5" t="s">
        <v>88</v>
      </c>
      <c r="M549" s="6">
        <f t="shared" si="246"/>
        <v>28.305638242347573</v>
      </c>
      <c r="N549" s="6">
        <f t="shared" si="247"/>
        <v>379.16382080170865</v>
      </c>
      <c r="O549" s="6" t="e">
        <f t="shared" si="248"/>
        <v>#VALUE!</v>
      </c>
      <c r="P549">
        <f t="shared" si="249"/>
        <v>452.89021187756117</v>
      </c>
      <c r="Q549">
        <f t="shared" si="250"/>
        <v>16683.208115275182</v>
      </c>
      <c r="R549">
        <f t="shared" si="251"/>
        <v>791.00625620722371</v>
      </c>
      <c r="S549">
        <f t="shared" si="252"/>
        <v>10595.802568156887</v>
      </c>
      <c r="T549">
        <f t="shared" si="253"/>
        <v>10595.802568156887</v>
      </c>
      <c r="V549" s="4">
        <f t="shared" si="272"/>
        <v>0.99228529610367611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5.4668271434913261E-3</v>
      </c>
      <c r="AC549">
        <f t="shared" si="256"/>
        <v>4.254977682826668E-7</v>
      </c>
      <c r="AD549">
        <v>0</v>
      </c>
      <c r="AE549" s="11">
        <f t="shared" si="257"/>
        <v>1.1438512871440874E-7</v>
      </c>
      <c r="AF549" s="11">
        <f t="shared" si="258"/>
        <v>5.3988289699707553E-7</v>
      </c>
      <c r="AG549" s="15">
        <f t="shared" si="259"/>
        <v>1.097002469958351E-3</v>
      </c>
      <c r="AI549">
        <f t="shared" si="274"/>
        <v>1.4137408279103982E-2</v>
      </c>
      <c r="AJ549">
        <f t="shared" si="260"/>
        <v>1.1003522727477261E-6</v>
      </c>
      <c r="AK549">
        <v>0</v>
      </c>
      <c r="AL549" s="11">
        <f t="shared" si="261"/>
        <v>6.1315659853133933E-6</v>
      </c>
      <c r="AM549" s="11">
        <f t="shared" si="262"/>
        <v>7.2319182580611195E-6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15.215219993965073</v>
      </c>
      <c r="AY549" t="e">
        <f t="shared" si="271"/>
        <v>#VALUE!</v>
      </c>
    </row>
    <row r="550" spans="1:51">
      <c r="A550" s="65">
        <v>44431.538194444445</v>
      </c>
      <c r="B550">
        <v>3.8</v>
      </c>
      <c r="C550" t="s">
        <v>278</v>
      </c>
      <c r="D550" s="36">
        <v>2</v>
      </c>
      <c r="E550" s="43">
        <v>44432.909895833334</v>
      </c>
      <c r="F550" s="41">
        <v>77</v>
      </c>
      <c r="H550" s="52">
        <v>22</v>
      </c>
      <c r="I550" s="5">
        <v>30</v>
      </c>
      <c r="J550" s="52">
        <v>42.017896985583604</v>
      </c>
      <c r="K550" s="52">
        <v>9650.8395467170412</v>
      </c>
      <c r="L550" s="5" t="s">
        <v>88</v>
      </c>
      <c r="M550" s="6">
        <f t="shared" si="246"/>
        <v>0.21587804565663241</v>
      </c>
      <c r="N550" s="6">
        <f t="shared" si="247"/>
        <v>256.83768203898188</v>
      </c>
      <c r="O550" s="6" t="e">
        <f t="shared" si="248"/>
        <v>#VALUE!</v>
      </c>
      <c r="P550">
        <f t="shared" si="249"/>
        <v>3.4540487305061185</v>
      </c>
      <c r="Q550">
        <f t="shared" si="250"/>
        <v>11300.858009715203</v>
      </c>
      <c r="R550">
        <f t="shared" si="251"/>
        <v>6.0327516104799406</v>
      </c>
      <c r="S550">
        <f t="shared" si="252"/>
        <v>7177.3761673620165</v>
      </c>
      <c r="T550">
        <f t="shared" si="253"/>
        <v>7177.3761673620174</v>
      </c>
      <c r="V550" s="4">
        <f t="shared" si="272"/>
        <v>0.99228529610367611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4.1693741351993583E-5</v>
      </c>
      <c r="AC550">
        <f t="shared" si="256"/>
        <v>3.2451353282222457E-9</v>
      </c>
      <c r="AD550">
        <v>0</v>
      </c>
      <c r="AE550" s="11">
        <f t="shared" si="257"/>
        <v>8.7237877583363517E-10</v>
      </c>
      <c r="AF550" s="11">
        <f t="shared" si="258"/>
        <v>4.1175141040558806E-9</v>
      </c>
      <c r="AG550" s="15">
        <f t="shared" si="259"/>
        <v>1.097002469958351E-3</v>
      </c>
      <c r="AI550">
        <f t="shared" si="274"/>
        <v>9.576386177263186E-3</v>
      </c>
      <c r="AJ550">
        <f t="shared" si="260"/>
        <v>7.4535573188732368E-7</v>
      </c>
      <c r="AK550">
        <v>0</v>
      </c>
      <c r="AL550" s="11">
        <f t="shared" si="261"/>
        <v>4.1533952042342672E-6</v>
      </c>
      <c r="AM550" s="11">
        <f t="shared" si="262"/>
        <v>4.8987509361215911E-6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15.21521999396508</v>
      </c>
      <c r="AY550" t="e">
        <f t="shared" si="271"/>
        <v>#VALUE!</v>
      </c>
    </row>
    <row r="551" spans="1:51">
      <c r="A551" s="65">
        <v>44431.59375</v>
      </c>
      <c r="B551" t="s">
        <v>736</v>
      </c>
      <c r="C551" t="s">
        <v>278</v>
      </c>
      <c r="D551" s="36">
        <v>1</v>
      </c>
      <c r="E551" s="43">
        <v>44432.931134259263</v>
      </c>
      <c r="F551" s="41">
        <v>208</v>
      </c>
      <c r="H551" s="52">
        <v>22</v>
      </c>
      <c r="I551" s="5">
        <v>30</v>
      </c>
      <c r="J551" s="52">
        <v>502.79409821208395</v>
      </c>
      <c r="K551" s="52">
        <v>17091.639697230959</v>
      </c>
      <c r="L551" s="5" t="s">
        <v>88</v>
      </c>
      <c r="M551" s="6">
        <f t="shared" si="246"/>
        <v>2.5832375029848489</v>
      </c>
      <c r="N551" s="6">
        <f t="shared" si="247"/>
        <v>454.85961100405314</v>
      </c>
      <c r="O551" s="6" t="e">
        <f t="shared" si="248"/>
        <v>#VALUE!</v>
      </c>
      <c r="P551">
        <f t="shared" si="249"/>
        <v>41.331800047757582</v>
      </c>
      <c r="Q551">
        <f t="shared" si="250"/>
        <v>20013.822884178338</v>
      </c>
      <c r="R551">
        <f t="shared" si="251"/>
        <v>72.189046176429656</v>
      </c>
      <c r="S551">
        <f t="shared" si="252"/>
        <v>12711.13531939034</v>
      </c>
      <c r="T551">
        <f t="shared" si="253"/>
        <v>12711.135319390341</v>
      </c>
      <c r="V551" s="4">
        <f t="shared" si="272"/>
        <v>0.99228529610367611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4.9891519062355855E-4</v>
      </c>
      <c r="AC551">
        <f t="shared" si="256"/>
        <v>3.8831902783937412E-8</v>
      </c>
      <c r="AD551">
        <v>0</v>
      </c>
      <c r="AE551" s="11">
        <f t="shared" si="257"/>
        <v>1.0439049342358277E-8</v>
      </c>
      <c r="AF551" s="11">
        <f t="shared" si="258"/>
        <v>4.9270952126295686E-8</v>
      </c>
      <c r="AG551" s="15">
        <f t="shared" si="259"/>
        <v>1.097002469958351E-3</v>
      </c>
      <c r="AI551">
        <f t="shared" si="274"/>
        <v>1.6959782757864167E-2</v>
      </c>
      <c r="AJ551">
        <f t="shared" si="260"/>
        <v>1.32002522205621E-6</v>
      </c>
      <c r="AK551">
        <v>0</v>
      </c>
      <c r="AL551" s="11">
        <f t="shared" si="261"/>
        <v>7.35566413754412E-6</v>
      </c>
      <c r="AM551" s="11">
        <f t="shared" si="262"/>
        <v>8.6756893596003302E-6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15.215219993965077</v>
      </c>
      <c r="AY551" t="e">
        <f t="shared" si="271"/>
        <v>#VALUE!</v>
      </c>
    </row>
    <row r="552" spans="1:51">
      <c r="A552" s="65">
        <v>44431.523611111108</v>
      </c>
      <c r="B552">
        <v>0.1</v>
      </c>
      <c r="C552" t="s">
        <v>278</v>
      </c>
      <c r="D552" s="36">
        <v>2</v>
      </c>
      <c r="E552" s="43">
        <v>44432.95239583333</v>
      </c>
      <c r="F552" s="41">
        <v>135</v>
      </c>
      <c r="H552" s="52">
        <v>22</v>
      </c>
      <c r="I552" s="5">
        <v>30</v>
      </c>
      <c r="J552" s="52">
        <v>126.06842476316761</v>
      </c>
      <c r="K552" s="52">
        <v>1201.5846005513602</v>
      </c>
      <c r="L552" s="5" t="s">
        <v>88</v>
      </c>
      <c r="M552" s="6">
        <f t="shared" si="246"/>
        <v>0.64770983579260222</v>
      </c>
      <c r="N552" s="6">
        <f t="shared" si="247"/>
        <v>31.977757177024966</v>
      </c>
      <c r="O552" s="6" t="e">
        <f t="shared" si="248"/>
        <v>#VALUE!</v>
      </c>
      <c r="P552">
        <f t="shared" si="249"/>
        <v>10.363357372681635</v>
      </c>
      <c r="Q552">
        <f t="shared" si="250"/>
        <v>1407.0213157890985</v>
      </c>
      <c r="R552">
        <f t="shared" si="251"/>
        <v>18.100370248934894</v>
      </c>
      <c r="S552">
        <f t="shared" si="252"/>
        <v>893.6242938574469</v>
      </c>
      <c r="T552">
        <f t="shared" si="253"/>
        <v>893.62429385744701</v>
      </c>
      <c r="V552" s="4">
        <f t="shared" si="272"/>
        <v>0.99228529610367611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1.2509584419544378E-4</v>
      </c>
      <c r="AC552">
        <f t="shared" si="256"/>
        <v>9.7365439091977719E-9</v>
      </c>
      <c r="AD552">
        <v>0</v>
      </c>
      <c r="AE552" s="11">
        <f t="shared" si="257"/>
        <v>2.617442231911345E-9</v>
      </c>
      <c r="AF552" s="11">
        <f t="shared" si="258"/>
        <v>1.2353986141109116E-8</v>
      </c>
      <c r="AG552" s="15">
        <f t="shared" si="259"/>
        <v>1.097002469958351E-3</v>
      </c>
      <c r="AI552">
        <f t="shared" si="274"/>
        <v>1.1923147311517237E-3</v>
      </c>
      <c r="AJ552">
        <f t="shared" si="260"/>
        <v>9.2801042337623195E-8</v>
      </c>
      <c r="AK552">
        <v>0</v>
      </c>
      <c r="AL552" s="11">
        <f t="shared" si="261"/>
        <v>5.1712140620029834E-7</v>
      </c>
      <c r="AM552" s="11">
        <f t="shared" si="262"/>
        <v>6.0992244853792149E-7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1:51">
      <c r="A553" s="65">
        <v>44431.416666666664</v>
      </c>
      <c r="B553">
        <v>0.1</v>
      </c>
      <c r="C553" t="s">
        <v>279</v>
      </c>
      <c r="D553" s="36">
        <v>1</v>
      </c>
      <c r="E553" s="43">
        <v>44432.973657407405</v>
      </c>
      <c r="F553" s="41">
        <v>213</v>
      </c>
      <c r="H553" s="52">
        <v>22</v>
      </c>
      <c r="I553" s="5">
        <v>30</v>
      </c>
      <c r="J553" s="52">
        <v>48.429178522239106</v>
      </c>
      <c r="K553" s="52">
        <v>146.98867780854002</v>
      </c>
      <c r="L553" s="5" t="s">
        <v>88</v>
      </c>
      <c r="M553" s="6">
        <f t="shared" si="246"/>
        <v>0.24881769822331168</v>
      </c>
      <c r="N553" s="6">
        <f t="shared" si="247"/>
        <v>3.9118079946902093</v>
      </c>
      <c r="O553" s="6" t="e">
        <f t="shared" si="248"/>
        <v>#VALUE!</v>
      </c>
      <c r="P553">
        <f t="shared" si="249"/>
        <v>3.9810831715729869</v>
      </c>
      <c r="Q553">
        <f t="shared" si="250"/>
        <v>172.1195517663692</v>
      </c>
      <c r="R553">
        <f t="shared" si="251"/>
        <v>6.9532562475580209</v>
      </c>
      <c r="S553">
        <f t="shared" si="252"/>
        <v>109.31619242741944</v>
      </c>
      <c r="T553">
        <f t="shared" si="253"/>
        <v>109.31619242741944</v>
      </c>
      <c r="V553" s="4">
        <f t="shared" si="272"/>
        <v>0.99228529610367611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4.8055561749997823E-5</v>
      </c>
      <c r="AC553">
        <f t="shared" si="256"/>
        <v>3.7402928136365726E-9</v>
      </c>
      <c r="AD553">
        <v>0</v>
      </c>
      <c r="AE553" s="11">
        <f t="shared" si="257"/>
        <v>1.0054902911574817E-9</v>
      </c>
      <c r="AF553" s="11">
        <f t="shared" si="258"/>
        <v>4.7457831047940546E-9</v>
      </c>
      <c r="AG553" s="15">
        <f t="shared" si="259"/>
        <v>1.097002469958351E-3</v>
      </c>
      <c r="AI553">
        <f t="shared" si="274"/>
        <v>1.4585470368313499E-4</v>
      </c>
      <c r="AJ553">
        <f t="shared" si="260"/>
        <v>1.1352261427287264E-8</v>
      </c>
      <c r="AK553">
        <v>0</v>
      </c>
      <c r="AL553" s="11">
        <f t="shared" si="261"/>
        <v>6.3258959651277447E-8</v>
      </c>
      <c r="AM553" s="11">
        <f t="shared" si="262"/>
        <v>7.4611221078564714E-8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15.21521999396508</v>
      </c>
      <c r="AY553" t="e">
        <f t="shared" si="271"/>
        <v>#VALUE!</v>
      </c>
    </row>
    <row r="554" spans="1:51">
      <c r="A554" s="65">
        <v>44431.550694444442</v>
      </c>
      <c r="B554">
        <v>6.2</v>
      </c>
      <c r="C554" t="s">
        <v>278</v>
      </c>
      <c r="D554" s="36">
        <v>2</v>
      </c>
      <c r="E554" s="43">
        <v>44432.99490740741</v>
      </c>
      <c r="F554" s="41">
        <v>92</v>
      </c>
      <c r="H554" s="52">
        <v>22</v>
      </c>
      <c r="I554" s="5">
        <v>30</v>
      </c>
      <c r="J554" s="52">
        <v>3023.95456578217</v>
      </c>
      <c r="K554" s="52">
        <v>23014.433040177661</v>
      </c>
      <c r="L554" s="5" t="s">
        <v>88</v>
      </c>
      <c r="M554" s="6">
        <f t="shared" si="246"/>
        <v>15.536365421607934</v>
      </c>
      <c r="N554" s="6">
        <f t="shared" si="247"/>
        <v>612.48284223017117</v>
      </c>
      <c r="O554" s="6" t="e">
        <f t="shared" si="248"/>
        <v>#VALUE!</v>
      </c>
      <c r="P554">
        <f t="shared" si="249"/>
        <v>248.58184674572695</v>
      </c>
      <c r="Q554">
        <f t="shared" si="250"/>
        <v>26949.245058127533</v>
      </c>
      <c r="R554">
        <f t="shared" si="251"/>
        <v>434.16658342038568</v>
      </c>
      <c r="S554">
        <f t="shared" si="252"/>
        <v>17115.945447887079</v>
      </c>
      <c r="T554">
        <f t="shared" si="253"/>
        <v>17115.945447887079</v>
      </c>
      <c r="V554" s="4">
        <f t="shared" si="272"/>
        <v>0.99228529610367611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3.0006256517112239E-3</v>
      </c>
      <c r="AC554">
        <f t="shared" si="256"/>
        <v>2.3354671452799229E-7</v>
      </c>
      <c r="AD554">
        <v>0</v>
      </c>
      <c r="AE554" s="11">
        <f t="shared" si="257"/>
        <v>6.2783574893781442E-8</v>
      </c>
      <c r="AF554" s="11">
        <f t="shared" si="258"/>
        <v>2.963302894217737E-7</v>
      </c>
      <c r="AG554" s="15">
        <f t="shared" si="259"/>
        <v>1.097002469958351E-3</v>
      </c>
      <c r="AI554">
        <f t="shared" si="274"/>
        <v>2.2836883503930917E-2</v>
      </c>
      <c r="AJ554">
        <f t="shared" si="260"/>
        <v>1.7774556814042916E-6</v>
      </c>
      <c r="AK554">
        <v>0</v>
      </c>
      <c r="AL554" s="11">
        <f t="shared" si="261"/>
        <v>9.9046342398015594E-6</v>
      </c>
      <c r="AM554" s="11">
        <f t="shared" si="262"/>
        <v>1.1682089921205852E-5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15.21521999396508</v>
      </c>
      <c r="AY554" t="e">
        <f t="shared" si="271"/>
        <v>#VALUE!</v>
      </c>
    </row>
    <row r="555" spans="1:51">
      <c r="A555" s="65">
        <v>44431.567361111112</v>
      </c>
      <c r="B555">
        <v>8</v>
      </c>
      <c r="C555" t="s">
        <v>278</v>
      </c>
      <c r="D555" s="36">
        <v>1</v>
      </c>
      <c r="E555" s="43">
        <v>44433.016145833331</v>
      </c>
      <c r="F555" s="41">
        <v>204</v>
      </c>
      <c r="H555" s="52">
        <v>22</v>
      </c>
      <c r="I555" s="5">
        <v>30</v>
      </c>
      <c r="J555" s="52">
        <v>3217.4571890625698</v>
      </c>
      <c r="K555" s="52">
        <v>24371.471677211743</v>
      </c>
      <c r="L555" s="5" t="s">
        <v>88</v>
      </c>
      <c r="M555" s="6">
        <f t="shared" si="246"/>
        <v>16.530536266415726</v>
      </c>
      <c r="N555" s="6">
        <f t="shared" si="247"/>
        <v>648.59769589507698</v>
      </c>
      <c r="O555" s="6" t="e">
        <f t="shared" si="248"/>
        <v>#VALUE!</v>
      </c>
      <c r="P555">
        <f t="shared" si="249"/>
        <v>264.48858026265162</v>
      </c>
      <c r="Q555">
        <f t="shared" si="250"/>
        <v>28538.298619383386</v>
      </c>
      <c r="R555">
        <f t="shared" si="251"/>
        <v>461.9488701594733</v>
      </c>
      <c r="S555">
        <f t="shared" si="252"/>
        <v>18125.181662466057</v>
      </c>
      <c r="T555">
        <f t="shared" si="253"/>
        <v>18125.181662466061</v>
      </c>
      <c r="V555" s="4">
        <f t="shared" si="272"/>
        <v>0.99228529610367611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3.1926354595498536E-3</v>
      </c>
      <c r="AC555">
        <f t="shared" si="256"/>
        <v>2.484913510748036E-7</v>
      </c>
      <c r="AD555">
        <v>0</v>
      </c>
      <c r="AE555" s="11">
        <f t="shared" si="257"/>
        <v>6.6801091088746424E-8</v>
      </c>
      <c r="AF555" s="11">
        <f t="shared" si="258"/>
        <v>3.1529244216355002E-7</v>
      </c>
      <c r="AG555" s="15">
        <f t="shared" si="259"/>
        <v>1.097002469958351E-3</v>
      </c>
      <c r="AI555">
        <f t="shared" si="274"/>
        <v>2.418345298970441E-2</v>
      </c>
      <c r="AJ555">
        <f t="shared" si="260"/>
        <v>1.8822627835853647E-6</v>
      </c>
      <c r="AK555">
        <v>0</v>
      </c>
      <c r="AL555" s="11">
        <f t="shared" si="261"/>
        <v>1.0488657809951504E-5</v>
      </c>
      <c r="AM555" s="11">
        <f t="shared" si="262"/>
        <v>1.2370920593536869E-5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15.215219993965077</v>
      </c>
      <c r="AY555" t="e">
        <f t="shared" si="271"/>
        <v>#VALUE!</v>
      </c>
    </row>
    <row r="556" spans="1:51">
      <c r="A556" s="65">
        <v>44431.523611111108</v>
      </c>
      <c r="B556">
        <v>0.1</v>
      </c>
      <c r="C556" t="s">
        <v>278</v>
      </c>
      <c r="D556" s="36">
        <v>2</v>
      </c>
      <c r="E556" s="43">
        <v>44433.037418981483</v>
      </c>
      <c r="F556" s="41">
        <v>68</v>
      </c>
      <c r="H556" s="52">
        <v>22</v>
      </c>
      <c r="I556" s="5">
        <v>30</v>
      </c>
      <c r="J556" s="52">
        <v>153.52445507008392</v>
      </c>
      <c r="K556" s="52">
        <v>1199.6746502869601</v>
      </c>
      <c r="L556" s="5" t="s">
        <v>88</v>
      </c>
      <c r="M556" s="6">
        <f t="shared" si="246"/>
        <v>0.78877244457047546</v>
      </c>
      <c r="N556" s="6">
        <f t="shared" si="247"/>
        <v>31.926927692569897</v>
      </c>
      <c r="O556" s="6" t="e">
        <f t="shared" si="248"/>
        <v>#VALUE!</v>
      </c>
      <c r="P556">
        <f t="shared" si="249"/>
        <v>12.620359113127607</v>
      </c>
      <c r="Q556">
        <f t="shared" si="250"/>
        <v>1404.7848184730756</v>
      </c>
      <c r="R556">
        <f t="shared" si="251"/>
        <v>22.042390743398602</v>
      </c>
      <c r="S556">
        <f t="shared" si="252"/>
        <v>892.20385458455371</v>
      </c>
      <c r="T556">
        <f t="shared" si="253"/>
        <v>892.20385458455348</v>
      </c>
      <c r="V556" s="4">
        <f t="shared" si="272"/>
        <v>0.99228529610367611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1.5234005935837373E-4</v>
      </c>
      <c r="AC556">
        <f t="shared" si="256"/>
        <v>1.1857033993513143E-8</v>
      </c>
      <c r="AD556">
        <v>0</v>
      </c>
      <c r="AE556" s="11">
        <f t="shared" si="257"/>
        <v>3.1874864232381221E-9</v>
      </c>
      <c r="AF556" s="11">
        <f t="shared" si="258"/>
        <v>1.5044520416751264E-8</v>
      </c>
      <c r="AG556" s="15">
        <f t="shared" si="259"/>
        <v>1.097002469958351E-3</v>
      </c>
      <c r="AI556">
        <f t="shared" si="274"/>
        <v>1.1904195155880704E-3</v>
      </c>
      <c r="AJ556">
        <f t="shared" si="260"/>
        <v>9.2653532644782602E-8</v>
      </c>
      <c r="AK556">
        <v>0</v>
      </c>
      <c r="AL556" s="11">
        <f t="shared" si="261"/>
        <v>5.1629942815060804E-7</v>
      </c>
      <c r="AM556" s="11">
        <f t="shared" si="262"/>
        <v>6.0895296079539067E-7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15.215219993965082</v>
      </c>
      <c r="AY556" t="e">
        <f t="shared" si="271"/>
        <v>#VALUE!</v>
      </c>
    </row>
    <row r="557" spans="1:51">
      <c r="A557" s="65">
        <v>44431.443749999999</v>
      </c>
      <c r="B557">
        <v>11</v>
      </c>
      <c r="C557" t="s">
        <v>279</v>
      </c>
      <c r="D557" s="36">
        <v>1</v>
      </c>
      <c r="E557" s="43">
        <v>44433.058657407404</v>
      </c>
      <c r="F557" s="41">
        <v>72</v>
      </c>
      <c r="H557" s="52">
        <v>22</v>
      </c>
      <c r="I557" s="5">
        <v>30</v>
      </c>
      <c r="J557" s="52">
        <v>98767.718072288582</v>
      </c>
      <c r="K557" s="52">
        <v>18535.089182464242</v>
      </c>
      <c r="L557" s="5" t="s">
        <v>88</v>
      </c>
      <c r="M557" s="6">
        <f t="shared" si="246"/>
        <v>507.44524312405377</v>
      </c>
      <c r="N557" s="6">
        <f t="shared" si="247"/>
        <v>493.27411557985369</v>
      </c>
      <c r="O557" s="6" t="e">
        <f t="shared" si="248"/>
        <v>#VALUE!</v>
      </c>
      <c r="P557">
        <f t="shared" si="249"/>
        <v>8119.1238899848604</v>
      </c>
      <c r="Q557">
        <f t="shared" si="250"/>
        <v>21704.061085513564</v>
      </c>
      <c r="R557">
        <f t="shared" si="251"/>
        <v>14180.65046112283</v>
      </c>
      <c r="S557">
        <f t="shared" si="252"/>
        <v>13784.635700777224</v>
      </c>
      <c r="T557">
        <f t="shared" si="253"/>
        <v>13784.635700777224</v>
      </c>
      <c r="V557" s="4">
        <f t="shared" si="272"/>
        <v>0.99228529610367611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9.8005754372845283E-2</v>
      </c>
      <c r="AC557">
        <f t="shared" si="256"/>
        <v>7.6280498120657369E-6</v>
      </c>
      <c r="AD557">
        <v>0</v>
      </c>
      <c r="AE557" s="11">
        <f t="shared" si="257"/>
        <v>2.0506228813247679E-6</v>
      </c>
      <c r="AF557" s="11">
        <f t="shared" si="258"/>
        <v>9.6786726933905043E-6</v>
      </c>
      <c r="AG557" s="15">
        <f t="shared" si="259"/>
        <v>1.097002469958351E-3</v>
      </c>
      <c r="AI557">
        <f t="shared" si="274"/>
        <v>1.8392096457729577E-2</v>
      </c>
      <c r="AJ557">
        <f t="shared" si="260"/>
        <v>1.4315060255967086E-6</v>
      </c>
      <c r="AK557">
        <v>0</v>
      </c>
      <c r="AL557" s="11">
        <f t="shared" si="261"/>
        <v>7.9768760166248131E-6</v>
      </c>
      <c r="AM557" s="11">
        <f t="shared" si="262"/>
        <v>9.4083820422215214E-6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15.215219993965073</v>
      </c>
      <c r="AY557" t="e">
        <f t="shared" si="271"/>
        <v>#VALUE!</v>
      </c>
    </row>
    <row r="558" spans="1:51">
      <c r="A558" s="65">
        <v>44431.422222222223</v>
      </c>
      <c r="B558">
        <v>3</v>
      </c>
      <c r="C558" t="s">
        <v>279</v>
      </c>
      <c r="D558" s="36">
        <v>2</v>
      </c>
      <c r="E558" s="43">
        <v>44433.079907407409</v>
      </c>
      <c r="F558" s="41">
        <v>99</v>
      </c>
      <c r="H558" s="52">
        <v>22</v>
      </c>
      <c r="I558" s="5">
        <v>30</v>
      </c>
      <c r="J558" s="52">
        <v>85.897339217905596</v>
      </c>
      <c r="K558" s="52">
        <v>751.51044637696009</v>
      </c>
      <c r="L558" s="5" t="s">
        <v>88</v>
      </c>
      <c r="M558" s="6">
        <f t="shared" si="246"/>
        <v>0.44132027178391425</v>
      </c>
      <c r="N558" s="6">
        <f t="shared" si="247"/>
        <v>19.99993888005298</v>
      </c>
      <c r="O558" s="6" t="e">
        <f t="shared" si="248"/>
        <v>#VALUE!</v>
      </c>
      <c r="P558">
        <f t="shared" si="249"/>
        <v>7.061124348542628</v>
      </c>
      <c r="Q558">
        <f t="shared" si="250"/>
        <v>879.99731072233112</v>
      </c>
      <c r="R558">
        <f t="shared" si="251"/>
        <v>12.332775999725921</v>
      </c>
      <c r="S558">
        <f t="shared" si="252"/>
        <v>558.90196300947059</v>
      </c>
      <c r="T558">
        <f t="shared" si="253"/>
        <v>558.90196300947071</v>
      </c>
      <c r="V558" s="4">
        <f t="shared" si="272"/>
        <v>0.99228529610367611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8.5234666680357354E-5</v>
      </c>
      <c r="AC558">
        <f t="shared" si="256"/>
        <v>6.6340419224682902E-9</v>
      </c>
      <c r="AD558">
        <v>0</v>
      </c>
      <c r="AE558" s="11">
        <f t="shared" si="257"/>
        <v>1.7834070957904746E-9</v>
      </c>
      <c r="AF558" s="11">
        <f t="shared" si="258"/>
        <v>8.417449018258764E-9</v>
      </c>
      <c r="AG558" s="15">
        <f t="shared" si="259"/>
        <v>1.097002469958351E-3</v>
      </c>
      <c r="AI558">
        <f t="shared" si="274"/>
        <v>7.4571276580816758E-4</v>
      </c>
      <c r="AJ558">
        <f t="shared" si="260"/>
        <v>5.8040817699721677E-8</v>
      </c>
      <c r="AK558">
        <v>0</v>
      </c>
      <c r="AL558" s="11">
        <f t="shared" si="261"/>
        <v>3.234246998724385E-7</v>
      </c>
      <c r="AM558" s="11">
        <f t="shared" si="262"/>
        <v>3.814655175721602E-7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15.21521999396508</v>
      </c>
      <c r="AY558" t="e">
        <f t="shared" si="271"/>
        <v>#VALUE!</v>
      </c>
    </row>
    <row r="559" spans="1:51">
      <c r="A559" s="65">
        <v>44431.59375</v>
      </c>
      <c r="B559" s="41" t="s">
        <v>736</v>
      </c>
      <c r="C559" t="s">
        <v>278</v>
      </c>
      <c r="D559" s="36">
        <v>1</v>
      </c>
      <c r="E559" s="43">
        <v>44433.101145833331</v>
      </c>
      <c r="F559" s="41">
        <v>197</v>
      </c>
      <c r="H559" s="52">
        <v>22</v>
      </c>
      <c r="I559" s="5">
        <v>30</v>
      </c>
      <c r="J559" s="52">
        <v>518.79879944657239</v>
      </c>
      <c r="K559" s="52">
        <v>16998.065549033501</v>
      </c>
      <c r="L559" s="5" t="s">
        <v>88</v>
      </c>
      <c r="M559" s="6">
        <f t="shared" si="246"/>
        <v>2.665465883548614</v>
      </c>
      <c r="N559" s="6">
        <f t="shared" si="247"/>
        <v>452.36932327255903</v>
      </c>
      <c r="O559" s="6" t="e">
        <f t="shared" si="248"/>
        <v>#VALUE!</v>
      </c>
      <c r="P559">
        <f t="shared" si="249"/>
        <v>42.647454136777824</v>
      </c>
      <c r="Q559">
        <f t="shared" si="250"/>
        <v>19904.250223992596</v>
      </c>
      <c r="R559">
        <f t="shared" si="251"/>
        <v>74.48693336437573</v>
      </c>
      <c r="S559">
        <f t="shared" si="252"/>
        <v>12641.543771639233</v>
      </c>
      <c r="T559">
        <f t="shared" si="253"/>
        <v>12641.543771639233</v>
      </c>
      <c r="V559" s="4">
        <f t="shared" si="272"/>
        <v>0.99228529610367611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5.147964203270738E-4</v>
      </c>
      <c r="AC559">
        <f t="shared" si="256"/>
        <v>4.0067981339023126E-8</v>
      </c>
      <c r="AD559">
        <v>0</v>
      </c>
      <c r="AE559" s="11">
        <f t="shared" si="257"/>
        <v>1.0771340167749102E-8</v>
      </c>
      <c r="AF559" s="11">
        <f t="shared" si="258"/>
        <v>5.0839321506772225E-8</v>
      </c>
      <c r="AG559" s="15">
        <f t="shared" si="259"/>
        <v>1.097002469958351E-3</v>
      </c>
      <c r="AI559">
        <f t="shared" si="274"/>
        <v>1.6866930506512404E-2</v>
      </c>
      <c r="AJ559">
        <f t="shared" si="260"/>
        <v>1.3127982831585292E-6</v>
      </c>
      <c r="AK559">
        <v>0</v>
      </c>
      <c r="AL559" s="11">
        <f t="shared" si="261"/>
        <v>7.3153929863678648E-6</v>
      </c>
      <c r="AM559" s="11">
        <f t="shared" si="262"/>
        <v>8.6281912695263939E-6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15.215219993965077</v>
      </c>
      <c r="AY559" t="e">
        <f t="shared" si="271"/>
        <v>#VALUE!</v>
      </c>
    </row>
    <row r="560" spans="1:51">
      <c r="A560" s="65">
        <v>44431.416666666664</v>
      </c>
      <c r="B560">
        <v>0.1</v>
      </c>
      <c r="C560" t="s">
        <v>279</v>
      </c>
      <c r="D560" s="36">
        <v>2</v>
      </c>
      <c r="E560" s="43">
        <v>44433.122430555559</v>
      </c>
      <c r="F560" s="41">
        <v>182</v>
      </c>
      <c r="H560" s="52">
        <v>22</v>
      </c>
      <c r="I560" s="5">
        <v>30</v>
      </c>
      <c r="J560" s="52">
        <v>45.080337809564405</v>
      </c>
      <c r="K560" s="52">
        <v>138.00344782936003</v>
      </c>
      <c r="L560" s="5" t="s">
        <v>88</v>
      </c>
      <c r="M560" s="6">
        <f t="shared" si="246"/>
        <v>0.23161214439667388</v>
      </c>
      <c r="N560" s="6">
        <f t="shared" si="247"/>
        <v>3.6726841724290891</v>
      </c>
      <c r="O560" s="6" t="e">
        <f t="shared" si="248"/>
        <v>#VALUE!</v>
      </c>
      <c r="P560">
        <f t="shared" si="249"/>
        <v>3.7057943103467821</v>
      </c>
      <c r="Q560">
        <f t="shared" si="250"/>
        <v>161.59810358687992</v>
      </c>
      <c r="R560">
        <f t="shared" si="251"/>
        <v>6.4724438877780743</v>
      </c>
      <c r="S560">
        <f t="shared" si="252"/>
        <v>102.6338333229443</v>
      </c>
      <c r="T560">
        <f t="shared" si="253"/>
        <v>102.63383332294433</v>
      </c>
      <c r="V560" s="4">
        <f t="shared" si="272"/>
        <v>0.99228529610367611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4.4732556351817363E-5</v>
      </c>
      <c r="AC560">
        <f t="shared" si="256"/>
        <v>3.4816544217861122E-9</v>
      </c>
      <c r="AD560">
        <v>0</v>
      </c>
      <c r="AE560" s="11">
        <f t="shared" si="257"/>
        <v>9.3596140534990908E-10</v>
      </c>
      <c r="AF560" s="11">
        <f t="shared" si="258"/>
        <v>4.4176158271360208E-9</v>
      </c>
      <c r="AG560" s="15">
        <f t="shared" si="259"/>
        <v>1.097002469958351E-3</v>
      </c>
      <c r="AI560">
        <f t="shared" si="274"/>
        <v>1.3693879209268473E-4</v>
      </c>
      <c r="AJ560">
        <f t="shared" si="260"/>
        <v>1.0658312197804339E-8</v>
      </c>
      <c r="AK560">
        <v>0</v>
      </c>
      <c r="AL560" s="11">
        <f t="shared" si="261"/>
        <v>5.9392020311563407E-8</v>
      </c>
      <c r="AM560" s="11">
        <f t="shared" si="262"/>
        <v>7.0050332509367745E-8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78.81297419298906</v>
      </c>
      <c r="AX560">
        <f t="shared" si="270"/>
        <v>15.215219993965075</v>
      </c>
      <c r="AY560" t="e">
        <f t="shared" si="271"/>
        <v>#VALUE!</v>
      </c>
    </row>
    <row r="561" spans="1:51">
      <c r="A561" s="65">
        <v>44431.436111111114</v>
      </c>
      <c r="B561">
        <v>9</v>
      </c>
      <c r="C561" t="s">
        <v>279</v>
      </c>
      <c r="D561" s="36">
        <v>1</v>
      </c>
      <c r="E561" s="43">
        <v>44433.14366898148</v>
      </c>
      <c r="F561" s="41">
        <v>113</v>
      </c>
      <c r="H561" s="52">
        <v>22</v>
      </c>
      <c r="I561" s="5">
        <v>30</v>
      </c>
      <c r="J561" s="52">
        <v>79125.979389692337</v>
      </c>
      <c r="K561" s="52">
        <v>20366.742264034241</v>
      </c>
      <c r="L561" s="5" t="s">
        <v>88</v>
      </c>
      <c r="M561" s="6">
        <f t="shared" si="246"/>
        <v>406.53062187225754</v>
      </c>
      <c r="N561" s="6">
        <f t="shared" si="247"/>
        <v>542.01987800733355</v>
      </c>
      <c r="O561" s="6" t="e">
        <f t="shared" si="248"/>
        <v>#VALUE!</v>
      </c>
      <c r="P561">
        <f t="shared" si="249"/>
        <v>6504.4899499561207</v>
      </c>
      <c r="Q561">
        <f t="shared" si="250"/>
        <v>23848.874632322677</v>
      </c>
      <c r="R561">
        <f t="shared" si="251"/>
        <v>11360.572847273806</v>
      </c>
      <c r="S561">
        <f t="shared" si="252"/>
        <v>15146.844979140758</v>
      </c>
      <c r="T561">
        <f t="shared" si="253"/>
        <v>15146.84497914076</v>
      </c>
      <c r="V561" s="4">
        <f t="shared" si="272"/>
        <v>0.99228529610367611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7.8515545888194233E-2</v>
      </c>
      <c r="AC561">
        <f t="shared" si="256"/>
        <v>6.1110747923861012E-6</v>
      </c>
      <c r="AD561">
        <v>0</v>
      </c>
      <c r="AE561" s="11">
        <f t="shared" si="257"/>
        <v>1.6428196075662901E-6</v>
      </c>
      <c r="AF561" s="11">
        <f t="shared" si="258"/>
        <v>7.7538943999523904E-6</v>
      </c>
      <c r="AG561" s="15">
        <f t="shared" si="259"/>
        <v>1.097002469958351E-3</v>
      </c>
      <c r="AI561">
        <f t="shared" si="274"/>
        <v>2.0209618878134473E-2</v>
      </c>
      <c r="AJ561">
        <f t="shared" si="260"/>
        <v>1.5729686534404899E-6</v>
      </c>
      <c r="AK561">
        <v>0</v>
      </c>
      <c r="AL561" s="11">
        <f t="shared" si="261"/>
        <v>8.7651576047693011E-6</v>
      </c>
      <c r="AM561" s="11">
        <f t="shared" si="262"/>
        <v>1.0338126258209791E-5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15.215219993965079</v>
      </c>
      <c r="AY561" t="e">
        <f t="shared" si="271"/>
        <v>#VALUE!</v>
      </c>
    </row>
    <row r="562" spans="1:51">
      <c r="A562" s="65">
        <v>44431.436111111114</v>
      </c>
      <c r="B562">
        <v>9</v>
      </c>
      <c r="C562" t="s">
        <v>279</v>
      </c>
      <c r="D562" s="36">
        <v>2</v>
      </c>
      <c r="E562" s="43">
        <v>44433.164918981478</v>
      </c>
      <c r="F562" s="41">
        <v>164</v>
      </c>
      <c r="H562" s="52">
        <v>22</v>
      </c>
      <c r="I562" s="5">
        <v>30</v>
      </c>
      <c r="J562" s="52">
        <v>79076.742051975103</v>
      </c>
      <c r="K562" s="52">
        <v>21323.606270986242</v>
      </c>
      <c r="L562" s="5" t="s">
        <v>88</v>
      </c>
      <c r="M562" s="6">
        <f t="shared" si="246"/>
        <v>406.27765204267808</v>
      </c>
      <c r="N562" s="6">
        <f t="shared" si="247"/>
        <v>567.4848888369545</v>
      </c>
      <c r="O562" s="6" t="e">
        <f t="shared" si="248"/>
        <v>#VALUE!</v>
      </c>
      <c r="P562">
        <f t="shared" si="249"/>
        <v>6500.4424326828494</v>
      </c>
      <c r="Q562">
        <f t="shared" si="250"/>
        <v>24969.335108825999</v>
      </c>
      <c r="R562">
        <f t="shared" si="251"/>
        <v>11353.503558953371</v>
      </c>
      <c r="S562">
        <f t="shared" si="252"/>
        <v>15858.469380899674</v>
      </c>
      <c r="T562">
        <f t="shared" si="253"/>
        <v>15858.469380899676</v>
      </c>
      <c r="V562" s="4">
        <f t="shared" si="272"/>
        <v>0.99228529610367611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7.8466688401958126E-2</v>
      </c>
      <c r="AC562">
        <f t="shared" si="256"/>
        <v>6.1072720836463315E-6</v>
      </c>
      <c r="AD562">
        <v>0</v>
      </c>
      <c r="AE562" s="11">
        <f t="shared" si="257"/>
        <v>1.6417973382124047E-6</v>
      </c>
      <c r="AF562" s="11">
        <f t="shared" si="258"/>
        <v>7.7490694218587355E-6</v>
      </c>
      <c r="AG562" s="15">
        <f t="shared" si="259"/>
        <v>1.097002469958351E-3</v>
      </c>
      <c r="AI562">
        <f t="shared" si="274"/>
        <v>2.1159100962603788E-2</v>
      </c>
      <c r="AJ562">
        <f t="shared" si="260"/>
        <v>1.6468693818450933E-6</v>
      </c>
      <c r="AK562">
        <v>0</v>
      </c>
      <c r="AL562" s="11">
        <f t="shared" si="261"/>
        <v>9.1769595374758458E-6</v>
      </c>
      <c r="AM562" s="11">
        <f t="shared" si="262"/>
        <v>1.0823828919320939E-5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15.215219993965075</v>
      </c>
      <c r="AY562" t="e">
        <f t="shared" si="271"/>
        <v>#VALUE!</v>
      </c>
    </row>
    <row r="563" spans="1:51">
      <c r="A563" s="65">
        <v>44431.429166666669</v>
      </c>
      <c r="B563">
        <v>8</v>
      </c>
      <c r="C563" t="s">
        <v>279</v>
      </c>
      <c r="D563" s="36">
        <v>1</v>
      </c>
      <c r="E563" s="43">
        <v>44433.186180555553</v>
      </c>
      <c r="F563" s="41">
        <v>122</v>
      </c>
      <c r="H563" s="52">
        <v>22</v>
      </c>
      <c r="I563" s="5">
        <v>30</v>
      </c>
      <c r="J563" s="52">
        <v>5559.9342409517212</v>
      </c>
      <c r="K563" s="52">
        <v>13462.930270104</v>
      </c>
      <c r="L563" s="5" t="s">
        <v>88</v>
      </c>
      <c r="M563" s="6">
        <f t="shared" si="246"/>
        <v>28.565630934072288</v>
      </c>
      <c r="N563" s="6">
        <f t="shared" si="247"/>
        <v>358.28880868734393</v>
      </c>
      <c r="O563" s="6" t="e">
        <f t="shared" si="248"/>
        <v>#VALUE!</v>
      </c>
      <c r="P563">
        <f t="shared" si="249"/>
        <v>457.05009494515662</v>
      </c>
      <c r="Q563">
        <f t="shared" si="250"/>
        <v>15764.707582243132</v>
      </c>
      <c r="R563">
        <f t="shared" si="251"/>
        <v>798.27179969935833</v>
      </c>
      <c r="S563">
        <f t="shared" si="252"/>
        <v>10012.446522994112</v>
      </c>
      <c r="T563">
        <f t="shared" si="253"/>
        <v>10012.446522994112</v>
      </c>
      <c r="V563" s="4">
        <f t="shared" si="272"/>
        <v>0.99228529610367611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5.5170409945997463E-3</v>
      </c>
      <c r="AC563">
        <f t="shared" si="256"/>
        <v>4.2940604652573295E-7</v>
      </c>
      <c r="AD563">
        <v>0</v>
      </c>
      <c r="AE563" s="11">
        <f t="shared" si="257"/>
        <v>1.1543577796149919E-7</v>
      </c>
      <c r="AF563" s="11">
        <f t="shared" si="258"/>
        <v>5.4484182448723214E-7</v>
      </c>
      <c r="AG563" s="15">
        <f t="shared" si="259"/>
        <v>1.097002469958351E-3</v>
      </c>
      <c r="AI563">
        <f t="shared" si="274"/>
        <v>1.3359067749493291E-2</v>
      </c>
      <c r="AJ563">
        <f t="shared" si="260"/>
        <v>1.0397719489839512E-6</v>
      </c>
      <c r="AK563">
        <v>0</v>
      </c>
      <c r="AL563" s="11">
        <f t="shared" si="261"/>
        <v>5.7939902272866751E-6</v>
      </c>
      <c r="AM563" s="11">
        <f t="shared" si="262"/>
        <v>6.8337621762706259E-6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1:51">
      <c r="A564" s="65">
        <v>44431.57916666667</v>
      </c>
      <c r="B564">
        <v>9</v>
      </c>
      <c r="C564" t="s">
        <v>278</v>
      </c>
      <c r="D564" s="36">
        <v>2</v>
      </c>
      <c r="E564" s="43">
        <v>44433.207407407404</v>
      </c>
      <c r="F564" s="41" t="s">
        <v>774</v>
      </c>
      <c r="H564" s="52">
        <v>22</v>
      </c>
      <c r="I564" s="5">
        <v>30</v>
      </c>
      <c r="J564" s="52">
        <v>1586.4719961055805</v>
      </c>
      <c r="K564" s="52">
        <v>21871.077036880641</v>
      </c>
      <c r="L564" s="5" t="s">
        <v>88</v>
      </c>
      <c r="M564" s="6">
        <f t="shared" si="246"/>
        <v>8.1509189792567742</v>
      </c>
      <c r="N564" s="6">
        <f t="shared" si="247"/>
        <v>582.05472204325372</v>
      </c>
      <c r="O564" s="6" t="e">
        <f t="shared" si="248"/>
        <v>#VALUE!</v>
      </c>
      <c r="P564">
        <f t="shared" si="249"/>
        <v>130.41470366810839</v>
      </c>
      <c r="Q564">
        <f t="shared" si="250"/>
        <v>25610.407769903162</v>
      </c>
      <c r="R564">
        <f t="shared" si="251"/>
        <v>227.77892698368558</v>
      </c>
      <c r="S564">
        <f t="shared" si="252"/>
        <v>16265.62604415542</v>
      </c>
      <c r="T564">
        <f t="shared" si="253"/>
        <v>16265.62604415542</v>
      </c>
      <c r="V564" s="4">
        <f t="shared" si="272"/>
        <v>0.99228529610367611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1.574232834415816E-3</v>
      </c>
      <c r="AC564">
        <f t="shared" si="256"/>
        <v>1.2252674910321855E-7</v>
      </c>
      <c r="AD564">
        <v>0</v>
      </c>
      <c r="AE564" s="11">
        <f t="shared" si="257"/>
        <v>3.2938452353571714E-8</v>
      </c>
      <c r="AF564" s="11">
        <f t="shared" si="258"/>
        <v>1.5546520145679027E-7</v>
      </c>
      <c r="AG564" s="15">
        <f t="shared" si="259"/>
        <v>1.097002469958351E-3</v>
      </c>
      <c r="AI564">
        <f t="shared" si="274"/>
        <v>2.1702348153647417E-2</v>
      </c>
      <c r="AJ564">
        <f t="shared" si="260"/>
        <v>1.6891517627120455E-6</v>
      </c>
      <c r="AK564">
        <v>0</v>
      </c>
      <c r="AL564" s="11">
        <f t="shared" si="261"/>
        <v>9.4125724541052342E-6</v>
      </c>
      <c r="AM564" s="11">
        <f t="shared" si="262"/>
        <v>1.110172421681728E-5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15.215219993965077</v>
      </c>
      <c r="AY564" t="e">
        <f t="shared" si="271"/>
        <v>#VALUE!</v>
      </c>
    </row>
    <row r="565" spans="1:51">
      <c r="E565" s="41"/>
      <c r="F565" s="41" t="s">
        <v>775</v>
      </c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1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1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1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1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1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1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1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1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1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1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1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A30" sqref="A30:AX30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8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28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39</v>
      </c>
      <c r="B4" s="41" t="s">
        <v>145</v>
      </c>
      <c r="C4" s="43">
        <v>44320.443414351852</v>
      </c>
      <c r="D4" s="41" t="s">
        <v>124</v>
      </c>
      <c r="E4" s="41" t="s">
        <v>125</v>
      </c>
      <c r="F4" s="41">
        <v>0</v>
      </c>
      <c r="G4" s="41">
        <v>6.085</v>
      </c>
      <c r="H4" s="42">
        <v>2352</v>
      </c>
      <c r="I4" s="41">
        <v>0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39</v>
      </c>
      <c r="P4" s="41" t="s">
        <v>145</v>
      </c>
      <c r="Q4" s="43">
        <v>44320.443414351852</v>
      </c>
      <c r="R4" s="41" t="s">
        <v>124</v>
      </c>
      <c r="S4" s="41" t="s">
        <v>125</v>
      </c>
      <c r="T4" s="41">
        <v>0</v>
      </c>
      <c r="U4" s="41" t="s">
        <v>126</v>
      </c>
      <c r="V4" s="41" t="s">
        <v>126</v>
      </c>
      <c r="W4" s="41" t="s">
        <v>126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39</v>
      </c>
      <c r="AD4" s="41" t="s">
        <v>145</v>
      </c>
      <c r="AE4" s="43">
        <v>44320.443414351852</v>
      </c>
      <c r="AF4" s="41" t="s">
        <v>124</v>
      </c>
      <c r="AG4" s="41" t="s">
        <v>125</v>
      </c>
      <c r="AH4" s="41">
        <v>0</v>
      </c>
      <c r="AI4" s="41">
        <v>12.234</v>
      </c>
      <c r="AJ4" s="42">
        <v>2855</v>
      </c>
      <c r="AK4" s="41">
        <v>0.57899999999999996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2.1087129600000001</v>
      </c>
      <c r="AU4" s="45">
        <f t="shared" si="1"/>
        <v>563.63536016075</v>
      </c>
      <c r="AV4" s="41"/>
      <c r="AW4" s="41"/>
      <c r="AX4" s="41"/>
    </row>
    <row r="5" spans="1:50">
      <c r="A5" s="17">
        <v>36562</v>
      </c>
      <c r="B5" s="41" t="s">
        <v>157</v>
      </c>
      <c r="C5" s="43">
        <v>44292.535810185182</v>
      </c>
      <c r="D5" s="41" t="s">
        <v>124</v>
      </c>
      <c r="E5" s="41" t="s">
        <v>125</v>
      </c>
      <c r="F5" s="41">
        <v>0</v>
      </c>
      <c r="G5" s="41">
        <v>6.0960000000000001</v>
      </c>
      <c r="H5" s="42">
        <v>1813</v>
      </c>
      <c r="I5" s="41">
        <v>1E-3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37</v>
      </c>
      <c r="P5" s="41" t="s">
        <v>157</v>
      </c>
      <c r="Q5" s="43">
        <v>44292.535810185182</v>
      </c>
      <c r="R5" s="41" t="s">
        <v>124</v>
      </c>
      <c r="S5" s="41" t="s">
        <v>125</v>
      </c>
      <c r="T5" s="41">
        <v>0</v>
      </c>
      <c r="U5" s="41" t="s">
        <v>126</v>
      </c>
      <c r="V5" s="42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37</v>
      </c>
      <c r="AD5" s="41" t="s">
        <v>157</v>
      </c>
      <c r="AE5" s="43">
        <v>44292.535810185182</v>
      </c>
      <c r="AF5" s="41" t="s">
        <v>124</v>
      </c>
      <c r="AG5" s="41" t="s">
        <v>125</v>
      </c>
      <c r="AH5" s="41">
        <v>0</v>
      </c>
      <c r="AI5" s="41">
        <v>12.263</v>
      </c>
      <c r="AJ5" s="42">
        <v>2411</v>
      </c>
      <c r="AK5" s="41">
        <v>0.503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0.60301309124999936</v>
      </c>
      <c r="AU5" s="45">
        <f t="shared" si="1"/>
        <v>481.46452294882999</v>
      </c>
      <c r="AV5" s="41"/>
      <c r="AW5" s="48">
        <f>IF(H5&lt;10000,((-0.00000005795*H5^2)+(0.003823*H5)+(-6.715)),(IF(H5&lt;700000,((-0.0000000001209*H5^2)+(0.002635*H5)+(-0.4111)), ((-0.00000002007*V5^2)+(0.2564*V5)+(286.1)))))</f>
        <v>2.5619146449999519E-2</v>
      </c>
      <c r="AX5" s="49">
        <f>(-0.00000001626*AJ5^2)+(0.1912*AJ5)+(-3.858)</f>
        <v>457.03068190454002</v>
      </c>
    </row>
    <row r="6" spans="1:50">
      <c r="A6" s="41">
        <v>39</v>
      </c>
      <c r="B6" s="41" t="s">
        <v>169</v>
      </c>
      <c r="C6" s="43">
        <v>44323.459027777775</v>
      </c>
      <c r="D6" s="41" t="s">
        <v>124</v>
      </c>
      <c r="E6" s="41" t="s">
        <v>125</v>
      </c>
      <c r="F6" s="41">
        <v>0</v>
      </c>
      <c r="G6" s="41">
        <v>6.1180000000000003</v>
      </c>
      <c r="H6" s="42">
        <v>2545</v>
      </c>
      <c r="I6" s="41">
        <v>1E-3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39</v>
      </c>
      <c r="P6" s="41" t="s">
        <v>169</v>
      </c>
      <c r="Q6" s="43">
        <v>44323.459027777775</v>
      </c>
      <c r="R6" s="41" t="s">
        <v>124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39</v>
      </c>
      <c r="AD6" s="41" t="s">
        <v>169</v>
      </c>
      <c r="AE6" s="43">
        <v>44323.459027777775</v>
      </c>
      <c r="AF6" s="41" t="s">
        <v>124</v>
      </c>
      <c r="AG6" s="41" t="s">
        <v>125</v>
      </c>
      <c r="AH6" s="41">
        <v>0</v>
      </c>
      <c r="AI6" s="41">
        <v>12.271000000000001</v>
      </c>
      <c r="AJ6" s="42">
        <v>3193</v>
      </c>
      <c r="AK6" s="41">
        <v>0.64700000000000002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2.6508617812499997</v>
      </c>
      <c r="AU6" s="45">
        <f t="shared" si="1"/>
        <v>626.17224422027004</v>
      </c>
      <c r="AV6" s="41"/>
      <c r="AW6" s="48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49">
        <f t="shared" ref="AX6" si="3">(-0.00000001626*AJ6^2)+(0.1912*AJ6)+(-3.858)</f>
        <v>606.47782525126013</v>
      </c>
    </row>
    <row r="7" spans="1:50">
      <c r="A7" s="41">
        <v>37</v>
      </c>
      <c r="B7" s="41" t="s">
        <v>184</v>
      </c>
      <c r="C7" s="43">
        <v>44236.479155092595</v>
      </c>
      <c r="D7" s="41" t="s">
        <v>124</v>
      </c>
      <c r="E7" s="41" t="s">
        <v>125</v>
      </c>
      <c r="F7" s="41">
        <v>0</v>
      </c>
      <c r="G7" s="41">
        <v>6.1040000000000001</v>
      </c>
      <c r="H7" s="42">
        <v>2068</v>
      </c>
      <c r="I7" s="41">
        <v>1E-3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37</v>
      </c>
      <c r="P7" s="41" t="s">
        <v>184</v>
      </c>
      <c r="Q7" s="43">
        <v>44236.479155092595</v>
      </c>
      <c r="R7" s="41" t="s">
        <v>124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37</v>
      </c>
      <c r="AD7" s="41" t="s">
        <v>184</v>
      </c>
      <c r="AE7" s="43">
        <v>44236.479155092595</v>
      </c>
      <c r="AF7" s="41" t="s">
        <v>124</v>
      </c>
      <c r="AG7" s="41" t="s">
        <v>125</v>
      </c>
      <c r="AH7" s="41">
        <v>0</v>
      </c>
      <c r="AI7" s="41">
        <v>12.266999999999999</v>
      </c>
      <c r="AJ7" s="42">
        <v>3146</v>
      </c>
      <c r="AK7" s="41">
        <v>0.60299999999999998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1.3138182599999997</v>
      </c>
      <c r="AU7" s="45">
        <f t="shared" si="1"/>
        <v>617.47714547468013</v>
      </c>
      <c r="AV7" s="41"/>
      <c r="AW7" s="48">
        <f>IF(H7&lt;10000,((-0.00000005795*H7^2)+(0.003823*H7)+(-6.715)),(IF(H7&lt;700000,((-0.0000000001209*H7^2)+(0.002635*H7)+(-0.4111)), ((-0.00000002007*V7^2)+(0.2564*V7)+(286.1)))))</f>
        <v>0.94313363920000004</v>
      </c>
      <c r="AX7" s="49">
        <f>(-0.00000001626*AJ7^2)+(0.1912*AJ7)+(-3.858)</f>
        <v>597.49626964184006</v>
      </c>
    </row>
    <row r="8" spans="1:50">
      <c r="A8" s="41">
        <v>37</v>
      </c>
      <c r="B8" s="41" t="s">
        <v>201</v>
      </c>
      <c r="C8" s="43">
        <v>44264.527881944443</v>
      </c>
      <c r="D8" s="41" t="s">
        <v>124</v>
      </c>
      <c r="E8" s="41" t="s">
        <v>125</v>
      </c>
      <c r="F8" s="41">
        <v>0</v>
      </c>
      <c r="G8" s="41">
        <v>6.1180000000000003</v>
      </c>
      <c r="H8" s="42">
        <v>2069</v>
      </c>
      <c r="I8" s="41">
        <v>1E-3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37</v>
      </c>
      <c r="P8" s="41" t="s">
        <v>201</v>
      </c>
      <c r="Q8" s="43">
        <v>44264.527881944443</v>
      </c>
      <c r="R8" s="41" t="s">
        <v>124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37</v>
      </c>
      <c r="AD8" s="41" t="s">
        <v>201</v>
      </c>
      <c r="AE8" s="43">
        <v>44264.527881944443</v>
      </c>
      <c r="AF8" s="41" t="s">
        <v>124</v>
      </c>
      <c r="AG8" s="41" t="s">
        <v>125</v>
      </c>
      <c r="AH8" s="41">
        <v>0</v>
      </c>
      <c r="AI8" s="41">
        <v>12.297000000000001</v>
      </c>
      <c r="AJ8" s="42">
        <v>2133</v>
      </c>
      <c r="AK8" s="41">
        <v>0.46500000000000002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1.316611171249999</v>
      </c>
      <c r="AU8" s="45">
        <f t="shared" si="1"/>
        <v>430.00261602147003</v>
      </c>
      <c r="AV8" s="41"/>
      <c r="AW8" s="48">
        <f>IF(H8&lt;10000,((-0.00000005795*H8^2)+(0.003823*H8)+(-6.715)),(IF(H8&lt;700000,((-0.0000000001209*H8^2)+(0.002635*H8)+(-0.4111)), ((-0.00000002007*V8^2)+(0.2564*V8)+(286.1)))))</f>
        <v>0.9467169000500002</v>
      </c>
      <c r="AX8" s="49">
        <f>(-0.00000001626*AJ8^2)+(0.1912*AJ8)+(-3.858)</f>
        <v>403.89762205686003</v>
      </c>
    </row>
    <row r="9" spans="1:50">
      <c r="A9" s="41">
        <v>39</v>
      </c>
      <c r="B9" s="41" t="s">
        <v>214</v>
      </c>
      <c r="C9" s="43">
        <v>44305.429097222222</v>
      </c>
      <c r="D9" s="41" t="s">
        <v>124</v>
      </c>
      <c r="E9" s="41" t="s">
        <v>125</v>
      </c>
      <c r="F9" s="41">
        <v>0</v>
      </c>
      <c r="G9" s="41">
        <v>6.1139999999999999</v>
      </c>
      <c r="H9" s="42">
        <v>1841</v>
      </c>
      <c r="I9" s="41">
        <v>-1E-3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39</v>
      </c>
      <c r="P9" s="41" t="s">
        <v>214</v>
      </c>
      <c r="Q9" s="43">
        <v>44305.429097222222</v>
      </c>
      <c r="R9" s="41" t="s">
        <v>124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39</v>
      </c>
      <c r="AD9" s="41" t="s">
        <v>214</v>
      </c>
      <c r="AE9" s="43">
        <v>44305.429097222222</v>
      </c>
      <c r="AF9" s="41" t="s">
        <v>124</v>
      </c>
      <c r="AG9" s="41" t="s">
        <v>125</v>
      </c>
      <c r="AH9" s="41">
        <v>0</v>
      </c>
      <c r="AI9" s="41">
        <v>12.286</v>
      </c>
      <c r="AJ9" s="42">
        <v>2060</v>
      </c>
      <c r="AK9" s="41">
        <v>0.42099999999999999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0.68092722124999927</v>
      </c>
      <c r="AU9" s="45">
        <f t="shared" si="1"/>
        <v>416.487629228</v>
      </c>
      <c r="AV9" s="41"/>
      <c r="AW9" s="48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49">
        <f t="shared" ref="AX9" si="5">(-0.00000001626*AJ9^2)+(0.1912*AJ9)+(-3.858)</f>
        <v>389.944999064</v>
      </c>
    </row>
    <row r="10" spans="1:50">
      <c r="A10" s="41">
        <v>39</v>
      </c>
      <c r="B10" s="41" t="s">
        <v>232</v>
      </c>
      <c r="C10" s="43">
        <v>44334.443414351852</v>
      </c>
      <c r="D10" s="41" t="s">
        <v>124</v>
      </c>
      <c r="E10" s="41" t="s">
        <v>125</v>
      </c>
      <c r="F10" s="41">
        <v>0</v>
      </c>
      <c r="G10" s="41">
        <v>6.0629999999999997</v>
      </c>
      <c r="H10" s="42">
        <v>2303</v>
      </c>
      <c r="I10" s="41">
        <v>0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39</v>
      </c>
      <c r="P10" s="41" t="s">
        <v>232</v>
      </c>
      <c r="Q10" s="43">
        <v>44334.443414351852</v>
      </c>
      <c r="R10" s="41" t="s">
        <v>124</v>
      </c>
      <c r="S10" s="41" t="s">
        <v>125</v>
      </c>
      <c r="T10" s="41">
        <v>0</v>
      </c>
      <c r="U10" s="41" t="s">
        <v>126</v>
      </c>
      <c r="V10" s="42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39</v>
      </c>
      <c r="AD10" s="41" t="s">
        <v>232</v>
      </c>
      <c r="AE10" s="43">
        <v>44334.443414351852</v>
      </c>
      <c r="AF10" s="41" t="s">
        <v>124</v>
      </c>
      <c r="AG10" s="41" t="s">
        <v>125</v>
      </c>
      <c r="AH10" s="41">
        <v>0</v>
      </c>
      <c r="AI10" s="41">
        <v>12.214</v>
      </c>
      <c r="AJ10" s="42">
        <v>1939</v>
      </c>
      <c r="AK10" s="41">
        <v>0.39700000000000002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1.9713209412499992</v>
      </c>
      <c r="AU10" s="45">
        <f t="shared" si="1"/>
        <v>394.08460231282999</v>
      </c>
    </row>
    <row r="11" spans="1:50">
      <c r="A11" s="17">
        <v>37</v>
      </c>
      <c r="B11" s="41" t="s">
        <v>258</v>
      </c>
      <c r="C11" s="43">
        <v>44278.595486111109</v>
      </c>
      <c r="D11" s="41" t="s">
        <v>124</v>
      </c>
      <c r="E11" s="41" t="s">
        <v>125</v>
      </c>
      <c r="F11" s="41">
        <v>0</v>
      </c>
      <c r="G11" s="41">
        <v>6.0910000000000002</v>
      </c>
      <c r="H11" s="42">
        <v>1779</v>
      </c>
      <c r="I11" s="41">
        <v>1E-3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37</v>
      </c>
      <c r="P11" s="41" t="s">
        <v>258</v>
      </c>
      <c r="Q11" s="43">
        <v>44278.595486111109</v>
      </c>
      <c r="R11" s="41" t="s">
        <v>124</v>
      </c>
      <c r="S11" s="41" t="s">
        <v>125</v>
      </c>
      <c r="T11" s="41">
        <v>0</v>
      </c>
      <c r="U11" s="41" t="s">
        <v>126</v>
      </c>
      <c r="V11" s="42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37</v>
      </c>
      <c r="AD11" s="41" t="s">
        <v>258</v>
      </c>
      <c r="AE11" s="43">
        <v>44278.595486111109</v>
      </c>
      <c r="AF11" s="41" t="s">
        <v>124</v>
      </c>
      <c r="AG11" s="41" t="s">
        <v>125</v>
      </c>
      <c r="AH11" s="41">
        <v>0</v>
      </c>
      <c r="AI11" s="41">
        <v>12.273999999999999</v>
      </c>
      <c r="AJ11" s="42">
        <v>1989</v>
      </c>
      <c r="AK11" s="41">
        <v>0.44600000000000001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0.50844787124999957</v>
      </c>
      <c r="AU11" s="45">
        <f t="shared" si="1"/>
        <v>403.34227428483001</v>
      </c>
      <c r="AV11" s="41"/>
      <c r="AW11" s="48">
        <f>IF(H11&lt;10000,((-0.00000005795*H11^2)+(0.003823*H11)+(-6.715)),(IF(H11&lt;700000,((-0.0000000001209*H11^2)+(0.002635*H11)+(-0.4111)), ((-0.00000002007*V11^2)+(0.2564*V11)+(286.1)))))</f>
        <v>-9.7285535950000224E-2</v>
      </c>
      <c r="AX11" s="49">
        <f>(-0.00000001626*AJ11^2)+(0.1912*AJ11)+(-3.858)</f>
        <v>376.37447347253999</v>
      </c>
    </row>
    <row r="12" spans="1:50">
      <c r="A12" s="41">
        <v>39</v>
      </c>
      <c r="B12" s="41" t="s">
        <v>281</v>
      </c>
      <c r="C12" s="43">
        <v>44341.434062499997</v>
      </c>
      <c r="D12" s="41" t="s">
        <v>124</v>
      </c>
      <c r="E12" s="41" t="s">
        <v>125</v>
      </c>
      <c r="F12" s="41">
        <v>0</v>
      </c>
      <c r="G12" s="41">
        <v>6.1079999999999997</v>
      </c>
      <c r="H12" s="42">
        <v>2317</v>
      </c>
      <c r="I12" s="41">
        <v>0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39</v>
      </c>
      <c r="P12" s="41" t="s">
        <v>281</v>
      </c>
      <c r="Q12" s="43">
        <v>44341.434062499997</v>
      </c>
      <c r="R12" s="41" t="s">
        <v>124</v>
      </c>
      <c r="S12" s="41" t="s">
        <v>125</v>
      </c>
      <c r="T12" s="41">
        <v>0</v>
      </c>
      <c r="U12" s="41" t="s">
        <v>126</v>
      </c>
      <c r="V12" s="42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39</v>
      </c>
      <c r="AD12" s="41" t="s">
        <v>281</v>
      </c>
      <c r="AE12" s="43">
        <v>44341.434062499997</v>
      </c>
      <c r="AF12" s="41" t="s">
        <v>124</v>
      </c>
      <c r="AG12" s="41" t="s">
        <v>125</v>
      </c>
      <c r="AH12" s="41">
        <v>0</v>
      </c>
      <c r="AI12" s="41">
        <v>12.234</v>
      </c>
      <c r="AJ12" s="42">
        <v>2361</v>
      </c>
      <c r="AK12" s="41">
        <v>0.48099999999999998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2.0105653912499992</v>
      </c>
      <c r="AU12" s="45">
        <f t="shared" si="1"/>
        <v>472.20949987082997</v>
      </c>
      <c r="AV12" s="41"/>
      <c r="AW12" s="48">
        <f t="shared" ref="AW12:AW28" si="6">IF(H12&lt;10000,((-0.00000005795*H12^2)+(0.003823*H12)+(-6.715)),(IF(H12&lt;700000,((-0.0000000001209*H12^2)+(0.002635*H12)+(-0.4111)), ((-0.00000002007*V12^2)+(0.2564*V12)+(286.1)))))</f>
        <v>1.831787062450001</v>
      </c>
      <c r="AX12" s="49">
        <f t="shared" ref="AX12:AX28" si="7">(-0.00000001626*AJ12^2)+(0.1912*AJ12)+(-3.858)</f>
        <v>447.47456154053998</v>
      </c>
    </row>
    <row r="13" spans="1:50">
      <c r="A13" s="41">
        <v>39</v>
      </c>
      <c r="B13" s="41" t="s">
        <v>302</v>
      </c>
      <c r="C13" s="43">
        <v>44348.458194444444</v>
      </c>
      <c r="D13" s="41" t="s">
        <v>124</v>
      </c>
      <c r="E13" s="41" t="s">
        <v>125</v>
      </c>
      <c r="F13" s="41">
        <v>0</v>
      </c>
      <c r="G13" s="41">
        <v>6.0659999999999998</v>
      </c>
      <c r="H13" s="42">
        <v>2321</v>
      </c>
      <c r="I13" s="41">
        <v>0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39</v>
      </c>
      <c r="P13" s="41" t="s">
        <v>302</v>
      </c>
      <c r="Q13" s="43">
        <v>44348.458194444444</v>
      </c>
      <c r="R13" s="41" t="s">
        <v>124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39</v>
      </c>
      <c r="AD13" s="41" t="s">
        <v>302</v>
      </c>
      <c r="AE13" s="43">
        <v>44348.458194444444</v>
      </c>
      <c r="AF13" s="41" t="s">
        <v>124</v>
      </c>
      <c r="AG13" s="41" t="s">
        <v>125</v>
      </c>
      <c r="AH13" s="41">
        <v>0</v>
      </c>
      <c r="AI13" s="41">
        <v>12.206</v>
      </c>
      <c r="AJ13" s="42">
        <v>1557</v>
      </c>
      <c r="AK13" s="41">
        <v>0.32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2.0217796212499994</v>
      </c>
      <c r="AU13" s="45">
        <f t="shared" si="1"/>
        <v>323.34562989027</v>
      </c>
      <c r="AV13" s="41"/>
      <c r="AW13" s="48">
        <f t="shared" si="6"/>
        <v>1.8460039740499994</v>
      </c>
      <c r="AX13" s="49">
        <f t="shared" si="7"/>
        <v>293.80098171125996</v>
      </c>
    </row>
    <row r="14" spans="1:50">
      <c r="A14" s="41">
        <v>39</v>
      </c>
      <c r="B14" s="41" t="s">
        <v>329</v>
      </c>
      <c r="C14" s="43">
        <v>44361.486192129632</v>
      </c>
      <c r="D14" s="41" t="s">
        <v>124</v>
      </c>
      <c r="E14" s="41" t="s">
        <v>125</v>
      </c>
      <c r="F14" s="41">
        <v>0</v>
      </c>
      <c r="G14" s="41">
        <v>6.0469999999999997</v>
      </c>
      <c r="H14" s="42">
        <v>942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39</v>
      </c>
      <c r="P14" s="41" t="s">
        <v>329</v>
      </c>
      <c r="Q14" s="43">
        <v>44361.486192129632</v>
      </c>
      <c r="R14" s="41" t="s">
        <v>124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39</v>
      </c>
      <c r="AD14" s="41" t="s">
        <v>329</v>
      </c>
      <c r="AE14" s="43">
        <v>44361.486192129632</v>
      </c>
      <c r="AF14" s="41" t="s">
        <v>124</v>
      </c>
      <c r="AG14" s="41" t="s">
        <v>125</v>
      </c>
      <c r="AH14" s="41">
        <v>0</v>
      </c>
      <c r="AI14" s="41">
        <v>12.215</v>
      </c>
      <c r="AJ14" s="42">
        <v>2445</v>
      </c>
      <c r="AK14" s="41">
        <v>0.497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-1.8040335150000004</v>
      </c>
      <c r="AU14" s="45">
        <f t="shared" si="1"/>
        <v>487.75775937074997</v>
      </c>
      <c r="AV14" s="41"/>
      <c r="AW14" s="48">
        <f t="shared" si="6"/>
        <v>-3.1651567437999999</v>
      </c>
      <c r="AX14" s="49">
        <f t="shared" si="7"/>
        <v>463.52879731350004</v>
      </c>
    </row>
    <row r="15" spans="1:50">
      <c r="A15" s="41">
        <v>39</v>
      </c>
      <c r="B15" s="41" t="s">
        <v>351</v>
      </c>
      <c r="C15" s="43">
        <v>44370.476168981484</v>
      </c>
      <c r="D15" s="41" t="s">
        <v>124</v>
      </c>
      <c r="E15" s="41" t="s">
        <v>125</v>
      </c>
      <c r="F15" s="41">
        <v>0</v>
      </c>
      <c r="G15" s="41">
        <v>6.077</v>
      </c>
      <c r="H15" s="42">
        <v>1011</v>
      </c>
      <c r="I15" s="41">
        <v>-3.0000000000000001E-3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39</v>
      </c>
      <c r="P15" s="41" t="s">
        <v>351</v>
      </c>
      <c r="Q15" s="43">
        <v>44370.476168981484</v>
      </c>
      <c r="R15" s="41" t="s">
        <v>124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39</v>
      </c>
      <c r="AD15" s="41" t="s">
        <v>351</v>
      </c>
      <c r="AE15" s="43">
        <v>44370.476168981484</v>
      </c>
      <c r="AF15" s="41" t="s">
        <v>124</v>
      </c>
      <c r="AG15" s="41" t="s">
        <v>125</v>
      </c>
      <c r="AH15" s="41">
        <v>0</v>
      </c>
      <c r="AI15" s="41">
        <v>12.234</v>
      </c>
      <c r="AJ15" s="42">
        <v>1845</v>
      </c>
      <c r="AK15" s="41">
        <v>0.378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-1.6145249287500008</v>
      </c>
      <c r="AU15" s="45">
        <f t="shared" si="1"/>
        <v>376.67932935075004</v>
      </c>
      <c r="AV15" s="41"/>
      <c r="AW15" s="48">
        <f t="shared" si="6"/>
        <v>-2.9091789119499998</v>
      </c>
      <c r="AX15" s="49">
        <f t="shared" si="7"/>
        <v>348.85065055350003</v>
      </c>
    </row>
    <row r="16" spans="1:50">
      <c r="A16" s="41">
        <v>39</v>
      </c>
      <c r="B16" s="41" t="s">
        <v>373</v>
      </c>
      <c r="C16" s="43">
        <v>44376.579953703702</v>
      </c>
      <c r="D16" s="41" t="s">
        <v>124</v>
      </c>
      <c r="E16" s="41" t="s">
        <v>125</v>
      </c>
      <c r="F16" s="41">
        <v>0</v>
      </c>
      <c r="G16" s="41">
        <v>6.0590000000000002</v>
      </c>
      <c r="H16" s="42">
        <v>1210</v>
      </c>
      <c r="I16" s="41">
        <v>-2E-3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39</v>
      </c>
      <c r="P16" s="41" t="s">
        <v>373</v>
      </c>
      <c r="Q16" s="43">
        <v>44376.579953703702</v>
      </c>
      <c r="R16" s="41" t="s">
        <v>124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39</v>
      </c>
      <c r="AD16" s="41" t="s">
        <v>373</v>
      </c>
      <c r="AE16" s="43">
        <v>44376.579953703702</v>
      </c>
      <c r="AF16" s="41" t="s">
        <v>124</v>
      </c>
      <c r="AG16" s="41" t="s">
        <v>125</v>
      </c>
      <c r="AH16" s="41">
        <v>0</v>
      </c>
      <c r="AI16" s="41">
        <v>12.209</v>
      </c>
      <c r="AJ16" s="42">
        <v>2451</v>
      </c>
      <c r="AK16" s="41">
        <v>0.499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-1.0668378750000005</v>
      </c>
      <c r="AU16" s="45">
        <f t="shared" si="1"/>
        <v>488.86831543923</v>
      </c>
      <c r="AV16" s="41"/>
      <c r="AW16" s="48">
        <f t="shared" si="6"/>
        <v>-2.174014595</v>
      </c>
      <c r="AX16" s="49">
        <f t="shared" si="7"/>
        <v>464.67551965974002</v>
      </c>
    </row>
    <row r="17" spans="1:50">
      <c r="A17" s="41">
        <v>39</v>
      </c>
      <c r="B17" s="41" t="s">
        <v>403</v>
      </c>
      <c r="C17" s="43">
        <v>44386.441377314812</v>
      </c>
      <c r="D17" s="41" t="s">
        <v>124</v>
      </c>
      <c r="E17" s="41" t="s">
        <v>125</v>
      </c>
      <c r="F17" s="41">
        <v>0</v>
      </c>
      <c r="G17" s="41">
        <v>6.0419999999999998</v>
      </c>
      <c r="H17" s="42">
        <v>1340</v>
      </c>
      <c r="I17" s="41">
        <v>-2E-3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39</v>
      </c>
      <c r="P17" s="41" t="s">
        <v>403</v>
      </c>
      <c r="Q17" s="43">
        <v>44386.441377314812</v>
      </c>
      <c r="R17" s="41" t="s">
        <v>124</v>
      </c>
      <c r="S17" s="41" t="s">
        <v>125</v>
      </c>
      <c r="T17" s="41">
        <v>0</v>
      </c>
      <c r="U17" s="41" t="s">
        <v>126</v>
      </c>
      <c r="V17" s="42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39</v>
      </c>
      <c r="AD17" s="41" t="s">
        <v>403</v>
      </c>
      <c r="AE17" s="43">
        <v>44386.441377314812</v>
      </c>
      <c r="AF17" s="41" t="s">
        <v>124</v>
      </c>
      <c r="AG17" s="41" t="s">
        <v>125</v>
      </c>
      <c r="AH17" s="41">
        <v>0</v>
      </c>
      <c r="AI17" s="41">
        <v>12.209</v>
      </c>
      <c r="AJ17" s="42">
        <v>3527</v>
      </c>
      <c r="AK17" s="41">
        <v>0.71399999999999997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-0.7081435000000007</v>
      </c>
      <c r="AU17" s="45">
        <f t="shared" si="1"/>
        <v>687.95495821067004</v>
      </c>
      <c r="AV17" s="41"/>
      <c r="AW17" s="48">
        <f t="shared" si="6"/>
        <v>-1.6962350199999996</v>
      </c>
      <c r="AX17" s="49">
        <f t="shared" si="7"/>
        <v>670.30213000646006</v>
      </c>
    </row>
    <row r="18" spans="1:50">
      <c r="A18" s="41">
        <v>39</v>
      </c>
      <c r="B18" s="41" t="s">
        <v>429</v>
      </c>
      <c r="C18" s="43">
        <v>44399.430960648147</v>
      </c>
      <c r="D18" s="41" t="s">
        <v>124</v>
      </c>
      <c r="E18" s="41" t="s">
        <v>125</v>
      </c>
      <c r="F18" s="41">
        <v>0</v>
      </c>
      <c r="G18" s="41">
        <v>6.0549999999999997</v>
      </c>
      <c r="H18" s="42">
        <v>1440</v>
      </c>
      <c r="I18" s="41">
        <v>-2E-3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39</v>
      </c>
      <c r="P18" s="41" t="s">
        <v>429</v>
      </c>
      <c r="Q18" s="43">
        <v>44399.430960648147</v>
      </c>
      <c r="R18" s="41" t="s">
        <v>124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39</v>
      </c>
      <c r="AD18" s="41" t="s">
        <v>429</v>
      </c>
      <c r="AE18" s="43">
        <v>44399.430960648147</v>
      </c>
      <c r="AF18" s="41" t="s">
        <v>124</v>
      </c>
      <c r="AG18" s="41" t="s">
        <v>125</v>
      </c>
      <c r="AH18" s="41">
        <v>0</v>
      </c>
      <c r="AI18" s="41">
        <v>12.218999999999999</v>
      </c>
      <c r="AJ18" s="42">
        <v>2819</v>
      </c>
      <c r="AK18" s="41">
        <v>0.57199999999999995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-0.43173600000000034</v>
      </c>
      <c r="AU18" s="45">
        <f t="shared" si="1"/>
        <v>556.9737818120301</v>
      </c>
      <c r="AV18" s="41"/>
      <c r="AW18" s="48">
        <f t="shared" si="6"/>
        <v>-1.3300451200000003</v>
      </c>
      <c r="AX18" s="49">
        <f t="shared" si="7"/>
        <v>535.00558566614006</v>
      </c>
    </row>
    <row r="19" spans="1:50">
      <c r="A19" s="41">
        <v>39</v>
      </c>
      <c r="B19" s="41" t="s">
        <v>449</v>
      </c>
      <c r="C19" s="43">
        <v>44404.454675925925</v>
      </c>
      <c r="D19" s="41" t="s">
        <v>124</v>
      </c>
      <c r="E19" s="41" t="s">
        <v>125</v>
      </c>
      <c r="F19" s="41">
        <v>0</v>
      </c>
      <c r="G19" s="41">
        <v>6.0670000000000002</v>
      </c>
      <c r="H19" s="42">
        <v>1602</v>
      </c>
      <c r="I19" s="41">
        <v>-1E-3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39</v>
      </c>
      <c r="P19" s="41" t="s">
        <v>449</v>
      </c>
      <c r="Q19" s="43">
        <v>44404.454675925925</v>
      </c>
      <c r="R19" s="41" t="s">
        <v>124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39</v>
      </c>
      <c r="AD19" s="41" t="s">
        <v>449</v>
      </c>
      <c r="AE19" s="43">
        <v>44404.454675925925</v>
      </c>
      <c r="AF19" s="41" t="s">
        <v>124</v>
      </c>
      <c r="AG19" s="41" t="s">
        <v>125</v>
      </c>
      <c r="AH19" s="41">
        <v>0</v>
      </c>
      <c r="AI19" s="41">
        <v>12.237</v>
      </c>
      <c r="AJ19" s="42">
        <v>2658</v>
      </c>
      <c r="AK19" s="41">
        <v>0.54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1.6946084999998945E-2</v>
      </c>
      <c r="AU19" s="45">
        <f t="shared" si="1"/>
        <v>527.17973220971999</v>
      </c>
      <c r="AV19" s="41"/>
      <c r="AW19" s="48">
        <f t="shared" si="6"/>
        <v>-0.73927711179999989</v>
      </c>
      <c r="AX19" s="49">
        <f t="shared" si="7"/>
        <v>504.23672368536</v>
      </c>
    </row>
    <row r="20" spans="1:50">
      <c r="A20" s="41">
        <v>39</v>
      </c>
      <c r="B20" s="41" t="s">
        <v>475</v>
      </c>
      <c r="C20" s="43">
        <v>44411.536504629628</v>
      </c>
      <c r="D20" s="41" t="s">
        <v>124</v>
      </c>
      <c r="E20" s="41" t="s">
        <v>125</v>
      </c>
      <c r="F20" s="41">
        <v>0</v>
      </c>
      <c r="G20" s="41">
        <v>6.0590000000000002</v>
      </c>
      <c r="H20" s="42">
        <v>1892</v>
      </c>
      <c r="I20" s="41">
        <v>-1E-3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39</v>
      </c>
      <c r="P20" s="41" t="s">
        <v>475</v>
      </c>
      <c r="Q20" s="43">
        <v>44411.536504629628</v>
      </c>
      <c r="R20" s="41" t="s">
        <v>124</v>
      </c>
      <c r="S20" s="41" t="s">
        <v>125</v>
      </c>
      <c r="T20" s="41">
        <v>0</v>
      </c>
      <c r="U20" s="41" t="s">
        <v>126</v>
      </c>
      <c r="V20" s="42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39</v>
      </c>
      <c r="AD20" s="41" t="s">
        <v>475</v>
      </c>
      <c r="AE20" s="43">
        <v>44411.536504629628</v>
      </c>
      <c r="AF20" s="41" t="s">
        <v>124</v>
      </c>
      <c r="AG20" s="41" t="s">
        <v>125</v>
      </c>
      <c r="AH20" s="41">
        <v>0</v>
      </c>
      <c r="AI20" s="41">
        <v>12.231999999999999</v>
      </c>
      <c r="AJ20" s="42">
        <v>1987</v>
      </c>
      <c r="AK20" s="41">
        <v>0.40600000000000003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0.82292786000000007</v>
      </c>
      <c r="AU20" s="45">
        <f t="shared" si="1"/>
        <v>402.97197343187003</v>
      </c>
      <c r="AV20" s="41"/>
      <c r="AW20" s="48">
        <f t="shared" si="6"/>
        <v>0.31067447120000047</v>
      </c>
      <c r="AX20" s="49">
        <f t="shared" si="7"/>
        <v>375.99220277206001</v>
      </c>
    </row>
    <row r="21" spans="1:50">
      <c r="A21" s="41">
        <v>39</v>
      </c>
      <c r="B21" s="41" t="s">
        <v>497</v>
      </c>
      <c r="C21" s="43">
        <v>44418.445983796293</v>
      </c>
      <c r="D21" s="41" t="s">
        <v>124</v>
      </c>
      <c r="E21" s="41" t="s">
        <v>125</v>
      </c>
      <c r="F21" s="41">
        <v>0</v>
      </c>
      <c r="G21" s="41">
        <v>6.0679999999999996</v>
      </c>
      <c r="H21" s="42">
        <v>2390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497</v>
      </c>
      <c r="Q21" s="43">
        <v>44418.445983796293</v>
      </c>
      <c r="R21" s="41" t="s">
        <v>124</v>
      </c>
      <c r="S21" s="41" t="s">
        <v>125</v>
      </c>
      <c r="T21" s="41">
        <v>0</v>
      </c>
      <c r="U21" s="41" t="s">
        <v>126</v>
      </c>
      <c r="V21" s="42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497</v>
      </c>
      <c r="AE21" s="43">
        <v>44418.445983796293</v>
      </c>
      <c r="AF21" s="41" t="s">
        <v>124</v>
      </c>
      <c r="AG21" s="41" t="s">
        <v>125</v>
      </c>
      <c r="AH21" s="41">
        <v>0</v>
      </c>
      <c r="AI21" s="41">
        <v>12.198</v>
      </c>
      <c r="AJ21" s="42">
        <v>2343</v>
      </c>
      <c r="AK21" s="41">
        <v>0.47699999999999998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2.2153321249999998</v>
      </c>
      <c r="AU21" s="45">
        <f t="shared" si="1"/>
        <v>468.87761473226999</v>
      </c>
      <c r="AV21" s="41"/>
      <c r="AW21" s="48">
        <f t="shared" si="6"/>
        <v>2.0909538049999998</v>
      </c>
      <c r="AX21" s="49">
        <f t="shared" si="7"/>
        <v>444.03433830725999</v>
      </c>
    </row>
    <row r="22" spans="1:50">
      <c r="A22" s="41">
        <v>65</v>
      </c>
      <c r="B22" s="41" t="s">
        <v>524</v>
      </c>
      <c r="C22" s="43">
        <v>44425.484016203707</v>
      </c>
      <c r="D22" s="41" t="s">
        <v>124</v>
      </c>
      <c r="E22" s="41" t="s">
        <v>125</v>
      </c>
      <c r="F22" s="41">
        <v>0</v>
      </c>
      <c r="G22" s="41">
        <v>6.0609999999999999</v>
      </c>
      <c r="H22" s="42">
        <v>1958</v>
      </c>
      <c r="I22" s="41">
        <v>-1E-3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65</v>
      </c>
      <c r="P22" s="41" t="s">
        <v>524</v>
      </c>
      <c r="Q22" s="43">
        <v>44425.484016203707</v>
      </c>
      <c r="R22" s="41" t="s">
        <v>124</v>
      </c>
      <c r="S22" s="41" t="s">
        <v>125</v>
      </c>
      <c r="T22" s="41">
        <v>0</v>
      </c>
      <c r="U22" s="41" t="s">
        <v>126</v>
      </c>
      <c r="V22" s="42" t="s">
        <v>126</v>
      </c>
      <c r="W22" s="41" t="s">
        <v>126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65</v>
      </c>
      <c r="AD22" s="41" t="s">
        <v>524</v>
      </c>
      <c r="AE22" s="43">
        <v>44425.484016203707</v>
      </c>
      <c r="AF22" s="41" t="s">
        <v>124</v>
      </c>
      <c r="AG22" s="41" t="s">
        <v>125</v>
      </c>
      <c r="AH22" s="41">
        <v>0</v>
      </c>
      <c r="AI22" s="41">
        <v>12.205</v>
      </c>
      <c r="AJ22" s="42">
        <v>2365</v>
      </c>
      <c r="AK22" s="41">
        <v>0.48199999999999998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1.0068574849999994</v>
      </c>
      <c r="AU22" s="45">
        <f t="shared" si="1"/>
        <v>472.94991326675</v>
      </c>
      <c r="AV22" s="41"/>
      <c r="AW22" s="48">
        <f t="shared" si="6"/>
        <v>0.5482673762000001</v>
      </c>
      <c r="AX22" s="49">
        <f t="shared" si="7"/>
        <v>448.23905416150006</v>
      </c>
    </row>
    <row r="23" spans="1:50">
      <c r="A23" s="41">
        <v>39</v>
      </c>
      <c r="B23" s="41" t="s">
        <v>544</v>
      </c>
      <c r="C23" s="43">
        <v>44440.508067129631</v>
      </c>
      <c r="D23" s="41" t="s">
        <v>124</v>
      </c>
      <c r="E23" s="41" t="s">
        <v>125</v>
      </c>
      <c r="F23" s="41">
        <v>0</v>
      </c>
      <c r="G23" s="41">
        <v>6.0629999999999997</v>
      </c>
      <c r="H23" s="42">
        <v>2537</v>
      </c>
      <c r="I23" s="41">
        <v>0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39</v>
      </c>
      <c r="P23" s="41" t="s">
        <v>544</v>
      </c>
      <c r="Q23" s="43">
        <v>44440.508067129631</v>
      </c>
      <c r="R23" s="41" t="s">
        <v>124</v>
      </c>
      <c r="S23" s="41" t="s">
        <v>125</v>
      </c>
      <c r="T23" s="41">
        <v>0</v>
      </c>
      <c r="U23" s="41" t="s">
        <v>126</v>
      </c>
      <c r="V23" s="42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39</v>
      </c>
      <c r="AD23" s="41" t="s">
        <v>544</v>
      </c>
      <c r="AE23" s="43">
        <v>44440.508067129631</v>
      </c>
      <c r="AF23" s="41" t="s">
        <v>124</v>
      </c>
      <c r="AG23" s="41" t="s">
        <v>125</v>
      </c>
      <c r="AH23" s="41">
        <v>0</v>
      </c>
      <c r="AI23" s="41">
        <v>12.218</v>
      </c>
      <c r="AJ23" s="42">
        <v>3832</v>
      </c>
      <c r="AK23" s="41">
        <v>0.77500000000000002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2.6283578412499997</v>
      </c>
      <c r="AU23" s="45">
        <f t="shared" si="1"/>
        <v>744.36107125952003</v>
      </c>
      <c r="AV23" s="41"/>
      <c r="AW23" s="48">
        <f t="shared" si="6"/>
        <v>2.6109634164499997</v>
      </c>
      <c r="AX23" s="49">
        <f t="shared" si="7"/>
        <v>728.58163451776011</v>
      </c>
    </row>
    <row r="24" spans="1:50">
      <c r="A24" s="41">
        <v>39</v>
      </c>
      <c r="B24" s="41" t="s">
        <v>566</v>
      </c>
      <c r="C24" s="43">
        <v>44446.524814814817</v>
      </c>
      <c r="D24" s="41" t="s">
        <v>124</v>
      </c>
      <c r="E24" s="41" t="s">
        <v>125</v>
      </c>
      <c r="F24" s="41">
        <v>0</v>
      </c>
      <c r="G24" s="41">
        <v>6.0709999999999997</v>
      </c>
      <c r="H24" s="42">
        <v>2728</v>
      </c>
      <c r="I24" s="41">
        <v>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39</v>
      </c>
      <c r="P24" s="41" t="s">
        <v>566</v>
      </c>
      <c r="Q24" s="43">
        <v>44446.524814814817</v>
      </c>
      <c r="R24" s="41" t="s">
        <v>124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39</v>
      </c>
      <c r="AD24" s="41" t="s">
        <v>566</v>
      </c>
      <c r="AE24" s="43">
        <v>44446.524814814817</v>
      </c>
      <c r="AF24" s="41" t="s">
        <v>124</v>
      </c>
      <c r="AG24" s="41" t="s">
        <v>125</v>
      </c>
      <c r="AH24" s="41">
        <v>0</v>
      </c>
      <c r="AI24" s="41">
        <v>12.22</v>
      </c>
      <c r="AJ24" s="42">
        <v>2662</v>
      </c>
      <c r="AK24" s="41">
        <v>0.54100000000000004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3.1663821599999995</v>
      </c>
      <c r="AU24" s="45">
        <f t="shared" si="1"/>
        <v>527.91999646412</v>
      </c>
      <c r="AV24" s="41"/>
      <c r="AW24" s="48">
        <f t="shared" si="6"/>
        <v>3.2828810272000002</v>
      </c>
      <c r="AX24" s="49">
        <f t="shared" si="7"/>
        <v>505.00117767256</v>
      </c>
    </row>
    <row r="25" spans="1:50">
      <c r="A25" s="41">
        <v>39</v>
      </c>
      <c r="B25" s="41" t="s">
        <v>602</v>
      </c>
      <c r="C25" s="43">
        <v>44454.42224537037</v>
      </c>
      <c r="D25" s="41" t="s">
        <v>124</v>
      </c>
      <c r="E25" s="41" t="s">
        <v>125</v>
      </c>
      <c r="F25" s="41">
        <v>0</v>
      </c>
      <c r="G25" s="41">
        <v>6.0659999999999998</v>
      </c>
      <c r="H25" s="42">
        <v>2772</v>
      </c>
      <c r="I25" s="41">
        <v>1E-3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39</v>
      </c>
      <c r="P25" s="41" t="s">
        <v>602</v>
      </c>
      <c r="Q25" s="43">
        <v>44454.42224537037</v>
      </c>
      <c r="R25" s="41" t="s">
        <v>124</v>
      </c>
      <c r="S25" s="41" t="s">
        <v>125</v>
      </c>
      <c r="T25" s="41">
        <v>0</v>
      </c>
      <c r="U25" s="41" t="s">
        <v>126</v>
      </c>
      <c r="V25" s="42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39</v>
      </c>
      <c r="AD25" s="41" t="s">
        <v>602</v>
      </c>
      <c r="AE25" s="43">
        <v>44454.42224537037</v>
      </c>
      <c r="AF25" s="41" t="s">
        <v>124</v>
      </c>
      <c r="AG25" s="41" t="s">
        <v>125</v>
      </c>
      <c r="AH25" s="41">
        <v>0</v>
      </c>
      <c r="AI25" s="41">
        <v>12.202999999999999</v>
      </c>
      <c r="AJ25" s="42">
        <v>2672</v>
      </c>
      <c r="AK25" s="41">
        <v>0.54300000000000004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3.2905446600000001</v>
      </c>
      <c r="AU25" s="45">
        <f t="shared" si="1"/>
        <v>529.77064831231996</v>
      </c>
      <c r="AV25" s="41"/>
      <c r="AW25" s="48">
        <f t="shared" si="6"/>
        <v>3.4370691271999991</v>
      </c>
      <c r="AX25" s="49">
        <f t="shared" si="7"/>
        <v>506.91231036416002</v>
      </c>
    </row>
    <row r="26" spans="1:50">
      <c r="A26" s="41">
        <v>39</v>
      </c>
      <c r="B26" s="41" t="s">
        <v>625</v>
      </c>
      <c r="C26" s="43">
        <v>44461.441782407404</v>
      </c>
      <c r="D26" s="41" t="s">
        <v>124</v>
      </c>
      <c r="E26" s="41" t="s">
        <v>125</v>
      </c>
      <c r="F26" s="41">
        <v>0</v>
      </c>
      <c r="G26" s="41">
        <v>6.07</v>
      </c>
      <c r="H26" s="42">
        <v>2852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39</v>
      </c>
      <c r="P26" s="41" t="s">
        <v>625</v>
      </c>
      <c r="Q26" s="43">
        <v>44461.441782407404</v>
      </c>
      <c r="R26" s="41" t="s">
        <v>124</v>
      </c>
      <c r="S26" s="41" t="s">
        <v>125</v>
      </c>
      <c r="T26" s="41">
        <v>0</v>
      </c>
      <c r="U26" s="41" t="s">
        <v>126</v>
      </c>
      <c r="V26" s="42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39</v>
      </c>
      <c r="AD26" s="41" t="s">
        <v>625</v>
      </c>
      <c r="AE26" s="43">
        <v>44461.441782407404</v>
      </c>
      <c r="AF26" s="41" t="s">
        <v>124</v>
      </c>
      <c r="AG26" s="41" t="s">
        <v>125</v>
      </c>
      <c r="AH26" s="41">
        <v>0</v>
      </c>
      <c r="AI26" s="41">
        <v>12.202999999999999</v>
      </c>
      <c r="AJ26" s="42">
        <v>2856</v>
      </c>
      <c r="AK26" s="41">
        <v>0.57999999999999996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3.5165054599999985</v>
      </c>
      <c r="AU26" s="45">
        <f t="shared" si="1"/>
        <v>563.82040168128015</v>
      </c>
      <c r="AV26" s="41"/>
      <c r="AW26" s="48">
        <f t="shared" si="6"/>
        <v>3.7168362631999994</v>
      </c>
      <c r="AX26" s="49">
        <f t="shared" si="7"/>
        <v>542.07657147264013</v>
      </c>
    </row>
    <row r="27" spans="1:50">
      <c r="A27" s="41">
        <v>39</v>
      </c>
      <c r="B27" s="41" t="s">
        <v>651</v>
      </c>
      <c r="C27" s="43">
        <v>44467.611909722225</v>
      </c>
      <c r="D27" s="41" t="s">
        <v>124</v>
      </c>
      <c r="E27" s="41" t="s">
        <v>125</v>
      </c>
      <c r="F27" s="41">
        <v>0</v>
      </c>
      <c r="G27" s="41">
        <v>6.0730000000000004</v>
      </c>
      <c r="H27" s="42">
        <v>2699</v>
      </c>
      <c r="I27" s="41">
        <v>1E-3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39</v>
      </c>
      <c r="P27" s="41" t="s">
        <v>651</v>
      </c>
      <c r="Q27" s="43">
        <v>44467.611909722225</v>
      </c>
      <c r="R27" s="41" t="s">
        <v>124</v>
      </c>
      <c r="S27" s="41" t="s">
        <v>125</v>
      </c>
      <c r="T27" s="41">
        <v>0</v>
      </c>
      <c r="U27" s="41" t="s">
        <v>126</v>
      </c>
      <c r="V27" s="42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39</v>
      </c>
      <c r="AD27" s="41" t="s">
        <v>651</v>
      </c>
      <c r="AE27" s="43">
        <v>44467.611909722225</v>
      </c>
      <c r="AF27" s="41" t="s">
        <v>124</v>
      </c>
      <c r="AG27" s="41" t="s">
        <v>125</v>
      </c>
      <c r="AH27" s="41">
        <v>0</v>
      </c>
      <c r="AI27" s="41">
        <v>12.218</v>
      </c>
      <c r="AJ27" s="42">
        <v>2736</v>
      </c>
      <c r="AK27" s="41">
        <v>0.55600000000000005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3.0845927712499996</v>
      </c>
      <c r="AU27" s="45">
        <f t="shared" si="1"/>
        <v>541.61452286208009</v>
      </c>
      <c r="AV27" s="41"/>
      <c r="AW27" s="48">
        <f t="shared" si="6"/>
        <v>3.1811343720499998</v>
      </c>
      <c r="AX27" s="49">
        <f t="shared" si="7"/>
        <v>519.14348258304005</v>
      </c>
    </row>
    <row r="28" spans="1:50">
      <c r="A28" s="41">
        <v>39</v>
      </c>
      <c r="B28" s="41" t="s">
        <v>675</v>
      </c>
      <c r="C28" s="43">
        <v>44474.540543981479</v>
      </c>
      <c r="D28" s="41" t="s">
        <v>124</v>
      </c>
      <c r="E28" s="41" t="s">
        <v>125</v>
      </c>
      <c r="F28" s="41">
        <v>0</v>
      </c>
      <c r="G28" s="41">
        <v>6.0609999999999999</v>
      </c>
      <c r="H28" s="42">
        <v>2370</v>
      </c>
      <c r="I28" s="41">
        <v>0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39</v>
      </c>
      <c r="P28" s="41" t="s">
        <v>675</v>
      </c>
      <c r="Q28" s="43">
        <v>44474.540543981479</v>
      </c>
      <c r="R28" s="41" t="s">
        <v>124</v>
      </c>
      <c r="S28" s="41" t="s">
        <v>125</v>
      </c>
      <c r="T28" s="41">
        <v>0</v>
      </c>
      <c r="U28" s="41" t="s">
        <v>126</v>
      </c>
      <c r="V28" s="42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39</v>
      </c>
      <c r="AD28" s="41" t="s">
        <v>675</v>
      </c>
      <c r="AE28" s="43">
        <v>44474.540543981479</v>
      </c>
      <c r="AF28" s="41" t="s">
        <v>124</v>
      </c>
      <c r="AG28" s="41" t="s">
        <v>125</v>
      </c>
      <c r="AH28" s="41">
        <v>0</v>
      </c>
      <c r="AI28" s="41">
        <v>12.22</v>
      </c>
      <c r="AJ28" s="42">
        <v>2535</v>
      </c>
      <c r="AK28" s="41">
        <v>0.51600000000000001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2.1592091249999994</v>
      </c>
      <c r="AU28" s="45">
        <f t="shared" si="1"/>
        <v>504.41562585675001</v>
      </c>
      <c r="AV28" s="41"/>
      <c r="AW28" s="48">
        <f t="shared" si="6"/>
        <v>2.020010645000001</v>
      </c>
      <c r="AX28" s="49">
        <f t="shared" si="7"/>
        <v>480.7295095815</v>
      </c>
    </row>
    <row r="29" spans="1:50">
      <c r="A29" s="41">
        <v>39</v>
      </c>
      <c r="B29" s="41" t="s">
        <v>712</v>
      </c>
      <c r="C29" s="43">
        <v>44482.616666666669</v>
      </c>
      <c r="D29" s="41" t="s">
        <v>124</v>
      </c>
      <c r="E29" s="41" t="s">
        <v>125</v>
      </c>
      <c r="F29" s="41">
        <v>0</v>
      </c>
      <c r="G29" s="41">
        <v>6.0620000000000003</v>
      </c>
      <c r="H29" s="42">
        <v>2752</v>
      </c>
      <c r="I29" s="41">
        <v>1E-3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39</v>
      </c>
      <c r="P29" s="41" t="s">
        <v>712</v>
      </c>
      <c r="Q29" s="41" t="s">
        <v>713</v>
      </c>
      <c r="R29" s="41" t="s">
        <v>124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39</v>
      </c>
      <c r="AD29" s="41" t="s">
        <v>712</v>
      </c>
      <c r="AE29" s="43">
        <v>44482.616666666669</v>
      </c>
      <c r="AF29" s="41" t="s">
        <v>124</v>
      </c>
      <c r="AG29" s="41" t="s">
        <v>125</v>
      </c>
      <c r="AH29" s="41">
        <v>0</v>
      </c>
      <c r="AI29" s="41">
        <v>12.201000000000001</v>
      </c>
      <c r="AJ29" s="42">
        <v>2609</v>
      </c>
      <c r="AK29" s="41">
        <v>0.53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3.23</v>
      </c>
      <c r="AU29" s="41">
        <v>518</v>
      </c>
      <c r="AV29" s="41"/>
      <c r="AW29" s="41">
        <v>3.37</v>
      </c>
      <c r="AX29" s="41">
        <v>495</v>
      </c>
    </row>
    <row r="30" spans="1:50">
      <c r="A30" s="41">
        <v>39</v>
      </c>
      <c r="B30" s="41" t="s">
        <v>747</v>
      </c>
      <c r="C30" s="43">
        <v>44432.654768518521</v>
      </c>
      <c r="D30" s="41" t="s">
        <v>124</v>
      </c>
      <c r="E30" s="41" t="s">
        <v>125</v>
      </c>
      <c r="F30" s="41">
        <v>0</v>
      </c>
      <c r="G30" s="41">
        <v>6.0789999999999997</v>
      </c>
      <c r="H30" s="42">
        <v>2239</v>
      </c>
      <c r="I30" s="41">
        <v>0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39</v>
      </c>
      <c r="P30" s="41" t="s">
        <v>747</v>
      </c>
      <c r="Q30" s="43">
        <v>44432.654768518521</v>
      </c>
      <c r="R30" s="41" t="s">
        <v>124</v>
      </c>
      <c r="S30" s="41" t="s">
        <v>125</v>
      </c>
      <c r="T30" s="41">
        <v>0</v>
      </c>
      <c r="U30" s="41" t="s">
        <v>126</v>
      </c>
      <c r="V30" s="42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39</v>
      </c>
      <c r="AD30" s="41" t="s">
        <v>747</v>
      </c>
      <c r="AE30" s="43">
        <v>44432.654768518521</v>
      </c>
      <c r="AF30" s="41" t="s">
        <v>124</v>
      </c>
      <c r="AG30" s="41" t="s">
        <v>125</v>
      </c>
      <c r="AH30" s="41">
        <v>0</v>
      </c>
      <c r="AI30" s="41">
        <v>12.224</v>
      </c>
      <c r="AJ30" s="42">
        <v>2437</v>
      </c>
      <c r="AK30" s="41">
        <v>0.496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8">IF(H30&lt;15000,((0.00000002125*H30^2)+(0.002705*H30)+(-4.371)),(IF(H30&lt;700000,((-0.0000000008162*H30^2)+(0.003141*H30)+(0.4702)), ((0.000000003285*V30^2)+(0.1899*V30)+(559.5)))))</f>
        <v>1.7920238212499999</v>
      </c>
      <c r="AU30" s="45">
        <f t="shared" ref="AU30" si="9">((-0.00000006277*AJ30^2)+(0.1854*AJ30)+(34.83))</f>
        <v>486.27701091587005</v>
      </c>
      <c r="AV30" s="41"/>
      <c r="AW30" s="48">
        <f t="shared" ref="AW30" si="10">IF(H30&lt;10000,((-0.00000005795*H30^2)+(0.003823*H30)+(-6.715)),(IF(H30&lt;700000,((-0.0000000001209*H30^2)+(0.002635*H30)+(-0.4111)), ((-0.00000002007*V30^2)+(0.2564*V30)+(286.1)))))</f>
        <v>1.55418663805</v>
      </c>
      <c r="AX30" s="49">
        <f t="shared" ref="AX30" si="11">(-0.00000001626*AJ30^2)+(0.1912*AJ30)+(-3.858)</f>
        <v>461.99983236406001</v>
      </c>
    </row>
    <row r="31" spans="1:50">
      <c r="C31" s="2"/>
      <c r="H31" s="33"/>
      <c r="Q31" s="2"/>
      <c r="AE31" s="2"/>
      <c r="AJ31" s="33"/>
      <c r="AQ31" s="37"/>
      <c r="AT31" s="34"/>
      <c r="AU31" s="35"/>
    </row>
    <row r="32" spans="1:50">
      <c r="C32" s="2"/>
      <c r="H32" s="33"/>
      <c r="Q32" s="2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 s="41" customFormat="1">
      <c r="C39" s="43"/>
      <c r="H39" s="42"/>
      <c r="Q39" s="43"/>
      <c r="AE39" s="43"/>
      <c r="AJ39" s="42"/>
      <c r="AQ39" s="47"/>
      <c r="AR39" s="47"/>
      <c r="AS39" s="47"/>
      <c r="AT39" s="44"/>
      <c r="AU3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1" sqref="B31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1" t="s">
        <v>121</v>
      </c>
      <c r="AR2" s="41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38</v>
      </c>
      <c r="B3" s="41" t="s">
        <v>127</v>
      </c>
      <c r="C3" s="43">
        <v>44256.479594907411</v>
      </c>
      <c r="D3" s="41" t="s">
        <v>128</v>
      </c>
      <c r="E3" s="41" t="s">
        <v>125</v>
      </c>
      <c r="F3" s="41">
        <v>0</v>
      </c>
      <c r="G3" s="41">
        <v>6.0039999999999996</v>
      </c>
      <c r="H3" s="42">
        <v>380686</v>
      </c>
      <c r="I3" s="41">
        <v>0.56499999999999995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38</v>
      </c>
      <c r="P3" s="41" t="s">
        <v>127</v>
      </c>
      <c r="Q3" s="43">
        <v>44256.479594907411</v>
      </c>
      <c r="R3" s="41" t="s">
        <v>128</v>
      </c>
      <c r="S3" s="41" t="s">
        <v>125</v>
      </c>
      <c r="T3" s="41">
        <v>0</v>
      </c>
      <c r="U3" s="41">
        <v>5.95</v>
      </c>
      <c r="V3" s="42">
        <v>3301</v>
      </c>
      <c r="W3" s="41">
        <v>1.204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38</v>
      </c>
      <c r="AD3" s="41" t="s">
        <v>127</v>
      </c>
      <c r="AE3" s="43">
        <v>44256.479594907411</v>
      </c>
      <c r="AF3" s="41" t="s">
        <v>128</v>
      </c>
      <c r="AG3" s="41" t="s">
        <v>125</v>
      </c>
      <c r="AH3" s="41">
        <v>0</v>
      </c>
      <c r="AI3" s="41">
        <v>12.18</v>
      </c>
      <c r="AJ3" s="42">
        <v>5958</v>
      </c>
      <c r="AK3" s="41">
        <v>0.98499999999999999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5">
        <f t="shared" ref="AU3:AU22" si="1">((-0.00000006277*AJ3^2)+(0.1854*AJ3)+(34.83))</f>
        <v>1137.21500535372</v>
      </c>
      <c r="AV3" s="41"/>
      <c r="AW3" s="48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49">
        <f t="shared" ref="AX3" si="3">(-0.00000001626*AJ3^2)+(0.1912*AJ3)+(-3.858)</f>
        <v>1134.7344063573601</v>
      </c>
    </row>
    <row r="4" spans="1:50">
      <c r="A4" s="41">
        <v>40</v>
      </c>
      <c r="B4" s="41" t="s">
        <v>146</v>
      </c>
      <c r="C4" s="43">
        <v>44320.46471064815</v>
      </c>
      <c r="D4" s="41" t="s">
        <v>128</v>
      </c>
      <c r="E4" s="41" t="s">
        <v>125</v>
      </c>
      <c r="F4" s="41">
        <v>0</v>
      </c>
      <c r="G4" s="41">
        <v>6.0030000000000001</v>
      </c>
      <c r="H4" s="42">
        <v>1026679</v>
      </c>
      <c r="I4" s="41">
        <v>2.1379999999999999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40</v>
      </c>
      <c r="P4" s="41" t="s">
        <v>146</v>
      </c>
      <c r="Q4" s="43">
        <v>44320.46471064815</v>
      </c>
      <c r="R4" s="41" t="s">
        <v>128</v>
      </c>
      <c r="S4" s="41" t="s">
        <v>125</v>
      </c>
      <c r="T4" s="41">
        <v>0</v>
      </c>
      <c r="U4" s="41">
        <v>5.9589999999999996</v>
      </c>
      <c r="V4" s="42">
        <v>8780</v>
      </c>
      <c r="W4" s="41">
        <v>2.4710000000000001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40</v>
      </c>
      <c r="AD4" s="41" t="s">
        <v>146</v>
      </c>
      <c r="AE4" s="43">
        <v>44320.46471064815</v>
      </c>
      <c r="AF4" s="41" t="s">
        <v>128</v>
      </c>
      <c r="AG4" s="41" t="s">
        <v>125</v>
      </c>
      <c r="AH4" s="41">
        <v>0</v>
      </c>
      <c r="AI4" s="41">
        <v>12.186</v>
      </c>
      <c r="AJ4" s="42">
        <v>10512</v>
      </c>
      <c r="AK4" s="41">
        <v>2.1070000000000002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2227.0752353940002</v>
      </c>
      <c r="AU4" s="45">
        <f t="shared" si="1"/>
        <v>1976.81858042112</v>
      </c>
      <c r="AV4" s="41"/>
      <c r="AW4" s="41"/>
      <c r="AX4" s="41"/>
    </row>
    <row r="5" spans="1:50">
      <c r="A5" s="17">
        <v>36563</v>
      </c>
      <c r="B5" s="41" t="s">
        <v>158</v>
      </c>
      <c r="C5" s="43">
        <v>44292.557071759256</v>
      </c>
      <c r="D5" s="41" t="s">
        <v>128</v>
      </c>
      <c r="E5" s="41" t="s">
        <v>125</v>
      </c>
      <c r="F5" s="41">
        <v>0</v>
      </c>
      <c r="G5" s="41">
        <v>6.0359999999999996</v>
      </c>
      <c r="H5" s="42">
        <v>933706</v>
      </c>
      <c r="I5" s="41">
        <v>1.39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38</v>
      </c>
      <c r="P5" s="41" t="s">
        <v>158</v>
      </c>
      <c r="Q5" s="43">
        <v>44292.557071759256</v>
      </c>
      <c r="R5" s="41" t="s">
        <v>128</v>
      </c>
      <c r="S5" s="41" t="s">
        <v>125</v>
      </c>
      <c r="T5" s="41">
        <v>0</v>
      </c>
      <c r="U5" s="41">
        <v>5.9870000000000001</v>
      </c>
      <c r="V5" s="42">
        <v>7415</v>
      </c>
      <c r="W5" s="41">
        <v>1.96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38</v>
      </c>
      <c r="AD5" s="41" t="s">
        <v>158</v>
      </c>
      <c r="AE5" s="43">
        <v>44292.557071759256</v>
      </c>
      <c r="AF5" s="41" t="s">
        <v>128</v>
      </c>
      <c r="AG5" s="41" t="s">
        <v>125</v>
      </c>
      <c r="AH5" s="41">
        <v>0</v>
      </c>
      <c r="AI5" s="41">
        <v>12.234</v>
      </c>
      <c r="AJ5" s="42">
        <v>11015</v>
      </c>
      <c r="AK5" s="41">
        <v>1.6719999999999999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1967.7891166091251</v>
      </c>
      <c r="AU5" s="45">
        <f t="shared" si="1"/>
        <v>2069.3951017767499</v>
      </c>
      <c r="AV5" s="41"/>
      <c r="AW5" s="48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49">
        <f t="shared" ref="AX5:AX22" si="5">(-0.00000001626*AJ5^2)+(0.1912*AJ5)+(-3.858)</f>
        <v>2100.2371705414998</v>
      </c>
    </row>
    <row r="6" spans="1:50">
      <c r="A6" s="41">
        <v>40</v>
      </c>
      <c r="B6" s="41" t="s">
        <v>170</v>
      </c>
      <c r="C6" s="43">
        <v>44323.48033564815</v>
      </c>
      <c r="D6" s="41" t="s">
        <v>128</v>
      </c>
      <c r="E6" s="41" t="s">
        <v>125</v>
      </c>
      <c r="F6" s="41">
        <v>0</v>
      </c>
      <c r="G6" s="41">
        <v>6.0369999999999999</v>
      </c>
      <c r="H6" s="42">
        <v>447947</v>
      </c>
      <c r="I6" s="41">
        <v>0.92900000000000005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170</v>
      </c>
      <c r="Q6" s="43">
        <v>44323.48033564815</v>
      </c>
      <c r="R6" s="41" t="s">
        <v>128</v>
      </c>
      <c r="S6" s="41" t="s">
        <v>125</v>
      </c>
      <c r="T6" s="41">
        <v>0</v>
      </c>
      <c r="U6" s="41">
        <v>5.9870000000000001</v>
      </c>
      <c r="V6" s="42">
        <v>4248</v>
      </c>
      <c r="W6" s="41">
        <v>1.2549999999999999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170</v>
      </c>
      <c r="AE6" s="43">
        <v>44323.48033564815</v>
      </c>
      <c r="AF6" s="41" t="s">
        <v>128</v>
      </c>
      <c r="AG6" s="41" t="s">
        <v>125</v>
      </c>
      <c r="AH6" s="41">
        <v>0</v>
      </c>
      <c r="AI6" s="41">
        <v>12.237</v>
      </c>
      <c r="AJ6" s="42">
        <v>6440</v>
      </c>
      <c r="AK6" s="41">
        <v>1.2949999999999999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1243.6958796128943</v>
      </c>
      <c r="AU6" s="45">
        <f t="shared" si="1"/>
        <v>1226.2027021280001</v>
      </c>
      <c r="AV6" s="41"/>
      <c r="AW6" s="48">
        <f t="shared" si="4"/>
        <v>1155.6698723595919</v>
      </c>
      <c r="AX6" s="49">
        <f t="shared" si="5"/>
        <v>1226.7956392640001</v>
      </c>
    </row>
    <row r="7" spans="1:50">
      <c r="A7" s="41">
        <v>48</v>
      </c>
      <c r="B7" s="41" t="s">
        <v>185</v>
      </c>
      <c r="C7" s="43">
        <v>44236.500428240739</v>
      </c>
      <c r="D7" s="41" t="s">
        <v>128</v>
      </c>
      <c r="E7" s="41" t="s">
        <v>125</v>
      </c>
      <c r="F7" s="41">
        <v>0</v>
      </c>
      <c r="G7" s="41">
        <v>6.0359999999999996</v>
      </c>
      <c r="H7" s="42">
        <v>776477</v>
      </c>
      <c r="I7" s="41">
        <v>1.155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48</v>
      </c>
      <c r="P7" s="41" t="s">
        <v>185</v>
      </c>
      <c r="Q7" s="43">
        <v>44236.500428240739</v>
      </c>
      <c r="R7" s="41" t="s">
        <v>128</v>
      </c>
      <c r="S7" s="41" t="s">
        <v>125</v>
      </c>
      <c r="T7" s="41">
        <v>0</v>
      </c>
      <c r="U7" s="41">
        <v>5.9880000000000004</v>
      </c>
      <c r="V7" s="42">
        <v>6406</v>
      </c>
      <c r="W7" s="41">
        <v>1.774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48</v>
      </c>
      <c r="AD7" s="41" t="s">
        <v>185</v>
      </c>
      <c r="AE7" s="43">
        <v>44236.500428240739</v>
      </c>
      <c r="AF7" s="41" t="s">
        <v>128</v>
      </c>
      <c r="AG7" s="41" t="s">
        <v>125</v>
      </c>
      <c r="AH7" s="41">
        <v>0</v>
      </c>
      <c r="AI7" s="41">
        <v>12.241</v>
      </c>
      <c r="AJ7" s="42">
        <v>8647</v>
      </c>
      <c r="AK7" s="41">
        <v>1.35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1776.1342060062602</v>
      </c>
      <c r="AU7" s="45">
        <f t="shared" si="1"/>
        <v>1633.2904488730699</v>
      </c>
      <c r="AV7" s="41"/>
      <c r="AW7" s="48">
        <f t="shared" si="4"/>
        <v>1927.77479070148</v>
      </c>
      <c r="AX7" s="49">
        <f t="shared" si="5"/>
        <v>1648.2326298976602</v>
      </c>
    </row>
    <row r="8" spans="1:50">
      <c r="A8" s="41">
        <v>38</v>
      </c>
      <c r="B8" s="41" t="s">
        <v>202</v>
      </c>
      <c r="C8" s="43">
        <v>44264.549143518518</v>
      </c>
      <c r="D8" s="41" t="s">
        <v>128</v>
      </c>
      <c r="E8" s="41" t="s">
        <v>125</v>
      </c>
      <c r="F8" s="41">
        <v>0</v>
      </c>
      <c r="G8" s="41">
        <v>6.0460000000000003</v>
      </c>
      <c r="H8" s="42">
        <v>938844</v>
      </c>
      <c r="I8" s="41">
        <v>1.397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38</v>
      </c>
      <c r="P8" s="41" t="s">
        <v>202</v>
      </c>
      <c r="Q8" s="43">
        <v>44264.549143518518</v>
      </c>
      <c r="R8" s="41" t="s">
        <v>128</v>
      </c>
      <c r="S8" s="41" t="s">
        <v>125</v>
      </c>
      <c r="T8" s="41">
        <v>0</v>
      </c>
      <c r="U8" s="41">
        <v>5.9960000000000004</v>
      </c>
      <c r="V8" s="42">
        <v>7048</v>
      </c>
      <c r="W8" s="41">
        <v>1.8919999999999999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38</v>
      </c>
      <c r="AD8" s="41" t="s">
        <v>202</v>
      </c>
      <c r="AE8" s="43">
        <v>44264.549143518518</v>
      </c>
      <c r="AF8" s="41" t="s">
        <v>128</v>
      </c>
      <c r="AG8" s="41" t="s">
        <v>125</v>
      </c>
      <c r="AH8" s="41">
        <v>0</v>
      </c>
      <c r="AI8" s="41">
        <v>12.266999999999999</v>
      </c>
      <c r="AJ8" s="42">
        <v>9743</v>
      </c>
      <c r="AK8" s="41">
        <v>1.4990000000000001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1898.0783800886402</v>
      </c>
      <c r="AU8" s="45">
        <f t="shared" si="1"/>
        <v>1835.22369190427</v>
      </c>
      <c r="AV8" s="41"/>
      <c r="AW8" s="48">
        <f t="shared" si="4"/>
        <v>2092.2102367187204</v>
      </c>
      <c r="AX8" s="49">
        <f t="shared" si="5"/>
        <v>1857.4601024432602</v>
      </c>
    </row>
    <row r="9" spans="1:50">
      <c r="A9" s="41">
        <v>40</v>
      </c>
      <c r="B9" s="41" t="s">
        <v>215</v>
      </c>
      <c r="C9" s="43">
        <v>44305.45039351852</v>
      </c>
      <c r="D9" s="41" t="s">
        <v>128</v>
      </c>
      <c r="E9" s="41" t="s">
        <v>125</v>
      </c>
      <c r="F9" s="41">
        <v>0</v>
      </c>
      <c r="G9" s="41">
        <v>6.0919999999999996</v>
      </c>
      <c r="H9" s="42">
        <v>2399</v>
      </c>
      <c r="I9" s="41">
        <v>0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40</v>
      </c>
      <c r="P9" s="41" t="s">
        <v>215</v>
      </c>
      <c r="Q9" s="43">
        <v>44305.45039351852</v>
      </c>
      <c r="R9" s="41" t="s">
        <v>128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40</v>
      </c>
      <c r="AD9" s="41" t="s">
        <v>215</v>
      </c>
      <c r="AE9" s="43">
        <v>44305.45039351852</v>
      </c>
      <c r="AF9" s="41" t="s">
        <v>128</v>
      </c>
      <c r="AG9" s="41" t="s">
        <v>125</v>
      </c>
      <c r="AH9" s="41">
        <v>0</v>
      </c>
      <c r="AI9" s="41">
        <v>12.23</v>
      </c>
      <c r="AJ9" s="42">
        <v>3007</v>
      </c>
      <c r="AK9" s="41">
        <v>0.61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2.2405930212499996</v>
      </c>
      <c r="AU9" s="45">
        <f t="shared" si="1"/>
        <v>591.76023058427006</v>
      </c>
      <c r="AV9" s="41"/>
      <c r="AW9" s="48">
        <f t="shared" si="4"/>
        <v>2.1228631020499993</v>
      </c>
      <c r="AX9" s="49">
        <f t="shared" si="5"/>
        <v>570.93337628326003</v>
      </c>
    </row>
    <row r="10" spans="1:50">
      <c r="A10" s="41">
        <v>40</v>
      </c>
      <c r="B10" s="41" t="s">
        <v>233</v>
      </c>
      <c r="C10" s="43">
        <v>44334.464699074073</v>
      </c>
      <c r="D10" s="41" t="s">
        <v>128</v>
      </c>
      <c r="E10" s="41" t="s">
        <v>125</v>
      </c>
      <c r="F10" s="41">
        <v>0</v>
      </c>
      <c r="G10" s="41">
        <v>5.9980000000000002</v>
      </c>
      <c r="H10" s="42">
        <v>847854</v>
      </c>
      <c r="I10" s="41">
        <v>1.764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40</v>
      </c>
      <c r="P10" s="41" t="s">
        <v>233</v>
      </c>
      <c r="Q10" s="43">
        <v>44334.464699074073</v>
      </c>
      <c r="R10" s="41" t="s">
        <v>128</v>
      </c>
      <c r="S10" s="41" t="s">
        <v>125</v>
      </c>
      <c r="T10" s="41">
        <v>0</v>
      </c>
      <c r="U10" s="41">
        <v>5.9459999999999997</v>
      </c>
      <c r="V10" s="42">
        <v>6573</v>
      </c>
      <c r="W10" s="41">
        <v>1.88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40</v>
      </c>
      <c r="AD10" s="41" t="s">
        <v>233</v>
      </c>
      <c r="AE10" s="43">
        <v>44334.464699074073</v>
      </c>
      <c r="AF10" s="41" t="s">
        <v>128</v>
      </c>
      <c r="AG10" s="41" t="s">
        <v>125</v>
      </c>
      <c r="AH10" s="41">
        <v>0</v>
      </c>
      <c r="AI10" s="41">
        <v>12.173999999999999</v>
      </c>
      <c r="AJ10" s="42">
        <v>9160</v>
      </c>
      <c r="AK10" s="41">
        <v>1.8380000000000001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1807.8546262207651</v>
      </c>
      <c r="AU10" s="45">
        <f t="shared" si="1"/>
        <v>1727.827245488</v>
      </c>
      <c r="AV10" s="41"/>
      <c r="AW10" s="48">
        <f t="shared" si="4"/>
        <v>1970.5500891169704</v>
      </c>
      <c r="AX10" s="49">
        <f t="shared" si="5"/>
        <v>1746.1696949440002</v>
      </c>
    </row>
    <row r="11" spans="1:50">
      <c r="A11" s="17">
        <v>38</v>
      </c>
      <c r="B11" s="41" t="s">
        <v>259</v>
      </c>
      <c r="C11" s="43">
        <v>44278.616759259261</v>
      </c>
      <c r="D11" s="41" t="s">
        <v>128</v>
      </c>
      <c r="E11" s="41" t="s">
        <v>125</v>
      </c>
      <c r="F11" s="41">
        <v>0</v>
      </c>
      <c r="G11" s="41">
        <v>6.0339999999999998</v>
      </c>
      <c r="H11" s="42">
        <v>753065</v>
      </c>
      <c r="I11" s="41">
        <v>1.1200000000000001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38</v>
      </c>
      <c r="P11" s="41" t="s">
        <v>259</v>
      </c>
      <c r="Q11" s="43">
        <v>44278.616759259261</v>
      </c>
      <c r="R11" s="41" t="s">
        <v>128</v>
      </c>
      <c r="S11" s="41" t="s">
        <v>125</v>
      </c>
      <c r="T11" s="41">
        <v>0</v>
      </c>
      <c r="U11" s="41">
        <v>5.9930000000000003</v>
      </c>
      <c r="V11" s="42">
        <v>6307</v>
      </c>
      <c r="W11" s="41">
        <v>1.756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38</v>
      </c>
      <c r="AD11" s="41" t="s">
        <v>259</v>
      </c>
      <c r="AE11" s="43">
        <v>44278.616759259261</v>
      </c>
      <c r="AF11" s="41" t="s">
        <v>128</v>
      </c>
      <c r="AG11" s="41" t="s">
        <v>125</v>
      </c>
      <c r="AH11" s="41">
        <v>0</v>
      </c>
      <c r="AI11" s="41">
        <v>12.239000000000001</v>
      </c>
      <c r="AJ11" s="42">
        <v>10432</v>
      </c>
      <c r="AK11" s="41">
        <v>1.593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1757.329971547965</v>
      </c>
      <c r="AU11" s="45">
        <f t="shared" si="1"/>
        <v>1962.0917528115201</v>
      </c>
      <c r="AV11" s="41"/>
      <c r="AW11" s="48">
        <f t="shared" si="4"/>
        <v>1902.4164505425701</v>
      </c>
      <c r="AX11" s="49">
        <f t="shared" si="5"/>
        <v>1988.9708790937602</v>
      </c>
    </row>
    <row r="12" spans="1:50">
      <c r="A12" s="41">
        <v>40</v>
      </c>
      <c r="B12" s="41" t="s">
        <v>282</v>
      </c>
      <c r="C12" s="43">
        <v>44341.455393518518</v>
      </c>
      <c r="D12" s="41" t="s">
        <v>128</v>
      </c>
      <c r="E12" s="41" t="s">
        <v>125</v>
      </c>
      <c r="F12" s="41">
        <v>0</v>
      </c>
      <c r="G12" s="41">
        <v>6.0019999999999998</v>
      </c>
      <c r="H12" s="42">
        <v>1092495</v>
      </c>
      <c r="I12" s="41">
        <v>2.2749999999999999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40</v>
      </c>
      <c r="P12" s="41" t="s">
        <v>282</v>
      </c>
      <c r="Q12" s="43">
        <v>44341.455393518518</v>
      </c>
      <c r="R12" s="41" t="s">
        <v>128</v>
      </c>
      <c r="S12" s="41" t="s">
        <v>125</v>
      </c>
      <c r="T12" s="41">
        <v>0</v>
      </c>
      <c r="U12" s="41">
        <v>5.9560000000000004</v>
      </c>
      <c r="V12" s="42">
        <v>8657</v>
      </c>
      <c r="W12" s="41">
        <v>2.4380000000000002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40</v>
      </c>
      <c r="AD12" s="41" t="s">
        <v>282</v>
      </c>
      <c r="AE12" s="43">
        <v>44341.455393518518</v>
      </c>
      <c r="AF12" s="41" t="s">
        <v>128</v>
      </c>
      <c r="AG12" s="41" t="s">
        <v>125</v>
      </c>
      <c r="AH12" s="41">
        <v>0</v>
      </c>
      <c r="AI12" s="41">
        <v>12.18</v>
      </c>
      <c r="AJ12" s="42">
        <v>11464</v>
      </c>
      <c r="AK12" s="41">
        <v>2.2970000000000002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2203.7104898869652</v>
      </c>
      <c r="AU12" s="45">
        <f t="shared" si="1"/>
        <v>2152.0061597100798</v>
      </c>
      <c r="AV12" s="41"/>
      <c r="AW12" s="48">
        <f t="shared" si="4"/>
        <v>2504.2506809645702</v>
      </c>
      <c r="AX12" s="49">
        <f t="shared" si="5"/>
        <v>2185.9218572070399</v>
      </c>
    </row>
    <row r="13" spans="1:50">
      <c r="A13" s="41">
        <v>40</v>
      </c>
      <c r="B13" s="41" t="s">
        <v>303</v>
      </c>
      <c r="C13" s="43">
        <v>44348.479490740741</v>
      </c>
      <c r="D13" s="41" t="s">
        <v>128</v>
      </c>
      <c r="E13" s="41" t="s">
        <v>125</v>
      </c>
      <c r="F13" s="41">
        <v>0</v>
      </c>
      <c r="G13" s="41">
        <v>6.0030000000000001</v>
      </c>
      <c r="H13" s="42">
        <v>610933</v>
      </c>
      <c r="I13" s="41">
        <v>1.2689999999999999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40</v>
      </c>
      <c r="P13" s="41" t="s">
        <v>303</v>
      </c>
      <c r="Q13" s="43">
        <v>44348.479490740741</v>
      </c>
      <c r="R13" s="41" t="s">
        <v>128</v>
      </c>
      <c r="S13" s="41" t="s">
        <v>125</v>
      </c>
      <c r="T13" s="41">
        <v>0</v>
      </c>
      <c r="U13" s="41">
        <v>5.96</v>
      </c>
      <c r="V13" s="42">
        <v>5020</v>
      </c>
      <c r="W13" s="41">
        <v>1.4630000000000001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40</v>
      </c>
      <c r="AD13" s="41" t="s">
        <v>303</v>
      </c>
      <c r="AE13" s="43">
        <v>44348.479490740741</v>
      </c>
      <c r="AF13" s="41" t="s">
        <v>128</v>
      </c>
      <c r="AG13" s="41" t="s">
        <v>125</v>
      </c>
      <c r="AH13" s="41">
        <v>0</v>
      </c>
      <c r="AI13" s="41">
        <v>12.163</v>
      </c>
      <c r="AJ13" s="42">
        <v>8155</v>
      </c>
      <c r="AK13" s="41">
        <v>1.637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1614.7729746948783</v>
      </c>
      <c r="AU13" s="45">
        <f t="shared" si="1"/>
        <v>1542.5925423507501</v>
      </c>
      <c r="AV13" s="41"/>
      <c r="AW13" s="48">
        <f t="shared" si="4"/>
        <v>1564.2727441238799</v>
      </c>
      <c r="AX13" s="49">
        <f t="shared" si="5"/>
        <v>1554.2966445535001</v>
      </c>
    </row>
    <row r="14" spans="1:50">
      <c r="A14" s="41">
        <v>40</v>
      </c>
      <c r="B14" s="41" t="s">
        <v>330</v>
      </c>
      <c r="C14" s="43">
        <v>44361.507534722223</v>
      </c>
      <c r="D14" s="41" t="s">
        <v>128</v>
      </c>
      <c r="E14" s="41" t="s">
        <v>125</v>
      </c>
      <c r="F14" s="41">
        <v>0</v>
      </c>
      <c r="G14" s="41">
        <v>6.07</v>
      </c>
      <c r="H14" s="42">
        <v>1086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40</v>
      </c>
      <c r="P14" s="41" t="s">
        <v>330</v>
      </c>
      <c r="Q14" s="43">
        <v>44361.507534722223</v>
      </c>
      <c r="R14" s="41" t="s">
        <v>128</v>
      </c>
      <c r="S14" s="41" t="s">
        <v>125</v>
      </c>
      <c r="T14" s="41">
        <v>0</v>
      </c>
      <c r="U14" s="41" t="s">
        <v>126</v>
      </c>
      <c r="V14" s="42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40</v>
      </c>
      <c r="AD14" s="41" t="s">
        <v>330</v>
      </c>
      <c r="AE14" s="43">
        <v>44361.507534722223</v>
      </c>
      <c r="AF14" s="41" t="s">
        <v>128</v>
      </c>
      <c r="AG14" s="41" t="s">
        <v>125</v>
      </c>
      <c r="AH14" s="41">
        <v>0</v>
      </c>
      <c r="AI14" s="41">
        <v>12.191000000000001</v>
      </c>
      <c r="AJ14" s="42">
        <v>1891</v>
      </c>
      <c r="AK14" s="41">
        <v>0.38700000000000001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-1.4083078350000005</v>
      </c>
      <c r="AU14" s="45">
        <f t="shared" si="1"/>
        <v>385.19694194963</v>
      </c>
      <c r="AV14" s="41"/>
      <c r="AW14" s="48">
        <f t="shared" si="4"/>
        <v>-2.6315679981999995</v>
      </c>
      <c r="AX14" s="49">
        <f t="shared" si="5"/>
        <v>357.64305617494006</v>
      </c>
    </row>
    <row r="15" spans="1:50">
      <c r="A15" s="41">
        <v>40</v>
      </c>
      <c r="B15" s="41" t="s">
        <v>352</v>
      </c>
      <c r="C15" s="43">
        <v>44370.497453703705</v>
      </c>
      <c r="D15" s="41" t="s">
        <v>128</v>
      </c>
      <c r="E15" s="41" t="s">
        <v>125</v>
      </c>
      <c r="F15" s="41">
        <v>0</v>
      </c>
      <c r="G15" s="41">
        <v>6.03</v>
      </c>
      <c r="H15" s="42">
        <v>834789</v>
      </c>
      <c r="I15" s="41">
        <v>1.7370000000000001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40</v>
      </c>
      <c r="P15" s="41" t="s">
        <v>352</v>
      </c>
      <c r="Q15" s="43">
        <v>44370.497453703705</v>
      </c>
      <c r="R15" s="41" t="s">
        <v>128</v>
      </c>
      <c r="S15" s="41" t="s">
        <v>125</v>
      </c>
      <c r="T15" s="41">
        <v>0</v>
      </c>
      <c r="U15" s="41">
        <v>5.9889999999999999</v>
      </c>
      <c r="V15" s="42">
        <v>6934</v>
      </c>
      <c r="W15" s="41">
        <v>1.976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40</v>
      </c>
      <c r="AD15" s="41" t="s">
        <v>352</v>
      </c>
      <c r="AE15" s="43">
        <v>44370.497453703705</v>
      </c>
      <c r="AF15" s="41" t="s">
        <v>128</v>
      </c>
      <c r="AG15" s="41" t="s">
        <v>125</v>
      </c>
      <c r="AH15" s="41">
        <v>0</v>
      </c>
      <c r="AI15" s="41">
        <v>12.196999999999999</v>
      </c>
      <c r="AJ15" s="42">
        <v>9168</v>
      </c>
      <c r="AK15" s="41">
        <v>1.839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1876.42454396946</v>
      </c>
      <c r="AU15" s="45">
        <f t="shared" si="1"/>
        <v>1729.3012418995199</v>
      </c>
      <c r="AV15" s="41"/>
      <c r="AW15" s="48">
        <f t="shared" si="4"/>
        <v>2063.0126272550801</v>
      </c>
      <c r="AX15" s="49">
        <f t="shared" si="5"/>
        <v>1747.6969108377602</v>
      </c>
    </row>
    <row r="16" spans="1:50">
      <c r="A16" s="41">
        <v>40</v>
      </c>
      <c r="B16" s="41" t="s">
        <v>374</v>
      </c>
      <c r="C16" s="43">
        <v>44376.60119212963</v>
      </c>
      <c r="D16" s="41" t="s">
        <v>128</v>
      </c>
      <c r="E16" s="41" t="s">
        <v>125</v>
      </c>
      <c r="F16" s="41">
        <v>0</v>
      </c>
      <c r="G16" s="41">
        <v>6</v>
      </c>
      <c r="H16" s="42">
        <v>934475</v>
      </c>
      <c r="I16" s="41">
        <v>1.9450000000000001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40</v>
      </c>
      <c r="P16" s="41" t="s">
        <v>374</v>
      </c>
      <c r="Q16" s="43">
        <v>44376.60119212963</v>
      </c>
      <c r="R16" s="41" t="s">
        <v>128</v>
      </c>
      <c r="S16" s="41" t="s">
        <v>125</v>
      </c>
      <c r="T16" s="41">
        <v>0</v>
      </c>
      <c r="U16" s="41">
        <v>5.952</v>
      </c>
      <c r="V16" s="42">
        <v>6156</v>
      </c>
      <c r="W16" s="41">
        <v>1.768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40</v>
      </c>
      <c r="AD16" s="41" t="s">
        <v>374</v>
      </c>
      <c r="AE16" s="43">
        <v>44376.60119212963</v>
      </c>
      <c r="AF16" s="41" t="s">
        <v>128</v>
      </c>
      <c r="AG16" s="41" t="s">
        <v>125</v>
      </c>
      <c r="AH16" s="41">
        <v>0</v>
      </c>
      <c r="AI16" s="41">
        <v>12.16</v>
      </c>
      <c r="AJ16" s="42">
        <v>9595</v>
      </c>
      <c r="AK16" s="41">
        <v>1.9239999999999999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1728.64888946376</v>
      </c>
      <c r="AU16" s="45">
        <f t="shared" si="1"/>
        <v>1807.96414115075</v>
      </c>
      <c r="AV16" s="41"/>
      <c r="AW16" s="48">
        <f t="shared" si="4"/>
        <v>1863.7378205364803</v>
      </c>
      <c r="AX16" s="49">
        <f t="shared" si="5"/>
        <v>1829.2090389535001</v>
      </c>
    </row>
    <row r="17" spans="1:50">
      <c r="A17" s="41">
        <v>40</v>
      </c>
      <c r="B17" s="41" t="s">
        <v>404</v>
      </c>
      <c r="C17" s="43">
        <v>44386.46261574074</v>
      </c>
      <c r="D17" s="41" t="s">
        <v>128</v>
      </c>
      <c r="E17" s="41" t="s">
        <v>125</v>
      </c>
      <c r="F17" s="41">
        <v>0</v>
      </c>
      <c r="G17" s="41">
        <v>6.0010000000000003</v>
      </c>
      <c r="H17" s="42">
        <v>844676</v>
      </c>
      <c r="I17" s="41">
        <v>1.7569999999999999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40</v>
      </c>
      <c r="P17" s="41" t="s">
        <v>404</v>
      </c>
      <c r="Q17" s="43">
        <v>44386.46261574074</v>
      </c>
      <c r="R17" s="41" t="s">
        <v>128</v>
      </c>
      <c r="S17" s="41" t="s">
        <v>125</v>
      </c>
      <c r="T17" s="41">
        <v>0</v>
      </c>
      <c r="U17" s="41">
        <v>5.9550000000000001</v>
      </c>
      <c r="V17" s="42">
        <v>6898</v>
      </c>
      <c r="W17" s="41">
        <v>1.9670000000000001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40</v>
      </c>
      <c r="AD17" s="41" t="s">
        <v>404</v>
      </c>
      <c r="AE17" s="43">
        <v>44386.46261574074</v>
      </c>
      <c r="AF17" s="41" t="s">
        <v>128</v>
      </c>
      <c r="AG17" s="41" t="s">
        <v>125</v>
      </c>
      <c r="AH17" s="41">
        <v>0</v>
      </c>
      <c r="AI17" s="41">
        <v>12.16</v>
      </c>
      <c r="AJ17" s="42">
        <v>9673</v>
      </c>
      <c r="AK17" s="41">
        <v>1.94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1869.5865081971401</v>
      </c>
      <c r="AU17" s="45">
        <f t="shared" si="1"/>
        <v>1822.33100386667</v>
      </c>
      <c r="AV17" s="41"/>
      <c r="AW17" s="48">
        <f t="shared" si="4"/>
        <v>2053.7922211517202</v>
      </c>
      <c r="AX17" s="49">
        <f t="shared" si="5"/>
        <v>1844.0982017344602</v>
      </c>
    </row>
    <row r="18" spans="1:50">
      <c r="A18" s="41">
        <v>40</v>
      </c>
      <c r="B18" s="41" t="s">
        <v>430</v>
      </c>
      <c r="C18" s="43">
        <v>44399.452210648145</v>
      </c>
      <c r="D18" s="41" t="s">
        <v>128</v>
      </c>
      <c r="E18" s="41" t="s">
        <v>125</v>
      </c>
      <c r="F18" s="41">
        <v>0</v>
      </c>
      <c r="G18" s="41">
        <v>6.0060000000000002</v>
      </c>
      <c r="H18" s="42">
        <v>685643</v>
      </c>
      <c r="I18" s="41">
        <v>1.425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40</v>
      </c>
      <c r="P18" s="41" t="s">
        <v>430</v>
      </c>
      <c r="Q18" s="43">
        <v>44399.452210648145</v>
      </c>
      <c r="R18" s="41" t="s">
        <v>128</v>
      </c>
      <c r="S18" s="41" t="s">
        <v>125</v>
      </c>
      <c r="T18" s="41">
        <v>0</v>
      </c>
      <c r="U18" s="41">
        <v>5.9539999999999997</v>
      </c>
      <c r="V18" s="42">
        <v>6240</v>
      </c>
      <c r="W18" s="41">
        <v>1.79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40</v>
      </c>
      <c r="AD18" s="41" t="s">
        <v>430</v>
      </c>
      <c r="AE18" s="43">
        <v>44399.452210648145</v>
      </c>
      <c r="AF18" s="41" t="s">
        <v>128</v>
      </c>
      <c r="AG18" s="41" t="s">
        <v>125</v>
      </c>
      <c r="AH18" s="41">
        <v>0</v>
      </c>
      <c r="AI18" s="41">
        <v>12.183</v>
      </c>
      <c r="AJ18" s="42">
        <v>8077</v>
      </c>
      <c r="AK18" s="41">
        <v>1.6220000000000001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1770.3740818009262</v>
      </c>
      <c r="AU18" s="45">
        <f t="shared" si="1"/>
        <v>1528.2108151966702</v>
      </c>
      <c r="AV18" s="41"/>
      <c r="AW18" s="48">
        <f t="shared" si="4"/>
        <v>1749.422350495016</v>
      </c>
      <c r="AX18" s="49">
        <f t="shared" si="5"/>
        <v>1539.4036312744602</v>
      </c>
    </row>
    <row r="19" spans="1:50">
      <c r="A19" s="41">
        <v>40</v>
      </c>
      <c r="B19" s="41" t="s">
        <v>476</v>
      </c>
      <c r="C19" s="43">
        <v>44411.55773148148</v>
      </c>
      <c r="D19" s="41" t="s">
        <v>128</v>
      </c>
      <c r="E19" s="41" t="s">
        <v>125</v>
      </c>
      <c r="F19" s="41">
        <v>0</v>
      </c>
      <c r="G19" s="41">
        <v>6.0179999999999998</v>
      </c>
      <c r="H19" s="42">
        <v>22472</v>
      </c>
      <c r="I19" s="41">
        <v>4.2000000000000003E-2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40</v>
      </c>
      <c r="P19" s="41" t="s">
        <v>476</v>
      </c>
      <c r="Q19" s="43">
        <v>44411.55773148148</v>
      </c>
      <c r="R19" s="41" t="s">
        <v>128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40</v>
      </c>
      <c r="AD19" s="41" t="s">
        <v>476</v>
      </c>
      <c r="AE19" s="43">
        <v>44411.55773148148</v>
      </c>
      <c r="AF19" s="41" t="s">
        <v>128</v>
      </c>
      <c r="AG19" s="41" t="s">
        <v>125</v>
      </c>
      <c r="AH19" s="41">
        <v>0</v>
      </c>
      <c r="AI19" s="41">
        <v>12.198</v>
      </c>
      <c r="AJ19" s="42">
        <v>2991</v>
      </c>
      <c r="AK19" s="41">
        <v>0.60699999999999998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2</v>
      </c>
      <c r="AR19" s="41" t="s">
        <v>477</v>
      </c>
      <c r="AS19" s="41"/>
      <c r="AT19" s="44">
        <f t="shared" si="0"/>
        <v>70.642578522099214</v>
      </c>
      <c r="AU19" s="45">
        <f t="shared" si="1"/>
        <v>588.79985449563014</v>
      </c>
      <c r="AV19" s="41"/>
      <c r="AW19" s="48">
        <f t="shared" si="4"/>
        <v>58.741566614214406</v>
      </c>
      <c r="AX19" s="49">
        <f t="shared" si="5"/>
        <v>567.87573672294013</v>
      </c>
    </row>
    <row r="20" spans="1:50">
      <c r="A20" s="41">
        <v>40</v>
      </c>
      <c r="B20" s="41" t="s">
        <v>498</v>
      </c>
      <c r="C20" s="43">
        <v>44418.467222222222</v>
      </c>
      <c r="D20" s="41" t="s">
        <v>499</v>
      </c>
      <c r="E20" s="41" t="s">
        <v>125</v>
      </c>
      <c r="F20" s="41">
        <v>0</v>
      </c>
      <c r="G20" s="41">
        <v>6.0030000000000001</v>
      </c>
      <c r="H20" s="42">
        <v>971998</v>
      </c>
      <c r="I20" s="41">
        <v>2.0230000000000001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40</v>
      </c>
      <c r="P20" s="41" t="s">
        <v>498</v>
      </c>
      <c r="Q20" s="43">
        <v>44418.467222222222</v>
      </c>
      <c r="R20" s="41" t="s">
        <v>499</v>
      </c>
      <c r="S20" s="41" t="s">
        <v>125</v>
      </c>
      <c r="T20" s="41">
        <v>0</v>
      </c>
      <c r="U20" s="41">
        <v>5.9560000000000004</v>
      </c>
      <c r="V20" s="42">
        <v>7410</v>
      </c>
      <c r="W20" s="41">
        <v>2.1040000000000001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40</v>
      </c>
      <c r="AD20" s="41" t="s">
        <v>498</v>
      </c>
      <c r="AE20" s="43">
        <v>44418.467222222222</v>
      </c>
      <c r="AF20" s="41" t="s">
        <v>499</v>
      </c>
      <c r="AG20" s="41" t="s">
        <v>125</v>
      </c>
      <c r="AH20" s="41">
        <v>0</v>
      </c>
      <c r="AI20" s="41">
        <v>12.177</v>
      </c>
      <c r="AJ20" s="42">
        <v>9923</v>
      </c>
      <c r="AK20" s="41">
        <v>1.99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1966.8393731085</v>
      </c>
      <c r="AU20" s="45">
        <f t="shared" si="1"/>
        <v>1868.37349363667</v>
      </c>
      <c r="AV20" s="41"/>
      <c r="AW20" s="48">
        <f t="shared" si="4"/>
        <v>2184.9219944330002</v>
      </c>
      <c r="AX20" s="49">
        <f t="shared" si="5"/>
        <v>1891.8185439944602</v>
      </c>
    </row>
    <row r="21" spans="1:50">
      <c r="A21" s="41">
        <v>66</v>
      </c>
      <c r="B21" s="41" t="s">
        <v>525</v>
      </c>
      <c r="C21" s="43">
        <v>44425.505254629628</v>
      </c>
      <c r="D21" s="41" t="s">
        <v>128</v>
      </c>
      <c r="E21" s="41" t="s">
        <v>125</v>
      </c>
      <c r="F21" s="41">
        <v>0</v>
      </c>
      <c r="G21" s="41">
        <v>6.008</v>
      </c>
      <c r="H21" s="42">
        <v>896206</v>
      </c>
      <c r="I21" s="41">
        <v>1.865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66</v>
      </c>
      <c r="P21" s="41" t="s">
        <v>525</v>
      </c>
      <c r="Q21" s="43">
        <v>44425.505254629628</v>
      </c>
      <c r="R21" s="41" t="s">
        <v>128</v>
      </c>
      <c r="S21" s="41" t="s">
        <v>125</v>
      </c>
      <c r="T21" s="41">
        <v>0</v>
      </c>
      <c r="U21" s="41">
        <v>5.9509999999999996</v>
      </c>
      <c r="V21" s="42">
        <v>6847</v>
      </c>
      <c r="W21" s="41">
        <v>1.9530000000000001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66</v>
      </c>
      <c r="AD21" s="41" t="s">
        <v>525</v>
      </c>
      <c r="AE21" s="43">
        <v>44425.505254629628</v>
      </c>
      <c r="AF21" s="41" t="s">
        <v>128</v>
      </c>
      <c r="AG21" s="41" t="s">
        <v>125</v>
      </c>
      <c r="AH21" s="41">
        <v>0</v>
      </c>
      <c r="AI21" s="41">
        <v>12.172000000000001</v>
      </c>
      <c r="AJ21" s="42">
        <v>9652</v>
      </c>
      <c r="AK21" s="41">
        <v>1.9359999999999999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1859.899305428565</v>
      </c>
      <c r="AU21" s="45">
        <f t="shared" si="1"/>
        <v>1818.46307750192</v>
      </c>
      <c r="AV21" s="41"/>
      <c r="AW21" s="48">
        <f t="shared" si="4"/>
        <v>2040.7298901213703</v>
      </c>
      <c r="AX21" s="49">
        <f t="shared" si="5"/>
        <v>1840.0896004489603</v>
      </c>
    </row>
    <row r="22" spans="1:50">
      <c r="A22" s="41">
        <v>40</v>
      </c>
      <c r="B22" s="41" t="s">
        <v>545</v>
      </c>
      <c r="C22" s="43">
        <v>44440.529305555552</v>
      </c>
      <c r="D22" s="41" t="s">
        <v>128</v>
      </c>
      <c r="E22" s="41" t="s">
        <v>125</v>
      </c>
      <c r="F22" s="41">
        <v>0</v>
      </c>
      <c r="G22" s="41">
        <v>6.0019999999999998</v>
      </c>
      <c r="H22" s="42">
        <v>853086</v>
      </c>
      <c r="I22" s="41">
        <v>1.7749999999999999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545</v>
      </c>
      <c r="Q22" s="43">
        <v>44440.529305555552</v>
      </c>
      <c r="R22" s="41" t="s">
        <v>128</v>
      </c>
      <c r="S22" s="41" t="s">
        <v>125</v>
      </c>
      <c r="T22" s="41">
        <v>0</v>
      </c>
      <c r="U22" s="41">
        <v>5.9489999999999998</v>
      </c>
      <c r="V22" s="42">
        <v>6253</v>
      </c>
      <c r="W22" s="41">
        <v>1.794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545</v>
      </c>
      <c r="AE22" s="43">
        <v>44440.529305555552</v>
      </c>
      <c r="AF22" s="41" t="s">
        <v>128</v>
      </c>
      <c r="AG22" s="41" t="s">
        <v>125</v>
      </c>
      <c r="AH22" s="41">
        <v>0</v>
      </c>
      <c r="AI22" s="41">
        <v>12.167999999999999</v>
      </c>
      <c r="AJ22" s="42">
        <v>9519</v>
      </c>
      <c r="AK22" s="41">
        <v>1.909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1747.073143529565</v>
      </c>
      <c r="AU22" s="45">
        <f t="shared" si="1"/>
        <v>1793.96492487003</v>
      </c>
      <c r="AV22" s="41"/>
      <c r="AW22" s="48">
        <f t="shared" si="4"/>
        <v>1888.5844628193704</v>
      </c>
      <c r="AX22" s="49">
        <f t="shared" si="5"/>
        <v>1814.7014592701403</v>
      </c>
    </row>
    <row r="23" spans="1:50">
      <c r="A23" s="41">
        <v>40</v>
      </c>
      <c r="B23" s="41" t="s">
        <v>567</v>
      </c>
      <c r="C23" s="43">
        <v>44446.546006944445</v>
      </c>
      <c r="D23" s="41" t="s">
        <v>128</v>
      </c>
      <c r="E23" s="41" t="s">
        <v>125</v>
      </c>
      <c r="F23" s="41">
        <v>0</v>
      </c>
      <c r="G23" s="41">
        <v>6.0049999999999999</v>
      </c>
      <c r="H23" s="42">
        <v>948267</v>
      </c>
      <c r="I23" s="41">
        <v>1.974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40</v>
      </c>
      <c r="P23" s="41" t="s">
        <v>567</v>
      </c>
      <c r="Q23" s="43">
        <v>44446.546006944445</v>
      </c>
      <c r="R23" s="41" t="s">
        <v>128</v>
      </c>
      <c r="S23" s="41" t="s">
        <v>125</v>
      </c>
      <c r="T23" s="41">
        <v>0</v>
      </c>
      <c r="U23" s="41">
        <v>5.9569999999999999</v>
      </c>
      <c r="V23" s="42">
        <v>8130</v>
      </c>
      <c r="W23" s="41">
        <v>2.2970000000000002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40</v>
      </c>
      <c r="AD23" s="41" t="s">
        <v>567</v>
      </c>
      <c r="AE23" s="43">
        <v>44446.546006944445</v>
      </c>
      <c r="AF23" s="41" t="s">
        <v>128</v>
      </c>
      <c r="AG23" s="41" t="s">
        <v>125</v>
      </c>
      <c r="AH23" s="41">
        <v>0</v>
      </c>
      <c r="AI23" s="41">
        <v>12.167</v>
      </c>
      <c r="AJ23" s="42">
        <v>10229</v>
      </c>
      <c r="AK23" s="41">
        <v>2.0510000000000002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ref="AT23:AT27" si="6">IF(H23&lt;15000,((0.00000002125*H23^2)+(0.002705*H23)+(-4.371)),(IF(H23&lt;700000,((-0.0000000008162*H23^2)+(0.003141*H23)+(0.4702)), ((0.000000003285*V23^2)+(0.1899*V23)+(559.5)))))</f>
        <v>2103.6041283165005</v>
      </c>
      <c r="AU23" s="45">
        <f t="shared" ref="AU23:AU28" si="7">((-0.00000006277*AJ23^2)+(0.1854*AJ23)+(34.83))</f>
        <v>1924.7188216784302</v>
      </c>
      <c r="AV23" s="41"/>
      <c r="AW23" s="48">
        <f t="shared" ref="AW23:AW28" si="8">IF(H23&lt;10000,((-0.00000005795*H23^2)+(0.003823*H23)+(-6.715)),(IF(H23&lt;700000,((-0.0000000001209*H23^2)+(0.002635*H23)+(-0.4111)), ((-0.00000002007*V23^2)+(0.2564*V23)+(286.1)))))</f>
        <v>2369.3054352170002</v>
      </c>
      <c r="AX23" s="49">
        <f t="shared" ref="AX23:AX28" si="9">(-0.00000001626*AJ23^2)+(0.1912*AJ23)+(-3.858)</f>
        <v>1950.2254765093403</v>
      </c>
    </row>
    <row r="24" spans="1:50">
      <c r="A24" s="41">
        <v>40</v>
      </c>
      <c r="B24" s="41" t="s">
        <v>603</v>
      </c>
      <c r="C24" s="43">
        <v>44454.443425925929</v>
      </c>
      <c r="D24" s="41" t="s">
        <v>128</v>
      </c>
      <c r="E24" s="41" t="s">
        <v>125</v>
      </c>
      <c r="F24" s="41">
        <v>0</v>
      </c>
      <c r="G24" s="41">
        <v>6.0359999999999996</v>
      </c>
      <c r="H24" s="42">
        <v>5336</v>
      </c>
      <c r="I24" s="41">
        <v>6.0000000000000001E-3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40</v>
      </c>
      <c r="P24" s="41" t="s">
        <v>603</v>
      </c>
      <c r="Q24" s="43">
        <v>44454.443425925929</v>
      </c>
      <c r="R24" s="41" t="s">
        <v>128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40</v>
      </c>
      <c r="AD24" s="41" t="s">
        <v>603</v>
      </c>
      <c r="AE24" s="43">
        <v>44454.443425925929</v>
      </c>
      <c r="AF24" s="41" t="s">
        <v>128</v>
      </c>
      <c r="AG24" s="41" t="s">
        <v>125</v>
      </c>
      <c r="AH24" s="41">
        <v>0</v>
      </c>
      <c r="AI24" s="41">
        <v>12.164</v>
      </c>
      <c r="AJ24" s="42">
        <v>1818</v>
      </c>
      <c r="AK24" s="41">
        <v>0.372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6"/>
        <v>10.667929039999999</v>
      </c>
      <c r="AU24" s="45">
        <f t="shared" si="7"/>
        <v>371.67973736651999</v>
      </c>
      <c r="AV24" s="41"/>
      <c r="AW24" s="48">
        <f t="shared" si="8"/>
        <v>12.034523676799999</v>
      </c>
      <c r="AX24" s="49">
        <f t="shared" si="9"/>
        <v>343.68985868376001</v>
      </c>
    </row>
    <row r="25" spans="1:50">
      <c r="A25" s="41">
        <v>40</v>
      </c>
      <c r="B25" s="41" t="s">
        <v>626</v>
      </c>
      <c r="C25" s="43">
        <v>44461.463009259256</v>
      </c>
      <c r="D25" s="41" t="s">
        <v>128</v>
      </c>
      <c r="E25" s="41" t="s">
        <v>125</v>
      </c>
      <c r="F25" s="41">
        <v>0</v>
      </c>
      <c r="G25" s="41">
        <v>6.0010000000000003</v>
      </c>
      <c r="H25" s="42">
        <v>829023</v>
      </c>
      <c r="I25" s="41">
        <v>1.7250000000000001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40</v>
      </c>
      <c r="P25" s="41" t="s">
        <v>626</v>
      </c>
      <c r="Q25" s="43">
        <v>44461.463009259256</v>
      </c>
      <c r="R25" s="41" t="s">
        <v>128</v>
      </c>
      <c r="S25" s="41" t="s">
        <v>125</v>
      </c>
      <c r="T25" s="41">
        <v>0</v>
      </c>
      <c r="U25" s="41">
        <v>5.9539999999999997</v>
      </c>
      <c r="V25" s="42">
        <v>6407</v>
      </c>
      <c r="W25" s="41">
        <v>1.835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40</v>
      </c>
      <c r="AD25" s="41" t="s">
        <v>626</v>
      </c>
      <c r="AE25" s="43">
        <v>44461.463009259256</v>
      </c>
      <c r="AF25" s="41" t="s">
        <v>128</v>
      </c>
      <c r="AG25" s="41" t="s">
        <v>125</v>
      </c>
      <c r="AH25" s="41">
        <v>0</v>
      </c>
      <c r="AI25" s="41">
        <v>12.159000000000001</v>
      </c>
      <c r="AJ25" s="42">
        <v>8396</v>
      </c>
      <c r="AK25" s="41">
        <v>1.6850000000000001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6"/>
        <v>1776.324148096965</v>
      </c>
      <c r="AU25" s="45">
        <f t="shared" si="7"/>
        <v>1587.0235659396799</v>
      </c>
      <c r="AV25" s="41"/>
      <c r="AW25" s="48">
        <f t="shared" si="8"/>
        <v>1928.03093354457</v>
      </c>
      <c r="AX25" s="49">
        <f t="shared" si="9"/>
        <v>1600.3109868118402</v>
      </c>
    </row>
    <row r="26" spans="1:50">
      <c r="A26" s="41">
        <v>40</v>
      </c>
      <c r="B26" s="41" t="s">
        <v>652</v>
      </c>
      <c r="C26" s="43">
        <v>44467.633113425924</v>
      </c>
      <c r="D26" s="41" t="s">
        <v>128</v>
      </c>
      <c r="E26" s="41" t="s">
        <v>125</v>
      </c>
      <c r="F26" s="41">
        <v>0</v>
      </c>
      <c r="G26" s="41">
        <v>6.008</v>
      </c>
      <c r="H26" s="42">
        <v>883673</v>
      </c>
      <c r="I26" s="41">
        <v>1.839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40</v>
      </c>
      <c r="P26" s="41" t="s">
        <v>652</v>
      </c>
      <c r="Q26" s="43">
        <v>44467.633113425924</v>
      </c>
      <c r="R26" s="41" t="s">
        <v>128</v>
      </c>
      <c r="S26" s="41" t="s">
        <v>125</v>
      </c>
      <c r="T26" s="41">
        <v>0</v>
      </c>
      <c r="U26" s="41">
        <v>5.9560000000000004</v>
      </c>
      <c r="V26" s="42">
        <v>7320</v>
      </c>
      <c r="W26" s="41">
        <v>2.08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40</v>
      </c>
      <c r="AD26" s="41" t="s">
        <v>652</v>
      </c>
      <c r="AE26" s="43">
        <v>44467.633113425924</v>
      </c>
      <c r="AF26" s="41" t="s">
        <v>128</v>
      </c>
      <c r="AG26" s="41" t="s">
        <v>125</v>
      </c>
      <c r="AH26" s="41">
        <v>0</v>
      </c>
      <c r="AI26" s="41">
        <v>12.179</v>
      </c>
      <c r="AJ26" s="42">
        <v>9654</v>
      </c>
      <c r="AK26" s="41">
        <v>1.9359999999999999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6"/>
        <v>1949.744018184</v>
      </c>
      <c r="AU26" s="45">
        <f t="shared" si="7"/>
        <v>1818.8314538266802</v>
      </c>
      <c r="AV26" s="41"/>
      <c r="AW26" s="48">
        <f t="shared" si="8"/>
        <v>2161.8726012320003</v>
      </c>
      <c r="AX26" s="49">
        <f t="shared" si="9"/>
        <v>1840.4713726178402</v>
      </c>
    </row>
    <row r="27" spans="1:50">
      <c r="A27" s="41">
        <v>40</v>
      </c>
      <c r="B27" s="41" t="s">
        <v>676</v>
      </c>
      <c r="C27" s="43">
        <v>44474.561724537038</v>
      </c>
      <c r="D27" s="41" t="s">
        <v>128</v>
      </c>
      <c r="E27" s="41" t="s">
        <v>125</v>
      </c>
      <c r="F27" s="41">
        <v>0</v>
      </c>
      <c r="G27" s="41">
        <v>6.0039999999999996</v>
      </c>
      <c r="H27" s="42">
        <v>879298</v>
      </c>
      <c r="I27" s="41">
        <v>1.83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40</v>
      </c>
      <c r="P27" s="41" t="s">
        <v>676</v>
      </c>
      <c r="Q27" s="43">
        <v>44474.561724537038</v>
      </c>
      <c r="R27" s="41" t="s">
        <v>128</v>
      </c>
      <c r="S27" s="41" t="s">
        <v>125</v>
      </c>
      <c r="T27" s="41">
        <v>0</v>
      </c>
      <c r="U27" s="41">
        <v>5.9589999999999996</v>
      </c>
      <c r="V27" s="42">
        <v>7824</v>
      </c>
      <c r="W27" s="41">
        <v>2.2149999999999999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40</v>
      </c>
      <c r="AD27" s="41" t="s">
        <v>676</v>
      </c>
      <c r="AE27" s="43">
        <v>44474.561724537038</v>
      </c>
      <c r="AF27" s="41" t="s">
        <v>128</v>
      </c>
      <c r="AG27" s="41" t="s">
        <v>125</v>
      </c>
      <c r="AH27" s="41">
        <v>0</v>
      </c>
      <c r="AI27" s="41">
        <v>12.170999999999999</v>
      </c>
      <c r="AJ27" s="42">
        <v>9425</v>
      </c>
      <c r="AK27" s="41">
        <v>1.89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6"/>
        <v>2045.4786911961601</v>
      </c>
      <c r="AU27" s="45">
        <f t="shared" si="7"/>
        <v>1776.6491016687498</v>
      </c>
      <c r="AV27" s="41"/>
      <c r="AW27" s="48">
        <f t="shared" si="8"/>
        <v>2290.9450154316801</v>
      </c>
      <c r="AX27" s="49">
        <f t="shared" si="9"/>
        <v>1796.7576140375002</v>
      </c>
    </row>
    <row r="28" spans="1:50">
      <c r="A28" s="41">
        <v>40</v>
      </c>
      <c r="B28" s="41" t="s">
        <v>693</v>
      </c>
      <c r="C28" s="43">
        <v>44481.435960648145</v>
      </c>
      <c r="D28" s="41" t="s">
        <v>128</v>
      </c>
      <c r="E28" s="41" t="s">
        <v>125</v>
      </c>
      <c r="F28" s="41">
        <v>0</v>
      </c>
      <c r="G28" s="41">
        <v>6.01</v>
      </c>
      <c r="H28" s="42">
        <v>858039</v>
      </c>
      <c r="I28" s="41">
        <v>1.7849999999999999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40</v>
      </c>
      <c r="P28" s="41" t="s">
        <v>693</v>
      </c>
      <c r="Q28" s="43">
        <v>44481.435960648145</v>
      </c>
      <c r="R28" s="41" t="s">
        <v>128</v>
      </c>
      <c r="S28" s="41" t="s">
        <v>125</v>
      </c>
      <c r="T28" s="41">
        <v>0</v>
      </c>
      <c r="U28" s="41">
        <v>5.9640000000000004</v>
      </c>
      <c r="V28" s="42">
        <v>7173</v>
      </c>
      <c r="W28" s="41">
        <v>2.04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40</v>
      </c>
      <c r="AD28" s="41" t="s">
        <v>693</v>
      </c>
      <c r="AE28" s="43">
        <v>44481.435960648145</v>
      </c>
      <c r="AF28" s="41" t="s">
        <v>128</v>
      </c>
      <c r="AG28" s="41" t="s">
        <v>125</v>
      </c>
      <c r="AH28" s="41">
        <v>0</v>
      </c>
      <c r="AI28" s="41">
        <v>12.176</v>
      </c>
      <c r="AJ28" s="42">
        <v>9208</v>
      </c>
      <c r="AK28" s="41">
        <v>1.847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>IF(H28&lt;15000,((0.00000002125*H28^2)+(0.002705*H28)+(-4.371)),(IF(H28&lt;700000,((-0.0000000008162*H28^2)+(0.003141*H28)+(0.4702)), ((0.000000003285*V28^2)+(0.1899*V28)+(559.5)))))</f>
        <v>1921.8217195867651</v>
      </c>
      <c r="AU28" s="45">
        <f t="shared" si="7"/>
        <v>1736.6711034387201</v>
      </c>
      <c r="AV28" s="41"/>
      <c r="AW28" s="48">
        <f t="shared" si="8"/>
        <v>2124.2245597849701</v>
      </c>
      <c r="AX28" s="49">
        <f t="shared" si="9"/>
        <v>1755.33295908736</v>
      </c>
    </row>
    <row r="29" spans="1:50">
      <c r="A29" s="41">
        <v>40</v>
      </c>
      <c r="B29" s="41" t="s">
        <v>714</v>
      </c>
      <c r="C29" s="43">
        <v>44482.638194444444</v>
      </c>
      <c r="D29" s="41" t="s">
        <v>128</v>
      </c>
      <c r="E29" s="41" t="s">
        <v>125</v>
      </c>
      <c r="F29" s="41">
        <v>0</v>
      </c>
      <c r="G29" s="41">
        <v>6.01</v>
      </c>
      <c r="H29" s="42">
        <v>818936</v>
      </c>
      <c r="I29" s="41">
        <v>1.704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40</v>
      </c>
      <c r="P29" s="41" t="s">
        <v>714</v>
      </c>
      <c r="Q29" s="41" t="s">
        <v>713</v>
      </c>
      <c r="R29" s="41" t="s">
        <v>128</v>
      </c>
      <c r="S29" s="41" t="s">
        <v>125</v>
      </c>
      <c r="T29" s="41">
        <v>0</v>
      </c>
      <c r="U29" s="41">
        <v>5.9640000000000004</v>
      </c>
      <c r="V29" s="42">
        <v>6705</v>
      </c>
      <c r="W29" s="41">
        <v>1.915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40</v>
      </c>
      <c r="AD29" s="41" t="s">
        <v>714</v>
      </c>
      <c r="AE29" s="43">
        <v>44482.638194444444</v>
      </c>
      <c r="AF29" s="41" t="s">
        <v>128</v>
      </c>
      <c r="AG29" s="41" t="s">
        <v>125</v>
      </c>
      <c r="AH29" s="41">
        <v>0</v>
      </c>
      <c r="AI29" s="41">
        <v>12.177</v>
      </c>
      <c r="AJ29" s="42">
        <v>8571</v>
      </c>
      <c r="AK29" s="41">
        <v>1.72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1832.93</v>
      </c>
      <c r="AU29" s="41">
        <v>1619</v>
      </c>
      <c r="AV29" s="41"/>
      <c r="AW29" s="41">
        <v>2004.36</v>
      </c>
      <c r="AX29" s="41">
        <v>1634</v>
      </c>
    </row>
    <row r="30" spans="1:50">
      <c r="A30" s="41">
        <v>40</v>
      </c>
      <c r="B30" s="41" t="s">
        <v>748</v>
      </c>
      <c r="C30" s="43">
        <v>44432.676030092596</v>
      </c>
      <c r="D30" s="41" t="s">
        <v>128</v>
      </c>
      <c r="E30" s="41" t="s">
        <v>125</v>
      </c>
      <c r="F30" s="41">
        <v>0</v>
      </c>
      <c r="G30" s="41">
        <v>6.0049999999999999</v>
      </c>
      <c r="H30" s="42">
        <v>949240</v>
      </c>
      <c r="I30" s="41">
        <v>1.976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40</v>
      </c>
      <c r="P30" s="41" t="s">
        <v>748</v>
      </c>
      <c r="Q30" s="43">
        <v>44432.676030092596</v>
      </c>
      <c r="R30" s="41" t="s">
        <v>128</v>
      </c>
      <c r="S30" s="41" t="s">
        <v>125</v>
      </c>
      <c r="T30" s="41">
        <v>0</v>
      </c>
      <c r="U30" s="41">
        <v>5.9610000000000003</v>
      </c>
      <c r="V30" s="42">
        <v>7791</v>
      </c>
      <c r="W30" s="41">
        <v>2.206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40</v>
      </c>
      <c r="AD30" s="41" t="s">
        <v>748</v>
      </c>
      <c r="AE30" s="43">
        <v>44432.676030092596</v>
      </c>
      <c r="AF30" s="41" t="s">
        <v>128</v>
      </c>
      <c r="AG30" s="41" t="s">
        <v>125</v>
      </c>
      <c r="AH30" s="41">
        <v>0</v>
      </c>
      <c r="AI30" s="41">
        <v>12.173999999999999</v>
      </c>
      <c r="AJ30" s="42">
        <v>9878</v>
      </c>
      <c r="AK30" s="41">
        <v>1.9810000000000001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10">IF(H30&lt;15000,((0.00000002125*H30^2)+(0.002705*H30)+(-4.371)),(IF(H30&lt;700000,((-0.0000000008162*H30^2)+(0.003141*H30)+(0.4702)), ((0.000000003285*V30^2)+(0.1899*V30)+(559.5)))))</f>
        <v>2039.210298452085</v>
      </c>
      <c r="AU30" s="45">
        <f t="shared" ref="AU30" si="11">((-0.00000006277*AJ30^2)+(0.1854*AJ30)+(34.83))</f>
        <v>1860.0864245313201</v>
      </c>
      <c r="AV30" s="41"/>
      <c r="AW30" s="48">
        <f t="shared" ref="AW30" si="12">IF(H30&lt;10000,((-0.00000005795*H30^2)+(0.003823*H30)+(-6.715)),(IF(H30&lt;700000,((-0.0000000001209*H30^2)+(0.002635*H30)+(-0.4111)), ((-0.00000002007*V30^2)+(0.2564*V30)+(286.1)))))</f>
        <v>2282.4941574023301</v>
      </c>
      <c r="AX30" s="49">
        <f t="shared" ref="AX30" si="13">(-0.00000001626*AJ30^2)+(0.1912*AJ30)+(-3.858)</f>
        <v>1883.22903238616</v>
      </c>
    </row>
    <row r="31" spans="1:50">
      <c r="C31" s="2"/>
      <c r="H31" s="33"/>
      <c r="Q31" s="2"/>
      <c r="V31" s="33"/>
      <c r="AE31" s="2"/>
      <c r="AJ31" s="33"/>
      <c r="AQ31" s="37"/>
      <c r="AT31" s="34"/>
      <c r="AU31" s="35"/>
    </row>
    <row r="32" spans="1:50">
      <c r="C32" s="2"/>
      <c r="H32" s="33"/>
      <c r="Q32" s="2"/>
      <c r="V32" s="33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1" customFormat="1">
      <c r="C40" s="43"/>
      <c r="H40" s="42"/>
      <c r="I40" s="46"/>
      <c r="Q40" s="43"/>
      <c r="V40" s="42"/>
      <c r="W40" s="46"/>
      <c r="AE40" s="43"/>
      <c r="AJ40" s="42"/>
      <c r="AK40" s="46"/>
      <c r="AQ40" s="47"/>
      <c r="AR40" s="47"/>
      <c r="AS40" s="47"/>
      <c r="AT40" s="44"/>
      <c r="AU4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2021-11-15T20:34:04Z</dcterms:modified>
</cp:coreProperties>
</file>