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CL Data\GC\"/>
    </mc:Choice>
  </mc:AlternateContent>
  <xr:revisionPtr revIDLastSave="0" documentId="13_ncr:1_{40776792-505D-4536-8518-9A9FDF2A7D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<sst xmlns="http://schemas.openxmlformats.org/spreadsheetml/2006/main" count="901" uniqueCount="67">
  <si>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</si>
  <si>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</si>
  <si>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</si>
  <si>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</si>
  <si>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</si>
  <si>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</si>
  <si>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</si>
  <si>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</si>
  <si>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</si>
  <si>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</si>
  <si>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</si>
  <si>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</si>
  <si>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</si>
  <si>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</si>
  <si>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</si>
  <si>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</si>
  <si>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</si>
  <si>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</si>
  <si>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</si>
  <si>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</si>
  <si>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</si>
  <si>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</si>
  <si>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</si>
  <si>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</si>
  <si>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</si>
  <si>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</si>
  <si>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</si>
  <si>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</si>
  <si>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</si>
  <si>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</si>
  <si>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</si>
  <si>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</si>
  <si>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</si>
  <si>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</si>
  <si>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</si>
  <si>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 20240416_001.gcd</t>
  </si>
  <si>
    <t>FMI 20240416_002.gcd</t>
  </si>
  <si>
    <t>FMI 20240416_003.gcd</t>
  </si>
  <si>
    <t>FMI 20240416_004.gcd</t>
  </si>
  <si>
    <t>FMI 20240416_005.gcd</t>
  </si>
  <si>
    <t>FMI 20240416_006.gcd</t>
  </si>
  <si>
    <t>FMI 20240416_007.gcd</t>
  </si>
  <si>
    <t>FMI 20240416_008.gcd</t>
  </si>
  <si>
    <t>FMI 20240416_009.gcd</t>
  </si>
  <si>
    <t>FMI 20240416_010.gcd</t>
  </si>
  <si>
    <t>FMI 20240416_011.gcd</t>
  </si>
  <si>
    <t>FMI 20240416_012.gcd</t>
  </si>
  <si>
    <t>FMI 20240416_013.gcd</t>
  </si>
  <si>
    <t>FMI 20240416_014.gcd</t>
  </si>
  <si>
    <t>FMI 20240416_016.gcd</t>
  </si>
  <si>
    <t>FMI 20240416_017.gcd</t>
  </si>
  <si>
    <t>FMI 20240416_018.gcd</t>
  </si>
  <si>
    <t>FMI 20240416_019.gcd</t>
  </si>
  <si>
    <t>FMI 20240416_020.gcd</t>
  </si>
  <si>
    <t>FMI 20240416_021.gcd</t>
  </si>
  <si>
    <t>FMI 20240416_022.gcd</t>
  </si>
  <si>
    <t>FMI 20240416_023.gcd</t>
  </si>
  <si>
    <t>FMI 20240416_024.gcd</t>
  </si>
  <si>
    <t>FMI 20240416_025.gcd</t>
  </si>
  <si>
    <t>FMI 20240416_026.gcd</t>
  </si>
  <si>
    <t>FMI 20240416_027.gcd</t>
  </si>
  <si>
    <t>FMI 20240416_028.gcd</t>
  </si>
  <si>
    <t>FMI 20240416_029.gcd</t>
  </si>
  <si>
    <t>FMI 20240416_030.gcd</t>
  </si>
  <si>
    <t>FMI 20240416_031.gcd</t>
  </si>
  <si>
    <t>FMI 20240416_032.gcd</t>
  </si>
  <si>
    <t>Moisture interfered with CO2 peak. CO2 data not useable, but CH4 is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</si>
</sst>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6" workbookViewId="0">
      <selection activeCell="A11" sqref="A1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45398.464224537034</v>
      </c>
      <c r="D9" t="s">
        <v>33</v>
      </c>
      <c r="E9" t="s">
        <v>13</v>
      </c>
      <c r="F9">
        <v>0</v>
      </c>
      <c r="G9">
        <v>6.1970000000000001</v>
      </c>
      <c r="H9" s="3">
        <v>2335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45398.464224537034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45398.464224537034</v>
      </c>
      <c r="AF9" t="s">
        <v>33</v>
      </c>
      <c r="AG9" t="s">
        <v>13</v>
      </c>
      <c r="AH9">
        <v>0</v>
      </c>
      <c r="AI9">
        <v>12.269</v>
      </c>
      <c r="AJ9" s="3">
        <v>2221</v>
      </c>
      <c r="AK9">
        <v>0.45100000000000001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9" si="0">IF(H9&lt;10000,((H9^2*0.00000005714)+(H9*0.002453)+(-3.811)),(IF(H9&lt;200000,((H9^2*-0.0000000002888)+(H9*0.002899)+(-4.321)),(IF(H9&lt;8000000,((H9^2*-0.0000000000062)+(H9*0.002143)+(157)),((V9^2*-0.000000031)+(V9*0.2771)+(-709.5)))))))</f>
        <v>2.2282951364999999</v>
      </c>
      <c r="AU9" s="16">
        <f t="shared" ref="AU9:AU39" si="1">IF(AJ9&lt;45000,((-0.0000000598*AJ9^2)+(0.205*AJ9)+(34.1)),((-0.00000002403*AJ9^2)+(0.2063*AJ9)+(-550.7)))</f>
        <v>489.1100161082</v>
      </c>
      <c r="AW9" s="13">
        <f t="shared" ref="AW9:AW39" si="2">IF(H9&lt;10000,((-0.00000005795*H9^2)+(0.003823*H9)+(-6.715)),(IF(H9&lt;700000,((-0.0000000001209*H9^2)+(0.002635*H9)+(-0.4111)), ((-0.00000002007*V9^2)+(0.2564*V9)+(286.1)))))</f>
        <v>1.8957485612500005</v>
      </c>
      <c r="AX9" s="14">
        <f t="shared" ref="AX9:AX39" si="3">(-0.00000001626*AJ9^2)+(0.1912*AJ9)+(-3.858)</f>
        <v>420.71699200534005</v>
      </c>
      <c r="AZ9" s="6">
        <f t="shared" ref="AZ9:AZ39" si="4">IF(H9&lt;10000,((0.0000001453*H9^2)+(0.0008349*H9)+(-1.805)),(IF(H9&lt;700000,((-0.00000000008054*H9^2)+(0.002348*H9)+(-2.47)), ((-0.00000001938*V9^2)+(0.2471*V9)+(226.8)))))</f>
        <v>0.93669979250000002</v>
      </c>
      <c r="BA9" s="7">
        <f t="shared" ref="BA9:BA39" si="5">(-0.00000002552*AJ9^2)+(0.2067*AJ9)+(-103.7)</f>
        <v>355.25481389767998</v>
      </c>
      <c r="BC9" s="11">
        <f t="shared" ref="BC9:BC39" si="6">IF(H9&lt;10000,((H9^2*0.00000054)+(H9*-0.004765)+(12.72)),(IF(H9&lt;200000,((H9^2*-0.000000001577)+(H9*0.003043)+(-10.42)),(IF(H9&lt;8000000,((H9^2*-0.0000000000186)+(H9*0.00194)+(154.1)),((V9^2*-0.00000002)+(V9*0.2565)+(-1032)))))))</f>
        <v>4.5379265000000011</v>
      </c>
      <c r="BD9" s="12">
        <f t="shared" ref="BD9:BD39" si="7">IF(AJ9&lt;45000,((-0.0000004561*AJ9^2)+(0.244*AJ9)+(-21.72)),((-0.0000000409*AJ9^2)+(0.2477*AJ9)+(-1777)))</f>
        <v>517.95413121989998</v>
      </c>
      <c r="BF9" s="15">
        <f t="shared" ref="BF9:BF39" si="8">IF(H9&lt;10000,((H9^2*0.00000005714)+(H9*0.002453)+(-3.811)),(IF(H9&lt;200000,((H9^2*-0.0000000002888)+(H9*0.002899)+(-4.321)),(IF(H9&lt;8000000,((H9^2*-0.0000000000062)+(H9*0.002143)+(157)),((V9^2*-0.000000031)+(V9*0.2771)+(-709.5)))))))</f>
        <v>2.2282951364999999</v>
      </c>
      <c r="BG9" s="16">
        <f t="shared" ref="BG9:BG39" si="9">IF(AJ9&lt;45000,((-0.0000000598*AJ9^2)+(0.205*AJ9)+(34.1)),((-0.00000002403*AJ9^2)+(0.2063*AJ9)+(-550.7)))</f>
        <v>489.1100161082</v>
      </c>
      <c r="BI9">
        <v>48</v>
      </c>
      <c r="BJ9" t="s">
        <v>35</v>
      </c>
      <c r="BK9" s="2">
        <v>45398.464224537034</v>
      </c>
      <c r="BL9" t="s">
        <v>33</v>
      </c>
      <c r="BM9" t="s">
        <v>13</v>
      </c>
      <c r="BN9">
        <v>0</v>
      </c>
      <c r="BO9">
        <v>2.7290000000000001</v>
      </c>
      <c r="BP9" s="3">
        <v>5148604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45398.485555555555</v>
      </c>
      <c r="D10" t="s">
        <v>32</v>
      </c>
      <c r="E10" t="s">
        <v>13</v>
      </c>
      <c r="F10">
        <v>0</v>
      </c>
      <c r="G10">
        <v>6.0190000000000001</v>
      </c>
      <c r="H10" s="3">
        <v>928156</v>
      </c>
      <c r="I10">
        <v>2.3380000000000001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45398.485555555555</v>
      </c>
      <c r="R10" t="s">
        <v>32</v>
      </c>
      <c r="S10" t="s">
        <v>13</v>
      </c>
      <c r="T10">
        <v>0</v>
      </c>
      <c r="U10">
        <v>5.9749999999999996</v>
      </c>
      <c r="V10" s="3">
        <v>7430</v>
      </c>
      <c r="W10">
        <v>2.2200000000000002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45398.485555555555</v>
      </c>
      <c r="AF10" t="s">
        <v>32</v>
      </c>
      <c r="AG10" t="s">
        <v>13</v>
      </c>
      <c r="AH10">
        <v>0</v>
      </c>
      <c r="AI10">
        <v>12.228</v>
      </c>
      <c r="AJ10" s="3">
        <v>8009</v>
      </c>
      <c r="AK10">
        <v>1.724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2140.6971719259168</v>
      </c>
      <c r="AU10" s="16">
        <f t="shared" si="1"/>
        <v>1672.1091839561998</v>
      </c>
      <c r="AW10" s="13">
        <f t="shared" si="2"/>
        <v>2190.044037657</v>
      </c>
      <c r="AX10" s="14">
        <f t="shared" si="3"/>
        <v>1526.4198172429401</v>
      </c>
      <c r="AZ10" s="6">
        <f t="shared" si="4"/>
        <v>2061.6831290380001</v>
      </c>
      <c r="BA10" s="7">
        <f t="shared" si="5"/>
        <v>1550.1233430528798</v>
      </c>
      <c r="BC10" s="11">
        <f t="shared" si="6"/>
        <v>1938.6992317777504</v>
      </c>
      <c r="BD10" s="12">
        <f t="shared" si="7"/>
        <v>1903.2198846558999</v>
      </c>
      <c r="BF10" s="15">
        <f t="shared" si="8"/>
        <v>2140.6971719259168</v>
      </c>
      <c r="BG10" s="16">
        <f t="shared" si="9"/>
        <v>1672.1091839561998</v>
      </c>
      <c r="BI10">
        <v>49</v>
      </c>
      <c r="BJ10" t="s">
        <v>36</v>
      </c>
      <c r="BK10" s="2">
        <v>45398.485555555555</v>
      </c>
      <c r="BL10" t="s">
        <v>32</v>
      </c>
      <c r="BM10" t="s">
        <v>13</v>
      </c>
      <c r="BN10">
        <v>0</v>
      </c>
      <c r="BO10">
        <v>2.7269999999999999</v>
      </c>
      <c r="BP10" s="3">
        <v>4963211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45398.506851851853</v>
      </c>
      <c r="D11" t="s">
        <v>31</v>
      </c>
      <c r="E11" t="s">
        <v>13</v>
      </c>
      <c r="F11">
        <v>0</v>
      </c>
      <c r="G11">
        <v>6.04</v>
      </c>
      <c r="H11" s="3">
        <v>3309</v>
      </c>
      <c r="I11">
        <v>5.0000000000000001E-3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45398.506851851853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45398.506851851853</v>
      </c>
      <c r="AF11" t="s">
        <v>31</v>
      </c>
      <c r="AG11" t="s">
        <v>13</v>
      </c>
      <c r="AH11">
        <v>0</v>
      </c>
      <c r="AI11">
        <v>12.237</v>
      </c>
      <c r="AJ11" s="3">
        <v>1401</v>
      </c>
      <c r="AK11">
        <v>0.27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4.9316303443400002</v>
      </c>
      <c r="AU11" s="16">
        <f t="shared" si="1"/>
        <v>321.1876245002</v>
      </c>
      <c r="AW11" s="13">
        <f t="shared" si="2"/>
        <v>5.300784576049999</v>
      </c>
      <c r="AX11" s="14">
        <f t="shared" si="3"/>
        <v>263.98128485574</v>
      </c>
      <c r="AZ11" s="6">
        <f t="shared" si="4"/>
        <v>2.5486436893000004</v>
      </c>
      <c r="BA11" s="7">
        <f t="shared" si="5"/>
        <v>185.83660931848004</v>
      </c>
      <c r="BC11" s="11">
        <f t="shared" si="6"/>
        <v>2.8653347399999998</v>
      </c>
      <c r="BD11" s="12">
        <f t="shared" si="7"/>
        <v>319.2287664639</v>
      </c>
      <c r="BF11" s="15">
        <f t="shared" si="8"/>
        <v>4.9316303443400002</v>
      </c>
      <c r="BG11" s="16">
        <f t="shared" si="9"/>
        <v>321.1876245002</v>
      </c>
      <c r="BI11">
        <v>50</v>
      </c>
      <c r="BJ11" t="s">
        <v>37</v>
      </c>
      <c r="BK11" s="2">
        <v>45398.506851851853</v>
      </c>
      <c r="BL11" t="s">
        <v>31</v>
      </c>
      <c r="BM11" t="s">
        <v>13</v>
      </c>
      <c r="BN11">
        <v>0</v>
      </c>
      <c r="BO11">
        <v>2.7269999999999999</v>
      </c>
      <c r="BP11" s="3">
        <v>5036633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45398.52820601852</v>
      </c>
      <c r="D12">
        <v>131</v>
      </c>
      <c r="E12" t="s">
        <v>13</v>
      </c>
      <c r="F12">
        <v>0</v>
      </c>
      <c r="G12">
        <v>6.0330000000000004</v>
      </c>
      <c r="H12" s="3">
        <v>7254</v>
      </c>
      <c r="I12">
        <v>1.4999999999999999E-2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45398.52820601852</v>
      </c>
      <c r="R12">
        <v>131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45398.52820601852</v>
      </c>
      <c r="AF12">
        <v>131</v>
      </c>
      <c r="AG12" t="s">
        <v>13</v>
      </c>
      <c r="AH12">
        <v>0</v>
      </c>
      <c r="AI12">
        <v>12.202999999999999</v>
      </c>
      <c r="AJ12" s="3">
        <v>6178</v>
      </c>
      <c r="AK12">
        <v>1.3220000000000001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16.989798284239999</v>
      </c>
      <c r="AU12" s="16">
        <f t="shared" si="1"/>
        <v>1298.3075724967998</v>
      </c>
      <c r="AW12" s="13">
        <f t="shared" si="2"/>
        <v>17.967683097800002</v>
      </c>
      <c r="AX12" s="14">
        <f t="shared" si="3"/>
        <v>1176.75499345816</v>
      </c>
      <c r="AZ12" s="6">
        <f t="shared" si="4"/>
        <v>11.8971255748</v>
      </c>
      <c r="BA12" s="7">
        <f t="shared" si="5"/>
        <v>1172.3185607043199</v>
      </c>
      <c r="BC12" s="11">
        <f t="shared" si="6"/>
        <v>6.5697686399999977</v>
      </c>
      <c r="BD12" s="12">
        <f t="shared" si="7"/>
        <v>1468.3037193276</v>
      </c>
      <c r="BF12" s="15">
        <f t="shared" si="8"/>
        <v>16.989798284239999</v>
      </c>
      <c r="BG12" s="16">
        <f t="shared" si="9"/>
        <v>1298.3075724967998</v>
      </c>
      <c r="BI12">
        <v>51</v>
      </c>
      <c r="BJ12" t="s">
        <v>38</v>
      </c>
      <c r="BK12" s="2">
        <v>45398.52820601852</v>
      </c>
      <c r="BL12">
        <v>131</v>
      </c>
      <c r="BM12" t="s">
        <v>13</v>
      </c>
      <c r="BN12">
        <v>0</v>
      </c>
      <c r="BO12">
        <v>2.8690000000000002</v>
      </c>
      <c r="BP12" s="3">
        <v>1001195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45398.549490740741</v>
      </c>
      <c r="D13">
        <v>278</v>
      </c>
      <c r="E13" t="s">
        <v>13</v>
      </c>
      <c r="F13">
        <v>0</v>
      </c>
      <c r="G13">
        <v>6.0229999999999997</v>
      </c>
      <c r="H13" s="3">
        <v>26196</v>
      </c>
      <c r="I13">
        <v>6.3E-2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45398.549490740741</v>
      </c>
      <c r="R13">
        <v>278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45398.549490740741</v>
      </c>
      <c r="AF13">
        <v>278</v>
      </c>
      <c r="AG13" t="s">
        <v>13</v>
      </c>
      <c r="AH13">
        <v>0</v>
      </c>
      <c r="AI13">
        <v>12.198</v>
      </c>
      <c r="AJ13" s="3">
        <v>5963</v>
      </c>
      <c r="AK13">
        <v>1.2749999999999999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71.423020655859204</v>
      </c>
      <c r="AU13" s="16">
        <f t="shared" si="1"/>
        <v>1254.3886693338</v>
      </c>
      <c r="AW13" s="13">
        <f t="shared" si="2"/>
        <v>68.532394742705591</v>
      </c>
      <c r="AX13" s="14">
        <f t="shared" si="3"/>
        <v>1135.6894371800602</v>
      </c>
      <c r="AZ13" s="6">
        <f t="shared" si="4"/>
        <v>58.98293900229536</v>
      </c>
      <c r="BA13" s="7">
        <f t="shared" si="5"/>
        <v>1127.9446759431198</v>
      </c>
      <c r="BC13" s="11">
        <f t="shared" si="6"/>
        <v>68.212242633968003</v>
      </c>
      <c r="BD13" s="12">
        <f t="shared" si="7"/>
        <v>1417.0342839990999</v>
      </c>
      <c r="BF13" s="15">
        <f t="shared" si="8"/>
        <v>71.423020655859204</v>
      </c>
      <c r="BG13" s="16">
        <f t="shared" si="9"/>
        <v>1254.3886693338</v>
      </c>
      <c r="BI13">
        <v>52</v>
      </c>
      <c r="BJ13" t="s">
        <v>39</v>
      </c>
      <c r="BK13" s="2">
        <v>45398.549490740741</v>
      </c>
      <c r="BL13">
        <v>278</v>
      </c>
      <c r="BM13" t="s">
        <v>13</v>
      </c>
      <c r="BN13">
        <v>0</v>
      </c>
      <c r="BO13">
        <v>2.8639999999999999</v>
      </c>
      <c r="BP13" s="3">
        <v>1060616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45398.570844907408</v>
      </c>
      <c r="D14">
        <v>44</v>
      </c>
      <c r="E14" t="s">
        <v>13</v>
      </c>
      <c r="F14">
        <v>0</v>
      </c>
      <c r="G14">
        <v>6.0369999999999999</v>
      </c>
      <c r="H14" s="3">
        <v>7620</v>
      </c>
      <c r="I14">
        <v>1.6E-2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45398.570844907408</v>
      </c>
      <c r="R14">
        <v>44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45398.570844907408</v>
      </c>
      <c r="AF14">
        <v>44</v>
      </c>
      <c r="AG14" t="s">
        <v>13</v>
      </c>
      <c r="AH14">
        <v>0</v>
      </c>
      <c r="AI14">
        <v>12.202</v>
      </c>
      <c r="AJ14" s="3">
        <v>7265</v>
      </c>
      <c r="AK14">
        <v>1.5609999999999999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18.198659815999999</v>
      </c>
      <c r="AU14" s="16">
        <f t="shared" si="1"/>
        <v>1520.2687425449997</v>
      </c>
      <c r="AW14" s="13">
        <f t="shared" si="2"/>
        <v>19.051428019999999</v>
      </c>
      <c r="AX14" s="14">
        <f t="shared" si="3"/>
        <v>1384.3517935415</v>
      </c>
      <c r="AZ14" s="6">
        <f t="shared" si="4"/>
        <v>12.99369532</v>
      </c>
      <c r="BA14" s="7">
        <f t="shared" si="5"/>
        <v>1396.628548658</v>
      </c>
      <c r="BC14" s="11">
        <f t="shared" si="6"/>
        <v>7.7654760000000014</v>
      </c>
      <c r="BD14" s="12">
        <f t="shared" si="7"/>
        <v>1726.8669393774999</v>
      </c>
      <c r="BF14" s="15">
        <f t="shared" si="8"/>
        <v>18.198659815999999</v>
      </c>
      <c r="BG14" s="16">
        <f t="shared" si="9"/>
        <v>1520.2687425449997</v>
      </c>
      <c r="BI14">
        <v>53</v>
      </c>
      <c r="BJ14" t="s">
        <v>40</v>
      </c>
      <c r="BK14" s="2">
        <v>45398.570844907408</v>
      </c>
      <c r="BL14">
        <v>44</v>
      </c>
      <c r="BM14" t="s">
        <v>13</v>
      </c>
      <c r="BN14">
        <v>0</v>
      </c>
      <c r="BO14">
        <v>2.8769999999999998</v>
      </c>
      <c r="BP14" s="3">
        <v>842346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45398.592152777775</v>
      </c>
      <c r="D15">
        <v>316</v>
      </c>
      <c r="E15" t="s">
        <v>13</v>
      </c>
      <c r="F15">
        <v>0</v>
      </c>
      <c r="G15">
        <v>6.024</v>
      </c>
      <c r="H15" s="3">
        <v>28789</v>
      </c>
      <c r="I15">
        <v>6.9000000000000006E-2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45398.592152777775</v>
      </c>
      <c r="R15">
        <v>316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45398.592152777775</v>
      </c>
      <c r="AF15">
        <v>316</v>
      </c>
      <c r="AG15" t="s">
        <v>13</v>
      </c>
      <c r="AH15">
        <v>0</v>
      </c>
      <c r="AI15">
        <v>12.206</v>
      </c>
      <c r="AJ15" s="3">
        <v>6909</v>
      </c>
      <c r="AK15">
        <v>1.4830000000000001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78.898951676735209</v>
      </c>
      <c r="AU15" s="16">
        <f t="shared" si="1"/>
        <v>1447.5904899961999</v>
      </c>
      <c r="AW15" s="13">
        <f t="shared" si="2"/>
        <v>75.347712291611089</v>
      </c>
      <c r="AX15" s="14">
        <f t="shared" si="3"/>
        <v>1316.3666405909401</v>
      </c>
      <c r="AZ15" s="6">
        <f t="shared" si="4"/>
        <v>65.059819922798653</v>
      </c>
      <c r="BA15" s="7">
        <f t="shared" si="5"/>
        <v>1323.17212114888</v>
      </c>
      <c r="BC15" s="11">
        <f t="shared" si="6"/>
        <v>75.877899116383006</v>
      </c>
      <c r="BD15" s="12">
        <f t="shared" si="7"/>
        <v>1642.3043944359001</v>
      </c>
      <c r="BF15" s="15">
        <f t="shared" si="8"/>
        <v>78.898951676735209</v>
      </c>
      <c r="BG15" s="16">
        <f t="shared" si="9"/>
        <v>1447.5904899961999</v>
      </c>
      <c r="BI15">
        <v>54</v>
      </c>
      <c r="BJ15" t="s">
        <v>41</v>
      </c>
      <c r="BK15" s="2">
        <v>45398.592152777775</v>
      </c>
      <c r="BL15">
        <v>316</v>
      </c>
      <c r="BM15" t="s">
        <v>13</v>
      </c>
      <c r="BN15">
        <v>0</v>
      </c>
      <c r="BO15">
        <v>2.87</v>
      </c>
      <c r="BP15" s="3">
        <v>969611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45398.613495370373</v>
      </c>
      <c r="D16">
        <v>351</v>
      </c>
      <c r="E16" t="s">
        <v>13</v>
      </c>
      <c r="F16">
        <v>0</v>
      </c>
      <c r="G16">
        <v>6.0259999999999998</v>
      </c>
      <c r="H16" s="3">
        <v>16617</v>
      </c>
      <c r="I16">
        <v>3.7999999999999999E-2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45398.613495370373</v>
      </c>
      <c r="R16">
        <v>351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45398.613495370373</v>
      </c>
      <c r="AF16">
        <v>351</v>
      </c>
      <c r="AG16" t="s">
        <v>13</v>
      </c>
      <c r="AH16">
        <v>0</v>
      </c>
      <c r="AI16">
        <v>12.199</v>
      </c>
      <c r="AJ16" s="3">
        <v>8102</v>
      </c>
      <c r="AK16">
        <v>1.7450000000000001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43.771938189816801</v>
      </c>
      <c r="AU16" s="16">
        <f t="shared" si="1"/>
        <v>1691.0845842407998</v>
      </c>
      <c r="AW16" s="13">
        <f t="shared" si="2"/>
        <v>43.341311525099904</v>
      </c>
      <c r="AX16" s="14">
        <f t="shared" si="3"/>
        <v>1544.17705451096</v>
      </c>
      <c r="AZ16" s="6">
        <f t="shared" si="4"/>
        <v>36.524476917547936</v>
      </c>
      <c r="BA16" s="7">
        <f t="shared" si="5"/>
        <v>1569.3082058499199</v>
      </c>
      <c r="BC16" s="11">
        <f t="shared" si="6"/>
        <v>39.710082365447001</v>
      </c>
      <c r="BD16" s="12">
        <f t="shared" si="7"/>
        <v>1925.2284995355999</v>
      </c>
      <c r="BF16" s="15">
        <f t="shared" si="8"/>
        <v>43.771938189816801</v>
      </c>
      <c r="BG16" s="16">
        <f t="shared" si="9"/>
        <v>1691.0845842407998</v>
      </c>
      <c r="BI16">
        <v>55</v>
      </c>
      <c r="BJ16" t="s">
        <v>42</v>
      </c>
      <c r="BK16" s="2">
        <v>45398.613495370373</v>
      </c>
      <c r="BL16">
        <v>351</v>
      </c>
      <c r="BM16" t="s">
        <v>13</v>
      </c>
      <c r="BN16">
        <v>0</v>
      </c>
      <c r="BO16">
        <v>2.8690000000000002</v>
      </c>
      <c r="BP16" s="3">
        <v>994579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45398.634791666664</v>
      </c>
      <c r="D17">
        <v>165</v>
      </c>
      <c r="E17" t="s">
        <v>13</v>
      </c>
      <c r="F17">
        <v>0</v>
      </c>
      <c r="G17">
        <v>6.0380000000000003</v>
      </c>
      <c r="H17" s="3">
        <v>3147</v>
      </c>
      <c r="I17">
        <v>4.0000000000000001E-3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45398.634791666664</v>
      </c>
      <c r="R17">
        <v>165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45398.634791666664</v>
      </c>
      <c r="AF17">
        <v>165</v>
      </c>
      <c r="AG17" t="s">
        <v>13</v>
      </c>
      <c r="AH17">
        <v>0</v>
      </c>
      <c r="AI17">
        <v>12.154</v>
      </c>
      <c r="AJ17" s="3">
        <v>37276</v>
      </c>
      <c r="AK17">
        <v>8.0939999999999994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4.4744832182599996</v>
      </c>
      <c r="AU17" s="16">
        <f t="shared" si="1"/>
        <v>7592.5878894752004</v>
      </c>
      <c r="AW17" s="13">
        <f t="shared" si="2"/>
        <v>4.7420668584500003</v>
      </c>
      <c r="AX17" s="14">
        <f t="shared" si="3"/>
        <v>7100.7199271382406</v>
      </c>
      <c r="AZ17" s="6">
        <f t="shared" si="4"/>
        <v>2.2614246876999999</v>
      </c>
      <c r="BA17" s="7">
        <f t="shared" si="5"/>
        <v>7565.7891555084798</v>
      </c>
      <c r="BC17" s="11">
        <f t="shared" si="6"/>
        <v>3.0724938599999998</v>
      </c>
      <c r="BD17" s="12">
        <f t="shared" si="7"/>
        <v>8439.8729697264007</v>
      </c>
      <c r="BF17" s="15">
        <f t="shared" si="8"/>
        <v>4.4744832182599996</v>
      </c>
      <c r="BG17" s="16">
        <f t="shared" si="9"/>
        <v>7592.5878894752004</v>
      </c>
      <c r="BI17">
        <v>56</v>
      </c>
      <c r="BJ17" t="s">
        <v>43</v>
      </c>
      <c r="BK17" s="2">
        <v>45398.634791666664</v>
      </c>
      <c r="BL17">
        <v>165</v>
      </c>
      <c r="BM17" t="s">
        <v>13</v>
      </c>
      <c r="BN17">
        <v>0</v>
      </c>
      <c r="BO17">
        <v>2.871</v>
      </c>
      <c r="BP17" s="3">
        <v>943014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45398.656168981484</v>
      </c>
      <c r="D18">
        <v>26</v>
      </c>
      <c r="E18" t="s">
        <v>13</v>
      </c>
      <c r="F18">
        <v>0</v>
      </c>
      <c r="G18">
        <v>6.0380000000000003</v>
      </c>
      <c r="H18" s="3">
        <v>6013</v>
      </c>
      <c r="I18">
        <v>1.2E-2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45398.656168981484</v>
      </c>
      <c r="R18">
        <v>26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45398.656168981484</v>
      </c>
      <c r="AF18">
        <v>26</v>
      </c>
      <c r="AG18" t="s">
        <v>13</v>
      </c>
      <c r="AH18">
        <v>0</v>
      </c>
      <c r="AI18">
        <v>12.198</v>
      </c>
      <c r="AJ18" s="3">
        <v>11059</v>
      </c>
      <c r="AK18">
        <v>2.3929999999999998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13.00485249666</v>
      </c>
      <c r="AU18" s="16">
        <f t="shared" si="1"/>
        <v>2293.8813714361995</v>
      </c>
      <c r="AW18" s="13">
        <f t="shared" si="2"/>
        <v>14.177449006450001</v>
      </c>
      <c r="AX18" s="14">
        <f t="shared" si="3"/>
        <v>2108.6341779189402</v>
      </c>
      <c r="AZ18" s="6">
        <f t="shared" si="4"/>
        <v>8.4687450557000012</v>
      </c>
      <c r="BA18" s="7">
        <f t="shared" si="5"/>
        <v>2179.0741662048804</v>
      </c>
      <c r="BC18" s="11">
        <f t="shared" si="6"/>
        <v>3.5923862599999996</v>
      </c>
      <c r="BD18" s="12">
        <f t="shared" si="7"/>
        <v>2620.8942945159001</v>
      </c>
      <c r="BF18" s="15">
        <f t="shared" si="8"/>
        <v>13.00485249666</v>
      </c>
      <c r="BG18" s="16">
        <f t="shared" si="9"/>
        <v>2293.8813714361995</v>
      </c>
      <c r="BI18">
        <v>57</v>
      </c>
      <c r="BJ18" t="s">
        <v>44</v>
      </c>
      <c r="BK18" s="2">
        <v>45398.656168981484</v>
      </c>
      <c r="BL18">
        <v>26</v>
      </c>
      <c r="BM18" t="s">
        <v>13</v>
      </c>
      <c r="BN18">
        <v>0</v>
      </c>
      <c r="BO18">
        <v>2.8759999999999999</v>
      </c>
      <c r="BP18" s="3">
        <v>900677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45398.677534722221</v>
      </c>
      <c r="D19">
        <v>230</v>
      </c>
      <c r="E19" t="s">
        <v>13</v>
      </c>
      <c r="F19">
        <v>0</v>
      </c>
      <c r="G19">
        <v>6.0380000000000003</v>
      </c>
      <c r="H19" s="3">
        <v>5072</v>
      </c>
      <c r="I19">
        <v>8.9999999999999993E-3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45398.677534722221</v>
      </c>
      <c r="R19">
        <v>230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45398.677534722221</v>
      </c>
      <c r="AF19">
        <v>230</v>
      </c>
      <c r="AG19" t="s">
        <v>13</v>
      </c>
      <c r="AH19">
        <v>0</v>
      </c>
      <c r="AI19">
        <v>12.189</v>
      </c>
      <c r="AJ19" s="3">
        <v>19502</v>
      </c>
      <c r="AK19">
        <v>4.2389999999999999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10.100553013759999</v>
      </c>
      <c r="AU19" s="16">
        <f t="shared" si="1"/>
        <v>4009.2663853607996</v>
      </c>
      <c r="AW19" s="13">
        <f t="shared" si="2"/>
        <v>11.184481587200001</v>
      </c>
      <c r="AX19" s="14">
        <f t="shared" si="3"/>
        <v>3718.7402666549597</v>
      </c>
      <c r="AZ19" s="6">
        <f t="shared" si="4"/>
        <v>6.1674820352000008</v>
      </c>
      <c r="BA19" s="7">
        <f t="shared" si="5"/>
        <v>3917.6574293379203</v>
      </c>
      <c r="BC19" s="11">
        <f t="shared" si="6"/>
        <v>2.4435193600000016</v>
      </c>
      <c r="BD19" s="12">
        <f t="shared" si="7"/>
        <v>4563.3003973756004</v>
      </c>
      <c r="BF19" s="15">
        <f t="shared" si="8"/>
        <v>10.100553013759999</v>
      </c>
      <c r="BG19" s="16">
        <f t="shared" si="9"/>
        <v>4009.2663853607996</v>
      </c>
      <c r="BI19">
        <v>58</v>
      </c>
      <c r="BJ19" t="s">
        <v>45</v>
      </c>
      <c r="BK19" s="2">
        <v>45398.677534722221</v>
      </c>
      <c r="BL19">
        <v>230</v>
      </c>
      <c r="BM19" t="s">
        <v>13</v>
      </c>
      <c r="BN19">
        <v>0</v>
      </c>
      <c r="BO19">
        <v>2.8719999999999999</v>
      </c>
      <c r="BP19" s="3">
        <v>976159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45398.698842592596</v>
      </c>
      <c r="D20">
        <v>102</v>
      </c>
      <c r="E20" t="s">
        <v>13</v>
      </c>
      <c r="F20">
        <v>0</v>
      </c>
      <c r="G20">
        <v>6.0259999999999998</v>
      </c>
      <c r="H20" s="3">
        <v>9075</v>
      </c>
      <c r="I20">
        <v>1.9E-2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45398.698842592596</v>
      </c>
      <c r="R20">
        <v>102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45398.698842592596</v>
      </c>
      <c r="AF20">
        <v>102</v>
      </c>
      <c r="AG20" t="s">
        <v>13</v>
      </c>
      <c r="AH20">
        <v>0</v>
      </c>
      <c r="AI20">
        <v>12.202999999999999</v>
      </c>
      <c r="AJ20" s="3">
        <v>6366</v>
      </c>
      <c r="AK20">
        <v>1.363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23.155775412499999</v>
      </c>
      <c r="AU20" s="16">
        <f t="shared" si="1"/>
        <v>1336.7065478311999</v>
      </c>
      <c r="AW20" s="13">
        <f t="shared" si="2"/>
        <v>23.20621653125</v>
      </c>
      <c r="AX20" s="14">
        <f t="shared" si="3"/>
        <v>1212.6622479554401</v>
      </c>
      <c r="AZ20" s="6">
        <f t="shared" si="4"/>
        <v>17.7379898125</v>
      </c>
      <c r="BA20" s="7">
        <f t="shared" si="5"/>
        <v>1211.11797760288</v>
      </c>
      <c r="BC20" s="11">
        <f t="shared" si="6"/>
        <v>13.949662499999997</v>
      </c>
      <c r="BD20" s="12">
        <f t="shared" si="7"/>
        <v>1513.1001114683997</v>
      </c>
      <c r="BF20" s="15">
        <f t="shared" si="8"/>
        <v>23.155775412499999</v>
      </c>
      <c r="BG20" s="16">
        <f t="shared" si="9"/>
        <v>1336.7065478311999</v>
      </c>
      <c r="BI20">
        <v>59</v>
      </c>
      <c r="BJ20" t="s">
        <v>46</v>
      </c>
      <c r="BK20" s="2">
        <v>45398.698842592596</v>
      </c>
      <c r="BL20">
        <v>102</v>
      </c>
      <c r="BM20" t="s">
        <v>13</v>
      </c>
      <c r="BN20">
        <v>0</v>
      </c>
      <c r="BO20">
        <v>2.8620000000000001</v>
      </c>
      <c r="BP20" s="3">
        <v>1143656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45398.72016203704</v>
      </c>
      <c r="D21">
        <v>284</v>
      </c>
      <c r="E21" t="s">
        <v>13</v>
      </c>
      <c r="F21">
        <v>0</v>
      </c>
      <c r="G21">
        <v>6.0410000000000004</v>
      </c>
      <c r="H21" s="3">
        <v>2475</v>
      </c>
      <c r="I21">
        <v>3.0000000000000001E-3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45398.72016203704</v>
      </c>
      <c r="R21">
        <v>284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45398.72016203704</v>
      </c>
      <c r="AF21">
        <v>284</v>
      </c>
      <c r="AG21" t="s">
        <v>13</v>
      </c>
      <c r="AH21">
        <v>0</v>
      </c>
      <c r="AI21">
        <v>12.161</v>
      </c>
      <c r="AJ21" s="3">
        <v>45756</v>
      </c>
      <c r="AK21">
        <v>9.9190000000000005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2.6101932124999996</v>
      </c>
      <c r="AU21" s="16">
        <f t="shared" si="1"/>
        <v>8838.4533147899201</v>
      </c>
      <c r="AW21" s="13">
        <f t="shared" si="2"/>
        <v>2.3919450312500015</v>
      </c>
      <c r="AX21" s="14">
        <f t="shared" si="3"/>
        <v>8710.6470764246405</v>
      </c>
      <c r="AZ21" s="6">
        <f t="shared" si="4"/>
        <v>1.1514308124999999</v>
      </c>
      <c r="BA21" s="7">
        <f t="shared" si="5"/>
        <v>9300.6362336012789</v>
      </c>
      <c r="BC21" s="11">
        <f t="shared" si="6"/>
        <v>4.2344624999999994</v>
      </c>
      <c r="BD21" s="12">
        <f t="shared" si="7"/>
        <v>9471.1324881776</v>
      </c>
      <c r="BF21" s="15">
        <f t="shared" si="8"/>
        <v>2.6101932124999996</v>
      </c>
      <c r="BG21" s="16">
        <f t="shared" si="9"/>
        <v>8838.4533147899201</v>
      </c>
      <c r="BI21">
        <v>60</v>
      </c>
      <c r="BJ21" t="s">
        <v>47</v>
      </c>
      <c r="BK21" s="2">
        <v>45398.72016203704</v>
      </c>
      <c r="BL21">
        <v>284</v>
      </c>
      <c r="BM21" t="s">
        <v>13</v>
      </c>
      <c r="BN21">
        <v>0</v>
      </c>
      <c r="BO21">
        <v>2.8740000000000001</v>
      </c>
      <c r="BP21" s="3">
        <v>918262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45398.741516203707</v>
      </c>
      <c r="D22">
        <v>218</v>
      </c>
      <c r="E22" t="s">
        <v>13</v>
      </c>
      <c r="F22">
        <v>0</v>
      </c>
      <c r="G22">
        <v>6.0010000000000003</v>
      </c>
      <c r="H22" s="3">
        <v>108513</v>
      </c>
      <c r="I22">
        <v>0.27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45398.741516203707</v>
      </c>
      <c r="R22">
        <v>218</v>
      </c>
      <c r="S22" t="s">
        <v>13</v>
      </c>
      <c r="T22">
        <v>0</v>
      </c>
      <c r="U22">
        <v>5.96</v>
      </c>
      <c r="V22">
        <v>800</v>
      </c>
      <c r="W22">
        <v>0.27100000000000002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45398.741516203707</v>
      </c>
      <c r="AF22">
        <v>218</v>
      </c>
      <c r="AG22" t="s">
        <v>13</v>
      </c>
      <c r="AH22">
        <v>0</v>
      </c>
      <c r="AI22">
        <v>12.151999999999999</v>
      </c>
      <c r="AJ22" s="3">
        <v>4542</v>
      </c>
      <c r="AK22">
        <v>0.96199999999999997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306.85754644639275</v>
      </c>
      <c r="AU22" s="16">
        <f t="shared" si="1"/>
        <v>963.9763401127999</v>
      </c>
      <c r="AW22" s="13">
        <f t="shared" si="2"/>
        <v>284.09704889566791</v>
      </c>
      <c r="AX22" s="14">
        <f t="shared" si="3"/>
        <v>864.23696003736018</v>
      </c>
      <c r="AZ22" s="6">
        <f t="shared" si="4"/>
        <v>251.37015976804872</v>
      </c>
      <c r="BA22" s="7">
        <f t="shared" si="5"/>
        <v>834.60492842272004</v>
      </c>
      <c r="BC22" s="11">
        <f t="shared" si="6"/>
        <v>301.21577176648697</v>
      </c>
      <c r="BD22" s="12">
        <f t="shared" si="7"/>
        <v>1077.1187646395999</v>
      </c>
      <c r="BF22" s="15">
        <f t="shared" si="8"/>
        <v>306.85754644639275</v>
      </c>
      <c r="BG22" s="16">
        <f t="shared" si="9"/>
        <v>963.9763401127999</v>
      </c>
      <c r="BI22">
        <v>61</v>
      </c>
      <c r="BJ22" t="s">
        <v>48</v>
      </c>
      <c r="BK22" s="2">
        <v>45398.741516203707</v>
      </c>
      <c r="BL22">
        <v>218</v>
      </c>
      <c r="BM22" t="s">
        <v>13</v>
      </c>
      <c r="BN22">
        <v>0</v>
      </c>
      <c r="BO22">
        <v>2.843</v>
      </c>
      <c r="BP22" s="3">
        <v>1085045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45399.46402777778</v>
      </c>
      <c r="D23">
        <v>135</v>
      </c>
      <c r="E23" t="s">
        <v>13</v>
      </c>
      <c r="F23">
        <v>0</v>
      </c>
      <c r="G23">
        <v>6.032</v>
      </c>
      <c r="H23" s="3">
        <v>3340</v>
      </c>
      <c r="I23">
        <v>5.0000000000000001E-3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45399.46402777778</v>
      </c>
      <c r="R23">
        <v>135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45399.46402777778</v>
      </c>
      <c r="AF23">
        <v>135</v>
      </c>
      <c r="AG23" t="s">
        <v>13</v>
      </c>
      <c r="AH23">
        <v>0</v>
      </c>
      <c r="AI23">
        <v>12.183999999999999</v>
      </c>
      <c r="AJ23" s="3">
        <v>44699</v>
      </c>
      <c r="AK23">
        <v>9.6920000000000002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5.0194509839999988</v>
      </c>
      <c r="AU23" s="16">
        <f t="shared" si="1"/>
        <v>9077.9145640602001</v>
      </c>
      <c r="AW23" s="13">
        <f t="shared" si="2"/>
        <v>5.4073529800000006</v>
      </c>
      <c r="AX23" s="14">
        <f t="shared" si="3"/>
        <v>8510.1033102277397</v>
      </c>
      <c r="AZ23" s="6">
        <f t="shared" si="4"/>
        <v>2.60447468</v>
      </c>
      <c r="BA23" s="7">
        <f t="shared" si="5"/>
        <v>9084.5943246624793</v>
      </c>
      <c r="BC23" s="11">
        <f t="shared" si="6"/>
        <v>2.8289239999999989</v>
      </c>
      <c r="BD23" s="12">
        <f t="shared" si="7"/>
        <v>9973.5479258839005</v>
      </c>
      <c r="BF23" s="15">
        <f t="shared" si="8"/>
        <v>5.0194509839999988</v>
      </c>
      <c r="BG23" s="16">
        <f t="shared" si="9"/>
        <v>9077.9145640602001</v>
      </c>
      <c r="BI23">
        <v>62</v>
      </c>
      <c r="BJ23" t="s">
        <v>49</v>
      </c>
      <c r="BK23" s="2">
        <v>45399.46402777778</v>
      </c>
      <c r="BL23">
        <v>135</v>
      </c>
      <c r="BM23" t="s">
        <v>13</v>
      </c>
      <c r="BN23">
        <v>0</v>
      </c>
      <c r="BO23">
        <v>2.8580000000000001</v>
      </c>
      <c r="BP23" s="3">
        <v>1289545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45399.485381944447</v>
      </c>
      <c r="D24">
        <v>76</v>
      </c>
      <c r="E24" t="s">
        <v>13</v>
      </c>
      <c r="F24">
        <v>0</v>
      </c>
      <c r="G24">
        <v>6.0110000000000001</v>
      </c>
      <c r="H24" s="3">
        <v>2875</v>
      </c>
      <c r="I24">
        <v>4.0000000000000001E-3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45399.485381944447</v>
      </c>
      <c r="R24">
        <v>76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45399.485381944447</v>
      </c>
      <c r="AF24">
        <v>76</v>
      </c>
      <c r="AG24" t="s">
        <v>13</v>
      </c>
      <c r="AH24">
        <v>0</v>
      </c>
      <c r="AI24">
        <v>12.118</v>
      </c>
      <c r="AJ24" s="3">
        <v>48116</v>
      </c>
      <c r="AK24">
        <v>10.426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3.7136728124999996</v>
      </c>
      <c r="AU24" s="16">
        <f t="shared" si="1"/>
        <v>9319.9977585723191</v>
      </c>
      <c r="AW24" s="13">
        <f t="shared" si="2"/>
        <v>3.7971320312500012</v>
      </c>
      <c r="AX24" s="14">
        <f t="shared" si="3"/>
        <v>9158.2768698454402</v>
      </c>
      <c r="AZ24" s="6">
        <f t="shared" si="4"/>
        <v>1.7963328125</v>
      </c>
      <c r="BA24" s="7">
        <f t="shared" si="5"/>
        <v>9782.7945858828789</v>
      </c>
      <c r="BC24" s="11">
        <f t="shared" si="6"/>
        <v>3.4840625000000021</v>
      </c>
      <c r="BD24" s="12">
        <f t="shared" si="7"/>
        <v>10046.6435872496</v>
      </c>
      <c r="BF24" s="15">
        <f t="shared" si="8"/>
        <v>3.7136728124999996</v>
      </c>
      <c r="BG24" s="16">
        <f t="shared" si="9"/>
        <v>9319.9977585723191</v>
      </c>
      <c r="BI24">
        <v>63</v>
      </c>
      <c r="BJ24" t="s">
        <v>50</v>
      </c>
      <c r="BK24" s="2">
        <v>45399.485381944447</v>
      </c>
      <c r="BL24">
        <v>76</v>
      </c>
      <c r="BM24" t="s">
        <v>13</v>
      </c>
      <c r="BN24">
        <v>0</v>
      </c>
      <c r="BO24">
        <v>2.8340000000000001</v>
      </c>
      <c r="BP24" s="3">
        <v>1186434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45399.506747685184</v>
      </c>
      <c r="D25">
        <v>364</v>
      </c>
      <c r="E25" t="s">
        <v>13</v>
      </c>
      <c r="F25">
        <v>0</v>
      </c>
      <c r="G25">
        <v>6.0490000000000004</v>
      </c>
      <c r="H25" s="3">
        <v>131830</v>
      </c>
      <c r="I25">
        <v>0.32900000000000001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45399.506747685184</v>
      </c>
      <c r="R25">
        <v>364</v>
      </c>
      <c r="S25" t="s">
        <v>13</v>
      </c>
      <c r="T25">
        <v>0</v>
      </c>
      <c r="U25">
        <v>6.0019999999999998</v>
      </c>
      <c r="V25" s="3">
        <v>1038</v>
      </c>
      <c r="W25">
        <v>0.34100000000000003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45399.506747685184</v>
      </c>
      <c r="AF25">
        <v>364</v>
      </c>
      <c r="AG25" t="s">
        <v>13</v>
      </c>
      <c r="AH25">
        <v>0</v>
      </c>
      <c r="AI25">
        <v>12.206</v>
      </c>
      <c r="AJ25" s="3">
        <v>20369</v>
      </c>
      <c r="AK25">
        <v>4.4279999999999999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372.83507179768003</v>
      </c>
      <c r="AU25" s="16">
        <f t="shared" si="1"/>
        <v>4184.9342095721995</v>
      </c>
      <c r="AW25" s="13">
        <f t="shared" si="2"/>
        <v>344.85981089799003</v>
      </c>
      <c r="AX25" s="14">
        <f t="shared" si="3"/>
        <v>3883.9485884221403</v>
      </c>
      <c r="AZ25" s="6">
        <f t="shared" si="4"/>
        <v>305.66712334759393</v>
      </c>
      <c r="BA25" s="7">
        <f t="shared" si="5"/>
        <v>4095.9841499712802</v>
      </c>
      <c r="BC25" s="11">
        <f t="shared" si="6"/>
        <v>363.33177218470001</v>
      </c>
      <c r="BD25" s="12">
        <f t="shared" si="7"/>
        <v>4759.0818609679</v>
      </c>
      <c r="BF25" s="15">
        <f t="shared" si="8"/>
        <v>372.83507179768003</v>
      </c>
      <c r="BG25" s="16">
        <f t="shared" si="9"/>
        <v>4184.9342095721995</v>
      </c>
      <c r="BI25">
        <v>64</v>
      </c>
      <c r="BJ25" t="s">
        <v>51</v>
      </c>
      <c r="BK25" s="2">
        <v>45399.506747685184</v>
      </c>
      <c r="BL25">
        <v>364</v>
      </c>
      <c r="BM25" t="s">
        <v>13</v>
      </c>
      <c r="BN25">
        <v>0</v>
      </c>
      <c r="BO25">
        <v>2.8820000000000001</v>
      </c>
      <c r="BP25" s="3">
        <v>1320979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45399.528124999997</v>
      </c>
      <c r="D26">
        <v>150</v>
      </c>
      <c r="E26" t="s">
        <v>13</v>
      </c>
      <c r="F26">
        <v>0</v>
      </c>
      <c r="G26">
        <v>6.0369999999999999</v>
      </c>
      <c r="H26" s="3">
        <v>3421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45399.528124999997</v>
      </c>
      <c r="R26">
        <v>150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45399.528124999997</v>
      </c>
      <c r="AF26">
        <v>150</v>
      </c>
      <c r="AG26" t="s">
        <v>13</v>
      </c>
      <c r="AH26">
        <v>0</v>
      </c>
      <c r="AI26">
        <v>12.117000000000001</v>
      </c>
      <c r="AJ26" s="3">
        <v>47369</v>
      </c>
      <c r="AK26">
        <v>10.265000000000001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5.2494361907399991</v>
      </c>
      <c r="AU26" s="16">
        <f t="shared" si="1"/>
        <v>9167.6056534711697</v>
      </c>
      <c r="AW26" s="13">
        <f t="shared" si="2"/>
        <v>5.6852801840500007</v>
      </c>
      <c r="AX26" s="14">
        <f t="shared" si="3"/>
        <v>9016.6102516621413</v>
      </c>
      <c r="AZ26" s="6">
        <f t="shared" si="4"/>
        <v>2.7516738173000004</v>
      </c>
      <c r="BA26" s="7">
        <f t="shared" si="5"/>
        <v>9630.2099584512798</v>
      </c>
      <c r="BC26" s="11">
        <f t="shared" si="6"/>
        <v>2.7386851399999994</v>
      </c>
      <c r="BD26" s="12">
        <f t="shared" si="7"/>
        <v>9864.5289736151008</v>
      </c>
      <c r="BF26" s="15">
        <f t="shared" si="8"/>
        <v>5.2494361907399991</v>
      </c>
      <c r="BG26" s="16">
        <f t="shared" si="9"/>
        <v>9167.6056534711697</v>
      </c>
      <c r="BI26">
        <v>65</v>
      </c>
      <c r="BJ26" t="s">
        <v>52</v>
      </c>
      <c r="BK26" s="2">
        <v>45399.528124999997</v>
      </c>
      <c r="BL26">
        <v>150</v>
      </c>
      <c r="BM26" t="s">
        <v>13</v>
      </c>
      <c r="BN26">
        <v>0</v>
      </c>
      <c r="BO26">
        <v>2.8319999999999999</v>
      </c>
      <c r="BP26" s="3">
        <v>1253432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45399.549479166664</v>
      </c>
      <c r="D27">
        <v>241</v>
      </c>
      <c r="E27" t="s">
        <v>13</v>
      </c>
      <c r="F27">
        <v>0</v>
      </c>
      <c r="G27">
        <v>6</v>
      </c>
      <c r="H27" s="3">
        <v>97689</v>
      </c>
      <c r="I27">
        <v>0.24299999999999999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45399.549479166664</v>
      </c>
      <c r="R27">
        <v>241</v>
      </c>
      <c r="S27" t="s">
        <v>13</v>
      </c>
      <c r="T27">
        <v>0</v>
      </c>
      <c r="U27">
        <v>5.883</v>
      </c>
      <c r="V27">
        <v>508</v>
      </c>
      <c r="W27">
        <v>0.185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45399.549479166664</v>
      </c>
      <c r="AF27">
        <v>241</v>
      </c>
      <c r="AG27" t="s">
        <v>13</v>
      </c>
      <c r="AH27">
        <v>0</v>
      </c>
      <c r="AI27">
        <v>12.095000000000001</v>
      </c>
      <c r="AJ27" s="3">
        <v>73888</v>
      </c>
      <c r="AK27">
        <v>15.91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276.12335195977522</v>
      </c>
      <c r="AU27" s="16">
        <f t="shared" si="1"/>
        <v>14561.204139847679</v>
      </c>
      <c r="AW27" s="13">
        <f t="shared" si="2"/>
        <v>255.8456492868311</v>
      </c>
      <c r="AX27" s="14">
        <f t="shared" si="3"/>
        <v>14034.757161794561</v>
      </c>
      <c r="AZ27" s="6">
        <f t="shared" si="4"/>
        <v>226.13516744633063</v>
      </c>
      <c r="BA27" s="7">
        <f t="shared" si="5"/>
        <v>15029.624779397118</v>
      </c>
      <c r="BC27" s="11">
        <f t="shared" si="6"/>
        <v>271.79809408298297</v>
      </c>
      <c r="BD27" s="12">
        <f t="shared" si="7"/>
        <v>16301.766645350399</v>
      </c>
      <c r="BF27" s="15">
        <f t="shared" si="8"/>
        <v>276.12335195977522</v>
      </c>
      <c r="BG27" s="16">
        <f t="shared" si="9"/>
        <v>14561.204139847679</v>
      </c>
      <c r="BI27">
        <v>66</v>
      </c>
      <c r="BJ27" t="s">
        <v>53</v>
      </c>
      <c r="BK27" s="2">
        <v>45399.549479166664</v>
      </c>
      <c r="BL27">
        <v>241</v>
      </c>
      <c r="BM27" t="s">
        <v>13</v>
      </c>
      <c r="BN27">
        <v>0</v>
      </c>
      <c r="BO27">
        <v>2.8359999999999999</v>
      </c>
      <c r="BP27" s="3">
        <v>1198191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45399.570868055554</v>
      </c>
      <c r="D28">
        <v>346</v>
      </c>
      <c r="E28" t="s">
        <v>13</v>
      </c>
      <c r="F28">
        <v>0</v>
      </c>
      <c r="G28">
        <v>6.0019999999999998</v>
      </c>
      <c r="H28" s="3">
        <v>23151</v>
      </c>
      <c r="I28">
        <v>5.5E-2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45399.570868055554</v>
      </c>
      <c r="R28">
        <v>346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45399.570868055554</v>
      </c>
      <c r="AF28">
        <v>346</v>
      </c>
      <c r="AG28" t="s">
        <v>13</v>
      </c>
      <c r="AH28">
        <v>0</v>
      </c>
      <c r="AI28">
        <v>12.161</v>
      </c>
      <c r="AJ28" s="3">
        <v>12324</v>
      </c>
      <c r="AK28">
        <v>2.67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62.638961210271205</v>
      </c>
      <c r="AU28" s="16">
        <f t="shared" si="1"/>
        <v>2551.4375176352</v>
      </c>
      <c r="AW28" s="13">
        <f t="shared" si="2"/>
        <v>60.526986371959111</v>
      </c>
      <c r="AX28" s="14">
        <f t="shared" si="3"/>
        <v>2350.02121533024</v>
      </c>
      <c r="AZ28" s="6">
        <f t="shared" si="4"/>
        <v>51.845381072767459</v>
      </c>
      <c r="BA28" s="7">
        <f t="shared" si="5"/>
        <v>2439.7947974924805</v>
      </c>
      <c r="BC28" s="11">
        <f t="shared" si="6"/>
        <v>59.183270200823003</v>
      </c>
      <c r="BD28" s="12">
        <f t="shared" si="7"/>
        <v>2916.0630868464004</v>
      </c>
      <c r="BF28" s="15">
        <f t="shared" si="8"/>
        <v>62.638961210271205</v>
      </c>
      <c r="BG28" s="16">
        <f t="shared" si="9"/>
        <v>2551.4375176352</v>
      </c>
      <c r="BI28">
        <v>67</v>
      </c>
      <c r="BJ28" t="s">
        <v>54</v>
      </c>
      <c r="BK28" s="2">
        <v>45399.570868055554</v>
      </c>
      <c r="BL28">
        <v>346</v>
      </c>
      <c r="BM28" t="s">
        <v>13</v>
      </c>
      <c r="BN28">
        <v>0</v>
      </c>
      <c r="BO28">
        <v>2.8370000000000002</v>
      </c>
      <c r="BP28" s="3">
        <v>1180174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45399.592187499999</v>
      </c>
      <c r="D29">
        <v>327</v>
      </c>
      <c r="E29" t="s">
        <v>13</v>
      </c>
      <c r="F29">
        <v>0</v>
      </c>
      <c r="G29">
        <v>6.0309999999999997</v>
      </c>
      <c r="H29" s="3">
        <v>10378</v>
      </c>
      <c r="I29">
        <v>2.3E-2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45399.592187499999</v>
      </c>
      <c r="R29">
        <v>327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45399.592187499999</v>
      </c>
      <c r="AF29">
        <v>327</v>
      </c>
      <c r="AG29" t="s">
        <v>13</v>
      </c>
      <c r="AH29">
        <v>0</v>
      </c>
      <c r="AI29">
        <v>12.196999999999999</v>
      </c>
      <c r="AJ29" s="3">
        <v>8775</v>
      </c>
      <c r="AK29">
        <v>1.8919999999999999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25.733717407100798</v>
      </c>
      <c r="AU29" s="16">
        <f t="shared" si="1"/>
        <v>1828.3703626249999</v>
      </c>
      <c r="AW29" s="13">
        <f t="shared" si="2"/>
        <v>26.921908721324403</v>
      </c>
      <c r="AX29" s="14">
        <f t="shared" si="3"/>
        <v>1672.6699698375</v>
      </c>
      <c r="AZ29" s="6">
        <f t="shared" si="4"/>
        <v>21.88886960972264</v>
      </c>
      <c r="BA29" s="7">
        <f t="shared" si="5"/>
        <v>1708.1274440499999</v>
      </c>
      <c r="BC29" s="11">
        <f t="shared" si="6"/>
        <v>20.990406551931997</v>
      </c>
      <c r="BD29" s="12">
        <f t="shared" si="7"/>
        <v>2084.2600149375003</v>
      </c>
      <c r="BF29" s="15">
        <f t="shared" si="8"/>
        <v>25.733717407100798</v>
      </c>
      <c r="BG29" s="16">
        <f t="shared" si="9"/>
        <v>1828.3703626249999</v>
      </c>
      <c r="BI29">
        <v>68</v>
      </c>
      <c r="BJ29" t="s">
        <v>55</v>
      </c>
      <c r="BK29" s="2">
        <v>45399.592187499999</v>
      </c>
      <c r="BL29">
        <v>327</v>
      </c>
      <c r="BM29" t="s">
        <v>13</v>
      </c>
      <c r="BN29">
        <v>0</v>
      </c>
      <c r="BO29">
        <v>2.8679999999999999</v>
      </c>
      <c r="BP29" s="3">
        <v>1044042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45399.613530092596</v>
      </c>
      <c r="D30">
        <v>349</v>
      </c>
      <c r="E30" t="s">
        <v>13</v>
      </c>
      <c r="F30">
        <v>0</v>
      </c>
      <c r="G30">
        <v>6.024</v>
      </c>
      <c r="H30" s="3">
        <v>21432</v>
      </c>
      <c r="I30">
        <v>5.0999999999999997E-2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45399.613530092596</v>
      </c>
      <c r="R30">
        <v>349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45399.613530092596</v>
      </c>
      <c r="AF30">
        <v>349</v>
      </c>
      <c r="AG30" t="s">
        <v>13</v>
      </c>
      <c r="AH30">
        <v>0</v>
      </c>
      <c r="AI30">
        <v>12.201000000000001</v>
      </c>
      <c r="AJ30" s="3">
        <v>6108</v>
      </c>
      <c r="AK30">
        <v>1.3069999999999999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57.677713315788807</v>
      </c>
      <c r="AU30" s="16">
        <f t="shared" si="1"/>
        <v>1284.0090016927998</v>
      </c>
      <c r="AW30" s="13">
        <f t="shared" si="2"/>
        <v>56.006686927558405</v>
      </c>
      <c r="AX30" s="14">
        <f t="shared" si="3"/>
        <v>1163.3849773833601</v>
      </c>
      <c r="AZ30" s="6">
        <f t="shared" si="4"/>
        <v>47.815341511543032</v>
      </c>
      <c r="BA30" s="7">
        <f t="shared" si="5"/>
        <v>1157.87150841472</v>
      </c>
      <c r="BC30" s="11">
        <f t="shared" si="6"/>
        <v>54.073211605952011</v>
      </c>
      <c r="BD30" s="12">
        <f t="shared" si="7"/>
        <v>1451.6159744495999</v>
      </c>
      <c r="BF30" s="15">
        <f t="shared" si="8"/>
        <v>57.677713315788807</v>
      </c>
      <c r="BG30" s="16">
        <f t="shared" si="9"/>
        <v>1284.0090016927998</v>
      </c>
      <c r="BI30">
        <v>69</v>
      </c>
      <c r="BJ30" t="s">
        <v>56</v>
      </c>
      <c r="BK30" s="2">
        <v>45399.613530092596</v>
      </c>
      <c r="BL30">
        <v>349</v>
      </c>
      <c r="BM30" t="s">
        <v>13</v>
      </c>
      <c r="BN30">
        <v>0</v>
      </c>
      <c r="BO30">
        <v>2.851</v>
      </c>
      <c r="BP30" s="3">
        <v>1338477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45399.634884259256</v>
      </c>
      <c r="D31">
        <v>24</v>
      </c>
      <c r="E31" t="s">
        <v>13</v>
      </c>
      <c r="F31">
        <v>0</v>
      </c>
      <c r="G31">
        <v>6</v>
      </c>
      <c r="H31" s="3">
        <v>113918</v>
      </c>
      <c r="I31">
        <v>0.28299999999999997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45399.634884259256</v>
      </c>
      <c r="R31">
        <v>24</v>
      </c>
      <c r="S31" t="s">
        <v>13</v>
      </c>
      <c r="T31">
        <v>0</v>
      </c>
      <c r="U31">
        <v>5.9550000000000001</v>
      </c>
      <c r="V31">
        <v>760</v>
      </c>
      <c r="W31">
        <v>0.25900000000000001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45399.634884259256</v>
      </c>
      <c r="AF31">
        <v>24</v>
      </c>
      <c r="AG31" t="s">
        <v>13</v>
      </c>
      <c r="AH31">
        <v>0</v>
      </c>
      <c r="AI31">
        <v>12.153</v>
      </c>
      <c r="AJ31" s="3">
        <v>17300</v>
      </c>
      <c r="AK31">
        <v>3.7589999999999999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322.17943466290882</v>
      </c>
      <c r="AU31" s="16">
        <f t="shared" si="1"/>
        <v>3562.7024579999998</v>
      </c>
      <c r="AW31" s="13">
        <f t="shared" si="2"/>
        <v>298.19387313346846</v>
      </c>
      <c r="AX31" s="14">
        <f t="shared" si="3"/>
        <v>3299.0355445999999</v>
      </c>
      <c r="AZ31" s="6">
        <f t="shared" si="4"/>
        <v>263.96427139428903</v>
      </c>
      <c r="BA31" s="7">
        <f t="shared" si="5"/>
        <v>3464.5721192000001</v>
      </c>
      <c r="BC31" s="11">
        <f t="shared" si="6"/>
        <v>315.76725498825203</v>
      </c>
      <c r="BD31" s="12">
        <f t="shared" si="7"/>
        <v>4062.9738309999998</v>
      </c>
      <c r="BF31" s="15">
        <f t="shared" si="8"/>
        <v>322.17943466290882</v>
      </c>
      <c r="BG31" s="16">
        <f t="shared" si="9"/>
        <v>3562.7024579999998</v>
      </c>
      <c r="BI31">
        <v>70</v>
      </c>
      <c r="BJ31" t="s">
        <v>57</v>
      </c>
      <c r="BK31" s="2">
        <v>45399.634884259256</v>
      </c>
      <c r="BL31">
        <v>24</v>
      </c>
      <c r="BM31" t="s">
        <v>13</v>
      </c>
      <c r="BN31">
        <v>0</v>
      </c>
      <c r="BO31">
        <v>2.823</v>
      </c>
      <c r="BP31" s="3">
        <v>1460358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45399.656215277777</v>
      </c>
      <c r="D32">
        <v>225</v>
      </c>
      <c r="E32" t="s">
        <v>13</v>
      </c>
      <c r="F32">
        <v>0</v>
      </c>
      <c r="G32">
        <v>6.0250000000000004</v>
      </c>
      <c r="H32" s="3">
        <v>20250</v>
      </c>
      <c r="I32">
        <v>4.8000000000000001E-2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45399.656215277777</v>
      </c>
      <c r="R32">
        <v>225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45399.656215277777</v>
      </c>
      <c r="AF32">
        <v>225</v>
      </c>
      <c r="AG32" t="s">
        <v>13</v>
      </c>
      <c r="AH32">
        <v>0</v>
      </c>
      <c r="AI32">
        <v>12.205</v>
      </c>
      <c r="AJ32" s="3">
        <v>7085</v>
      </c>
      <c r="AK32">
        <v>1.5209999999999999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54.26532395000001</v>
      </c>
      <c r="AU32" s="16">
        <f t="shared" si="1"/>
        <v>1483.523205945</v>
      </c>
      <c r="AW32" s="13">
        <f t="shared" si="2"/>
        <v>52.89807344375</v>
      </c>
      <c r="AX32" s="14">
        <f t="shared" si="3"/>
        <v>1349.9777931215001</v>
      </c>
      <c r="AZ32" s="6">
        <f t="shared" si="4"/>
        <v>45.043973566249996</v>
      </c>
      <c r="BA32" s="7">
        <f t="shared" si="5"/>
        <v>1359.4884668179998</v>
      </c>
      <c r="BC32" s="11">
        <f t="shared" si="6"/>
        <v>50.554081437500002</v>
      </c>
      <c r="BD32" s="12">
        <f t="shared" si="7"/>
        <v>1684.1250456774999</v>
      </c>
      <c r="BF32" s="15">
        <f t="shared" si="8"/>
        <v>54.26532395000001</v>
      </c>
      <c r="BG32" s="16">
        <f t="shared" si="9"/>
        <v>1483.523205945</v>
      </c>
      <c r="BI32">
        <v>71</v>
      </c>
      <c r="BJ32" t="s">
        <v>58</v>
      </c>
      <c r="BK32" s="2">
        <v>45399.656215277777</v>
      </c>
      <c r="BL32">
        <v>225</v>
      </c>
      <c r="BM32" t="s">
        <v>13</v>
      </c>
      <c r="BN32">
        <v>0</v>
      </c>
      <c r="BO32">
        <v>2.8540000000000001</v>
      </c>
      <c r="BP32" s="3">
        <v>1300994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45399.677581018521</v>
      </c>
      <c r="D33">
        <v>328</v>
      </c>
      <c r="E33" t="s">
        <v>13</v>
      </c>
      <c r="F33">
        <v>0</v>
      </c>
      <c r="G33">
        <v>6.032</v>
      </c>
      <c r="H33" s="3">
        <v>4580</v>
      </c>
      <c r="I33">
        <v>8.0000000000000002E-3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45399.677581018521</v>
      </c>
      <c r="R33">
        <v>328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45399.677581018521</v>
      </c>
      <c r="AF33">
        <v>328</v>
      </c>
      <c r="AG33" t="s">
        <v>13</v>
      </c>
      <c r="AH33">
        <v>0</v>
      </c>
      <c r="AI33">
        <v>11.257</v>
      </c>
      <c r="AJ33" s="3">
        <v>2925958</v>
      </c>
      <c r="AK33">
        <v>410.73200000000003</v>
      </c>
      <c r="AL33" t="s">
        <v>14</v>
      </c>
      <c r="AM33" t="s">
        <v>14</v>
      </c>
      <c r="AN33" t="s">
        <v>14</v>
      </c>
      <c r="AO33" t="s">
        <v>14</v>
      </c>
      <c r="AQ33">
        <v>2</v>
      </c>
      <c r="AR33" t="s">
        <v>66</v>
      </c>
      <c r="AS33" s="10">
        <v>72</v>
      </c>
      <c r="AT33" s="15">
        <f t="shared" si="0"/>
        <v>8.6223314959999993</v>
      </c>
      <c r="AU33" s="16">
        <f t="shared" si="1"/>
        <v>397348.07326713105</v>
      </c>
      <c r="AW33" s="13">
        <f t="shared" si="2"/>
        <v>9.5787576200000011</v>
      </c>
      <c r="AX33" s="14">
        <f t="shared" si="3"/>
        <v>420233.70825915737</v>
      </c>
      <c r="AZ33" s="6">
        <f t="shared" si="4"/>
        <v>5.0667129200000005</v>
      </c>
      <c r="BA33" s="7">
        <f t="shared" si="5"/>
        <v>386209.22344266268</v>
      </c>
      <c r="BC33" s="11">
        <f t="shared" si="6"/>
        <v>2.2235559999999985</v>
      </c>
      <c r="BD33" s="12">
        <f t="shared" si="7"/>
        <v>372828.48069345241</v>
      </c>
      <c r="BF33" s="15">
        <f t="shared" si="8"/>
        <v>8.6223314959999993</v>
      </c>
      <c r="BG33" s="16">
        <f t="shared" si="9"/>
        <v>397348.07326713105</v>
      </c>
      <c r="BI33">
        <v>72</v>
      </c>
      <c r="BJ33" t="s">
        <v>59</v>
      </c>
      <c r="BK33" s="2">
        <v>45399.677581018521</v>
      </c>
      <c r="BL33">
        <v>328</v>
      </c>
      <c r="BM33" t="s">
        <v>13</v>
      </c>
      <c r="BN33">
        <v>0</v>
      </c>
      <c r="BO33">
        <v>2.879</v>
      </c>
      <c r="BP33" s="3">
        <v>705662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45399.698946759258</v>
      </c>
      <c r="D34">
        <v>66</v>
      </c>
      <c r="E34" t="s">
        <v>13</v>
      </c>
      <c r="F34">
        <v>0</v>
      </c>
      <c r="G34">
        <v>6</v>
      </c>
      <c r="H34" s="3">
        <v>91243</v>
      </c>
      <c r="I34">
        <v>0.22600000000000001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45399.698946759258</v>
      </c>
      <c r="R34">
        <v>66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45399.698946759258</v>
      </c>
      <c r="AF34">
        <v>66</v>
      </c>
      <c r="AG34" t="s">
        <v>13</v>
      </c>
      <c r="AH34">
        <v>0</v>
      </c>
      <c r="AI34">
        <v>12.087999999999999</v>
      </c>
      <c r="AJ34" s="3">
        <v>70824</v>
      </c>
      <c r="AK34">
        <v>15.263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0"/>
        <v>257.7881146778488</v>
      </c>
      <c r="AU34" s="16">
        <f t="shared" si="1"/>
        <v>13939.755783406719</v>
      </c>
      <c r="AW34" s="13">
        <f t="shared" si="2"/>
        <v>239.00767803757591</v>
      </c>
      <c r="AX34" s="14">
        <f t="shared" si="3"/>
        <v>13456.13000625024</v>
      </c>
      <c r="AZ34" s="6">
        <f t="shared" si="4"/>
        <v>211.09804554215353</v>
      </c>
      <c r="BA34" s="7">
        <f t="shared" si="5"/>
        <v>14407.611485332478</v>
      </c>
      <c r="BC34" s="11">
        <f t="shared" si="6"/>
        <v>254.10347447772702</v>
      </c>
      <c r="BD34" s="12">
        <f t="shared" si="7"/>
        <v>15560.948805881602</v>
      </c>
      <c r="BF34" s="15">
        <f t="shared" si="8"/>
        <v>257.7881146778488</v>
      </c>
      <c r="BG34" s="16">
        <f t="shared" si="9"/>
        <v>13939.755783406719</v>
      </c>
      <c r="BI34">
        <v>73</v>
      </c>
      <c r="BJ34" t="s">
        <v>60</v>
      </c>
      <c r="BK34" s="2">
        <v>45399.698946759258</v>
      </c>
      <c r="BL34">
        <v>66</v>
      </c>
      <c r="BM34" t="s">
        <v>13</v>
      </c>
      <c r="BN34">
        <v>0</v>
      </c>
      <c r="BO34">
        <v>2.84</v>
      </c>
      <c r="BP34" s="3">
        <v>1096457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45399.720289351855</v>
      </c>
      <c r="D35">
        <v>153</v>
      </c>
      <c r="E35" t="s">
        <v>13</v>
      </c>
      <c r="F35">
        <v>0</v>
      </c>
      <c r="G35">
        <v>6.0250000000000004</v>
      </c>
      <c r="H35" s="3">
        <v>103357</v>
      </c>
      <c r="I35">
        <v>0.25700000000000001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45399.720289351855</v>
      </c>
      <c r="R35">
        <v>153</v>
      </c>
      <c r="S35" t="s">
        <v>13</v>
      </c>
      <c r="T35">
        <v>0</v>
      </c>
      <c r="U35">
        <v>5.9809999999999999</v>
      </c>
      <c r="V35">
        <v>609</v>
      </c>
      <c r="W35">
        <v>0.215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45399.720289351855</v>
      </c>
      <c r="AF35">
        <v>153</v>
      </c>
      <c r="AG35" t="s">
        <v>13</v>
      </c>
      <c r="AH35">
        <v>0</v>
      </c>
      <c r="AI35">
        <v>12.2</v>
      </c>
      <c r="AJ35" s="3">
        <v>55399</v>
      </c>
      <c r="AK35">
        <v>11.984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0"/>
        <v>292.22578806312879</v>
      </c>
      <c r="AU35" s="16">
        <f t="shared" si="1"/>
        <v>10804.364447699971</v>
      </c>
      <c r="AW35" s="13">
        <f t="shared" si="2"/>
        <v>270.64306026361595</v>
      </c>
      <c r="AX35" s="14">
        <f t="shared" si="3"/>
        <v>10538.528059991741</v>
      </c>
      <c r="AZ35" s="6">
        <f t="shared" si="4"/>
        <v>239.35185380257752</v>
      </c>
      <c r="BA35" s="7">
        <f t="shared" si="5"/>
        <v>11268.951164390479</v>
      </c>
      <c r="BC35" s="11">
        <f t="shared" si="6"/>
        <v>287.24878127892697</v>
      </c>
      <c r="BD35" s="12">
        <f t="shared" si="7"/>
        <v>11819.8081876791</v>
      </c>
      <c r="BF35" s="15">
        <f t="shared" si="8"/>
        <v>292.22578806312879</v>
      </c>
      <c r="BG35" s="16">
        <f t="shared" si="9"/>
        <v>10804.364447699971</v>
      </c>
      <c r="BI35">
        <v>74</v>
      </c>
      <c r="BJ35" t="s">
        <v>61</v>
      </c>
      <c r="BK35" s="2">
        <v>45399.720289351855</v>
      </c>
      <c r="BL35">
        <v>153</v>
      </c>
      <c r="BM35" t="s">
        <v>13</v>
      </c>
      <c r="BN35">
        <v>0</v>
      </c>
      <c r="BO35">
        <v>2.8719999999999999</v>
      </c>
      <c r="BP35" s="3">
        <v>996891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45399.741608796299</v>
      </c>
      <c r="D36">
        <v>229</v>
      </c>
      <c r="E36" t="s">
        <v>13</v>
      </c>
      <c r="F36">
        <v>0</v>
      </c>
      <c r="G36">
        <v>6.0289999999999999</v>
      </c>
      <c r="H36" s="3">
        <v>5199</v>
      </c>
      <c r="I36">
        <v>0.01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45399.741608796299</v>
      </c>
      <c r="R36">
        <v>229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45399.741608796299</v>
      </c>
      <c r="AF36">
        <v>229</v>
      </c>
      <c r="AG36" t="s">
        <v>13</v>
      </c>
      <c r="AH36">
        <v>0</v>
      </c>
      <c r="AI36">
        <v>12.185</v>
      </c>
      <c r="AJ36" s="3">
        <v>23412</v>
      </c>
      <c r="AK36">
        <v>5.0910000000000002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0"/>
        <v>10.486618401139999</v>
      </c>
      <c r="AU36" s="16">
        <f t="shared" si="1"/>
        <v>4800.7823197088001</v>
      </c>
      <c r="AW36" s="13">
        <f t="shared" si="2"/>
        <v>11.59441162205</v>
      </c>
      <c r="AX36" s="14">
        <f t="shared" si="3"/>
        <v>4463.6039404425601</v>
      </c>
      <c r="AZ36" s="6">
        <f t="shared" si="4"/>
        <v>6.4630461253</v>
      </c>
      <c r="BA36" s="7">
        <f t="shared" si="5"/>
        <v>4721.5723330931205</v>
      </c>
      <c r="BC36" s="11">
        <f t="shared" si="6"/>
        <v>2.5427495400000009</v>
      </c>
      <c r="BD36" s="12">
        <f t="shared" si="7"/>
        <v>5440.8096725615997</v>
      </c>
      <c r="BF36" s="15">
        <f t="shared" si="8"/>
        <v>10.486618401139999</v>
      </c>
      <c r="BG36" s="16">
        <f t="shared" si="9"/>
        <v>4800.7823197088001</v>
      </c>
      <c r="BI36">
        <v>75</v>
      </c>
      <c r="BJ36" t="s">
        <v>62</v>
      </c>
      <c r="BK36" s="2">
        <v>45399.741608796299</v>
      </c>
      <c r="BL36">
        <v>229</v>
      </c>
      <c r="BM36" t="s">
        <v>13</v>
      </c>
      <c r="BN36">
        <v>0</v>
      </c>
      <c r="BO36">
        <v>2.863</v>
      </c>
      <c r="BP36" s="3">
        <v>1100987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45399.763020833336</v>
      </c>
      <c r="D37">
        <v>68</v>
      </c>
      <c r="E37" t="s">
        <v>13</v>
      </c>
      <c r="F37">
        <v>0</v>
      </c>
      <c r="G37">
        <v>6.0149999999999997</v>
      </c>
      <c r="H37" s="3">
        <v>2808</v>
      </c>
      <c r="I37">
        <v>4.0000000000000001E-3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45399.763020833336</v>
      </c>
      <c r="R37">
        <v>68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45399.763020833336</v>
      </c>
      <c r="AF37">
        <v>68</v>
      </c>
      <c r="AG37" t="s">
        <v>13</v>
      </c>
      <c r="AH37">
        <v>0</v>
      </c>
      <c r="AI37">
        <v>12.135999999999999</v>
      </c>
      <c r="AJ37" s="3">
        <v>48311</v>
      </c>
      <c r="AK37">
        <v>10.468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0"/>
        <v>3.5275651289600001</v>
      </c>
      <c r="AU37" s="16">
        <f t="shared" si="1"/>
        <v>9359.774416114371</v>
      </c>
      <c r="AW37" s="13">
        <f t="shared" si="2"/>
        <v>3.5630561312000015</v>
      </c>
      <c r="AX37" s="14">
        <f t="shared" si="3"/>
        <v>9195.2551287565402</v>
      </c>
      <c r="AZ37" s="6">
        <f t="shared" si="4"/>
        <v>1.6850699391999997</v>
      </c>
      <c r="BA37" s="7">
        <f t="shared" si="5"/>
        <v>9822.6212265600789</v>
      </c>
      <c r="BC37" s="11">
        <f t="shared" si="6"/>
        <v>3.5977065600000007</v>
      </c>
      <c r="BD37" s="12">
        <f t="shared" si="7"/>
        <v>10094.176033711101</v>
      </c>
      <c r="BF37" s="15">
        <f t="shared" si="8"/>
        <v>3.5275651289600001</v>
      </c>
      <c r="BG37" s="16">
        <f t="shared" si="9"/>
        <v>9359.774416114371</v>
      </c>
      <c r="BI37">
        <v>76</v>
      </c>
      <c r="BJ37" t="s">
        <v>63</v>
      </c>
      <c r="BK37" s="2">
        <v>45399.763020833336</v>
      </c>
      <c r="BL37">
        <v>68</v>
      </c>
      <c r="BM37" t="s">
        <v>13</v>
      </c>
      <c r="BN37">
        <v>0</v>
      </c>
      <c r="BO37">
        <v>2.8570000000000002</v>
      </c>
      <c r="BP37" s="3">
        <v>1345113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45399.784386574072</v>
      </c>
      <c r="D38">
        <v>125</v>
      </c>
      <c r="E38" t="s">
        <v>13</v>
      </c>
      <c r="F38">
        <v>0</v>
      </c>
      <c r="G38">
        <v>6.0259999999999998</v>
      </c>
      <c r="H38" s="3">
        <v>20191</v>
      </c>
      <c r="I38">
        <v>4.7E-2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45399.784386574072</v>
      </c>
      <c r="R38">
        <v>125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45399.784386574072</v>
      </c>
      <c r="AF38">
        <v>125</v>
      </c>
      <c r="AG38" t="s">
        <v>13</v>
      </c>
      <c r="AH38">
        <v>0</v>
      </c>
      <c r="AI38">
        <v>12.208</v>
      </c>
      <c r="AJ38" s="3">
        <v>3887</v>
      </c>
      <c r="AK38">
        <v>0.81799999999999995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si="0"/>
        <v>54.094972032287203</v>
      </c>
      <c r="AU38" s="16">
        <f t="shared" si="1"/>
        <v>830.03149561379996</v>
      </c>
      <c r="AW38" s="13">
        <f t="shared" si="2"/>
        <v>52.742896913447105</v>
      </c>
      <c r="AX38" s="14">
        <f t="shared" si="3"/>
        <v>739.09073141606018</v>
      </c>
      <c r="AZ38" s="6">
        <f t="shared" si="4"/>
        <v>44.90563373622026</v>
      </c>
      <c r="BA38" s="7">
        <f t="shared" si="5"/>
        <v>699.35732421512</v>
      </c>
      <c r="BC38" s="11">
        <f t="shared" si="6"/>
        <v>50.378307189463001</v>
      </c>
      <c r="BD38" s="12">
        <f t="shared" si="7"/>
        <v>919.81689045910002</v>
      </c>
      <c r="BF38" s="15">
        <f t="shared" si="8"/>
        <v>54.094972032287203</v>
      </c>
      <c r="BG38" s="16">
        <f t="shared" si="9"/>
        <v>830.03149561379996</v>
      </c>
      <c r="BI38">
        <v>77</v>
      </c>
      <c r="BJ38" t="s">
        <v>64</v>
      </c>
      <c r="BK38" s="2">
        <v>45399.784386574072</v>
      </c>
      <c r="BL38">
        <v>125</v>
      </c>
      <c r="BM38" t="s">
        <v>13</v>
      </c>
      <c r="BN38">
        <v>0</v>
      </c>
      <c r="BO38">
        <v>2.8559999999999999</v>
      </c>
      <c r="BP38" s="3">
        <v>1268101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45399.805752314816</v>
      </c>
      <c r="D39">
        <v>285</v>
      </c>
      <c r="E39" t="s">
        <v>13</v>
      </c>
      <c r="F39">
        <v>0</v>
      </c>
      <c r="G39">
        <v>6.0039999999999996</v>
      </c>
      <c r="H39" s="3">
        <v>23003</v>
      </c>
      <c r="I39">
        <v>5.3999999999999999E-2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45399.805752314816</v>
      </c>
      <c r="R39">
        <v>285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45399.805752314816</v>
      </c>
      <c r="AF39">
        <v>285</v>
      </c>
      <c r="AG39" t="s">
        <v>13</v>
      </c>
      <c r="AH39">
        <v>0</v>
      </c>
      <c r="AI39">
        <v>12.177</v>
      </c>
      <c r="AJ39" s="3">
        <v>5196</v>
      </c>
      <c r="AK39">
        <v>1.1060000000000001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0"/>
        <v>62.211881943000805</v>
      </c>
      <c r="AU39" s="16">
        <f t="shared" si="1"/>
        <v>1097.6654947231998</v>
      </c>
      <c r="AW39" s="13">
        <f t="shared" si="2"/>
        <v>60.137832214711906</v>
      </c>
      <c r="AX39" s="14">
        <f t="shared" si="3"/>
        <v>989.17820575584017</v>
      </c>
      <c r="AZ39" s="6">
        <f t="shared" si="4"/>
        <v>51.49842722475514</v>
      </c>
      <c r="BA39" s="7">
        <f t="shared" si="5"/>
        <v>969.62420042367989</v>
      </c>
      <c r="BC39" s="11">
        <f t="shared" si="6"/>
        <v>58.743678359807006</v>
      </c>
      <c r="BD39" s="12">
        <f t="shared" si="7"/>
        <v>1233.7900224624</v>
      </c>
      <c r="BF39" s="15">
        <f t="shared" si="8"/>
        <v>62.211881943000805</v>
      </c>
      <c r="BG39" s="16">
        <f t="shared" si="9"/>
        <v>1097.6654947231998</v>
      </c>
      <c r="BI39">
        <v>78</v>
      </c>
      <c r="BJ39" t="s">
        <v>65</v>
      </c>
      <c r="BK39" s="2">
        <v>45399.805752314816</v>
      </c>
      <c r="BL39">
        <v>285</v>
      </c>
      <c r="BM39" t="s">
        <v>13</v>
      </c>
      <c r="BN39">
        <v>0</v>
      </c>
      <c r="BO39">
        <v>2.8250000000000002</v>
      </c>
      <c r="BP39" s="3">
        <v>1425505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2024-04-18T19:11:01Z</dcterms:modified>
</cp:coreProperties>
</file>