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4 season misc analyses\GC 2024\"/>
    </mc:Choice>
  </mc:AlternateContent>
  <xr:revisionPtr revIDLastSave="0" documentId="13_ncr:1_{5F413B0F-5345-42D5-8CB1-4618C8A88351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BG9" i="1" l="1"/>
  <c r="BF9" i="1"/>
  <c r="BD9" i="1"/>
  <c r="BC9" i="1"/>
  <c r="BA9" i="1"/>
  <c r="AZ9" i="1"/>
  <c r="AX9" i="1"/>
  <c r="AW9" i="1"/>
  <c r="AU9" i="1"/>
  <c r="AT9" i="1"/>
  <c r="BG10" i="1"/>
  <c r="BF10" i="1"/>
  <c r="BD10" i="1"/>
  <c r="BC10" i="1"/>
  <c r="BA10" i="1"/>
  <c r="AZ10" i="1"/>
  <c r="AX10" i="1"/>
  <c r="AW10" i="1"/>
  <c r="AU10" i="1"/>
  <c r="AT10" i="1"/>
  <c r="BG11" i="1"/>
  <c r="BF11" i="1"/>
  <c r="BD11" i="1"/>
  <c r="BC11" i="1"/>
  <c r="BA11" i="1"/>
  <c r="AZ11" i="1"/>
  <c r="AX11" i="1"/>
  <c r="AW11" i="1"/>
  <c r="AU11" i="1"/>
  <c r="AT11" i="1"/>
  <c r="BG12" i="1"/>
  <c r="BF12" i="1"/>
  <c r="BD12" i="1"/>
  <c r="BC12" i="1"/>
  <c r="BA12" i="1"/>
  <c r="AZ12" i="1"/>
  <c r="AX12" i="1"/>
  <c r="AW12" i="1"/>
  <c r="AU12" i="1"/>
  <c r="AT12" i="1"/>
  <c r="BG13" i="1"/>
  <c r="BF13" i="1"/>
  <c r="BD13" i="1"/>
  <c r="BC13" i="1"/>
  <c r="BA13" i="1"/>
  <c r="AZ13" i="1"/>
  <c r="AX13" i="1"/>
  <c r="AW13" i="1"/>
  <c r="AU13" i="1"/>
  <c r="AT13" i="1"/>
  <c r="BG14" i="1"/>
  <c r="BF14" i="1"/>
  <c r="BD14" i="1"/>
  <c r="BC14" i="1"/>
  <c r="BA14" i="1"/>
  <c r="AZ14" i="1"/>
  <c r="AX14" i="1"/>
  <c r="AW14" i="1"/>
  <c r="AU14" i="1"/>
  <c r="AT14" i="1"/>
  <c r="BG15" i="1"/>
  <c r="BF15" i="1"/>
  <c r="BD15" i="1"/>
  <c r="BC15" i="1"/>
  <c r="BA15" i="1"/>
  <c r="AZ15" i="1"/>
  <c r="AX15" i="1"/>
  <c r="AW15" i="1"/>
  <c r="AU15" i="1"/>
  <c r="AT15" i="1"/>
  <c r="BG16" i="1"/>
  <c r="BF16" i="1"/>
  <c r="BD16" i="1"/>
  <c r="BC16" i="1"/>
  <c r="BA16" i="1"/>
  <c r="AZ16" i="1"/>
  <c r="AX16" i="1"/>
  <c r="AW16" i="1"/>
  <c r="AU16" i="1"/>
  <c r="AT16" i="1"/>
  <c r="BG17" i="1"/>
  <c r="BF17" i="1"/>
  <c r="BD17" i="1"/>
  <c r="BC17" i="1"/>
  <c r="BA17" i="1"/>
  <c r="AZ17" i="1"/>
  <c r="AX17" i="1"/>
  <c r="AW17" i="1"/>
  <c r="AU17" i="1"/>
  <c r="AT17" i="1"/>
  <c r="BG18" i="1"/>
  <c r="BF18" i="1"/>
  <c r="BD18" i="1"/>
  <c r="BC18" i="1"/>
  <c r="BA18" i="1"/>
  <c r="AZ18" i="1"/>
  <c r="AX18" i="1"/>
  <c r="AW18" i="1"/>
  <c r="AU18" i="1"/>
  <c r="AT18" i="1"/>
  <c r="BG19" i="1"/>
  <c r="BF19" i="1"/>
  <c r="BD19" i="1"/>
  <c r="BC19" i="1"/>
  <c r="BA19" i="1"/>
  <c r="AZ19" i="1"/>
  <c r="AX19" i="1"/>
  <c r="AW19" i="1"/>
  <c r="AU19" i="1"/>
  <c r="AT19" i="1"/>
  <c r="BG20" i="1"/>
  <c r="BF20" i="1"/>
  <c r="BD20" i="1"/>
  <c r="BC20" i="1"/>
  <c r="BA20" i="1"/>
  <c r="AZ20" i="1"/>
  <c r="AX20" i="1"/>
  <c r="AW20" i="1"/>
  <c r="AU20" i="1"/>
  <c r="AT20" i="1"/>
  <c r="BG21" i="1"/>
  <c r="BF21" i="1"/>
  <c r="BD21" i="1"/>
  <c r="BC21" i="1"/>
  <c r="BA21" i="1"/>
  <c r="AZ21" i="1"/>
  <c r="AX21" i="1"/>
  <c r="AW21" i="1"/>
  <c r="AU21" i="1"/>
  <c r="AT21" i="1"/>
  <c r="BG22" i="1"/>
  <c r="BF22" i="1"/>
  <c r="BD22" i="1"/>
  <c r="BC22" i="1"/>
  <c r="BA22" i="1"/>
  <c r="AZ22" i="1"/>
  <c r="AX22" i="1"/>
  <c r="AW22" i="1"/>
  <c r="AU22" i="1"/>
  <c r="AT22" i="1"/>
  <c r="BG23" i="1"/>
  <c r="BF23" i="1"/>
  <c r="BD23" i="1"/>
  <c r="BC23" i="1"/>
  <c r="BA23" i="1"/>
  <c r="AZ23" i="1"/>
  <c r="AX23" i="1"/>
  <c r="AW23" i="1"/>
  <c r="AU23" i="1"/>
  <c r="AT23" i="1"/>
  <c r="BG24" i="1"/>
  <c r="BF24" i="1"/>
  <c r="BD24" i="1"/>
  <c r="BC24" i="1"/>
  <c r="BA24" i="1"/>
  <c r="AZ24" i="1"/>
  <c r="AX24" i="1"/>
  <c r="AW24" i="1"/>
  <c r="AU24" i="1"/>
  <c r="AT24" i="1"/>
  <c r="BG25" i="1"/>
  <c r="BF25" i="1"/>
  <c r="BD25" i="1"/>
  <c r="BC25" i="1"/>
  <c r="BA25" i="1"/>
  <c r="AZ25" i="1"/>
  <c r="AX25" i="1"/>
  <c r="AW25" i="1"/>
  <c r="AU25" i="1"/>
  <c r="AT25" i="1"/>
  <c r="BG26" i="1"/>
  <c r="BF26" i="1"/>
  <c r="BD26" i="1"/>
  <c r="BC26" i="1"/>
  <c r="BA26" i="1"/>
  <c r="AZ26" i="1"/>
  <c r="AX26" i="1"/>
  <c r="AW26" i="1"/>
  <c r="AU26" i="1"/>
  <c r="AT26" i="1"/>
</calcChain>
</file>

<file path=xl/sharedStrings.xml><?xml version="1.0" encoding="utf-8"?>
<sst xmlns="http://schemas.openxmlformats.org/spreadsheetml/2006/main" count="565" uniqueCount="54">
  <si>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</si>
  <si>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</si>
  <si>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</si>
  <si>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</si>
  <si>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</si>
  <si>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</si>
  <si>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</si>
  <si>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</si>
  <si>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</si>
  <si>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</si>
  <si>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</si>
  <si>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</si>
  <si>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</si>
  <si>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</si>
  <si>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</si>
  <si>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</si>
  <si>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</si>
  <si>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</si>
  <si>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</si>
  <si>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</si>
  <si>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</si>
  <si>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</si>
  <si>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</si>
  <si>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</si>
  <si>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</si>
  <si>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</si>
  <si>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</si>
  <si>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</si>
  <si>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</si>
  <si>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</si>
  <si>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</si>
  <si>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</si>
  <si>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QC reference tank</t>
  </si>
  <si>
    <t xml:space="preserve">QC spiked air </t>
  </si>
  <si>
    <t>QC outside air</t>
  </si>
  <si>
    <t>BRN14feb24_018.gcd</t>
  </si>
  <si>
    <t>BRN14feb24_017.gcd</t>
  </si>
  <si>
    <t>BRN14feb24_016.gcd</t>
  </si>
  <si>
    <t>BRN14feb24_015.gcd</t>
  </si>
  <si>
    <t>BRN14feb24_014.gcd</t>
  </si>
  <si>
    <t>BRN14feb24_013.gcd</t>
  </si>
  <si>
    <t>BRN14feb24_012.gcd</t>
  </si>
  <si>
    <t>BRN14feb24_011.gcd</t>
  </si>
  <si>
    <t>BRN14feb24_010.gcd</t>
  </si>
  <si>
    <t>BRN14feb24_009.gcd</t>
  </si>
  <si>
    <t>BRN14feb24_008.gcd</t>
  </si>
  <si>
    <t>BRN14feb24_007.gcd</t>
  </si>
  <si>
    <t>BRN14feb24_006.gcd</t>
  </si>
  <si>
    <t>BRN14feb24_005.gcd</t>
  </si>
  <si>
    <t>BRN14feb24_004.gcd</t>
  </si>
  <si>
    <t>BRN14feb24_003.gcd</t>
  </si>
  <si>
    <t>BRN14feb24_002.gcd</t>
  </si>
  <si>
    <t>BRN14feb24_001.gcd</t>
  </si>
  <si>
    <t>082 is an empty vial (no liquid) not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</si>
</sst>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27"/>
  <sheetViews>
    <sheetView tabSelected="1" workbookViewId="0">
      <selection activeCell="F41" sqref="F41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66</v>
      </c>
      <c r="B9" t="s">
        <v>52</v>
      </c>
      <c r="C9" s="2">
        <v>45336.470335648148</v>
      </c>
      <c r="D9" t="s">
        <v>34</v>
      </c>
      <c r="E9" t="s">
        <v>13</v>
      </c>
      <c r="F9">
        <v>0</v>
      </c>
      <c r="G9">
        <v>6.0910000000000002</v>
      </c>
      <c r="H9" s="3">
        <v>1788</v>
      </c>
      <c r="I9">
        <v>-4.0000000000000001E-3</v>
      </c>
      <c r="J9" t="s">
        <v>14</v>
      </c>
      <c r="K9" t="s">
        <v>14</v>
      </c>
      <c r="L9" t="s">
        <v>14</v>
      </c>
      <c r="M9" t="s">
        <v>14</v>
      </c>
      <c r="O9">
        <v>66</v>
      </c>
      <c r="P9" t="s">
        <v>52</v>
      </c>
      <c r="Q9" s="2">
        <v>45336.470335648148</v>
      </c>
      <c r="R9" t="s">
        <v>34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66</v>
      </c>
      <c r="AD9" t="s">
        <v>52</v>
      </c>
      <c r="AE9" s="2">
        <v>45336.470335648148</v>
      </c>
      <c r="AF9" t="s">
        <v>34</v>
      </c>
      <c r="AG9" t="s">
        <v>13</v>
      </c>
      <c r="AH9">
        <v>0</v>
      </c>
      <c r="AI9">
        <v>12.287000000000001</v>
      </c>
      <c r="AJ9" s="3">
        <v>1924</v>
      </c>
      <c r="AK9">
        <v>0.28499999999999998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66</v>
      </c>
      <c r="AT9" s="12">
        <f>IF(H9&lt;10000,((H9^2*0.00000054)+(H9*-0.004765)+(12.72)),(IF(H9&lt;200000,((H9^2*-0.000000001577)+(H9*0.003043)+(-10.42)),(IF(H9&lt;8000000,((H9^2*-0.0000000000186)+(H9*0.00194)+(154.1)),((V9^2*-0.00000002)+(V9*0.2565)+(-1032)))))))</f>
        <v>5.9265297599999993</v>
      </c>
      <c r="AU9" s="13">
        <f>IF(AJ9&lt;45000,((-0.0000004561*AJ9^2)+(0.244*AJ9)+(-21.72)),((-0.0000000409*AJ9^2)+(0.2477*AJ9)+(-1777)))</f>
        <v>446.04761996640002</v>
      </c>
      <c r="AW9" s="6">
        <f>IF(H9&lt;15000,((0.00000002125*H9^2)+(0.002705*H9)+(-4.371)),(IF(H9&lt;700000,((-0.0000000008162*H9^2)+(0.003141*H9)+(0.4702)), ((0.000000003285*V9^2)+(0.1899*V9)+(559.5)))))</f>
        <v>0.53347505999999978</v>
      </c>
      <c r="AX9" s="15">
        <f>((-0.00000006277*AJ9^2)+(0.1854*AJ9)+(34.83))</f>
        <v>391.30723952047998</v>
      </c>
      <c r="AZ9" s="14">
        <f>IF(H9&lt;10000,((-0.00000005795*H9^2)+(0.003823*H9)+(-6.715)),(IF(H9&lt;700000,((-0.0000000001209*H9^2)+(0.002635*H9)+(-0.4111)), ((-0.00000002007*V9^2)+(0.2564*V9)+(286.1)))))</f>
        <v>-6.4738904799999553E-2</v>
      </c>
      <c r="BA9" s="16">
        <f>(-0.00000001626*AJ9^2)+(0.1912*AJ9)+(-3.858)</f>
        <v>363.95060912224</v>
      </c>
      <c r="BC9" s="7">
        <f>IF(H9&lt;10000,((0.0000001453*H9^2)+(0.0008349*H9)+(-1.805)),(IF(H9&lt;700000,((-0.00000000008054*H9^2)+(0.002348*H9)+(-2.47)), ((-0.00000001938*V9^2)+(0.2471*V9)+(226.8)))))</f>
        <v>0.15231716319999999</v>
      </c>
      <c r="BD9" s="8">
        <f>(-0.00000002552*AJ9^2)+(0.2067*AJ9)+(-103.7)</f>
        <v>293.89633067647998</v>
      </c>
      <c r="BF9" s="12">
        <f>IF(H9&lt;10000,((H9^2*0.00000054)+(H9*-0.004765)+(12.72)),(IF(H9&lt;200000,((H9^2*-0.000000001577)+(H9*0.003043)+(-10.42)),(IF(H9&lt;8000000,((H9^2*-0.0000000000186)+(H9*0.00194)+(154.1)),((V9^2*-0.00000002)+(V9*0.2565)+(-1032)))))))</f>
        <v>5.9265297599999993</v>
      </c>
      <c r="BG9" s="13">
        <f>IF(AJ9&lt;45000,((-0.0000004561*AJ9^2)+(0.244*AJ9)+(-21.72)),((-0.0000000409*AJ9^2)+(0.2477*AJ9)+(-1777)))</f>
        <v>446.04761996640002</v>
      </c>
      <c r="BI9">
        <v>66</v>
      </c>
      <c r="BJ9" t="s">
        <v>52</v>
      </c>
      <c r="BK9" s="2">
        <v>45336.470335648148</v>
      </c>
      <c r="BL9" t="s">
        <v>34</v>
      </c>
      <c r="BM9" t="s">
        <v>13</v>
      </c>
      <c r="BN9">
        <v>0</v>
      </c>
      <c r="BO9">
        <v>2.7149999999999999</v>
      </c>
      <c r="BP9" s="3">
        <v>5314707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65</v>
      </c>
      <c r="B10" t="s">
        <v>51</v>
      </c>
      <c r="C10" s="2">
        <v>45336.491620370369</v>
      </c>
      <c r="D10" t="s">
        <v>33</v>
      </c>
      <c r="E10" t="s">
        <v>13</v>
      </c>
      <c r="F10">
        <v>0</v>
      </c>
      <c r="G10">
        <v>6.03</v>
      </c>
      <c r="H10" s="3">
        <v>998900</v>
      </c>
      <c r="I10">
        <v>2.1389999999999998</v>
      </c>
      <c r="J10" t="s">
        <v>14</v>
      </c>
      <c r="K10" t="s">
        <v>14</v>
      </c>
      <c r="L10" t="s">
        <v>14</v>
      </c>
      <c r="M10" t="s">
        <v>14</v>
      </c>
      <c r="O10">
        <v>65</v>
      </c>
      <c r="P10" t="s">
        <v>51</v>
      </c>
      <c r="Q10" s="2">
        <v>45336.491620370369</v>
      </c>
      <c r="R10" t="s">
        <v>33</v>
      </c>
      <c r="S10" t="s">
        <v>13</v>
      </c>
      <c r="T10">
        <v>0</v>
      </c>
      <c r="U10">
        <v>5.984</v>
      </c>
      <c r="V10" s="3">
        <v>8541</v>
      </c>
      <c r="W10">
        <v>2.1640000000000001</v>
      </c>
      <c r="X10" t="s">
        <v>14</v>
      </c>
      <c r="Y10" t="s">
        <v>14</v>
      </c>
      <c r="Z10" t="s">
        <v>14</v>
      </c>
      <c r="AA10" t="s">
        <v>14</v>
      </c>
      <c r="AC10">
        <v>65</v>
      </c>
      <c r="AD10" t="s">
        <v>51</v>
      </c>
      <c r="AE10" s="2">
        <v>45336.491620370369</v>
      </c>
      <c r="AF10" t="s">
        <v>33</v>
      </c>
      <c r="AG10" t="s">
        <v>13</v>
      </c>
      <c r="AH10">
        <v>0</v>
      </c>
      <c r="AI10">
        <v>12.26</v>
      </c>
      <c r="AJ10" s="3">
        <v>9354</v>
      </c>
      <c r="AK10">
        <v>2.3490000000000002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65</v>
      </c>
      <c r="AT10" s="12">
        <f>IF(H10&lt;10000,((H10^2*0.00000054)+(H10*-0.004765)+(12.72)),(IF(H10&lt;200000,((H10^2*-0.000000001577)+(H10*0.003043)+(-10.42)),(IF(H10&lt;8000000,((H10^2*-0.0000000000186)+(H10*0.00194)+(154.1)),((V10^2*-0.00000002)+(V10*0.2565)+(-1032)))))))</f>
        <v>2073.4068974940001</v>
      </c>
      <c r="AU10" s="13">
        <f>IF(AJ10&lt;45000,((-0.0000004561*AJ10^2)+(0.244*AJ10)+(-21.72)),((-0.0000000409*AJ10^2)+(0.2477*AJ10)+(-1777)))</f>
        <v>2220.7484741724002</v>
      </c>
      <c r="AW10" s="6">
        <f>IF(H10&lt;15000,((0.00000002125*H10^2)+(0.002705*H10)+(-4.371)),(IF(H10&lt;700000,((-0.0000000008162*H10^2)+(0.003141*H10)+(0.4702)), ((0.000000003285*V10^2)+(0.1899*V10)+(559.5)))))</f>
        <v>2181.6755364170849</v>
      </c>
      <c r="AX10" s="15">
        <f>((-0.00000006277*AJ10^2)+(0.1854*AJ10)+(34.83))</f>
        <v>1763.5693934746801</v>
      </c>
      <c r="AZ10" s="14">
        <f>IF(H10&lt;10000,((-0.00000005795*H10^2)+(0.003823*H10)+(-6.715)),(IF(H10&lt;700000,((-0.0000000001209*H10^2)+(0.002635*H10)+(-0.4111)), ((-0.00000002007*V10^2)+(0.2564*V10)+(286.1)))))</f>
        <v>2474.5483199723299</v>
      </c>
      <c r="BA10" s="16">
        <f>(-0.00000001626*AJ10^2)+(0.1912*AJ10)+(-3.858)</f>
        <v>1783.2040936418402</v>
      </c>
      <c r="BC10" s="7">
        <f>IF(H10&lt;10000,((0.0000001453*H10^2)+(0.0008349*H10)+(-1.805)),(IF(H10&lt;700000,((-0.00000000008054*H10^2)+(0.002348*H10)+(-2.47)), ((-0.00000001938*V10^2)+(0.2471*V10)+(226.8)))))</f>
        <v>2335.86735456222</v>
      </c>
      <c r="BD10" s="8">
        <f>(-0.00000002552*AJ10^2)+(0.2067*AJ10)+(-103.7)</f>
        <v>1827.5388684956799</v>
      </c>
      <c r="BF10" s="12">
        <f>IF(H10&lt;10000,((H10^2*0.00000054)+(H10*-0.004765)+(12.72)),(IF(H10&lt;200000,((H10^2*-0.000000001577)+(H10*0.003043)+(-10.42)),(IF(H10&lt;8000000,((H10^2*-0.0000000000186)+(H10*0.00194)+(154.1)),((V10^2*-0.00000002)+(V10*0.2565)+(-1032)))))))</f>
        <v>2073.4068974940001</v>
      </c>
      <c r="BG10" s="13">
        <f>IF(AJ10&lt;45000,((-0.0000004561*AJ10^2)+(0.244*AJ10)+(-21.72)),((-0.0000000409*AJ10^2)+(0.2477*AJ10)+(-1777)))</f>
        <v>2220.7484741724002</v>
      </c>
      <c r="BI10">
        <v>65</v>
      </c>
      <c r="BJ10" t="s">
        <v>51</v>
      </c>
      <c r="BK10" s="2">
        <v>45336.491620370369</v>
      </c>
      <c r="BL10" t="s">
        <v>33</v>
      </c>
      <c r="BM10" t="s">
        <v>13</v>
      </c>
      <c r="BN10">
        <v>0</v>
      </c>
      <c r="BO10">
        <v>2.7189999999999999</v>
      </c>
      <c r="BP10" s="3">
        <v>5358485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64</v>
      </c>
      <c r="B11" t="s">
        <v>50</v>
      </c>
      <c r="C11" s="2">
        <v>45336.512870370374</v>
      </c>
      <c r="D11" t="s">
        <v>32</v>
      </c>
      <c r="E11" t="s">
        <v>13</v>
      </c>
      <c r="F11">
        <v>0</v>
      </c>
      <c r="G11">
        <v>6.0620000000000003</v>
      </c>
      <c r="H11" s="3">
        <v>3315</v>
      </c>
      <c r="I11">
        <v>0</v>
      </c>
      <c r="J11" t="s">
        <v>14</v>
      </c>
      <c r="K11" t="s">
        <v>14</v>
      </c>
      <c r="L11" t="s">
        <v>14</v>
      </c>
      <c r="M11" t="s">
        <v>14</v>
      </c>
      <c r="O11">
        <v>64</v>
      </c>
      <c r="P11" t="s">
        <v>50</v>
      </c>
      <c r="Q11" s="2">
        <v>45336.512870370374</v>
      </c>
      <c r="R11" t="s">
        <v>32</v>
      </c>
      <c r="S11" t="s">
        <v>13</v>
      </c>
      <c r="T11">
        <v>0</v>
      </c>
      <c r="U11" t="s">
        <v>14</v>
      </c>
      <c r="V11" s="3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64</v>
      </c>
      <c r="AD11" t="s">
        <v>50</v>
      </c>
      <c r="AE11" s="2">
        <v>45336.512870370374</v>
      </c>
      <c r="AF11" t="s">
        <v>32</v>
      </c>
      <c r="AG11" t="s">
        <v>13</v>
      </c>
      <c r="AH11">
        <v>0</v>
      </c>
      <c r="AI11">
        <v>12.257</v>
      </c>
      <c r="AJ11" s="3">
        <v>1181</v>
      </c>
      <c r="AK11">
        <v>7.6999999999999999E-2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64</v>
      </c>
      <c r="AT11" s="12">
        <f>IF(H11&lt;10000,((H11^2*0.00000054)+(H11*-0.004765)+(12.72)),(IF(H11&lt;200000,((H11^2*-0.000000001577)+(H11*0.003043)+(-10.42)),(IF(H11&lt;8000000,((H11^2*-0.0000000000186)+(H11*0.00194)+(154.1)),((V11^2*-0.00000002)+(V11*0.2565)+(-1032)))))))</f>
        <v>2.8582064999999997</v>
      </c>
      <c r="AU11" s="13">
        <f>IF(AJ11&lt;45000,((-0.0000004561*AJ11^2)+(0.244*AJ11)+(-21.72)),((-0.0000000409*AJ11^2)+(0.2477*AJ11)+(-1777)))</f>
        <v>265.80784950789996</v>
      </c>
      <c r="AW11" s="6">
        <f>IF(H11&lt;15000,((0.00000002125*H11^2)+(0.002705*H11)+(-4.371)),(IF(H11&lt;700000,((-0.0000000008162*H11^2)+(0.003141*H11)+(0.4702)), ((0.000000003285*V11^2)+(0.1899*V11)+(559.5)))))</f>
        <v>4.8295960312499986</v>
      </c>
      <c r="AX11" s="15">
        <f>((-0.00000006277*AJ11^2)+(0.1854*AJ11)+(34.83))</f>
        <v>253.69985085203001</v>
      </c>
      <c r="AZ11" s="14">
        <f>IF(H11&lt;10000,((-0.00000005795*H11^2)+(0.003823*H11)+(-6.715)),(IF(H11&lt;700000,((-0.0000000001209*H11^2)+(0.002635*H11)+(-0.4111)), ((-0.00000002007*V11^2)+(0.2564*V11)+(286.1)))))</f>
        <v>5.32141941125</v>
      </c>
      <c r="BA11" s="16">
        <f>(-0.00000001626*AJ11^2)+(0.1912*AJ11)+(-3.858)</f>
        <v>221.92652118614001</v>
      </c>
      <c r="BC11" s="7">
        <f>IF(H11&lt;10000,((0.0000001453*H11^2)+(0.0008349*H11)+(-1.805)),(IF(H11&lt;700000,((-0.00000000008054*H11^2)+(0.002348*H11)+(-2.47)), ((-0.00000001938*V11^2)+(0.2471*V11)+(226.8)))))</f>
        <v>2.5594278925000005</v>
      </c>
      <c r="BD11" s="8">
        <f>(-0.00000002552*AJ11^2)+(0.2067*AJ11)+(-103.7)</f>
        <v>140.37710569927998</v>
      </c>
      <c r="BF11" s="12">
        <f>IF(H11&lt;10000,((H11^2*0.00000054)+(H11*-0.004765)+(12.72)),(IF(H11&lt;200000,((H11^2*-0.000000001577)+(H11*0.003043)+(-10.42)),(IF(H11&lt;8000000,((H11^2*-0.0000000000186)+(H11*0.00194)+(154.1)),((V11^2*-0.00000002)+(V11*0.2565)+(-1032)))))))</f>
        <v>2.8582064999999997</v>
      </c>
      <c r="BG11" s="13">
        <f>IF(AJ11&lt;45000,((-0.0000004561*AJ11^2)+(0.244*AJ11)+(-21.72)),((-0.0000000409*AJ11^2)+(0.2477*AJ11)+(-1777)))</f>
        <v>265.80784950789996</v>
      </c>
      <c r="BI11">
        <v>64</v>
      </c>
      <c r="BJ11" t="s">
        <v>50</v>
      </c>
      <c r="BK11" s="2">
        <v>45336.512870370374</v>
      </c>
      <c r="BL11" t="s">
        <v>32</v>
      </c>
      <c r="BM11" t="s">
        <v>13</v>
      </c>
      <c r="BN11">
        <v>0</v>
      </c>
      <c r="BO11">
        <v>2.718</v>
      </c>
      <c r="BP11" s="3">
        <v>5282582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63</v>
      </c>
      <c r="B12" t="s">
        <v>49</v>
      </c>
      <c r="C12" s="2">
        <v>45336.534120370372</v>
      </c>
      <c r="D12">
        <v>333</v>
      </c>
      <c r="E12" t="s">
        <v>13</v>
      </c>
      <c r="F12">
        <v>0</v>
      </c>
      <c r="G12">
        <v>6.04</v>
      </c>
      <c r="H12" s="3">
        <v>9280</v>
      </c>
      <c r="I12">
        <v>1.2E-2</v>
      </c>
      <c r="J12" t="s">
        <v>14</v>
      </c>
      <c r="K12" t="s">
        <v>14</v>
      </c>
      <c r="L12" t="s">
        <v>14</v>
      </c>
      <c r="M12" t="s">
        <v>14</v>
      </c>
      <c r="O12">
        <v>63</v>
      </c>
      <c r="P12" t="s">
        <v>49</v>
      </c>
      <c r="Q12" s="2">
        <v>45336.534120370372</v>
      </c>
      <c r="R12">
        <v>333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63</v>
      </c>
      <c r="AD12" t="s">
        <v>49</v>
      </c>
      <c r="AE12" s="2">
        <v>45336.534120370372</v>
      </c>
      <c r="AF12">
        <v>333</v>
      </c>
      <c r="AG12" t="s">
        <v>13</v>
      </c>
      <c r="AH12">
        <v>0</v>
      </c>
      <c r="AI12">
        <v>12.227</v>
      </c>
      <c r="AJ12" s="3">
        <v>8597</v>
      </c>
      <c r="AK12">
        <v>2.14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63</v>
      </c>
      <c r="AT12" s="12">
        <f>IF(H12&lt;10000,((H12^2*0.00000054)+(H12*-0.004765)+(12.72)),(IF(H12&lt;200000,((H12^2*-0.000000001577)+(H12*0.003043)+(-10.42)),(IF(H12&lt;8000000,((H12^2*-0.0000000000186)+(H12*0.00194)+(154.1)),((V12^2*-0.00000002)+(V12*0.2565)+(-1032)))))))</f>
        <v>15.004736000000003</v>
      </c>
      <c r="AU12" s="13">
        <f>IF(AJ12&lt;45000,((-0.0000004561*AJ12^2)+(0.244*AJ12)+(-21.72)),((-0.0000000409*AJ12^2)+(0.2477*AJ12)+(-1777)))</f>
        <v>2042.2383746551002</v>
      </c>
      <c r="AW12" s="6">
        <f>IF(H12&lt;15000,((0.00000002125*H12^2)+(0.002705*H12)+(-4.371)),(IF(H12&lt;700000,((-0.0000000008162*H12^2)+(0.003141*H12)+(0.4702)), ((0.000000003285*V12^2)+(0.1899*V12)+(559.5)))))</f>
        <v>22.561416000000001</v>
      </c>
      <c r="AX12" s="15">
        <f>((-0.00000006277*AJ12^2)+(0.1854*AJ12)+(34.83))</f>
        <v>1624.07456916707</v>
      </c>
      <c r="AZ12" s="14">
        <f>IF(H12&lt;10000,((-0.00000005795*H12^2)+(0.003823*H12)+(-6.715)),(IF(H12&lt;700000,((-0.0000000001209*H12^2)+(0.002635*H12)+(-0.4111)), ((-0.00000002007*V12^2)+(0.2564*V12)+(286.1)))))</f>
        <v>23.77187872</v>
      </c>
      <c r="BA12" s="16">
        <f>(-0.00000001626*AJ12^2)+(0.1912*AJ12)+(-3.858)</f>
        <v>1638.6866492696599</v>
      </c>
      <c r="BC12" s="7">
        <f>IF(H12&lt;10000,((0.0000001453*H12^2)+(0.0008349*H12)+(-1.805)),(IF(H12&lt;700000,((-0.00000000008054*H12^2)+(0.002348*H12)+(-2.47)), ((-0.00000001938*V12^2)+(0.2471*V12)+(226.8)))))</f>
        <v>18.455875520000003</v>
      </c>
      <c r="BD12" s="8">
        <f>(-0.00000002552*AJ12^2)+(0.2067*AJ12)+(-103.7)</f>
        <v>1671.41375740232</v>
      </c>
      <c r="BF12" s="12">
        <f>IF(H12&lt;10000,((H12^2*0.00000054)+(H12*-0.004765)+(12.72)),(IF(H12&lt;200000,((H12^2*-0.000000001577)+(H12*0.003043)+(-10.42)),(IF(H12&lt;8000000,((H12^2*-0.0000000000186)+(H12*0.00194)+(154.1)),((V12^2*-0.00000002)+(V12*0.2565)+(-1032)))))))</f>
        <v>15.004736000000003</v>
      </c>
      <c r="BG12" s="13">
        <f>IF(AJ12&lt;45000,((-0.0000004561*AJ12^2)+(0.244*AJ12)+(-21.72)),((-0.0000000409*AJ12^2)+(0.2477*AJ12)+(-1777)))</f>
        <v>2042.2383746551002</v>
      </c>
      <c r="BI12">
        <v>63</v>
      </c>
      <c r="BJ12" t="s">
        <v>49</v>
      </c>
      <c r="BK12" s="2">
        <v>45336.534120370372</v>
      </c>
      <c r="BL12">
        <v>333</v>
      </c>
      <c r="BM12" t="s">
        <v>13</v>
      </c>
      <c r="BN12">
        <v>0</v>
      </c>
      <c r="BO12">
        <v>2.8740000000000001</v>
      </c>
      <c r="BP12" s="3">
        <v>847109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62</v>
      </c>
      <c r="B13" t="s">
        <v>48</v>
      </c>
      <c r="C13" s="2">
        <v>45336.555381944447</v>
      </c>
      <c r="D13">
        <v>41</v>
      </c>
      <c r="E13" t="s">
        <v>13</v>
      </c>
      <c r="F13">
        <v>0</v>
      </c>
      <c r="G13">
        <v>6.0389999999999997</v>
      </c>
      <c r="H13" s="3">
        <v>9892</v>
      </c>
      <c r="I13">
        <v>1.4E-2</v>
      </c>
      <c r="J13" t="s">
        <v>14</v>
      </c>
      <c r="K13" t="s">
        <v>14</v>
      </c>
      <c r="L13" t="s">
        <v>14</v>
      </c>
      <c r="M13" t="s">
        <v>14</v>
      </c>
      <c r="O13">
        <v>62</v>
      </c>
      <c r="P13" t="s">
        <v>48</v>
      </c>
      <c r="Q13" s="2">
        <v>45336.555381944447</v>
      </c>
      <c r="R13">
        <v>41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62</v>
      </c>
      <c r="AD13" t="s">
        <v>48</v>
      </c>
      <c r="AE13" s="2">
        <v>45336.555381944447</v>
      </c>
      <c r="AF13">
        <v>41</v>
      </c>
      <c r="AG13" t="s">
        <v>13</v>
      </c>
      <c r="AH13">
        <v>0</v>
      </c>
      <c r="AI13">
        <v>12.234</v>
      </c>
      <c r="AJ13" s="3">
        <v>5177</v>
      </c>
      <c r="AK13">
        <v>1.1910000000000001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62</v>
      </c>
      <c r="AT13" s="12">
        <f>IF(H13&lt;10000,((H13^2*0.00000054)+(H13*-0.004765)+(12.72)),(IF(H13&lt;200000,((H13^2*-0.000000001577)+(H13*0.003043)+(-10.42)),(IF(H13&lt;8000000,((H13^2*-0.0000000000186)+(H13*0.00194)+(154.1)),((V13^2*-0.00000002)+(V13*0.2565)+(-1032)))))))</f>
        <v>18.424518560000003</v>
      </c>
      <c r="AU13" s="13">
        <f>IF(AJ13&lt;45000,((-0.0000004561*AJ13^2)+(0.244*AJ13)+(-21.72)),((-0.0000000409*AJ13^2)+(0.2477*AJ13)+(-1777)))</f>
        <v>1229.2439138430998</v>
      </c>
      <c r="AW13" s="6">
        <f>IF(H13&lt;15000,((0.00000002125*H13^2)+(0.002705*H13)+(-4.371)),(IF(H13&lt;700000,((-0.0000000008162*H13^2)+(0.003141*H13)+(0.4702)), ((0.000000003285*V13^2)+(0.1899*V13)+(559.5)))))</f>
        <v>24.466207859999997</v>
      </c>
      <c r="AX13" s="15">
        <f>((-0.00000006277*AJ13^2)+(0.1854*AJ13)+(34.83))</f>
        <v>992.9634805786701</v>
      </c>
      <c r="AZ13" s="14">
        <f>IF(H13&lt;10000,((-0.00000005795*H13^2)+(0.003823*H13)+(-6.715)),(IF(H13&lt;700000,((-0.0000000001209*H13^2)+(0.002635*H13)+(-0.4111)), ((-0.00000002007*V13^2)+(0.2564*V13)+(286.1)))))</f>
        <v>25.431612071199996</v>
      </c>
      <c r="BA13" s="16">
        <f>(-0.00000001626*AJ13^2)+(0.1912*AJ13)+(-3.858)</f>
        <v>985.54861039046</v>
      </c>
      <c r="BC13" s="7">
        <f>IF(H13&lt;10000,((0.0000001453*H13^2)+(0.0008349*H13)+(-1.805)),(IF(H13&lt;700000,((-0.00000000008054*H13^2)+(0.002348*H13)+(-2.47)), ((-0.00000001938*V13^2)+(0.2471*V13)+(226.8)))))</f>
        <v>20.671677579200001</v>
      </c>
      <c r="BD13" s="8">
        <f>(-0.00000002552*AJ13^2)+(0.2067*AJ13)+(-103.7)</f>
        <v>965.70193008391993</v>
      </c>
      <c r="BF13" s="12">
        <f>IF(H13&lt;10000,((H13^2*0.00000054)+(H13*-0.004765)+(12.72)),(IF(H13&lt;200000,((H13^2*-0.000000001577)+(H13*0.003043)+(-10.42)),(IF(H13&lt;8000000,((H13^2*-0.0000000000186)+(H13*0.00194)+(154.1)),((V13^2*-0.00000002)+(V13*0.2565)+(-1032)))))))</f>
        <v>18.424518560000003</v>
      </c>
      <c r="BG13" s="13">
        <f>IF(AJ13&lt;45000,((-0.0000004561*AJ13^2)+(0.244*AJ13)+(-21.72)),((-0.0000000409*AJ13^2)+(0.2477*AJ13)+(-1777)))</f>
        <v>1229.2439138430998</v>
      </c>
      <c r="BI13">
        <v>62</v>
      </c>
      <c r="BJ13" t="s">
        <v>48</v>
      </c>
      <c r="BK13" s="2">
        <v>45336.555381944447</v>
      </c>
      <c r="BL13">
        <v>41</v>
      </c>
      <c r="BM13" t="s">
        <v>13</v>
      </c>
      <c r="BN13">
        <v>0</v>
      </c>
      <c r="BO13">
        <v>2.863</v>
      </c>
      <c r="BP13" s="3">
        <v>1034775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61</v>
      </c>
      <c r="B14" t="s">
        <v>47</v>
      </c>
      <c r="C14" s="2">
        <v>45336.57671296296</v>
      </c>
      <c r="D14">
        <v>247</v>
      </c>
      <c r="E14" t="s">
        <v>13</v>
      </c>
      <c r="F14">
        <v>0</v>
      </c>
      <c r="G14">
        <v>6.0410000000000004</v>
      </c>
      <c r="H14" s="3">
        <v>9435</v>
      </c>
      <c r="I14">
        <v>1.2999999999999999E-2</v>
      </c>
      <c r="J14" t="s">
        <v>14</v>
      </c>
      <c r="K14" t="s">
        <v>14</v>
      </c>
      <c r="L14" t="s">
        <v>14</v>
      </c>
      <c r="M14" t="s">
        <v>14</v>
      </c>
      <c r="O14">
        <v>61</v>
      </c>
      <c r="P14" t="s">
        <v>47</v>
      </c>
      <c r="Q14" s="2">
        <v>45336.57671296296</v>
      </c>
      <c r="R14">
        <v>247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61</v>
      </c>
      <c r="AD14" t="s">
        <v>47</v>
      </c>
      <c r="AE14" s="2">
        <v>45336.57671296296</v>
      </c>
      <c r="AF14">
        <v>247</v>
      </c>
      <c r="AG14" t="s">
        <v>13</v>
      </c>
      <c r="AH14">
        <v>0</v>
      </c>
      <c r="AI14">
        <v>12.238</v>
      </c>
      <c r="AJ14" s="3">
        <v>5851</v>
      </c>
      <c r="AK14">
        <v>1.3779999999999999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61</v>
      </c>
      <c r="AT14" s="12">
        <f>IF(H14&lt;10000,((H14^2*0.00000054)+(H14*-0.004765)+(12.72)),(IF(H14&lt;200000,((H14^2*-0.000000001577)+(H14*0.003043)+(-10.42)),(IF(H14&lt;8000000,((H14^2*-0.0000000000186)+(H14*0.00194)+(154.1)),((V14^2*-0.00000002)+(V14*0.2565)+(-1032)))))))</f>
        <v>15.832606500000006</v>
      </c>
      <c r="AU14" s="13">
        <f>IF(AJ14&lt;45000,((-0.0000004561*AJ14^2)+(0.244*AJ14)+(-21.72)),((-0.0000000409*AJ14^2)+(0.2477*AJ14)+(-1777)))</f>
        <v>1390.3097809239</v>
      </c>
      <c r="AW14" s="6">
        <f>IF(H14&lt;15000,((0.00000002125*H14^2)+(0.002705*H14)+(-4.371)),(IF(H14&lt;700000,((-0.0000000008162*H14^2)+(0.003141*H14)+(0.4702)), ((0.000000003285*V14^2)+(0.1899*V14)+(559.5)))))</f>
        <v>23.042333531249994</v>
      </c>
      <c r="AX14" s="15">
        <f>((-0.00000006277*AJ14^2)+(0.1854*AJ14)+(34.83))</f>
        <v>1117.4565192032298</v>
      </c>
      <c r="AZ14" s="14">
        <f>IF(H14&lt;10000,((-0.00000005795*H14^2)+(0.003823*H14)+(-6.715)),(IF(H14&lt;700000,((-0.0000000001209*H14^2)+(0.002635*H14)+(-0.4111)), ((-0.00000002007*V14^2)+(0.2564*V14)+(286.1)))))</f>
        <v>24.196340911250001</v>
      </c>
      <c r="BA14" s="16">
        <f>(-0.00000001626*AJ14^2)+(0.1912*AJ14)+(-3.858)</f>
        <v>1114.2965518917399</v>
      </c>
      <c r="BC14" s="7">
        <f>IF(H14&lt;10000,((0.0000001453*H14^2)+(0.0008349*H14)+(-1.805)),(IF(H14&lt;700000,((-0.00000000008054*H14^2)+(0.002348*H14)+(-2.47)), ((-0.00000001938*V14^2)+(0.2471*V14)+(226.8)))))</f>
        <v>19.006774892500001</v>
      </c>
      <c r="BD14" s="8">
        <f>(-0.00000002552*AJ14^2)+(0.2067*AJ14)+(-103.7)</f>
        <v>1104.8280431904798</v>
      </c>
      <c r="BF14" s="12">
        <f>IF(H14&lt;10000,((H14^2*0.00000054)+(H14*-0.004765)+(12.72)),(IF(H14&lt;200000,((H14^2*-0.000000001577)+(H14*0.003043)+(-10.42)),(IF(H14&lt;8000000,((H14^2*-0.0000000000186)+(H14*0.00194)+(154.1)),((V14^2*-0.00000002)+(V14*0.2565)+(-1032)))))))</f>
        <v>15.832606500000006</v>
      </c>
      <c r="BG14" s="13">
        <f>IF(AJ14&lt;45000,((-0.0000004561*AJ14^2)+(0.244*AJ14)+(-21.72)),((-0.0000000409*AJ14^2)+(0.2477*AJ14)+(-1777)))</f>
        <v>1390.3097809239</v>
      </c>
      <c r="BI14">
        <v>61</v>
      </c>
      <c r="BJ14" t="s">
        <v>47</v>
      </c>
      <c r="BK14" s="2">
        <v>45336.57671296296</v>
      </c>
      <c r="BL14">
        <v>247</v>
      </c>
      <c r="BM14" t="s">
        <v>13</v>
      </c>
      <c r="BN14">
        <v>0</v>
      </c>
      <c r="BO14">
        <v>2.871</v>
      </c>
      <c r="BP14" s="3">
        <v>936077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60</v>
      </c>
      <c r="B15" t="s">
        <v>46</v>
      </c>
      <c r="C15" s="2">
        <v>45336.597962962966</v>
      </c>
      <c r="D15">
        <v>183</v>
      </c>
      <c r="E15" t="s">
        <v>13</v>
      </c>
      <c r="F15">
        <v>0</v>
      </c>
      <c r="G15">
        <v>6.0460000000000003</v>
      </c>
      <c r="H15" s="3">
        <v>5989</v>
      </c>
      <c r="I15">
        <v>5.0000000000000001E-3</v>
      </c>
      <c r="J15" t="s">
        <v>14</v>
      </c>
      <c r="K15" t="s">
        <v>14</v>
      </c>
      <c r="L15" t="s">
        <v>14</v>
      </c>
      <c r="M15" t="s">
        <v>14</v>
      </c>
      <c r="O15">
        <v>60</v>
      </c>
      <c r="P15" t="s">
        <v>46</v>
      </c>
      <c r="Q15" s="2">
        <v>45336.597962962966</v>
      </c>
      <c r="R15">
        <v>183</v>
      </c>
      <c r="S15" t="s">
        <v>13</v>
      </c>
      <c r="T15">
        <v>0</v>
      </c>
      <c r="U15" t="s">
        <v>14</v>
      </c>
      <c r="V15" s="3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60</v>
      </c>
      <c r="AD15" t="s">
        <v>46</v>
      </c>
      <c r="AE15" s="2">
        <v>45336.597962962966</v>
      </c>
      <c r="AF15">
        <v>183</v>
      </c>
      <c r="AG15" t="s">
        <v>13</v>
      </c>
      <c r="AH15">
        <v>0</v>
      </c>
      <c r="AI15">
        <v>12.241</v>
      </c>
      <c r="AJ15" s="3">
        <v>6967</v>
      </c>
      <c r="AK15">
        <v>1.6879999999999999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60</v>
      </c>
      <c r="AT15" s="12">
        <f>IF(H15&lt;10000,((H15^2*0.00000054)+(H15*-0.004765)+(12.72)),(IF(H15&lt;200000,((H15^2*-0.000000001577)+(H15*0.003043)+(-10.42)),(IF(H15&lt;8000000,((H15^2*-0.0000000000186)+(H15*0.00194)+(154.1)),((V15^2*-0.00000002)+(V15*0.2565)+(-1032)))))))</f>
        <v>3.551200340000003</v>
      </c>
      <c r="AU15" s="13">
        <f>IF(AJ15&lt;45000,((-0.0000004561*AJ15^2)+(0.244*AJ15)+(-21.72)),((-0.0000000409*AJ15^2)+(0.2477*AJ15)+(-1777)))</f>
        <v>1656.0893215070998</v>
      </c>
      <c r="AW15" s="6">
        <f>IF(H15&lt;15000,((0.00000002125*H15^2)+(0.002705*H15)+(-4.371)),(IF(H15&lt;700000,((-0.0000000008162*H15^2)+(0.003141*H15)+(0.4702)), ((0.000000003285*V15^2)+(0.1899*V15)+(559.5)))))</f>
        <v>12.591442571249997</v>
      </c>
      <c r="AX15" s="15">
        <f>((-0.00000006277*AJ15^2)+(0.1854*AJ15)+(34.83))</f>
        <v>1323.4650013834701</v>
      </c>
      <c r="AZ15" s="14">
        <f>IF(H15&lt;10000,((-0.00000005795*H15^2)+(0.003823*H15)+(-6.715)),(IF(H15&lt;700000,((-0.0000000001209*H15^2)+(0.002635*H15)+(-0.4111)), ((-0.00000002007*V15^2)+(0.2564*V15)+(286.1)))))</f>
        <v>14.10238938805</v>
      </c>
      <c r="BA15" s="16">
        <f>(-0.00000001626*AJ15^2)+(0.1912*AJ15)+(-3.858)</f>
        <v>1327.4431544128602</v>
      </c>
      <c r="BC15" s="7">
        <f>IF(H15&lt;10000,((0.0000001453*H15^2)+(0.0008349*H15)+(-1.805)),(IF(H15&lt;700000,((-0.00000000008054*H15^2)+(0.002348*H15)+(-2.47)), ((-0.00000001938*V15^2)+(0.2471*V15)+(226.8)))))</f>
        <v>8.4068540813000006</v>
      </c>
      <c r="BD15" s="8">
        <f>(-0.00000002552*AJ15^2)+(0.2067*AJ15)+(-103.7)</f>
        <v>1335.14018244872</v>
      </c>
      <c r="BF15" s="12">
        <f>IF(H15&lt;10000,((H15^2*0.00000054)+(H15*-0.004765)+(12.72)),(IF(H15&lt;200000,((H15^2*-0.000000001577)+(H15*0.003043)+(-10.42)),(IF(H15&lt;8000000,((H15^2*-0.0000000000186)+(H15*0.00194)+(154.1)),((V15^2*-0.00000002)+(V15*0.2565)+(-1032)))))))</f>
        <v>3.551200340000003</v>
      </c>
      <c r="BG15" s="13">
        <f>IF(AJ15&lt;45000,((-0.0000004561*AJ15^2)+(0.244*AJ15)+(-21.72)),((-0.0000000409*AJ15^2)+(0.2477*AJ15)+(-1777)))</f>
        <v>1656.0893215070998</v>
      </c>
      <c r="BI15">
        <v>60</v>
      </c>
      <c r="BJ15" t="s">
        <v>46</v>
      </c>
      <c r="BK15" s="2">
        <v>45336.597962962966</v>
      </c>
      <c r="BL15">
        <v>183</v>
      </c>
      <c r="BM15" t="s">
        <v>13</v>
      </c>
      <c r="BN15">
        <v>0</v>
      </c>
      <c r="BO15">
        <v>2.8719999999999999</v>
      </c>
      <c r="BP15" s="3">
        <v>879903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59</v>
      </c>
      <c r="B16" t="s">
        <v>45</v>
      </c>
      <c r="C16" s="2">
        <v>45336.61922453704</v>
      </c>
      <c r="D16">
        <v>77</v>
      </c>
      <c r="E16" t="s">
        <v>13</v>
      </c>
      <c r="F16">
        <v>0</v>
      </c>
      <c r="G16">
        <v>6.0449999999999999</v>
      </c>
      <c r="H16" s="3">
        <v>6041</v>
      </c>
      <c r="I16">
        <v>5.0000000000000001E-3</v>
      </c>
      <c r="J16" t="s">
        <v>14</v>
      </c>
      <c r="K16" t="s">
        <v>14</v>
      </c>
      <c r="L16" t="s">
        <v>14</v>
      </c>
      <c r="M16" t="s">
        <v>14</v>
      </c>
      <c r="O16">
        <v>59</v>
      </c>
      <c r="P16" t="s">
        <v>45</v>
      </c>
      <c r="Q16" s="2">
        <v>45336.61922453704</v>
      </c>
      <c r="R16">
        <v>77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59</v>
      </c>
      <c r="AD16" t="s">
        <v>45</v>
      </c>
      <c r="AE16" s="2">
        <v>45336.61922453704</v>
      </c>
      <c r="AF16">
        <v>77</v>
      </c>
      <c r="AG16" t="s">
        <v>13</v>
      </c>
      <c r="AH16">
        <v>0</v>
      </c>
      <c r="AI16">
        <v>12.2</v>
      </c>
      <c r="AJ16" s="3">
        <v>10361</v>
      </c>
      <c r="AK16">
        <v>2.6269999999999998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59</v>
      </c>
      <c r="AT16" s="12">
        <f>IF(H16&lt;10000,((H16^2*0.00000054)+(H16*-0.004765)+(12.72)),(IF(H16&lt;200000,((H16^2*-0.000000001577)+(H16*0.003043)+(-10.42)),(IF(H16&lt;8000000,((H16^2*-0.0000000000186)+(H16*0.00194)+(154.1)),((V16^2*-0.00000002)+(V16*0.2565)+(-1032)))))))</f>
        <v>3.6412227399999981</v>
      </c>
      <c r="AU16" s="13">
        <f>IF(AJ16&lt;45000,((-0.0000004561*AJ16^2)+(0.244*AJ16)+(-21.72)),((-0.0000000409*AJ16^2)+(0.2477*AJ16)+(-1777)))</f>
        <v>2457.4015185919002</v>
      </c>
      <c r="AW16" s="6">
        <f>IF(H16&lt;15000,((0.00000002125*H16^2)+(0.002705*H16)+(-4.371)),(IF(H16&lt;700000,((-0.0000000008162*H16^2)+(0.003141*H16)+(0.4702)), ((0.000000003285*V16^2)+(0.1899*V16)+(559.5)))))</f>
        <v>12.74539572125</v>
      </c>
      <c r="AX16" s="15">
        <f>((-0.00000006277*AJ16^2)+(0.1854*AJ16)+(34.83))</f>
        <v>1949.02102035083</v>
      </c>
      <c r="AZ16" s="14">
        <f>IF(H16&lt;10000,((-0.00000005795*H16^2)+(0.003823*H16)+(-6.715)),(IF(H16&lt;700000,((-0.0000000001209*H16^2)+(0.002635*H16)+(-0.4111)), ((-0.00000002007*V16^2)+(0.2564*V16)+(286.1)))))</f>
        <v>14.264934186050002</v>
      </c>
      <c r="BA16" s="16">
        <f>(-0.00000001626*AJ16^2)+(0.1912*AJ16)+(-3.858)</f>
        <v>1975.4196837805403</v>
      </c>
      <c r="BC16" s="7">
        <f>IF(H16&lt;10000,((0.0000001453*H16^2)+(0.0008349*H16)+(-1.805)),(IF(H16&lt;700000,((-0.00000000008054*H16^2)+(0.002348*H16)+(-2.47)), ((-0.00000001938*V16^2)+(0.2471*V16)+(226.8)))))</f>
        <v>8.5411627492999997</v>
      </c>
      <c r="BD16" s="8">
        <f>(-0.00000002552*AJ16^2)+(0.2067*AJ16)+(-103.7)</f>
        <v>2035.1791198080798</v>
      </c>
      <c r="BF16" s="12">
        <f>IF(H16&lt;10000,((H16^2*0.00000054)+(H16*-0.004765)+(12.72)),(IF(H16&lt;200000,((H16^2*-0.000000001577)+(H16*0.003043)+(-10.42)),(IF(H16&lt;8000000,((H16^2*-0.0000000000186)+(H16*0.00194)+(154.1)),((V16^2*-0.00000002)+(V16*0.2565)+(-1032)))))))</f>
        <v>3.6412227399999981</v>
      </c>
      <c r="BG16" s="13">
        <f>IF(AJ16&lt;45000,((-0.0000004561*AJ16^2)+(0.244*AJ16)+(-21.72)),((-0.0000000409*AJ16^2)+(0.2477*AJ16)+(-1777)))</f>
        <v>2457.4015185919002</v>
      </c>
      <c r="BI16">
        <v>59</v>
      </c>
      <c r="BJ16" t="s">
        <v>45</v>
      </c>
      <c r="BK16" s="2">
        <v>45336.61922453704</v>
      </c>
      <c r="BL16">
        <v>77</v>
      </c>
      <c r="BM16" t="s">
        <v>13</v>
      </c>
      <c r="BN16">
        <v>0</v>
      </c>
      <c r="BO16">
        <v>2.871</v>
      </c>
      <c r="BP16" s="3">
        <v>913622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58</v>
      </c>
      <c r="B17" t="s">
        <v>44</v>
      </c>
      <c r="C17" s="2">
        <v>45336.640532407408</v>
      </c>
      <c r="D17">
        <v>349</v>
      </c>
      <c r="E17" t="s">
        <v>13</v>
      </c>
      <c r="F17">
        <v>0</v>
      </c>
      <c r="G17">
        <v>6.04</v>
      </c>
      <c r="H17" s="3">
        <v>10540</v>
      </c>
      <c r="I17">
        <v>1.4999999999999999E-2</v>
      </c>
      <c r="J17" t="s">
        <v>14</v>
      </c>
      <c r="K17" t="s">
        <v>14</v>
      </c>
      <c r="L17" t="s">
        <v>14</v>
      </c>
      <c r="M17" t="s">
        <v>14</v>
      </c>
      <c r="O17">
        <v>58</v>
      </c>
      <c r="P17" t="s">
        <v>44</v>
      </c>
      <c r="Q17" s="2">
        <v>45336.640532407408</v>
      </c>
      <c r="R17">
        <v>349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58</v>
      </c>
      <c r="AD17" t="s">
        <v>44</v>
      </c>
      <c r="AE17" s="2">
        <v>45336.640532407408</v>
      </c>
      <c r="AF17">
        <v>349</v>
      </c>
      <c r="AG17" t="s">
        <v>13</v>
      </c>
      <c r="AH17">
        <v>0</v>
      </c>
      <c r="AI17">
        <v>12.233000000000001</v>
      </c>
      <c r="AJ17" s="3">
        <v>6475</v>
      </c>
      <c r="AK17">
        <v>1.5509999999999999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58</v>
      </c>
      <c r="AT17" s="12">
        <f>IF(H17&lt;10000,((H17^2*0.00000054)+(H17*-0.004765)+(12.72)),(IF(H17&lt;200000,((H17^2*-0.000000001577)+(H17*0.003043)+(-10.42)),(IF(H17&lt;8000000,((H17^2*-0.0000000000186)+(H17*0.00194)+(154.1)),((V17^2*-0.00000002)+(V17*0.2565)+(-1032)))))))</f>
        <v>21.478028546799997</v>
      </c>
      <c r="AU17" s="13">
        <f>IF(AJ17&lt;45000,((-0.0000004561*AJ17^2)+(0.244*AJ17)+(-21.72)),((-0.0000000409*AJ17^2)+(0.2477*AJ17)+(-1777)))</f>
        <v>1539.0577224374999</v>
      </c>
      <c r="AW17" s="6">
        <f>IF(H17&lt;15000,((0.00000002125*H17^2)+(0.002705*H17)+(-4.371)),(IF(H17&lt;700000,((-0.0000000008162*H17^2)+(0.003141*H17)+(0.4702)), ((0.000000003285*V17^2)+(0.1899*V17)+(559.5)))))</f>
        <v>26.500396500000001</v>
      </c>
      <c r="AX17" s="15">
        <f>((-0.00000006277*AJ17^2)+(0.1854*AJ17)+(34.83))</f>
        <v>1232.6633285187502</v>
      </c>
      <c r="AZ17" s="14">
        <f>IF(H17&lt;10000,((-0.00000005795*H17^2)+(0.003823*H17)+(-6.715)),(IF(H17&lt;700000,((-0.0000000001209*H17^2)+(0.002635*H17)+(-0.4111)), ((-0.00000002007*V17^2)+(0.2564*V17)+(286.1)))))</f>
        <v>27.348369025560004</v>
      </c>
      <c r="BA17" s="16">
        <f>(-0.00000001626*AJ17^2)+(0.1912*AJ17)+(-3.858)</f>
        <v>1233.4802893374999</v>
      </c>
      <c r="BC17" s="7">
        <f>IF(H17&lt;10000,((0.0000001453*H17^2)+(0.0008349*H17)+(-1.805)),(IF(H17&lt;700000,((-0.00000000008054*H17^2)+(0.002348*H17)+(-2.47)), ((-0.00000001938*V17^2)+(0.2471*V17)+(226.8)))))</f>
        <v>22.268972682535999</v>
      </c>
      <c r="BD17" s="8">
        <f>(-0.00000002552*AJ17^2)+(0.2067*AJ17)+(-103.7)</f>
        <v>1233.61255805</v>
      </c>
      <c r="BF17" s="12">
        <f>IF(H17&lt;10000,((H17^2*0.00000054)+(H17*-0.004765)+(12.72)),(IF(H17&lt;200000,((H17^2*-0.000000001577)+(H17*0.003043)+(-10.42)),(IF(H17&lt;8000000,((H17^2*-0.0000000000186)+(H17*0.00194)+(154.1)),((V17^2*-0.00000002)+(V17*0.2565)+(-1032)))))))</f>
        <v>21.478028546799997</v>
      </c>
      <c r="BG17" s="13">
        <f>IF(AJ17&lt;45000,((-0.0000004561*AJ17^2)+(0.244*AJ17)+(-21.72)),((-0.0000000409*AJ17^2)+(0.2477*AJ17)+(-1777)))</f>
        <v>1539.0577224374999</v>
      </c>
      <c r="BI17">
        <v>58</v>
      </c>
      <c r="BJ17" t="s">
        <v>44</v>
      </c>
      <c r="BK17" s="2">
        <v>45336.640532407408</v>
      </c>
      <c r="BL17">
        <v>349</v>
      </c>
      <c r="BM17" t="s">
        <v>13</v>
      </c>
      <c r="BN17">
        <v>0</v>
      </c>
      <c r="BO17">
        <v>2.867</v>
      </c>
      <c r="BP17" s="3">
        <v>1001579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57</v>
      </c>
      <c r="B18" t="s">
        <v>43</v>
      </c>
      <c r="C18" s="2">
        <v>45336.661747685182</v>
      </c>
      <c r="D18">
        <v>57</v>
      </c>
      <c r="E18" t="s">
        <v>13</v>
      </c>
      <c r="F18">
        <v>0</v>
      </c>
      <c r="G18">
        <v>6.0469999999999997</v>
      </c>
      <c r="H18" s="3">
        <v>6397</v>
      </c>
      <c r="I18">
        <v>6.0000000000000001E-3</v>
      </c>
      <c r="J18" t="s">
        <v>14</v>
      </c>
      <c r="K18" t="s">
        <v>14</v>
      </c>
      <c r="L18" t="s">
        <v>14</v>
      </c>
      <c r="M18" t="s">
        <v>14</v>
      </c>
      <c r="O18">
        <v>57</v>
      </c>
      <c r="P18" t="s">
        <v>43</v>
      </c>
      <c r="Q18" s="2">
        <v>45336.661747685182</v>
      </c>
      <c r="R18">
        <v>57</v>
      </c>
      <c r="S18" t="s">
        <v>13</v>
      </c>
      <c r="T18">
        <v>0</v>
      </c>
      <c r="U18" t="s">
        <v>14</v>
      </c>
      <c r="V18" s="3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57</v>
      </c>
      <c r="AD18" t="s">
        <v>43</v>
      </c>
      <c r="AE18" s="2">
        <v>45336.661747685182</v>
      </c>
      <c r="AF18">
        <v>57</v>
      </c>
      <c r="AG18" t="s">
        <v>13</v>
      </c>
      <c r="AH18">
        <v>0</v>
      </c>
      <c r="AI18">
        <v>12.227</v>
      </c>
      <c r="AJ18" s="3">
        <v>10205</v>
      </c>
      <c r="AK18">
        <v>2.5840000000000001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57</v>
      </c>
      <c r="AT18" s="12">
        <f>IF(H18&lt;10000,((H18^2*0.00000054)+(H18*-0.004765)+(12.72)),(IF(H18&lt;200000,((H18^2*-0.000000001577)+(H18*0.003043)+(-10.42)),(IF(H18&lt;8000000,((H18^2*-0.0000000000186)+(H18*0.00194)+(154.1)),((V18^2*-0.00000002)+(V18*0.2565)+(-1032)))))))</f>
        <v>4.3359638600000014</v>
      </c>
      <c r="AU18" s="13">
        <f>IF(AJ18&lt;45000,((-0.0000004561*AJ18^2)+(0.244*AJ18)+(-21.72)),((-0.0000000409*AJ18^2)+(0.2477*AJ18)+(-1777)))</f>
        <v>2420.8008223975003</v>
      </c>
      <c r="AW18" s="6">
        <f>IF(H18&lt;15000,((0.00000002125*H18^2)+(0.002705*H18)+(-4.371)),(IF(H18&lt;700000,((-0.0000000008162*H18^2)+(0.003141*H18)+(0.4702)), ((0.000000003285*V18^2)+(0.1899*V18)+(559.5)))))</f>
        <v>13.802469191249999</v>
      </c>
      <c r="AX18" s="15">
        <f>((-0.00000006277*AJ18^2)+(0.1854*AJ18)+(34.83))</f>
        <v>1920.3000050907499</v>
      </c>
      <c r="AZ18" s="14">
        <f>IF(H18&lt;10000,((-0.00000005795*H18^2)+(0.003823*H18)+(-6.715)),(IF(H18&lt;700000,((-0.0000000001209*H18^2)+(0.002635*H18)+(-0.4111)), ((-0.00000002007*V18^2)+(0.2564*V18)+(286.1)))))</f>
        <v>15.369323758450001</v>
      </c>
      <c r="BA18" s="16">
        <f>(-0.00000001626*AJ18^2)+(0.1912*AJ18)+(-3.858)</f>
        <v>1945.6446506735001</v>
      </c>
      <c r="BC18" s="7">
        <f>IF(H18&lt;10000,((0.0000001453*H18^2)+(0.0008349*H18)+(-1.805)),(IF(H18&lt;700000,((-0.00000000008054*H18^2)+(0.002348*H18)+(-2.47)), ((-0.00000001938*V18^2)+(0.2471*V18)+(226.8)))))</f>
        <v>9.4817650877000013</v>
      </c>
      <c r="BD18" s="8">
        <f>(-0.00000002552*AJ18^2)+(0.2067*AJ18)+(-103.7)</f>
        <v>2003.015795522</v>
      </c>
      <c r="BF18" s="12">
        <f>IF(H18&lt;10000,((H18^2*0.00000054)+(H18*-0.004765)+(12.72)),(IF(H18&lt;200000,((H18^2*-0.000000001577)+(H18*0.003043)+(-10.42)),(IF(H18&lt;8000000,((H18^2*-0.0000000000186)+(H18*0.00194)+(154.1)),((V18^2*-0.00000002)+(V18*0.2565)+(-1032)))))))</f>
        <v>4.3359638600000014</v>
      </c>
      <c r="BG18" s="13">
        <f>IF(AJ18&lt;45000,((-0.0000004561*AJ18^2)+(0.244*AJ18)+(-21.72)),((-0.0000000409*AJ18^2)+(0.2477*AJ18)+(-1777)))</f>
        <v>2420.8008223975003</v>
      </c>
      <c r="BI18">
        <v>57</v>
      </c>
      <c r="BJ18" t="s">
        <v>43</v>
      </c>
      <c r="BK18" s="2">
        <v>45336.661747685182</v>
      </c>
      <c r="BL18">
        <v>57</v>
      </c>
      <c r="BM18" t="s">
        <v>13</v>
      </c>
      <c r="BN18">
        <v>0</v>
      </c>
      <c r="BO18">
        <v>2.8740000000000001</v>
      </c>
      <c r="BP18" s="3">
        <v>901495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56</v>
      </c>
      <c r="B19" t="s">
        <v>42</v>
      </c>
      <c r="C19" s="2">
        <v>45336.682997685188</v>
      </c>
      <c r="D19">
        <v>403</v>
      </c>
      <c r="E19" t="s">
        <v>13</v>
      </c>
      <c r="F19">
        <v>0</v>
      </c>
      <c r="G19">
        <v>6.0439999999999996</v>
      </c>
      <c r="H19" s="3">
        <v>6536</v>
      </c>
      <c r="I19">
        <v>7.0000000000000001E-3</v>
      </c>
      <c r="J19" t="s">
        <v>14</v>
      </c>
      <c r="K19" t="s">
        <v>14</v>
      </c>
      <c r="L19" t="s">
        <v>14</v>
      </c>
      <c r="M19" t="s">
        <v>14</v>
      </c>
      <c r="O19">
        <v>56</v>
      </c>
      <c r="P19" t="s">
        <v>42</v>
      </c>
      <c r="Q19" s="2">
        <v>45336.682997685188</v>
      </c>
      <c r="R19">
        <v>403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56</v>
      </c>
      <c r="AD19" t="s">
        <v>42</v>
      </c>
      <c r="AE19" s="2">
        <v>45336.682997685188</v>
      </c>
      <c r="AF19">
        <v>403</v>
      </c>
      <c r="AG19" t="s">
        <v>13</v>
      </c>
      <c r="AH19">
        <v>0</v>
      </c>
      <c r="AI19">
        <v>12.23</v>
      </c>
      <c r="AJ19" s="3">
        <v>5468</v>
      </c>
      <c r="AK19">
        <v>1.272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56</v>
      </c>
      <c r="AT19" s="12">
        <f>IF(H19&lt;10000,((H19^2*0.00000054)+(H19*-0.004765)+(12.72)),(IF(H19&lt;200000,((H19^2*-0.000000001577)+(H19*0.003043)+(-10.42)),(IF(H19&lt;8000000,((H19^2*-0.0000000000186)+(H19*0.00194)+(154.1)),((V19^2*-0.00000002)+(V19*0.2565)+(-1032)))))))</f>
        <v>4.6443798400000009</v>
      </c>
      <c r="AU19" s="13">
        <f>IF(AJ19&lt;45000,((-0.0000004561*AJ19^2)+(0.244*AJ19)+(-21.72)),((-0.0000000409*AJ19^2)+(0.2477*AJ19)+(-1777)))</f>
        <v>1298.8350551536</v>
      </c>
      <c r="AW19" s="6">
        <f>IF(H19&lt;15000,((0.00000002125*H19^2)+(0.002705*H19)+(-4.371)),(IF(H19&lt;700000,((-0.0000000008162*H19^2)+(0.003141*H19)+(0.4702)), ((0.000000003285*V19^2)+(0.1899*V19)+(559.5)))))</f>
        <v>14.216665040000001</v>
      </c>
      <c r="AX19" s="15">
        <f>((-0.00000006277*AJ19^2)+(0.1854*AJ19)+(34.83))</f>
        <v>1046.72043826352</v>
      </c>
      <c r="AZ19" s="14">
        <f>IF(H19&lt;10000,((-0.00000005795*H19^2)+(0.003823*H19)+(-6.715)),(IF(H19&lt;700000,((-0.0000000001209*H19^2)+(0.002635*H19)+(-0.4111)), ((-0.00000002007*V19^2)+(0.2564*V19)+(286.1)))))</f>
        <v>15.796544796799999</v>
      </c>
      <c r="BA19" s="16">
        <f>(-0.00000001626*AJ19^2)+(0.1912*AJ19)+(-3.858)</f>
        <v>1041.1374418697601</v>
      </c>
      <c r="BC19" s="7">
        <f>IF(H19&lt;10000,((0.0000001453*H19^2)+(0.0008349*H19)+(-1.805)),(IF(H19&lt;700000,((-0.00000000008054*H19^2)+(0.002348*H19)+(-2.47)), ((-0.00000001938*V19^2)+(0.2471*V19)+(226.8)))))</f>
        <v>9.8590201087999993</v>
      </c>
      <c r="BD19" s="8">
        <f>(-0.00000002552*AJ19^2)+(0.2067*AJ19)+(-103.7)</f>
        <v>1025.77257690752</v>
      </c>
      <c r="BF19" s="12">
        <f>IF(H19&lt;10000,((H19^2*0.00000054)+(H19*-0.004765)+(12.72)),(IF(H19&lt;200000,((H19^2*-0.000000001577)+(H19*0.003043)+(-10.42)),(IF(H19&lt;8000000,((H19^2*-0.0000000000186)+(H19*0.00194)+(154.1)),((V19^2*-0.00000002)+(V19*0.2565)+(-1032)))))))</f>
        <v>4.6443798400000009</v>
      </c>
      <c r="BG19" s="13">
        <f>IF(AJ19&lt;45000,((-0.0000004561*AJ19^2)+(0.244*AJ19)+(-21.72)),((-0.0000000409*AJ19^2)+(0.2477*AJ19)+(-1777)))</f>
        <v>1298.8350551536</v>
      </c>
      <c r="BI19">
        <v>56</v>
      </c>
      <c r="BJ19" t="s">
        <v>42</v>
      </c>
      <c r="BK19" s="2">
        <v>45336.682997685188</v>
      </c>
      <c r="BL19">
        <v>403</v>
      </c>
      <c r="BM19" t="s">
        <v>13</v>
      </c>
      <c r="BN19">
        <v>0</v>
      </c>
      <c r="BO19">
        <v>2.8690000000000002</v>
      </c>
      <c r="BP19" s="3">
        <v>939680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55</v>
      </c>
      <c r="B20" t="s">
        <v>41</v>
      </c>
      <c r="C20" s="2">
        <v>45336.704293981478</v>
      </c>
      <c r="D20">
        <v>105</v>
      </c>
      <c r="E20" t="s">
        <v>13</v>
      </c>
      <c r="F20">
        <v>0</v>
      </c>
      <c r="G20">
        <v>6.0449999999999999</v>
      </c>
      <c r="H20" s="3">
        <v>6972</v>
      </c>
      <c r="I20">
        <v>7.0000000000000001E-3</v>
      </c>
      <c r="J20" t="s">
        <v>14</v>
      </c>
      <c r="K20" t="s">
        <v>14</v>
      </c>
      <c r="L20" t="s">
        <v>14</v>
      </c>
      <c r="M20" t="s">
        <v>14</v>
      </c>
      <c r="O20">
        <v>55</v>
      </c>
      <c r="P20" t="s">
        <v>41</v>
      </c>
      <c r="Q20" s="2">
        <v>45336.704293981478</v>
      </c>
      <c r="R20">
        <v>105</v>
      </c>
      <c r="S20" t="s">
        <v>13</v>
      </c>
      <c r="T20">
        <v>0</v>
      </c>
      <c r="U20" t="s">
        <v>14</v>
      </c>
      <c r="V20" s="3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55</v>
      </c>
      <c r="AD20" t="s">
        <v>41</v>
      </c>
      <c r="AE20" s="2">
        <v>45336.704293981478</v>
      </c>
      <c r="AF20">
        <v>105</v>
      </c>
      <c r="AG20" t="s">
        <v>13</v>
      </c>
      <c r="AH20">
        <v>0</v>
      </c>
      <c r="AI20">
        <v>12.222</v>
      </c>
      <c r="AJ20" s="3">
        <v>12364</v>
      </c>
      <c r="AK20">
        <v>3.18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55</v>
      </c>
      <c r="AT20" s="12">
        <f>IF(H20&lt;10000,((H20^2*0.00000054)+(H20*-0.004765)+(12.72)),(IF(H20&lt;200000,((H20^2*-0.000000001577)+(H20*0.003043)+(-10.42)),(IF(H20&lt;8000000,((H20^2*-0.0000000000186)+(H20*0.00194)+(154.1)),((V20^2*-0.00000002)+(V20*0.2565)+(-1032)))))))</f>
        <v>5.7471633600000001</v>
      </c>
      <c r="AU20" s="13">
        <f>IF(AJ20&lt;45000,((-0.0000004561*AJ20^2)+(0.244*AJ20)+(-21.72)),((-0.0000000409*AJ20^2)+(0.2477*AJ20)+(-1777)))</f>
        <v>2925.3726789744001</v>
      </c>
      <c r="AW20" s="6">
        <f>IF(H20&lt;15000,((0.00000002125*H20^2)+(0.002705*H20)+(-4.371)),(IF(H20&lt;700000,((-0.0000000008162*H20^2)+(0.003141*H20)+(0.4702)), ((0.000000003285*V20^2)+(0.1899*V20)+(559.5)))))</f>
        <v>15.521196659999999</v>
      </c>
      <c r="AX20" s="15">
        <f>((-0.00000006277*AJ20^2)+(0.1854*AJ20)+(34.83))</f>
        <v>2317.52004450608</v>
      </c>
      <c r="AZ20" s="14">
        <f>IF(H20&lt;10000,((-0.00000005795*H20^2)+(0.003823*H20)+(-6.715)),(IF(H20&lt;700000,((-0.0000000001209*H20^2)+(0.002635*H20)+(-0.4111)), ((-0.00000002007*V20^2)+(0.2564*V20)+(286.1)))))</f>
        <v>17.122076967200002</v>
      </c>
      <c r="BA20" s="16">
        <f>(-0.00000001626*AJ20^2)+(0.1912*AJ20)+(-3.858)</f>
        <v>2357.6531582550397</v>
      </c>
      <c r="BC20" s="7">
        <f>IF(H20&lt;10000,((0.0000001453*H20^2)+(0.0008349*H20)+(-1.805)),(IF(H20&lt;700000,((-0.00000000008054*H20^2)+(0.002348*H20)+(-2.47)), ((-0.00000001938*V20^2)+(0.2471*V20)+(226.8)))))</f>
        <v>11.0787791152</v>
      </c>
      <c r="BD20" s="8">
        <f>(-0.00000002552*AJ20^2)+(0.2067*AJ20)+(-103.7)</f>
        <v>2448.0375959820799</v>
      </c>
      <c r="BF20" s="12">
        <f>IF(H20&lt;10000,((H20^2*0.00000054)+(H20*-0.004765)+(12.72)),(IF(H20&lt;200000,((H20^2*-0.000000001577)+(H20*0.003043)+(-10.42)),(IF(H20&lt;8000000,((H20^2*-0.0000000000186)+(H20*0.00194)+(154.1)),((V20^2*-0.00000002)+(V20*0.2565)+(-1032)))))))</f>
        <v>5.7471633600000001</v>
      </c>
      <c r="BG20" s="13">
        <f>IF(AJ20&lt;45000,((-0.0000004561*AJ20^2)+(0.244*AJ20)+(-21.72)),((-0.0000000409*AJ20^2)+(0.2477*AJ20)+(-1777)))</f>
        <v>2925.3726789744001</v>
      </c>
      <c r="BI20">
        <v>55</v>
      </c>
      <c r="BJ20" t="s">
        <v>41</v>
      </c>
      <c r="BK20" s="2">
        <v>45336.704293981478</v>
      </c>
      <c r="BL20">
        <v>105</v>
      </c>
      <c r="BM20" t="s">
        <v>13</v>
      </c>
      <c r="BN20">
        <v>0</v>
      </c>
      <c r="BO20">
        <v>2.8660000000000001</v>
      </c>
      <c r="BP20" s="3">
        <v>986468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54</v>
      </c>
      <c r="B21" t="s">
        <v>40</v>
      </c>
      <c r="C21" s="2">
        <v>45336.72556712963</v>
      </c>
      <c r="D21">
        <v>309</v>
      </c>
      <c r="E21" t="s">
        <v>13</v>
      </c>
      <c r="F21">
        <v>0</v>
      </c>
      <c r="G21">
        <v>6.0339999999999998</v>
      </c>
      <c r="H21" s="3">
        <v>7387</v>
      </c>
      <c r="I21">
        <v>8.0000000000000002E-3</v>
      </c>
      <c r="J21" t="s">
        <v>14</v>
      </c>
      <c r="K21" t="s">
        <v>14</v>
      </c>
      <c r="L21" t="s">
        <v>14</v>
      </c>
      <c r="M21" t="s">
        <v>14</v>
      </c>
      <c r="O21">
        <v>54</v>
      </c>
      <c r="P21" t="s">
        <v>40</v>
      </c>
      <c r="Q21" s="2">
        <v>45336.72556712963</v>
      </c>
      <c r="R21">
        <v>309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54</v>
      </c>
      <c r="AD21" t="s">
        <v>40</v>
      </c>
      <c r="AE21" s="2">
        <v>45336.72556712963</v>
      </c>
      <c r="AF21">
        <v>309</v>
      </c>
      <c r="AG21" t="s">
        <v>13</v>
      </c>
      <c r="AH21">
        <v>0</v>
      </c>
      <c r="AI21">
        <v>12.206</v>
      </c>
      <c r="AJ21" s="3">
        <v>12170</v>
      </c>
      <c r="AK21">
        <v>3.1259999999999999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54</v>
      </c>
      <c r="AT21" s="12">
        <f>IF(H21&lt;10000,((H21^2*0.00000054)+(H21*-0.004765)+(12.72)),(IF(H21&lt;200000,((H21^2*-0.000000001577)+(H21*0.003043)+(-10.42)),(IF(H21&lt;8000000,((H21^2*-0.0000000000186)+(H21*0.00194)+(154.1)),((V21^2*-0.00000002)+(V21*0.2565)+(-1032)))))))</f>
        <v>6.9875402600000012</v>
      </c>
      <c r="AU21" s="13">
        <f>IF(AJ21&lt;45000,((-0.0000004561*AJ21^2)+(0.244*AJ21)+(-21.72)),((-0.0000000409*AJ21^2)+(0.2477*AJ21)+(-1777)))</f>
        <v>2880.2075307100004</v>
      </c>
      <c r="AW21" s="6">
        <f>IF(H21&lt;15000,((0.00000002125*H21^2)+(0.002705*H21)+(-4.371)),(IF(H21&lt;700000,((-0.0000000008162*H21^2)+(0.003141*H21)+(0.4702)), ((0.000000003285*V21^2)+(0.1899*V21)+(559.5)))))</f>
        <v>16.770400091249996</v>
      </c>
      <c r="AX21" s="15">
        <f>((-0.00000006277*AJ21^2)+(0.1854*AJ21)+(34.83))</f>
        <v>2281.851204347</v>
      </c>
      <c r="AZ21" s="14">
        <f>IF(H21&lt;10000,((-0.00000005795*H21^2)+(0.003823*H21)+(-6.715)),(IF(H21&lt;700000,((-0.0000000001209*H21^2)+(0.002635*H21)+(-0.4111)), ((-0.00000002007*V21^2)+(0.2564*V21)+(286.1)))))</f>
        <v>18.363298786449999</v>
      </c>
      <c r="BA21" s="16">
        <f>(-0.00000001626*AJ21^2)+(0.1912*AJ21)+(-3.858)</f>
        <v>2320.6377492859997</v>
      </c>
      <c r="BC21" s="7">
        <f>IF(H21&lt;10000,((0.0000001453*H21^2)+(0.0008349*H21)+(-1.805)),(IF(H21&lt;700000,((-0.00000000008054*H21^2)+(0.002348*H21)+(-2.47)), ((-0.00000001938*V21^2)+(0.2471*V21)+(226.8)))))</f>
        <v>12.2911031357</v>
      </c>
      <c r="BD21" s="8">
        <f>(-0.00000002552*AJ21^2)+(0.2067*AJ21)+(-103.7)</f>
        <v>2408.0592608719999</v>
      </c>
      <c r="BF21" s="12">
        <f>IF(H21&lt;10000,((H21^2*0.00000054)+(H21*-0.004765)+(12.72)),(IF(H21&lt;200000,((H21^2*-0.000000001577)+(H21*0.003043)+(-10.42)),(IF(H21&lt;8000000,((H21^2*-0.0000000000186)+(H21*0.00194)+(154.1)),((V21^2*-0.00000002)+(V21*0.2565)+(-1032)))))))</f>
        <v>6.9875402600000012</v>
      </c>
      <c r="BG21" s="13">
        <f>IF(AJ21&lt;45000,((-0.0000004561*AJ21^2)+(0.244*AJ21)+(-21.72)),((-0.0000000409*AJ21^2)+(0.2477*AJ21)+(-1777)))</f>
        <v>2880.2075307100004</v>
      </c>
      <c r="BI21">
        <v>54</v>
      </c>
      <c r="BJ21" t="s">
        <v>40</v>
      </c>
      <c r="BK21" s="2">
        <v>45336.72556712963</v>
      </c>
      <c r="BL21">
        <v>309</v>
      </c>
      <c r="BM21" t="s">
        <v>13</v>
      </c>
      <c r="BN21">
        <v>0</v>
      </c>
      <c r="BO21">
        <v>2.8559999999999999</v>
      </c>
      <c r="BP21" s="3">
        <v>1005975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53</v>
      </c>
      <c r="B22" t="s">
        <v>39</v>
      </c>
      <c r="C22" s="2">
        <v>45336.746851851851</v>
      </c>
      <c r="D22">
        <v>392</v>
      </c>
      <c r="E22" t="s">
        <v>13</v>
      </c>
      <c r="F22">
        <v>0</v>
      </c>
      <c r="G22">
        <v>6.0410000000000004</v>
      </c>
      <c r="H22" s="3">
        <v>9870</v>
      </c>
      <c r="I22">
        <v>1.4E-2</v>
      </c>
      <c r="J22" t="s">
        <v>14</v>
      </c>
      <c r="K22" t="s">
        <v>14</v>
      </c>
      <c r="L22" t="s">
        <v>14</v>
      </c>
      <c r="M22" t="s">
        <v>14</v>
      </c>
      <c r="O22">
        <v>53</v>
      </c>
      <c r="P22" t="s">
        <v>39</v>
      </c>
      <c r="Q22" s="2">
        <v>45336.746851851851</v>
      </c>
      <c r="R22">
        <v>392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53</v>
      </c>
      <c r="AD22" t="s">
        <v>39</v>
      </c>
      <c r="AE22" s="2">
        <v>45336.746851851851</v>
      </c>
      <c r="AF22">
        <v>392</v>
      </c>
      <c r="AG22" t="s">
        <v>13</v>
      </c>
      <c r="AH22">
        <v>0</v>
      </c>
      <c r="AI22">
        <v>12.228999999999999</v>
      </c>
      <c r="AJ22" s="3">
        <v>5648</v>
      </c>
      <c r="AK22">
        <v>1.3220000000000001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53</v>
      </c>
      <c r="AT22" s="12">
        <f>IF(H22&lt;10000,((H22^2*0.00000054)+(H22*-0.004765)+(12.72)),(IF(H22&lt;200000,((H22^2*-0.000000001577)+(H22*0.003043)+(-10.42)),(IF(H22&lt;8000000,((H22^2*-0.0000000000186)+(H22*0.00194)+(154.1)),((V22^2*-0.00000002)+(V22*0.2565)+(-1032)))))))</f>
        <v>18.294575999999999</v>
      </c>
      <c r="AU22" s="13">
        <f>IF(AJ22&lt;45000,((-0.0000004561*AJ22^2)+(0.244*AJ22)+(-21.72)),((-0.0000000409*AJ22^2)+(0.2477*AJ22)+(-1777)))</f>
        <v>1341.8424537856001</v>
      </c>
      <c r="AW22" s="6">
        <f>IF(H22&lt;15000,((0.00000002125*H22^2)+(0.002705*H22)+(-4.371)),(IF(H22&lt;700000,((-0.0000000008162*H22^2)+(0.003141*H22)+(0.4702)), ((0.000000003285*V22^2)+(0.1899*V22)+(559.5)))))</f>
        <v>24.397459124999997</v>
      </c>
      <c r="AX22" s="15">
        <f>((-0.00000006277*AJ22^2)+(0.1854*AJ22)+(34.83))</f>
        <v>1079.9668430259201</v>
      </c>
      <c r="AZ22" s="14">
        <f>IF(H22&lt;10000,((-0.00000005795*H22^2)+(0.003823*H22)+(-6.715)),(IF(H22&lt;700000,((-0.0000000001209*H22^2)+(0.002635*H22)+(-0.4111)), ((-0.00000002007*V22^2)+(0.2564*V22)+(286.1)))))</f>
        <v>25.372700644999998</v>
      </c>
      <c r="BA22" s="16">
        <f>(-0.00000001626*AJ22^2)+(0.1912*AJ22)+(-3.858)</f>
        <v>1075.52090756096</v>
      </c>
      <c r="BC22" s="7">
        <f>IF(H22&lt;10000,((0.0000001453*H22^2)+(0.0008349*H22)+(-1.805)),(IF(H22&lt;700000,((-0.00000000008054*H22^2)+(0.002348*H22)+(-2.47)), ((-0.00000001938*V22^2)+(0.2471*V22)+(226.8)))))</f>
        <v>20.590138570000001</v>
      </c>
      <c r="BD22" s="8">
        <f>(-0.00000002552*AJ22^2)+(0.2067*AJ22)+(-103.7)</f>
        <v>1062.9275144499197</v>
      </c>
      <c r="BF22" s="12">
        <f>IF(H22&lt;10000,((H22^2*0.00000054)+(H22*-0.004765)+(12.72)),(IF(H22&lt;200000,((H22^2*-0.000000001577)+(H22*0.003043)+(-10.42)),(IF(H22&lt;8000000,((H22^2*-0.0000000000186)+(H22*0.00194)+(154.1)),((V22^2*-0.00000002)+(V22*0.2565)+(-1032)))))))</f>
        <v>18.294575999999999</v>
      </c>
      <c r="BG22" s="13">
        <f>IF(AJ22&lt;45000,((-0.0000004561*AJ22^2)+(0.244*AJ22)+(-21.72)),((-0.0000000409*AJ22^2)+(0.2477*AJ22)+(-1777)))</f>
        <v>1341.8424537856001</v>
      </c>
      <c r="BI22">
        <v>53</v>
      </c>
      <c r="BJ22" t="s">
        <v>39</v>
      </c>
      <c r="BK22" s="2">
        <v>45336.746851851851</v>
      </c>
      <c r="BL22">
        <v>392</v>
      </c>
      <c r="BM22" t="s">
        <v>13</v>
      </c>
      <c r="BN22">
        <v>0</v>
      </c>
      <c r="BO22">
        <v>2.87</v>
      </c>
      <c r="BP22" s="3">
        <v>951001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52</v>
      </c>
      <c r="B23" t="s">
        <v>38</v>
      </c>
      <c r="C23" s="2">
        <v>45336.768148148149</v>
      </c>
      <c r="D23">
        <v>234</v>
      </c>
      <c r="E23" t="s">
        <v>13</v>
      </c>
      <c r="F23">
        <v>0</v>
      </c>
      <c r="G23">
        <v>6.0330000000000004</v>
      </c>
      <c r="H23" s="3">
        <v>10796</v>
      </c>
      <c r="I23">
        <v>1.6E-2</v>
      </c>
      <c r="J23" t="s">
        <v>14</v>
      </c>
      <c r="K23" t="s">
        <v>14</v>
      </c>
      <c r="L23" t="s">
        <v>14</v>
      </c>
      <c r="M23" t="s">
        <v>14</v>
      </c>
      <c r="O23">
        <v>52</v>
      </c>
      <c r="P23" t="s">
        <v>38</v>
      </c>
      <c r="Q23" s="2">
        <v>45336.768148148149</v>
      </c>
      <c r="R23">
        <v>234</v>
      </c>
      <c r="S23" t="s">
        <v>13</v>
      </c>
      <c r="T23">
        <v>0</v>
      </c>
      <c r="U23" t="s">
        <v>14</v>
      </c>
      <c r="V23" s="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52</v>
      </c>
      <c r="AD23" t="s">
        <v>38</v>
      </c>
      <c r="AE23" s="2">
        <v>45336.768148148149</v>
      </c>
      <c r="AF23">
        <v>234</v>
      </c>
      <c r="AG23" t="s">
        <v>13</v>
      </c>
      <c r="AH23">
        <v>0</v>
      </c>
      <c r="AI23">
        <v>12.215</v>
      </c>
      <c r="AJ23" s="3">
        <v>5374</v>
      </c>
      <c r="AK23">
        <v>1.246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52</v>
      </c>
      <c r="AT23" s="12">
        <f>IF(H23&lt;10000,((H23^2*0.00000054)+(H23*-0.004765)+(12.72)),(IF(H23&lt;200000,((H23^2*-0.000000001577)+(H23*0.003043)+(-10.42)),(IF(H23&lt;8000000,((H23^2*-0.0000000000186)+(H23*0.00194)+(154.1)),((V23^2*-0.00000002)+(V23*0.2565)+(-1032)))))))</f>
        <v>22.248422947568002</v>
      </c>
      <c r="AU23" s="13">
        <f>IF(AJ23&lt;45000,((-0.0000004561*AJ23^2)+(0.244*AJ23)+(-21.72)),((-0.0000000409*AJ23^2)+(0.2477*AJ23)+(-1777)))</f>
        <v>1276.3638885563998</v>
      </c>
      <c r="AW23" s="6">
        <f>IF(H23&lt;15000,((0.00000002125*H23^2)+(0.002705*H23)+(-4.371)),(IF(H23&lt;700000,((-0.0000000008162*H23^2)+(0.003141*H23)+(0.4702)), ((0.000000003285*V23^2)+(0.1899*V23)+(559.5)))))</f>
        <v>27.308944339999996</v>
      </c>
      <c r="AX23" s="15">
        <f>((-0.00000006277*AJ23^2)+(0.1854*AJ23)+(34.83))</f>
        <v>1029.3568101834801</v>
      </c>
      <c r="AZ23" s="14">
        <f>IF(H23&lt;10000,((-0.00000005795*H23^2)+(0.003823*H23)+(-6.715)),(IF(H23&lt;700000,((-0.0000000001209*H23^2)+(0.002635*H23)+(-0.4111)), ((-0.00000002007*V23^2)+(0.2564*V23)+(286.1)))))</f>
        <v>28.022268667825603</v>
      </c>
      <c r="BA23" s="16">
        <f>(-0.00000001626*AJ23^2)+(0.1912*AJ23)+(-3.858)</f>
        <v>1023.1812132162402</v>
      </c>
      <c r="BC23" s="7">
        <f>IF(H23&lt;10000,((0.0000001453*H23^2)+(0.0008349*H23)+(-1.805)),(IF(H23&lt;700000,((-0.00000000008054*H23^2)+(0.002348*H23)+(-2.47)), ((-0.00000001938*V23^2)+(0.2471*V23)+(226.8)))))</f>
        <v>22.869620771767359</v>
      </c>
      <c r="BD23" s="8">
        <f>(-0.00000002552*AJ23^2)+(0.2067*AJ23)+(-103.7)</f>
        <v>1006.3687855644798</v>
      </c>
      <c r="BF23" s="12">
        <f>IF(H23&lt;10000,((H23^2*0.00000054)+(H23*-0.004765)+(12.72)),(IF(H23&lt;200000,((H23^2*-0.000000001577)+(H23*0.003043)+(-10.42)),(IF(H23&lt;8000000,((H23^2*-0.0000000000186)+(H23*0.00194)+(154.1)),((V23^2*-0.00000002)+(V23*0.2565)+(-1032)))))))</f>
        <v>22.248422947568002</v>
      </c>
      <c r="BG23" s="13">
        <f>IF(AJ23&lt;45000,((-0.0000004561*AJ23^2)+(0.244*AJ23)+(-21.72)),((-0.0000000409*AJ23^2)+(0.2477*AJ23)+(-1777)))</f>
        <v>1276.3638885563998</v>
      </c>
      <c r="BI23">
        <v>52</v>
      </c>
      <c r="BJ23" t="s">
        <v>38</v>
      </c>
      <c r="BK23" s="2">
        <v>45336.768148148149</v>
      </c>
      <c r="BL23">
        <v>234</v>
      </c>
      <c r="BM23" t="s">
        <v>13</v>
      </c>
      <c r="BN23">
        <v>0</v>
      </c>
      <c r="BO23">
        <v>2.8530000000000002</v>
      </c>
      <c r="BP23" s="3">
        <v>1103504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51</v>
      </c>
      <c r="B24" t="s">
        <v>37</v>
      </c>
      <c r="C24" s="2">
        <v>45336.789409722223</v>
      </c>
      <c r="D24">
        <v>312</v>
      </c>
      <c r="E24" t="s">
        <v>13</v>
      </c>
      <c r="F24">
        <v>0</v>
      </c>
      <c r="G24">
        <v>6.0410000000000004</v>
      </c>
      <c r="H24" s="3">
        <v>10722</v>
      </c>
      <c r="I24">
        <v>1.6E-2</v>
      </c>
      <c r="J24" t="s">
        <v>14</v>
      </c>
      <c r="K24" t="s">
        <v>14</v>
      </c>
      <c r="L24" t="s">
        <v>14</v>
      </c>
      <c r="M24" t="s">
        <v>14</v>
      </c>
      <c r="O24">
        <v>51</v>
      </c>
      <c r="P24" t="s">
        <v>37</v>
      </c>
      <c r="Q24" s="2">
        <v>45336.789409722223</v>
      </c>
      <c r="R24">
        <v>312</v>
      </c>
      <c r="S24" t="s">
        <v>13</v>
      </c>
      <c r="T24">
        <v>0</v>
      </c>
      <c r="U24" t="s">
        <v>14</v>
      </c>
      <c r="V24" s="3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51</v>
      </c>
      <c r="AD24" t="s">
        <v>37</v>
      </c>
      <c r="AE24" s="2">
        <v>45336.789409722223</v>
      </c>
      <c r="AF24">
        <v>312</v>
      </c>
      <c r="AG24" t="s">
        <v>13</v>
      </c>
      <c r="AH24">
        <v>0</v>
      </c>
      <c r="AI24">
        <v>12.237</v>
      </c>
      <c r="AJ24" s="3">
        <v>6963</v>
      </c>
      <c r="AK24">
        <v>1.6870000000000001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51</v>
      </c>
      <c r="AT24" s="12">
        <f>IF(H24&lt;10000,((H24^2*0.00000054)+(H24*-0.004765)+(12.72)),(IF(H24&lt;200000,((H24^2*-0.000000001577)+(H24*0.003043)+(-10.42)),(IF(H24&lt;8000000,((H24^2*-0.0000000000186)+(H24*0.00194)+(154.1)),((V24^2*-0.00000002)+(V24*0.2565)+(-1032)))))))</f>
        <v>22.025752055131996</v>
      </c>
      <c r="AU24" s="13">
        <f>IF(AJ24&lt;45000,((-0.0000004561*AJ24^2)+(0.244*AJ24)+(-21.72)),((-0.0000000409*AJ24^2)+(0.2477*AJ24)+(-1777)))</f>
        <v>1655.1387353990999</v>
      </c>
      <c r="AW24" s="6">
        <f>IF(H24&lt;15000,((0.00000002125*H24^2)+(0.002705*H24)+(-4.371)),(IF(H24&lt;700000,((-0.0000000008162*H24^2)+(0.003141*H24)+(0.4702)), ((0.000000003285*V24^2)+(0.1899*V24)+(559.5)))))</f>
        <v>27.074937284999997</v>
      </c>
      <c r="AX24" s="15">
        <f>((-0.00000006277*AJ24^2)+(0.1854*AJ24)+(34.83))</f>
        <v>1322.72689892787</v>
      </c>
      <c r="AZ24" s="14">
        <f>IF(H24&lt;10000,((-0.00000005795*H24^2)+(0.003823*H24)+(-6.715)),(IF(H24&lt;700000,((-0.0000000001209*H24^2)+(0.002635*H24)+(-0.4111)), ((-0.00000002007*V24^2)+(0.2564*V24)+(286.1)))))</f>
        <v>27.827471180764402</v>
      </c>
      <c r="BA24" s="16">
        <f>(-0.00000001626*AJ24^2)+(0.1912*AJ24)+(-3.858)</f>
        <v>1326.6792604200602</v>
      </c>
      <c r="BC24" s="7">
        <f>IF(H24&lt;10000,((0.0000001453*H24^2)+(0.0008349*H24)+(-1.805)),(IF(H24&lt;700000,((-0.00000000008054*H24^2)+(0.002348*H24)+(-2.47)), ((-0.00000001938*V24^2)+(0.2471*V24)+(226.8)))))</f>
        <v>22.695997018186638</v>
      </c>
      <c r="BD24" s="8">
        <f>(-0.00000002552*AJ24^2)+(0.2067*AJ24)+(-103.7)</f>
        <v>1334.31480442312</v>
      </c>
      <c r="BF24" s="12">
        <f>IF(H24&lt;10000,((H24^2*0.00000054)+(H24*-0.004765)+(12.72)),(IF(H24&lt;200000,((H24^2*-0.000000001577)+(H24*0.003043)+(-10.42)),(IF(H24&lt;8000000,((H24^2*-0.0000000000186)+(H24*0.00194)+(154.1)),((V24^2*-0.00000002)+(V24*0.2565)+(-1032)))))))</f>
        <v>22.025752055131996</v>
      </c>
      <c r="BG24" s="13">
        <f>IF(AJ24&lt;45000,((-0.0000004561*AJ24^2)+(0.244*AJ24)+(-21.72)),((-0.0000000409*AJ24^2)+(0.2477*AJ24)+(-1777)))</f>
        <v>1655.1387353990999</v>
      </c>
      <c r="BI24">
        <v>51</v>
      </c>
      <c r="BJ24" t="s">
        <v>37</v>
      </c>
      <c r="BK24" s="2">
        <v>45336.789409722223</v>
      </c>
      <c r="BL24">
        <v>312</v>
      </c>
      <c r="BM24" t="s">
        <v>13</v>
      </c>
      <c r="BN24">
        <v>0</v>
      </c>
      <c r="BO24">
        <v>2.8679999999999999</v>
      </c>
      <c r="BP24" s="3">
        <v>1007756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50</v>
      </c>
      <c r="B25" t="s">
        <v>36</v>
      </c>
      <c r="C25" s="2">
        <v>45336.810682870368</v>
      </c>
      <c r="D25">
        <v>273</v>
      </c>
      <c r="E25" t="s">
        <v>13</v>
      </c>
      <c r="F25">
        <v>0</v>
      </c>
      <c r="G25">
        <v>6.04</v>
      </c>
      <c r="H25" s="3">
        <v>10234</v>
      </c>
      <c r="I25">
        <v>1.4E-2</v>
      </c>
      <c r="J25" t="s">
        <v>14</v>
      </c>
      <c r="K25" t="s">
        <v>14</v>
      </c>
      <c r="L25" t="s">
        <v>14</v>
      </c>
      <c r="M25" t="s">
        <v>14</v>
      </c>
      <c r="O25">
        <v>50</v>
      </c>
      <c r="P25" t="s">
        <v>36</v>
      </c>
      <c r="Q25" s="2">
        <v>45336.810682870368</v>
      </c>
      <c r="R25">
        <v>273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50</v>
      </c>
      <c r="AD25" t="s">
        <v>36</v>
      </c>
      <c r="AE25" s="2">
        <v>45336.810682870368</v>
      </c>
      <c r="AF25">
        <v>273</v>
      </c>
      <c r="AG25" t="s">
        <v>13</v>
      </c>
      <c r="AH25">
        <v>0</v>
      </c>
      <c r="AI25">
        <v>12.228999999999999</v>
      </c>
      <c r="AJ25" s="3">
        <v>5633</v>
      </c>
      <c r="AK25">
        <v>1.3169999999999999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50</v>
      </c>
      <c r="AT25" s="12">
        <f>IF(H25&lt;10000,((H25^2*0.00000054)+(H25*-0.004765)+(12.72)),(IF(H25&lt;200000,((H25^2*-0.000000001577)+(H25*0.003043)+(-10.42)),(IF(H25&lt;8000000,((H25^2*-0.0000000000186)+(H25*0.00194)+(154.1)),((V25^2*-0.00000002)+(V25*0.2565)+(-1032)))))))</f>
        <v>20.556895289788002</v>
      </c>
      <c r="AU25" s="13">
        <f>IF(AJ25&lt;45000,((-0.0000004561*AJ25^2)+(0.244*AJ25)+(-21.72)),((-0.0000000409*AJ25^2)+(0.2477*AJ25)+(-1777)))</f>
        <v>1338.2596327470999</v>
      </c>
      <c r="AW25" s="6">
        <f>IF(H25&lt;15000,((0.00000002125*H25^2)+(0.002705*H25)+(-4.371)),(IF(H25&lt;700000,((-0.0000000008162*H25^2)+(0.003141*H25)+(0.4702)), ((0.000000003285*V25^2)+(0.1899*V25)+(559.5)))))</f>
        <v>25.537583564999998</v>
      </c>
      <c r="AX25" s="15">
        <f>((-0.00000006277*AJ25^2)+(0.1854*AJ25)+(34.83))</f>
        <v>1077.19646465147</v>
      </c>
      <c r="AZ25" s="14">
        <f>IF(H25&lt;10000,((-0.00000005795*H25^2)+(0.003823*H25)+(-6.715)),(IF(H25&lt;700000,((-0.0000000001209*H25^2)+(0.002635*H25)+(-0.4111)), ((-0.00000002007*V25^2)+(0.2564*V25)+(286.1)))))</f>
        <v>26.542827567999602</v>
      </c>
      <c r="BA25" s="16">
        <f>(-0.00000001626*AJ25^2)+(0.1912*AJ25)+(-3.858)</f>
        <v>1072.6556589968602</v>
      </c>
      <c r="BC25" s="7">
        <f>IF(H25&lt;10000,((0.0000001453*H25^2)+(0.0008349*H25)+(-1.805)),(IF(H25&lt;700000,((-0.00000000008054*H25^2)+(0.002348*H25)+(-2.47)), ((-0.00000001938*V25^2)+(0.2471*V25)+(226.8)))))</f>
        <v>21.550996662751761</v>
      </c>
      <c r="BD25" s="8">
        <f>(-0.00000002552*AJ25^2)+(0.2067*AJ25)+(-103.7)</f>
        <v>1059.8313328167199</v>
      </c>
      <c r="BF25" s="12">
        <f>IF(H25&lt;10000,((H25^2*0.00000054)+(H25*-0.004765)+(12.72)),(IF(H25&lt;200000,((H25^2*-0.000000001577)+(H25*0.003043)+(-10.42)),(IF(H25&lt;8000000,((H25^2*-0.0000000000186)+(H25*0.00194)+(154.1)),((V25^2*-0.00000002)+(V25*0.2565)+(-1032)))))))</f>
        <v>20.556895289788002</v>
      </c>
      <c r="BG25" s="13">
        <f>IF(AJ25&lt;45000,((-0.0000004561*AJ25^2)+(0.244*AJ25)+(-21.72)),((-0.0000000409*AJ25^2)+(0.2477*AJ25)+(-1777)))</f>
        <v>1338.2596327470999</v>
      </c>
      <c r="BI25">
        <v>50</v>
      </c>
      <c r="BJ25" t="s">
        <v>36</v>
      </c>
      <c r="BK25" s="2">
        <v>45336.810682870368</v>
      </c>
      <c r="BL25">
        <v>273</v>
      </c>
      <c r="BM25" t="s">
        <v>13</v>
      </c>
      <c r="BN25">
        <v>0</v>
      </c>
      <c r="BO25">
        <v>2.843</v>
      </c>
      <c r="BP25" s="3">
        <v>1514071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49</v>
      </c>
      <c r="B26" t="s">
        <v>35</v>
      </c>
      <c r="C26" s="2">
        <v>45336.831932870373</v>
      </c>
      <c r="D26">
        <v>364</v>
      </c>
      <c r="E26" t="s">
        <v>13</v>
      </c>
      <c r="F26">
        <v>0</v>
      </c>
      <c r="G26">
        <v>6.0410000000000004</v>
      </c>
      <c r="H26" s="3">
        <v>11184</v>
      </c>
      <c r="I26">
        <v>1.7000000000000001E-2</v>
      </c>
      <c r="J26" t="s">
        <v>14</v>
      </c>
      <c r="K26" t="s">
        <v>14</v>
      </c>
      <c r="L26" t="s">
        <v>14</v>
      </c>
      <c r="M26" t="s">
        <v>14</v>
      </c>
      <c r="O26">
        <v>49</v>
      </c>
      <c r="P26" t="s">
        <v>35</v>
      </c>
      <c r="Q26" s="2">
        <v>45336.831932870373</v>
      </c>
      <c r="R26">
        <v>364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49</v>
      </c>
      <c r="AD26" t="s">
        <v>35</v>
      </c>
      <c r="AE26" s="2">
        <v>45336.831932870373</v>
      </c>
      <c r="AF26">
        <v>364</v>
      </c>
      <c r="AG26" t="s">
        <v>13</v>
      </c>
      <c r="AH26">
        <v>0</v>
      </c>
      <c r="AI26">
        <v>12.228999999999999</v>
      </c>
      <c r="AJ26" s="3">
        <v>7238</v>
      </c>
      <c r="AK26">
        <v>1.7629999999999999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49</v>
      </c>
      <c r="AT26" s="12">
        <f>IF(H26&lt;10000,((H26^2*0.00000054)+(H26*-0.004765)+(12.72)),(IF(H26&lt;200000,((H26^2*-0.000000001577)+(H26*0.003043)+(-10.42)),(IF(H26&lt;8000000,((H26^2*-0.0000000000186)+(H26*0.00194)+(154.1)),((V26^2*-0.00000002)+(V26*0.2565)+(-1032)))))))</f>
        <v>23.415657913088005</v>
      </c>
      <c r="AU26" s="13">
        <f>IF(AJ26&lt;45000,((-0.0000004561*AJ26^2)+(0.244*AJ26)+(-21.72)),((-0.0000000409*AJ26^2)+(0.2477*AJ26)+(-1777)))</f>
        <v>1720.4575394715998</v>
      </c>
      <c r="AW26" s="6">
        <f>IF(H26&lt;15000,((0.00000002125*H26^2)+(0.002705*H26)+(-4.371)),(IF(H26&lt;700000,((-0.0000000008162*H26^2)+(0.003141*H26)+(0.4702)), ((0.000000003285*V26^2)+(0.1899*V26)+(559.5)))))</f>
        <v>28.539709439999996</v>
      </c>
      <c r="AX26" s="15">
        <f>((-0.00000006277*AJ26^2)+(0.1854*AJ26)+(34.83))</f>
        <v>1373.4667648161201</v>
      </c>
      <c r="AZ26" s="14">
        <f>IF(H26&lt;10000,((-0.00000005795*H26^2)+(0.003823*H26)+(-6.715)),(IF(H26&lt;700000,((-0.0000000001209*H26^2)+(0.002635*H26)+(-0.4111)), ((-0.00000002007*V26^2)+(0.2564*V26)+(286.1)))))</f>
        <v>29.043617603609601</v>
      </c>
      <c r="BA26" s="16">
        <f>(-0.00000001626*AJ26^2)+(0.1912*AJ26)+(-3.858)</f>
        <v>1379.1957606485601</v>
      </c>
      <c r="BC26" s="7">
        <f>IF(H26&lt;10000,((0.0000001453*H26^2)+(0.0008349*H26)+(-1.805)),(IF(H26&lt;700000,((-0.00000000008054*H26^2)+(0.002348*H26)+(-2.47)), ((-0.00000001938*V26^2)+(0.2471*V26)+(226.8)))))</f>
        <v>23.779957907317762</v>
      </c>
      <c r="BD26" s="8">
        <f>(-0.00000002552*AJ26^2)+(0.2067*AJ26)+(-103.7)</f>
        <v>1391.0576418051198</v>
      </c>
      <c r="BF26" s="12">
        <f>IF(H26&lt;10000,((H26^2*0.00000054)+(H26*-0.004765)+(12.72)),(IF(H26&lt;200000,((H26^2*-0.000000001577)+(H26*0.003043)+(-10.42)),(IF(H26&lt;8000000,((H26^2*-0.0000000000186)+(H26*0.00194)+(154.1)),((V26^2*-0.00000002)+(V26*0.2565)+(-1032)))))))</f>
        <v>23.415657913088005</v>
      </c>
      <c r="BG26" s="13">
        <f>IF(AJ26&lt;45000,((-0.0000004561*AJ26^2)+(0.244*AJ26)+(-21.72)),((-0.0000000409*AJ26^2)+(0.2477*AJ26)+(-1777)))</f>
        <v>1720.4575394715998</v>
      </c>
      <c r="BI26">
        <v>49</v>
      </c>
      <c r="BJ26" t="s">
        <v>35</v>
      </c>
      <c r="BK26" s="2">
        <v>45336.831932870373</v>
      </c>
      <c r="BL26">
        <v>364</v>
      </c>
      <c r="BM26" t="s">
        <v>13</v>
      </c>
      <c r="BN26">
        <v>0</v>
      </c>
      <c r="BO26">
        <v>2.8610000000000002</v>
      </c>
      <c r="BP26" s="3">
        <v>1193524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C27" s="2"/>
      <c r="D27" t="s">
        <v>53</v>
      </c>
      <c r="H27" s="3"/>
      <c r="Q27" s="2"/>
      <c r="V27" s="3"/>
      <c r="AE27" s="2"/>
      <c r="AJ27" s="3"/>
      <c r="AS27" s="11"/>
      <c r="AT27" s="12"/>
      <c r="AU27" s="13"/>
      <c r="AW27" s="6"/>
      <c r="AX27" s="15"/>
      <c r="AZ27" s="14"/>
      <c r="BA27" s="16"/>
      <c r="BC27" s="7"/>
      <c r="BD27" s="8"/>
      <c r="BF27" s="12"/>
      <c r="BG27" s="13"/>
      <c r="BK27" s="2"/>
      <c r="BP27" s="3"/>
    </row>
  </sheetData>
  <sortState ref="A9:CK27">
    <sortCondition ref="C9:C27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2024-02-15T13:49:04Z</dcterms:modified>
</cp:coreProperties>
</file>