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um CH4 CO2" sheetId="1" r:id="rId4"/>
  </sheets>
  <definedNames/>
  <calcPr/>
  <extLst>
    <ext uri="GoogleSheetsCustomDataVersion2">
      <go:sheetsCustomData xmlns:go="http://customooxmlschemas.google.com/" r:id="rId5" roundtripDataChecksum="7wmTL0PkkOK3x8PDzP5Rsd3rKIElZCQOeI+/kgcGHKE="/>
    </ext>
  </extLst>
</workbook>
</file>

<file path=xl/sharedStrings.xml><?xml version="1.0" encoding="utf-8"?>
<sst xmlns="http://schemas.openxmlformats.org/spreadsheetml/2006/main" count="711" uniqueCount="63">
  <si>
    <t>CH4 by FID</t>
  </si>
  <si>
    <t>CH4 by TCD</t>
  </si>
  <si>
    <t>CO2 by TCD</t>
  </si>
  <si>
    <t>AIR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</si>
  <si>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</si>
  <si>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</si>
  <si>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</si>
  <si>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</si>
  <si>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</si>
  <si>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</si>
  <si>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</si>
  <si>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</si>
  <si>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</si>
  <si>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</si>
  <si>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</si>
  <si>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</si>
  <si>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</si>
  <si>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Analyst code</t>
  </si>
  <si>
    <t>Note</t>
  </si>
  <si>
    <t>Order</t>
  </si>
  <si>
    <t>Season specific ranged CAL Measured headspace CH4  in ppm from GC in ppm</t>
  </si>
  <si>
    <t>Season specific CAL Measured headspace CO2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</si>
  <si>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</si>
  <si>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</si>
  <si>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</si>
  <si>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</si>
  <si>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2023 ranged CAL Measured headspace CH4  in ppm from GC in ppm</t>
  </si>
  <si>
    <t>2023 CAL Measured headspace CO2 in ppm from GC in ppm</t>
  </si>
  <si>
    <t>2024 ranged CAL Measured headspace CH4  in ppm from GC in ppm</t>
  </si>
  <si>
    <t>2024 CAL Measured headspace CO2 in ppm from GC in ppm</t>
  </si>
  <si>
    <t>FMI20241016_001.gcd</t>
  </si>
  <si>
    <t>QC outside air</t>
  </si>
  <si>
    <t>Unknown</t>
  </si>
  <si>
    <t>-----</t>
  </si>
  <si>
    <t>FMI20241016_002.gcd</t>
  </si>
  <si>
    <t xml:space="preserve">QC spiked air </t>
  </si>
  <si>
    <t>FMI20241016_003.gcd</t>
  </si>
  <si>
    <t>QC reference tank</t>
  </si>
  <si>
    <t>FMI20241016_004.gcd</t>
  </si>
  <si>
    <t>FMI20241016_005.gcd</t>
  </si>
  <si>
    <t>FMI20241016_006.gcd</t>
  </si>
  <si>
    <t>FMI20241016_007.gcd</t>
  </si>
  <si>
    <t>Interference with CO2- tried to salvage. CH4 is ok. Do not use CO2. Use CH4.</t>
  </si>
  <si>
    <t>FMI20241016_008.gcd</t>
  </si>
  <si>
    <t xml:space="preserve">Interference with CO2- tried to estimate full peak area in column AJ. CH4 is ok. Do not use CO2. Use CH4. </t>
  </si>
  <si>
    <t>FMI20241016_009.gcd</t>
  </si>
  <si>
    <t>FMI20241016_010.gcd</t>
  </si>
  <si>
    <t>FMI20241016_011.gcd</t>
  </si>
  <si>
    <t>FMI20241016_012.gcd</t>
  </si>
  <si>
    <t>FMI20241016_013.gcd</t>
  </si>
  <si>
    <t>FMI20241016_014.gcd</t>
  </si>
  <si>
    <t>FMI20241016_015.gcd</t>
  </si>
  <si>
    <t>FMI20241016_016.gcd</t>
  </si>
  <si>
    <t>FMI20241016_017.gcd</t>
  </si>
  <si>
    <t>FMI20241016_018.gcd</t>
  </si>
  <si>
    <t>FMI20241016_019.gcd</t>
  </si>
  <si>
    <t>FMI20241016_020.gcd</t>
  </si>
  <si>
    <t>FMI20241016_021.gcd</t>
  </si>
  <si>
    <t>FMI20241016_022.gcd</t>
  </si>
  <si>
    <t>119 v7 resample</t>
  </si>
  <si>
    <t>No interference but different headspace pressure. Use CO2. Do not use CH4.</t>
  </si>
  <si>
    <t>FMI20241016_023.gcd</t>
  </si>
  <si>
    <t>221 v8 resample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</si>
</sst>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trike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22" xfId="0" applyFont="1" applyNumberForma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3" xfId="0" applyFont="1" applyNumberFormat="1"/>
    <xf borderId="1" fillId="2" fontId="1" numFmtId="2" xfId="0" applyBorder="1" applyFill="1" applyFont="1" applyNumberFormat="1"/>
    <xf borderId="1" fillId="2" fontId="1" numFmtId="3" xfId="0" applyBorder="1" applyFont="1" applyNumberFormat="1"/>
    <xf borderId="1" fillId="3" fontId="1" numFmtId="2" xfId="0" applyBorder="1" applyFill="1" applyFont="1" applyNumberFormat="1"/>
    <xf borderId="1" fillId="3" fontId="1" numFmtId="1" xfId="0" applyBorder="1" applyFont="1" applyNumberFormat="1"/>
    <xf borderId="1" fillId="4" fontId="1" numFmtId="2" xfId="0" applyBorder="1" applyFill="1" applyFont="1" applyNumberFormat="1"/>
    <xf borderId="1" fillId="4" fontId="1" numFmtId="1" xfId="0" applyBorder="1" applyFont="1" applyNumberFormat="1"/>
    <xf borderId="1" fillId="5" fontId="1" numFmtId="2" xfId="0" applyBorder="1" applyFill="1" applyFont="1" applyNumberFormat="1"/>
    <xf borderId="1" fillId="5" fontId="1" numFmtId="3" xfId="0" applyBorder="1" applyFont="1" applyNumberFormat="1"/>
    <xf borderId="0" fillId="0" fontId="2" numFmtId="0" xfId="0" applyAlignment="1" applyFont="1">
      <alignment readingOrder="0"/>
    </xf>
    <xf borderId="1" fillId="6" fontId="1" numFmtId="3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17.86"/>
    <col customWidth="1" min="4" max="30" width="8.71"/>
    <col customWidth="1" min="31" max="31" width="21.43"/>
    <col customWidth="1" min="32" max="73" width="8.71"/>
  </cols>
  <sheetData>
    <row r="1" ht="14.25" customHeight="1">
      <c r="BH1" s="1"/>
    </row>
    <row r="2" ht="14.25" customHeight="1">
      <c r="BH2" s="1"/>
    </row>
    <row r="3" ht="14.25" customHeight="1">
      <c r="BH3" s="1"/>
    </row>
    <row r="4" ht="14.25" customHeight="1">
      <c r="BH4" s="1"/>
    </row>
    <row r="5" ht="14.25" customHeight="1">
      <c r="BH5" s="1"/>
    </row>
    <row r="6" ht="14.25" customHeight="1">
      <c r="BH6" s="1"/>
    </row>
    <row r="7" ht="14.25" customHeight="1">
      <c r="A7" s="2" t="s">
        <v>0</v>
      </c>
      <c r="O7" s="2" t="s">
        <v>1</v>
      </c>
      <c r="AC7" s="2" t="s">
        <v>2</v>
      </c>
      <c r="BH7" s="1"/>
      <c r="BI7" s="2" t="s">
        <v>3</v>
      </c>
    </row>
    <row r="8" ht="14.25" customHeight="1">
      <c r="A8" s="3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O8" s="4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 t="s">
        <v>10</v>
      </c>
      <c r="V8" s="2" t="s">
        <v>11</v>
      </c>
      <c r="W8" s="2" t="s">
        <v>12</v>
      </c>
      <c r="X8" s="2" t="s">
        <v>13</v>
      </c>
      <c r="Y8" s="2" t="s">
        <v>14</v>
      </c>
      <c r="Z8" s="2" t="s">
        <v>15</v>
      </c>
      <c r="AA8" s="2" t="s">
        <v>16</v>
      </c>
      <c r="AC8" s="2" t="s">
        <v>4</v>
      </c>
      <c r="AD8" s="2" t="s">
        <v>5</v>
      </c>
      <c r="AE8" s="2" t="s">
        <v>6</v>
      </c>
      <c r="AF8" s="2" t="s">
        <v>7</v>
      </c>
      <c r="AG8" s="2" t="s">
        <v>8</v>
      </c>
      <c r="AH8" s="2" t="s">
        <v>9</v>
      </c>
      <c r="AI8" s="2" t="s">
        <v>10</v>
      </c>
      <c r="AJ8" s="2" t="s">
        <v>11</v>
      </c>
      <c r="AK8" s="2" t="s">
        <v>12</v>
      </c>
      <c r="AL8" s="2" t="s">
        <v>13</v>
      </c>
      <c r="AM8" s="2" t="s">
        <v>14</v>
      </c>
      <c r="AN8" s="2" t="s">
        <v>15</v>
      </c>
      <c r="AO8" s="2" t="s">
        <v>16</v>
      </c>
      <c r="AQ8" s="5" t="s">
        <v>17</v>
      </c>
      <c r="AR8" s="5" t="s">
        <v>18</v>
      </c>
      <c r="AS8" s="2" t="s">
        <v>19</v>
      </c>
      <c r="AT8" s="5" t="s">
        <v>20</v>
      </c>
      <c r="AU8" s="5" t="s">
        <v>21</v>
      </c>
      <c r="AV8" s="5"/>
      <c r="AW8" s="5" t="s">
        <v>22</v>
      </c>
      <c r="AX8" s="5" t="s">
        <v>23</v>
      </c>
      <c r="AZ8" s="5" t="s">
        <v>24</v>
      </c>
      <c r="BA8" s="5" t="s">
        <v>25</v>
      </c>
      <c r="BC8" s="5" t="s">
        <v>26</v>
      </c>
      <c r="BD8" s="5" t="s">
        <v>27</v>
      </c>
      <c r="BF8" s="5" t="s">
        <v>28</v>
      </c>
      <c r="BG8" s="5" t="s">
        <v>29</v>
      </c>
      <c r="BH8" s="6"/>
      <c r="BI8" s="6" t="s">
        <v>4</v>
      </c>
      <c r="BJ8" s="2" t="s">
        <v>5</v>
      </c>
      <c r="BK8" s="2" t="s">
        <v>6</v>
      </c>
      <c r="BL8" s="2" t="s">
        <v>7</v>
      </c>
      <c r="BM8" s="2" t="s">
        <v>8</v>
      </c>
      <c r="BN8" s="2" t="s">
        <v>9</v>
      </c>
      <c r="BO8" s="2" t="s">
        <v>10</v>
      </c>
      <c r="BP8" s="2" t="s">
        <v>11</v>
      </c>
      <c r="BQ8" s="2" t="s">
        <v>12</v>
      </c>
      <c r="BR8" s="2" t="s">
        <v>13</v>
      </c>
      <c r="BS8" s="2" t="s">
        <v>14</v>
      </c>
      <c r="BT8" s="2" t="s">
        <v>15</v>
      </c>
      <c r="BU8" s="2" t="s">
        <v>16</v>
      </c>
    </row>
    <row r="9" ht="14.25" customHeight="1">
      <c r="A9" s="2">
        <v>48.0</v>
      </c>
      <c r="B9" s="2" t="s">
        <v>30</v>
      </c>
      <c r="C9" s="4">
        <v>45581.531747685185</v>
      </c>
      <c r="D9" s="2" t="s">
        <v>31</v>
      </c>
      <c r="E9" s="2" t="s">
        <v>32</v>
      </c>
      <c r="F9" s="2">
        <v>0.0</v>
      </c>
      <c r="G9" s="2">
        <v>6.064</v>
      </c>
      <c r="H9" s="7">
        <v>2251.0</v>
      </c>
      <c r="I9" s="2">
        <v>0.002</v>
      </c>
      <c r="J9" s="2" t="s">
        <v>33</v>
      </c>
      <c r="K9" s="2" t="s">
        <v>33</v>
      </c>
      <c r="L9" s="2" t="s">
        <v>33</v>
      </c>
      <c r="M9" s="2" t="s">
        <v>33</v>
      </c>
      <c r="O9" s="2">
        <v>48.0</v>
      </c>
      <c r="P9" s="2" t="s">
        <v>30</v>
      </c>
      <c r="Q9" s="4">
        <v>45581.531747685185</v>
      </c>
      <c r="R9" s="2" t="s">
        <v>31</v>
      </c>
      <c r="S9" s="2" t="s">
        <v>32</v>
      </c>
      <c r="T9" s="2">
        <v>0.0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C9" s="2">
        <v>48.0</v>
      </c>
      <c r="AD9" s="2" t="s">
        <v>30</v>
      </c>
      <c r="AE9" s="4">
        <v>45581.531747685185</v>
      </c>
      <c r="AF9" s="2" t="s">
        <v>31</v>
      </c>
      <c r="AG9" s="2" t="s">
        <v>32</v>
      </c>
      <c r="AH9" s="2">
        <v>0.0</v>
      </c>
      <c r="AI9" s="2">
        <v>12.228</v>
      </c>
      <c r="AJ9" s="7">
        <v>2545.0</v>
      </c>
      <c r="AK9" s="2">
        <v>0.523</v>
      </c>
      <c r="AL9" s="2" t="s">
        <v>33</v>
      </c>
      <c r="AM9" s="2" t="s">
        <v>33</v>
      </c>
      <c r="AN9" s="2" t="s">
        <v>33</v>
      </c>
      <c r="AO9" s="2" t="s">
        <v>33</v>
      </c>
      <c r="AQ9" s="2">
        <v>1.0</v>
      </c>
      <c r="AS9" s="1">
        <v>48.0</v>
      </c>
      <c r="AT9" s="8">
        <f t="shared" ref="AT9:AT31" si="1">IF(H9&lt;10000,((H9^2*0.00000005714)+(H9*0.002453)+(-3.811)),(IF(H9&lt;200000,((H9^2*-0.0000000002888)+(H9*0.002899)+(-4.321)),(IF(H9&lt;8000000,((H9^2*-6.2E-12)+(H9*0.002143)+(157)),((V9^2*-0.000000031)+(V9*0.2771)+(-709.5)))))))</f>
        <v>2.000231437</v>
      </c>
      <c r="AU9" s="9">
        <f t="shared" ref="AU9:AU31" si="2">IF(AJ9&lt;45000,((-0.0000000598*AJ9^2)+(0.205*AJ9)+(34.1)),((-0.00000002403*AJ9^2)+(0.2063*AJ9)+(-550.7)))</f>
        <v>555.4376739</v>
      </c>
      <c r="AW9" s="10">
        <f t="shared" ref="AW9:AW31" si="3">IF(H9&lt;10000,((-0.00000005795*H9^2)+(0.003823*H9)+(-6.715)),(IF(H9&lt;700000,((-0.0000000001209*H9^2)+(0.002635*H9)+(-0.4111)), ((-0.00000002007*V9^2)+(0.2564*V9)+(286.1)))))</f>
        <v>1.596940292</v>
      </c>
      <c r="AX9" s="11">
        <f t="shared" ref="AX9:AX31" si="4">(-0.00000001626*AJ9^2)+(0.1912*AJ9)+(-3.858)</f>
        <v>482.6406836</v>
      </c>
      <c r="AZ9" s="12">
        <f t="shared" ref="AZ9:AZ31" si="5">IF(H9&lt;10000,((0.0000001453*H9^2)+(0.0008349*H9)+(-1.805)),(IF(H9&lt;700000,((-8.054E-11*H9^2)+(0.002348*H9)+(-2.47)), ((-0.00000001938*V9^2)+(0.2471*V9)+(226.8)))))</f>
        <v>0.8105951453</v>
      </c>
      <c r="BA9" s="13">
        <f t="shared" ref="BA9:BA31" si="6">(-0.00000002552*AJ9^2)+(0.2067*AJ9)+(-103.7)</f>
        <v>422.1862063</v>
      </c>
      <c r="BC9" s="14">
        <f t="shared" ref="BC9:BC31" si="7">IF(H9&lt;10000,((H9^2*0.00000054)+(H9*-0.004765)+(12.72)),(IF(H9&lt;200000,((H9^2*-0.000000001577)+(H9*0.003043)+(-10.42)),(IF(H9&lt;8000000,((H9^2*-1.86E-11)+(H9*0.00194)+(154.1)),((V9^2*-0.00000002)+(V9*0.2565)+(-1032)))))))</f>
        <v>4.73016554</v>
      </c>
      <c r="BD9" s="15">
        <f t="shared" ref="BD9:BD31" si="8">IF(AJ9&lt;45000,((-0.0000004561*AJ9^2)+(0.244*AJ9)+(-21.72)),((-0.0000000409*AJ9^2)+(0.2477*AJ9)+(-1777)))</f>
        <v>596.3058289</v>
      </c>
      <c r="BF9" s="8">
        <f t="shared" ref="BF9:BF31" si="9">IF(H9&lt;10000,((H9^2*0.00000005714)+(H9*0.002453)+(-3.811)),(IF(H9&lt;200000,((H9^2*-0.0000000002888)+(H9*0.002899)+(-4.321)),(IF(H9&lt;8000000,((H9^2*-6.2E-12)+(H9*0.002143)+(157)),((V9^2*-0.000000031)+(V9*0.2771)+(-709.5)))))))</f>
        <v>2.000231437</v>
      </c>
      <c r="BG9" s="9">
        <f t="shared" ref="BG9:BG31" si="10">IF(AJ9&lt;45000,((-0.0000000598*AJ9^2)+(0.205*AJ9)+(34.1)),((-0.00000002403*AJ9^2)+(0.2063*AJ9)+(-550.7)))</f>
        <v>555.4376739</v>
      </c>
      <c r="BH9" s="1"/>
      <c r="BI9" s="2">
        <v>48.0</v>
      </c>
      <c r="BJ9" s="2" t="s">
        <v>30</v>
      </c>
      <c r="BK9" s="4">
        <v>45581.531747685185</v>
      </c>
      <c r="BL9" s="2" t="s">
        <v>31</v>
      </c>
      <c r="BM9" s="2" t="s">
        <v>32</v>
      </c>
      <c r="BN9" s="2">
        <v>0.0</v>
      </c>
      <c r="BO9" s="2">
        <v>2.712</v>
      </c>
      <c r="BP9" s="7">
        <v>4726780.0</v>
      </c>
      <c r="BQ9" s="2">
        <v>0.0</v>
      </c>
      <c r="BR9" s="2" t="s">
        <v>33</v>
      </c>
      <c r="BS9" s="2" t="s">
        <v>33</v>
      </c>
      <c r="BT9" s="2" t="s">
        <v>33</v>
      </c>
      <c r="BU9" s="2" t="s">
        <v>33</v>
      </c>
    </row>
    <row r="10" ht="14.25" customHeight="1">
      <c r="A10" s="2">
        <v>49.0</v>
      </c>
      <c r="B10" s="2" t="s">
        <v>34</v>
      </c>
      <c r="C10" s="4">
        <v>45581.552939814814</v>
      </c>
      <c r="D10" s="2" t="s">
        <v>35</v>
      </c>
      <c r="E10" s="2" t="s">
        <v>32</v>
      </c>
      <c r="F10" s="2">
        <v>0.0</v>
      </c>
      <c r="G10" s="2">
        <v>6.01</v>
      </c>
      <c r="H10" s="7">
        <v>988000.0</v>
      </c>
      <c r="I10" s="2">
        <v>2.49</v>
      </c>
      <c r="J10" s="2" t="s">
        <v>33</v>
      </c>
      <c r="K10" s="2" t="s">
        <v>33</v>
      </c>
      <c r="L10" s="2" t="s">
        <v>33</v>
      </c>
      <c r="M10" s="2" t="s">
        <v>33</v>
      </c>
      <c r="O10" s="2">
        <v>49.0</v>
      </c>
      <c r="P10" s="2" t="s">
        <v>34</v>
      </c>
      <c r="Q10" s="4">
        <v>45581.552939814814</v>
      </c>
      <c r="R10" s="2" t="s">
        <v>35</v>
      </c>
      <c r="S10" s="2" t="s">
        <v>32</v>
      </c>
      <c r="T10" s="2">
        <v>0.0</v>
      </c>
      <c r="U10" s="2">
        <v>5.959</v>
      </c>
      <c r="V10" s="7">
        <v>7137.0</v>
      </c>
      <c r="W10" s="2">
        <v>2.134</v>
      </c>
      <c r="X10" s="2" t="s">
        <v>33</v>
      </c>
      <c r="Y10" s="2" t="s">
        <v>33</v>
      </c>
      <c r="Z10" s="2" t="s">
        <v>33</v>
      </c>
      <c r="AA10" s="2" t="s">
        <v>33</v>
      </c>
      <c r="AC10" s="2">
        <v>49.0</v>
      </c>
      <c r="AD10" s="2" t="s">
        <v>34</v>
      </c>
      <c r="AE10" s="4">
        <v>45581.552939814814</v>
      </c>
      <c r="AF10" s="2" t="s">
        <v>35</v>
      </c>
      <c r="AG10" s="2" t="s">
        <v>32</v>
      </c>
      <c r="AH10" s="2">
        <v>0.0</v>
      </c>
      <c r="AI10" s="2">
        <v>12.233</v>
      </c>
      <c r="AJ10" s="7">
        <v>9852.0</v>
      </c>
      <c r="AK10" s="2">
        <v>2.129</v>
      </c>
      <c r="AL10" s="2" t="s">
        <v>33</v>
      </c>
      <c r="AM10" s="2" t="s">
        <v>33</v>
      </c>
      <c r="AN10" s="2" t="s">
        <v>33</v>
      </c>
      <c r="AO10" s="2" t="s">
        <v>33</v>
      </c>
      <c r="AQ10" s="2">
        <v>1.0</v>
      </c>
      <c r="AS10" s="1">
        <v>49.0</v>
      </c>
      <c r="AT10" s="8">
        <f t="shared" si="1"/>
        <v>2268.231907</v>
      </c>
      <c r="AU10" s="9">
        <f t="shared" si="2"/>
        <v>2047.955698</v>
      </c>
      <c r="AW10" s="10">
        <f t="shared" si="3"/>
        <v>2115.004499</v>
      </c>
      <c r="AX10" s="11">
        <f t="shared" si="4"/>
        <v>1878.266173</v>
      </c>
      <c r="AZ10" s="12">
        <f t="shared" si="5"/>
        <v>1989.365545</v>
      </c>
      <c r="BA10" s="13">
        <f t="shared" si="6"/>
        <v>1930.23138</v>
      </c>
      <c r="BC10" s="14">
        <f t="shared" si="7"/>
        <v>2052.663722</v>
      </c>
      <c r="BD10" s="15">
        <f t="shared" si="8"/>
        <v>2337.898066</v>
      </c>
      <c r="BF10" s="8">
        <f t="shared" si="9"/>
        <v>2268.231907</v>
      </c>
      <c r="BG10" s="9">
        <f t="shared" si="10"/>
        <v>2047.955698</v>
      </c>
      <c r="BH10" s="1"/>
      <c r="BI10" s="2">
        <v>49.0</v>
      </c>
      <c r="BJ10" s="2" t="s">
        <v>34</v>
      </c>
      <c r="BK10" s="4">
        <v>45581.552939814814</v>
      </c>
      <c r="BL10" s="2" t="s">
        <v>35</v>
      </c>
      <c r="BM10" s="2" t="s">
        <v>32</v>
      </c>
      <c r="BN10" s="2">
        <v>0.0</v>
      </c>
      <c r="BO10" s="2">
        <v>2.706</v>
      </c>
      <c r="BP10" s="7">
        <v>5001820.0</v>
      </c>
      <c r="BQ10" s="2">
        <v>0.0</v>
      </c>
      <c r="BR10" s="2" t="s">
        <v>33</v>
      </c>
      <c r="BS10" s="2" t="s">
        <v>33</v>
      </c>
      <c r="BT10" s="2" t="s">
        <v>33</v>
      </c>
      <c r="BU10" s="2" t="s">
        <v>33</v>
      </c>
    </row>
    <row r="11" ht="14.25" customHeight="1">
      <c r="A11" s="2">
        <v>50.0</v>
      </c>
      <c r="B11" s="2" t="s">
        <v>36</v>
      </c>
      <c r="C11" s="4">
        <v>45581.574155092596</v>
      </c>
      <c r="D11" s="2" t="s">
        <v>37</v>
      </c>
      <c r="E11" s="2" t="s">
        <v>32</v>
      </c>
      <c r="F11" s="2">
        <v>0.0</v>
      </c>
      <c r="G11" s="2">
        <v>6.049</v>
      </c>
      <c r="H11" s="7">
        <v>3442.0</v>
      </c>
      <c r="I11" s="2">
        <v>0.005</v>
      </c>
      <c r="J11" s="2" t="s">
        <v>33</v>
      </c>
      <c r="K11" s="2" t="s">
        <v>33</v>
      </c>
      <c r="L11" s="2" t="s">
        <v>33</v>
      </c>
      <c r="M11" s="2" t="s">
        <v>33</v>
      </c>
      <c r="O11" s="2">
        <v>50.0</v>
      </c>
      <c r="P11" s="2" t="s">
        <v>36</v>
      </c>
      <c r="Q11" s="4">
        <v>45581.574155092596</v>
      </c>
      <c r="R11" s="2" t="s">
        <v>37</v>
      </c>
      <c r="S11" s="2" t="s">
        <v>32</v>
      </c>
      <c r="T11" s="2">
        <v>0.0</v>
      </c>
      <c r="U11" s="2" t="s">
        <v>33</v>
      </c>
      <c r="V11" s="2" t="s">
        <v>33</v>
      </c>
      <c r="W11" s="2" t="s">
        <v>33</v>
      </c>
      <c r="X11" s="2" t="s">
        <v>33</v>
      </c>
      <c r="Y11" s="2" t="s">
        <v>33</v>
      </c>
      <c r="Z11" s="2" t="s">
        <v>33</v>
      </c>
      <c r="AA11" s="2" t="s">
        <v>33</v>
      </c>
      <c r="AC11" s="2">
        <v>50.0</v>
      </c>
      <c r="AD11" s="2" t="s">
        <v>36</v>
      </c>
      <c r="AE11" s="4">
        <v>45581.574155092596</v>
      </c>
      <c r="AF11" s="2" t="s">
        <v>37</v>
      </c>
      <c r="AG11" s="2" t="s">
        <v>32</v>
      </c>
      <c r="AH11" s="2">
        <v>0.0</v>
      </c>
      <c r="AI11" s="2">
        <v>12.248</v>
      </c>
      <c r="AJ11" s="7">
        <v>2654.0</v>
      </c>
      <c r="AK11" s="2">
        <v>0.547</v>
      </c>
      <c r="AL11" s="2" t="s">
        <v>33</v>
      </c>
      <c r="AM11" s="2" t="s">
        <v>33</v>
      </c>
      <c r="AN11" s="2" t="s">
        <v>33</v>
      </c>
      <c r="AO11" s="2" t="s">
        <v>33</v>
      </c>
      <c r="AQ11" s="2">
        <v>1.0</v>
      </c>
      <c r="AS11" s="1">
        <v>50.0</v>
      </c>
      <c r="AT11" s="8">
        <f t="shared" si="1"/>
        <v>5.309184379</v>
      </c>
      <c r="AU11" s="9">
        <f t="shared" si="2"/>
        <v>577.7487858</v>
      </c>
      <c r="AW11" s="10">
        <f t="shared" si="3"/>
        <v>5.757211256</v>
      </c>
      <c r="AX11" s="11">
        <f t="shared" si="4"/>
        <v>503.4722692</v>
      </c>
      <c r="AZ11" s="12">
        <f t="shared" si="5"/>
        <v>2.790147789</v>
      </c>
      <c r="BA11" s="13">
        <f t="shared" si="6"/>
        <v>444.7020444</v>
      </c>
      <c r="BC11" s="14">
        <f t="shared" si="7"/>
        <v>2.71644656</v>
      </c>
      <c r="BD11" s="15">
        <f t="shared" si="8"/>
        <v>622.6433611</v>
      </c>
      <c r="BF11" s="8">
        <f t="shared" si="9"/>
        <v>5.309184379</v>
      </c>
      <c r="BG11" s="9">
        <f t="shared" si="10"/>
        <v>577.7487858</v>
      </c>
      <c r="BH11" s="1"/>
      <c r="BI11" s="2">
        <v>50.0</v>
      </c>
      <c r="BJ11" s="2" t="s">
        <v>36</v>
      </c>
      <c r="BK11" s="4">
        <v>45581.574155092596</v>
      </c>
      <c r="BL11" s="2" t="s">
        <v>37</v>
      </c>
      <c r="BM11" s="2" t="s">
        <v>32</v>
      </c>
      <c r="BN11" s="2">
        <v>0.0</v>
      </c>
      <c r="BO11" s="2">
        <v>2.704</v>
      </c>
      <c r="BP11" s="7">
        <v>5069447.0</v>
      </c>
      <c r="BQ11" s="2">
        <v>0.0</v>
      </c>
      <c r="BR11" s="2" t="s">
        <v>33</v>
      </c>
      <c r="BS11" s="2" t="s">
        <v>33</v>
      </c>
      <c r="BT11" s="2" t="s">
        <v>33</v>
      </c>
      <c r="BU11" s="2" t="s">
        <v>33</v>
      </c>
    </row>
    <row r="12" ht="14.25" customHeight="1">
      <c r="A12" s="2">
        <v>51.0</v>
      </c>
      <c r="B12" s="2" t="s">
        <v>38</v>
      </c>
      <c r="C12" s="4">
        <v>45581.595347222225</v>
      </c>
      <c r="D12" s="2">
        <v>177.0</v>
      </c>
      <c r="E12" s="2" t="s">
        <v>32</v>
      </c>
      <c r="F12" s="2">
        <v>0.0</v>
      </c>
      <c r="G12" s="2">
        <v>6.019</v>
      </c>
      <c r="H12" s="7">
        <v>10919.0</v>
      </c>
      <c r="I12" s="2">
        <v>0.024</v>
      </c>
      <c r="J12" s="2" t="s">
        <v>33</v>
      </c>
      <c r="K12" s="2" t="s">
        <v>33</v>
      </c>
      <c r="L12" s="2" t="s">
        <v>33</v>
      </c>
      <c r="M12" s="2" t="s">
        <v>33</v>
      </c>
      <c r="O12" s="2">
        <v>51.0</v>
      </c>
      <c r="P12" s="2" t="s">
        <v>38</v>
      </c>
      <c r="Q12" s="4">
        <v>45581.595347222225</v>
      </c>
      <c r="R12" s="2">
        <v>177.0</v>
      </c>
      <c r="S12" s="2" t="s">
        <v>32</v>
      </c>
      <c r="T12" s="2">
        <v>0.0</v>
      </c>
      <c r="U12" s="2" t="s">
        <v>33</v>
      </c>
      <c r="V12" s="2" t="s">
        <v>33</v>
      </c>
      <c r="W12" s="2" t="s">
        <v>33</v>
      </c>
      <c r="X12" s="2" t="s">
        <v>33</v>
      </c>
      <c r="Y12" s="2" t="s">
        <v>33</v>
      </c>
      <c r="Z12" s="2" t="s">
        <v>33</v>
      </c>
      <c r="AA12" s="2" t="s">
        <v>33</v>
      </c>
      <c r="AC12" s="2">
        <v>51.0</v>
      </c>
      <c r="AD12" s="2" t="s">
        <v>38</v>
      </c>
      <c r="AE12" s="4">
        <v>45581.595347222225</v>
      </c>
      <c r="AF12" s="2">
        <v>177.0</v>
      </c>
      <c r="AG12" s="2" t="s">
        <v>32</v>
      </c>
      <c r="AH12" s="2">
        <v>0.0</v>
      </c>
      <c r="AI12" s="2">
        <v>12.028</v>
      </c>
      <c r="AJ12" s="7">
        <v>167996.0</v>
      </c>
      <c r="AK12" s="2">
        <v>35.292</v>
      </c>
      <c r="AL12" s="2" t="s">
        <v>33</v>
      </c>
      <c r="AM12" s="2" t="s">
        <v>33</v>
      </c>
      <c r="AN12" s="2" t="s">
        <v>33</v>
      </c>
      <c r="AO12" s="2" t="s">
        <v>33</v>
      </c>
      <c r="AQ12" s="2">
        <v>1.0</v>
      </c>
      <c r="AS12" s="1">
        <v>51.0</v>
      </c>
      <c r="AT12" s="8">
        <f t="shared" si="1"/>
        <v>27.29874895</v>
      </c>
      <c r="AU12" s="9">
        <f t="shared" si="2"/>
        <v>33428.68438</v>
      </c>
      <c r="AW12" s="10">
        <f t="shared" si="3"/>
        <v>28.34605075</v>
      </c>
      <c r="AX12" s="11">
        <f t="shared" si="4"/>
        <v>31658.07681</v>
      </c>
      <c r="AZ12" s="12">
        <f t="shared" si="5"/>
        <v>23.15820965</v>
      </c>
      <c r="BA12" s="13">
        <f t="shared" si="6"/>
        <v>33900.83102</v>
      </c>
      <c r="BC12" s="14">
        <f t="shared" si="7"/>
        <v>22.61849987</v>
      </c>
      <c r="BD12" s="15">
        <f t="shared" si="8"/>
        <v>38681.30257</v>
      </c>
      <c r="BF12" s="8">
        <f t="shared" si="9"/>
        <v>27.29874895</v>
      </c>
      <c r="BG12" s="9">
        <f t="shared" si="10"/>
        <v>33428.68438</v>
      </c>
      <c r="BH12" s="1"/>
      <c r="BI12" s="2">
        <v>51.0</v>
      </c>
      <c r="BJ12" s="2" t="s">
        <v>38</v>
      </c>
      <c r="BK12" s="4">
        <v>45581.595347222225</v>
      </c>
      <c r="BL12" s="2">
        <v>177.0</v>
      </c>
      <c r="BM12" s="2" t="s">
        <v>32</v>
      </c>
      <c r="BN12" s="2">
        <v>0.0</v>
      </c>
      <c r="BO12" s="2">
        <v>2.867</v>
      </c>
      <c r="BP12" s="7">
        <v>655082.0</v>
      </c>
      <c r="BQ12" s="2">
        <v>0.0</v>
      </c>
      <c r="BR12" s="2" t="s">
        <v>33</v>
      </c>
      <c r="BS12" s="2" t="s">
        <v>33</v>
      </c>
      <c r="BT12" s="2" t="s">
        <v>33</v>
      </c>
      <c r="BU12" s="2" t="s">
        <v>33</v>
      </c>
    </row>
    <row r="13" ht="14.25" customHeight="1">
      <c r="A13" s="2">
        <v>52.0</v>
      </c>
      <c r="B13" s="2" t="s">
        <v>39</v>
      </c>
      <c r="C13" s="4">
        <v>45581.61655092592</v>
      </c>
      <c r="D13" s="2">
        <v>242.0</v>
      </c>
      <c r="E13" s="2" t="s">
        <v>32</v>
      </c>
      <c r="F13" s="2">
        <v>0.0</v>
      </c>
      <c r="G13" s="2">
        <v>6.013</v>
      </c>
      <c r="H13" s="7">
        <v>73700.0</v>
      </c>
      <c r="I13" s="2">
        <v>0.182</v>
      </c>
      <c r="J13" s="2" t="s">
        <v>33</v>
      </c>
      <c r="K13" s="2" t="s">
        <v>33</v>
      </c>
      <c r="L13" s="2" t="s">
        <v>33</v>
      </c>
      <c r="M13" s="2" t="s">
        <v>33</v>
      </c>
      <c r="O13" s="2">
        <v>52.0</v>
      </c>
      <c r="P13" s="2" t="s">
        <v>39</v>
      </c>
      <c r="Q13" s="4">
        <v>45581.61655092592</v>
      </c>
      <c r="R13" s="2">
        <v>242.0</v>
      </c>
      <c r="S13" s="2" t="s">
        <v>32</v>
      </c>
      <c r="T13" s="2">
        <v>0.0</v>
      </c>
      <c r="U13" s="2" t="s">
        <v>33</v>
      </c>
      <c r="V13" s="2" t="s">
        <v>33</v>
      </c>
      <c r="W13" s="2" t="s">
        <v>33</v>
      </c>
      <c r="X13" s="2" t="s">
        <v>33</v>
      </c>
      <c r="Y13" s="2" t="s">
        <v>33</v>
      </c>
      <c r="Z13" s="2" t="s">
        <v>33</v>
      </c>
      <c r="AA13" s="2" t="s">
        <v>33</v>
      </c>
      <c r="AC13" s="2">
        <v>52.0</v>
      </c>
      <c r="AD13" s="2" t="s">
        <v>39</v>
      </c>
      <c r="AE13" s="4">
        <v>45581.61655092592</v>
      </c>
      <c r="AF13" s="2">
        <v>242.0</v>
      </c>
      <c r="AG13" s="2" t="s">
        <v>32</v>
      </c>
      <c r="AH13" s="2">
        <v>0.0</v>
      </c>
      <c r="AI13" s="2">
        <v>12.12</v>
      </c>
      <c r="AJ13" s="7">
        <v>72058.0</v>
      </c>
      <c r="AK13" s="2">
        <v>15.524</v>
      </c>
      <c r="AL13" s="2" t="s">
        <v>33</v>
      </c>
      <c r="AM13" s="2" t="s">
        <v>33</v>
      </c>
      <c r="AN13" s="2" t="s">
        <v>33</v>
      </c>
      <c r="AO13" s="2" t="s">
        <v>33</v>
      </c>
      <c r="AQ13" s="2">
        <v>1.0</v>
      </c>
      <c r="AS13" s="1">
        <v>52.0</v>
      </c>
      <c r="AT13" s="8">
        <f t="shared" si="1"/>
        <v>207.7666279</v>
      </c>
      <c r="AU13" s="9">
        <f t="shared" si="2"/>
        <v>14190.0931</v>
      </c>
      <c r="AW13" s="10">
        <f t="shared" si="3"/>
        <v>193.1317087</v>
      </c>
      <c r="AX13" s="11">
        <f t="shared" si="4"/>
        <v>13689.2039</v>
      </c>
      <c r="AZ13" s="12">
        <f t="shared" si="5"/>
        <v>170.1401317</v>
      </c>
      <c r="BA13" s="13">
        <f t="shared" si="6"/>
        <v>14658.17969</v>
      </c>
      <c r="BC13" s="14">
        <f t="shared" si="7"/>
        <v>205.2833249</v>
      </c>
      <c r="BD13" s="15">
        <f t="shared" si="8"/>
        <v>15859.39927</v>
      </c>
      <c r="BF13" s="8">
        <f t="shared" si="9"/>
        <v>207.7666279</v>
      </c>
      <c r="BG13" s="9">
        <f t="shared" si="10"/>
        <v>14190.0931</v>
      </c>
      <c r="BH13" s="1"/>
      <c r="BI13" s="2">
        <v>52.0</v>
      </c>
      <c r="BJ13" s="2" t="s">
        <v>39</v>
      </c>
      <c r="BK13" s="4">
        <v>45581.61655092592</v>
      </c>
      <c r="BL13" s="2">
        <v>242.0</v>
      </c>
      <c r="BM13" s="2" t="s">
        <v>32</v>
      </c>
      <c r="BN13" s="2">
        <v>0.0</v>
      </c>
      <c r="BO13" s="2">
        <v>2.866</v>
      </c>
      <c r="BP13" s="7">
        <v>737172.0</v>
      </c>
      <c r="BQ13" s="2">
        <v>0.0</v>
      </c>
      <c r="BR13" s="2" t="s">
        <v>33</v>
      </c>
      <c r="BS13" s="2" t="s">
        <v>33</v>
      </c>
      <c r="BT13" s="2" t="s">
        <v>33</v>
      </c>
      <c r="BU13" s="2" t="s">
        <v>33</v>
      </c>
    </row>
    <row r="14" ht="14.25" customHeight="1">
      <c r="A14" s="2">
        <v>53.0</v>
      </c>
      <c r="B14" s="2" t="s">
        <v>40</v>
      </c>
      <c r="C14" s="4">
        <v>45581.63774305556</v>
      </c>
      <c r="D14" s="2">
        <v>111.0</v>
      </c>
      <c r="E14" s="2" t="s">
        <v>32</v>
      </c>
      <c r="F14" s="2">
        <v>0.0</v>
      </c>
      <c r="G14" s="2">
        <v>6.047</v>
      </c>
      <c r="H14" s="7">
        <v>3450.0</v>
      </c>
      <c r="I14" s="2">
        <v>0.005</v>
      </c>
      <c r="J14" s="2" t="s">
        <v>33</v>
      </c>
      <c r="K14" s="2" t="s">
        <v>33</v>
      </c>
      <c r="L14" s="2" t="s">
        <v>33</v>
      </c>
      <c r="M14" s="2" t="s">
        <v>33</v>
      </c>
      <c r="O14" s="2">
        <v>53.0</v>
      </c>
      <c r="P14" s="2" t="s">
        <v>40</v>
      </c>
      <c r="Q14" s="4">
        <v>45581.63774305556</v>
      </c>
      <c r="R14" s="2">
        <v>111.0</v>
      </c>
      <c r="S14" s="2" t="s">
        <v>32</v>
      </c>
      <c r="T14" s="2">
        <v>0.0</v>
      </c>
      <c r="U14" s="2" t="s">
        <v>33</v>
      </c>
      <c r="V14" s="2" t="s">
        <v>33</v>
      </c>
      <c r="W14" s="2" t="s">
        <v>33</v>
      </c>
      <c r="X14" s="2" t="s">
        <v>33</v>
      </c>
      <c r="Y14" s="2" t="s">
        <v>33</v>
      </c>
      <c r="Z14" s="2" t="s">
        <v>33</v>
      </c>
      <c r="AA14" s="2" t="s">
        <v>33</v>
      </c>
      <c r="AC14" s="2">
        <v>53.0</v>
      </c>
      <c r="AD14" s="2" t="s">
        <v>40</v>
      </c>
      <c r="AE14" s="4">
        <v>45581.63774305556</v>
      </c>
      <c r="AF14" s="2">
        <v>111.0</v>
      </c>
      <c r="AG14" s="2" t="s">
        <v>32</v>
      </c>
      <c r="AH14" s="2">
        <v>0.0</v>
      </c>
      <c r="AI14" s="2">
        <v>12.181</v>
      </c>
      <c r="AJ14" s="7">
        <v>20879.0</v>
      </c>
      <c r="AK14" s="2">
        <v>4.539</v>
      </c>
      <c r="AL14" s="2" t="s">
        <v>33</v>
      </c>
      <c r="AM14" s="2" t="s">
        <v>33</v>
      </c>
      <c r="AN14" s="2" t="s">
        <v>33</v>
      </c>
      <c r="AO14" s="2" t="s">
        <v>33</v>
      </c>
      <c r="AQ14" s="2">
        <v>1.0</v>
      </c>
      <c r="AS14" s="1">
        <v>53.0</v>
      </c>
      <c r="AT14" s="8">
        <f t="shared" si="1"/>
        <v>5.33195885</v>
      </c>
      <c r="AU14" s="9">
        <f t="shared" si="2"/>
        <v>4288.226228</v>
      </c>
      <c r="AW14" s="10">
        <f t="shared" si="3"/>
        <v>5.784600125</v>
      </c>
      <c r="AX14" s="11">
        <f t="shared" si="4"/>
        <v>3981.118535</v>
      </c>
      <c r="AZ14" s="12">
        <f t="shared" si="5"/>
        <v>2.80483825</v>
      </c>
      <c r="BA14" s="13">
        <f t="shared" si="6"/>
        <v>4200.864299</v>
      </c>
      <c r="BC14" s="14">
        <f t="shared" si="7"/>
        <v>2.7081</v>
      </c>
      <c r="BD14" s="15">
        <f t="shared" si="8"/>
        <v>4873.927122</v>
      </c>
      <c r="BF14" s="8">
        <f t="shared" si="9"/>
        <v>5.33195885</v>
      </c>
      <c r="BG14" s="9">
        <f t="shared" si="10"/>
        <v>4288.226228</v>
      </c>
      <c r="BH14" s="1"/>
      <c r="BI14" s="2">
        <v>53.0</v>
      </c>
      <c r="BJ14" s="2" t="s">
        <v>40</v>
      </c>
      <c r="BK14" s="4">
        <v>45581.63774305556</v>
      </c>
      <c r="BL14" s="2">
        <v>111.0</v>
      </c>
      <c r="BM14" s="2" t="s">
        <v>32</v>
      </c>
      <c r="BN14" s="2">
        <v>0.0</v>
      </c>
      <c r="BO14" s="2">
        <v>2.864</v>
      </c>
      <c r="BP14" s="7">
        <v>740300.0</v>
      </c>
      <c r="BQ14" s="2">
        <v>0.0</v>
      </c>
      <c r="BR14" s="2" t="s">
        <v>33</v>
      </c>
      <c r="BS14" s="2" t="s">
        <v>33</v>
      </c>
      <c r="BT14" s="2" t="s">
        <v>33</v>
      </c>
      <c r="BU14" s="2" t="s">
        <v>33</v>
      </c>
    </row>
    <row r="15" ht="14.25" customHeight="1">
      <c r="A15" s="2">
        <v>54.0</v>
      </c>
      <c r="B15" s="2" t="s">
        <v>41</v>
      </c>
      <c r="C15" s="4">
        <v>45581.65895833333</v>
      </c>
      <c r="D15" s="2">
        <v>119.0</v>
      </c>
      <c r="E15" s="2" t="s">
        <v>32</v>
      </c>
      <c r="F15" s="2">
        <v>0.0</v>
      </c>
      <c r="G15" s="2">
        <v>6.038</v>
      </c>
      <c r="H15" s="7">
        <v>3320.0</v>
      </c>
      <c r="I15" s="2">
        <v>0.005</v>
      </c>
      <c r="J15" s="2" t="s">
        <v>33</v>
      </c>
      <c r="K15" s="2" t="s">
        <v>33</v>
      </c>
      <c r="L15" s="2" t="s">
        <v>33</v>
      </c>
      <c r="M15" s="2" t="s">
        <v>33</v>
      </c>
      <c r="O15" s="2">
        <v>54.0</v>
      </c>
      <c r="P15" s="2" t="s">
        <v>41</v>
      </c>
      <c r="Q15" s="4">
        <v>45581.65895833333</v>
      </c>
      <c r="R15" s="2">
        <v>119.0</v>
      </c>
      <c r="S15" s="2" t="s">
        <v>32</v>
      </c>
      <c r="T15" s="2">
        <v>0.0</v>
      </c>
      <c r="U15" s="2" t="s">
        <v>33</v>
      </c>
      <c r="V15" s="2" t="s">
        <v>33</v>
      </c>
      <c r="W15" s="2" t="s">
        <v>33</v>
      </c>
      <c r="X15" s="2" t="s">
        <v>33</v>
      </c>
      <c r="Y15" s="2" t="s">
        <v>33</v>
      </c>
      <c r="Z15" s="2" t="s">
        <v>33</v>
      </c>
      <c r="AA15" s="2" t="s">
        <v>33</v>
      </c>
      <c r="AC15" s="2">
        <v>54.0</v>
      </c>
      <c r="AD15" s="2" t="s">
        <v>41</v>
      </c>
      <c r="AE15" s="4">
        <v>45581.65895833333</v>
      </c>
      <c r="AF15" s="2">
        <v>119.0</v>
      </c>
      <c r="AG15" s="2" t="s">
        <v>32</v>
      </c>
      <c r="AH15" s="2">
        <v>0.0</v>
      </c>
      <c r="AI15" s="2">
        <v>11.995</v>
      </c>
      <c r="AJ15" s="7">
        <v>11574.0</v>
      </c>
      <c r="AK15" s="2">
        <v>2.506</v>
      </c>
      <c r="AL15" s="2" t="s">
        <v>33</v>
      </c>
      <c r="AM15" s="2" t="s">
        <v>33</v>
      </c>
      <c r="AN15" s="2" t="s">
        <v>33</v>
      </c>
      <c r="AO15" s="2" t="s">
        <v>33</v>
      </c>
      <c r="AQ15" s="2">
        <v>2.0</v>
      </c>
      <c r="AR15" s="16" t="s">
        <v>42</v>
      </c>
      <c r="AS15" s="1">
        <v>54.0</v>
      </c>
      <c r="AT15" s="8">
        <f t="shared" si="1"/>
        <v>4.962779936</v>
      </c>
      <c r="AU15" s="9">
        <f t="shared" si="2"/>
        <v>2398.759343</v>
      </c>
      <c r="AW15" s="10">
        <f t="shared" si="3"/>
        <v>5.33861192</v>
      </c>
      <c r="AX15" s="11">
        <f t="shared" si="4"/>
        <v>2206.912651</v>
      </c>
      <c r="AZ15" s="12">
        <f t="shared" si="5"/>
        <v>2.56842272</v>
      </c>
      <c r="BA15" s="13">
        <f t="shared" si="6"/>
        <v>2285.227205</v>
      </c>
      <c r="BC15" s="14">
        <f t="shared" si="7"/>
        <v>2.852296</v>
      </c>
      <c r="BD15" s="15">
        <f t="shared" si="8"/>
        <v>2741.237995</v>
      </c>
      <c r="BF15" s="8">
        <f t="shared" si="9"/>
        <v>4.962779936</v>
      </c>
      <c r="BG15" s="9">
        <f t="shared" si="10"/>
        <v>2398.759343</v>
      </c>
      <c r="BH15" s="1"/>
      <c r="BI15" s="2">
        <v>54.0</v>
      </c>
      <c r="BJ15" s="2" t="s">
        <v>41</v>
      </c>
      <c r="BK15" s="4">
        <v>45581.65895833333</v>
      </c>
      <c r="BL15" s="2">
        <v>119.0</v>
      </c>
      <c r="BM15" s="2" t="s">
        <v>32</v>
      </c>
      <c r="BN15" s="2">
        <v>0.0</v>
      </c>
      <c r="BO15" s="2">
        <v>2.865</v>
      </c>
      <c r="BP15" s="7">
        <v>707911.0</v>
      </c>
      <c r="BQ15" s="2">
        <v>0.0</v>
      </c>
      <c r="BR15" s="2" t="s">
        <v>33</v>
      </c>
      <c r="BS15" s="2" t="s">
        <v>33</v>
      </c>
      <c r="BT15" s="2" t="s">
        <v>33</v>
      </c>
      <c r="BU15" s="2" t="s">
        <v>33</v>
      </c>
    </row>
    <row r="16" ht="14.25" customHeight="1">
      <c r="A16" s="2">
        <v>55.0</v>
      </c>
      <c r="B16" s="2" t="s">
        <v>43</v>
      </c>
      <c r="C16" s="4">
        <v>45581.68016203704</v>
      </c>
      <c r="D16" s="2">
        <v>221.0</v>
      </c>
      <c r="E16" s="2" t="s">
        <v>32</v>
      </c>
      <c r="F16" s="2">
        <v>0.0</v>
      </c>
      <c r="G16" s="2">
        <v>6.009</v>
      </c>
      <c r="H16" s="7">
        <v>88652.0</v>
      </c>
      <c r="I16" s="2">
        <v>0.22</v>
      </c>
      <c r="J16" s="2" t="s">
        <v>33</v>
      </c>
      <c r="K16" s="2" t="s">
        <v>33</v>
      </c>
      <c r="L16" s="2" t="s">
        <v>33</v>
      </c>
      <c r="M16" s="2" t="s">
        <v>33</v>
      </c>
      <c r="O16" s="2">
        <v>55.0</v>
      </c>
      <c r="P16" s="2" t="s">
        <v>43</v>
      </c>
      <c r="Q16" s="4">
        <v>45581.68016203704</v>
      </c>
      <c r="R16" s="2">
        <v>221.0</v>
      </c>
      <c r="S16" s="2" t="s">
        <v>32</v>
      </c>
      <c r="T16" s="2">
        <v>0.0</v>
      </c>
      <c r="U16" s="2" t="s">
        <v>33</v>
      </c>
      <c r="V16" s="2" t="s">
        <v>33</v>
      </c>
      <c r="W16" s="2" t="s">
        <v>33</v>
      </c>
      <c r="X16" s="2" t="s">
        <v>33</v>
      </c>
      <c r="Y16" s="2" t="s">
        <v>33</v>
      </c>
      <c r="Z16" s="2" t="s">
        <v>33</v>
      </c>
      <c r="AA16" s="2" t="s">
        <v>33</v>
      </c>
      <c r="AC16" s="2">
        <v>55.0</v>
      </c>
      <c r="AD16" s="2" t="s">
        <v>43</v>
      </c>
      <c r="AE16" s="4">
        <v>45581.68016203704</v>
      </c>
      <c r="AF16" s="2">
        <v>221.0</v>
      </c>
      <c r="AG16" s="2" t="s">
        <v>32</v>
      </c>
      <c r="AH16" s="2">
        <v>0.0</v>
      </c>
      <c r="AI16" s="2">
        <v>12.024</v>
      </c>
      <c r="AJ16" s="17">
        <f>68020+79779-74738</f>
        <v>73061</v>
      </c>
      <c r="AK16" s="2">
        <v>14.669</v>
      </c>
      <c r="AL16" s="2" t="s">
        <v>33</v>
      </c>
      <c r="AM16" s="2" t="s">
        <v>33</v>
      </c>
      <c r="AN16" s="2" t="s">
        <v>33</v>
      </c>
      <c r="AO16" s="2" t="s">
        <v>33</v>
      </c>
      <c r="AQ16" s="2">
        <v>2.0</v>
      </c>
      <c r="AR16" s="16" t="s">
        <v>44</v>
      </c>
      <c r="AS16" s="1">
        <v>55.0</v>
      </c>
      <c r="AT16" s="8">
        <f t="shared" si="1"/>
        <v>250.4114177</v>
      </c>
      <c r="AU16" s="9">
        <f t="shared" si="2"/>
        <v>14393.51433</v>
      </c>
      <c r="AW16" s="10">
        <f t="shared" si="3"/>
        <v>232.2367455</v>
      </c>
      <c r="AX16" s="11">
        <f t="shared" si="4"/>
        <v>13878.61079</v>
      </c>
      <c r="AZ16" s="12">
        <f t="shared" si="5"/>
        <v>205.0519179</v>
      </c>
      <c r="BA16" s="13">
        <f t="shared" si="6"/>
        <v>14861.78524</v>
      </c>
      <c r="BC16" s="14">
        <f t="shared" si="7"/>
        <v>246.9541137</v>
      </c>
      <c r="BD16" s="15">
        <f t="shared" si="8"/>
        <v>16101.88919</v>
      </c>
      <c r="BF16" s="8">
        <f t="shared" si="9"/>
        <v>250.4114177</v>
      </c>
      <c r="BG16" s="9">
        <f t="shared" si="10"/>
        <v>14393.51433</v>
      </c>
      <c r="BH16" s="1"/>
      <c r="BI16" s="2">
        <v>55.0</v>
      </c>
      <c r="BJ16" s="2" t="s">
        <v>43</v>
      </c>
      <c r="BK16" s="4">
        <v>45581.68016203704</v>
      </c>
      <c r="BL16" s="2">
        <v>221.0</v>
      </c>
      <c r="BM16" s="2" t="s">
        <v>32</v>
      </c>
      <c r="BN16" s="2">
        <v>0.0</v>
      </c>
      <c r="BO16" s="2">
        <v>2.868</v>
      </c>
      <c r="BP16" s="7">
        <v>664256.0</v>
      </c>
      <c r="BQ16" s="2">
        <v>0.0</v>
      </c>
      <c r="BR16" s="2" t="s">
        <v>33</v>
      </c>
      <c r="BS16" s="2" t="s">
        <v>33</v>
      </c>
      <c r="BT16" s="2" t="s">
        <v>33</v>
      </c>
      <c r="BU16" s="2" t="s">
        <v>33</v>
      </c>
    </row>
    <row r="17" ht="14.25" customHeight="1">
      <c r="A17" s="2">
        <v>56.0</v>
      </c>
      <c r="B17" s="2" t="s">
        <v>45</v>
      </c>
      <c r="C17" s="4">
        <v>45581.70133101852</v>
      </c>
      <c r="D17" s="2">
        <v>297.0</v>
      </c>
      <c r="E17" s="2" t="s">
        <v>32</v>
      </c>
      <c r="F17" s="2">
        <v>0.0</v>
      </c>
      <c r="G17" s="2">
        <v>6.025</v>
      </c>
      <c r="H17" s="7">
        <v>8119.0</v>
      </c>
      <c r="I17" s="2">
        <v>0.017</v>
      </c>
      <c r="J17" s="2" t="s">
        <v>33</v>
      </c>
      <c r="K17" s="2" t="s">
        <v>33</v>
      </c>
      <c r="L17" s="2" t="s">
        <v>33</v>
      </c>
      <c r="M17" s="2" t="s">
        <v>33</v>
      </c>
      <c r="O17" s="2">
        <v>56.0</v>
      </c>
      <c r="P17" s="2" t="s">
        <v>45</v>
      </c>
      <c r="Q17" s="4">
        <v>45581.70133101852</v>
      </c>
      <c r="R17" s="2">
        <v>297.0</v>
      </c>
      <c r="S17" s="2" t="s">
        <v>32</v>
      </c>
      <c r="T17" s="2">
        <v>0.0</v>
      </c>
      <c r="U17" s="2" t="s">
        <v>33</v>
      </c>
      <c r="V17" s="2" t="s">
        <v>33</v>
      </c>
      <c r="W17" s="2" t="s">
        <v>33</v>
      </c>
      <c r="X17" s="2" t="s">
        <v>33</v>
      </c>
      <c r="Y17" s="2" t="s">
        <v>33</v>
      </c>
      <c r="Z17" s="2" t="s">
        <v>33</v>
      </c>
      <c r="AA17" s="2" t="s">
        <v>33</v>
      </c>
      <c r="AC17" s="2">
        <v>56.0</v>
      </c>
      <c r="AD17" s="2" t="s">
        <v>45</v>
      </c>
      <c r="AE17" s="4">
        <v>45581.70133101852</v>
      </c>
      <c r="AF17" s="2">
        <v>297.0</v>
      </c>
      <c r="AG17" s="2" t="s">
        <v>32</v>
      </c>
      <c r="AH17" s="2">
        <v>0.0</v>
      </c>
      <c r="AI17" s="2">
        <v>12.02</v>
      </c>
      <c r="AJ17" s="7">
        <v>161596.0</v>
      </c>
      <c r="AK17" s="2">
        <v>34.004</v>
      </c>
      <c r="AL17" s="2" t="s">
        <v>33</v>
      </c>
      <c r="AM17" s="2" t="s">
        <v>33</v>
      </c>
      <c r="AN17" s="2" t="s">
        <v>33</v>
      </c>
      <c r="AO17" s="2" t="s">
        <v>33</v>
      </c>
      <c r="AQ17" s="2">
        <v>1.0</v>
      </c>
      <c r="AS17" s="1">
        <v>56.0</v>
      </c>
      <c r="AT17" s="8">
        <f t="shared" si="1"/>
        <v>19.87147072</v>
      </c>
      <c r="AU17" s="9">
        <f t="shared" si="2"/>
        <v>32159.05299</v>
      </c>
      <c r="AW17" s="10">
        <f t="shared" si="3"/>
        <v>20.50397957</v>
      </c>
      <c r="AX17" s="11">
        <f t="shared" si="4"/>
        <v>30468.69548</v>
      </c>
      <c r="AZ17" s="12">
        <f t="shared" si="5"/>
        <v>14.55146189</v>
      </c>
      <c r="BA17" s="13">
        <f t="shared" si="6"/>
        <v>32631.78262</v>
      </c>
      <c r="BC17" s="14">
        <f t="shared" si="7"/>
        <v>9.62877194</v>
      </c>
      <c r="BD17" s="15">
        <f t="shared" si="8"/>
        <v>37182.29657</v>
      </c>
      <c r="BF17" s="8">
        <f t="shared" si="9"/>
        <v>19.87147072</v>
      </c>
      <c r="BG17" s="9">
        <f t="shared" si="10"/>
        <v>32159.05299</v>
      </c>
      <c r="BH17" s="1"/>
      <c r="BI17" s="2">
        <v>56.0</v>
      </c>
      <c r="BJ17" s="2" t="s">
        <v>45</v>
      </c>
      <c r="BK17" s="4">
        <v>45581.70133101852</v>
      </c>
      <c r="BL17" s="2">
        <v>297.0</v>
      </c>
      <c r="BM17" s="2" t="s">
        <v>32</v>
      </c>
      <c r="BN17" s="2">
        <v>0.0</v>
      </c>
      <c r="BO17" s="2">
        <v>2.876</v>
      </c>
      <c r="BP17" s="7">
        <v>623098.0</v>
      </c>
      <c r="BQ17" s="2">
        <v>0.0</v>
      </c>
      <c r="BR17" s="2" t="s">
        <v>33</v>
      </c>
      <c r="BS17" s="2" t="s">
        <v>33</v>
      </c>
      <c r="BT17" s="2" t="s">
        <v>33</v>
      </c>
      <c r="BU17" s="2" t="s">
        <v>33</v>
      </c>
    </row>
    <row r="18" ht="14.25" customHeight="1">
      <c r="A18" s="2">
        <v>57.0</v>
      </c>
      <c r="B18" s="2" t="s">
        <v>46</v>
      </c>
      <c r="C18" s="4">
        <v>45581.72256944444</v>
      </c>
      <c r="D18" s="2">
        <v>150.0</v>
      </c>
      <c r="E18" s="2" t="s">
        <v>32</v>
      </c>
      <c r="F18" s="2">
        <v>0.0</v>
      </c>
      <c r="G18" s="2">
        <v>6.05</v>
      </c>
      <c r="H18" s="7">
        <v>1965.0</v>
      </c>
      <c r="I18" s="2">
        <v>0.002</v>
      </c>
      <c r="J18" s="2" t="s">
        <v>33</v>
      </c>
      <c r="K18" s="2" t="s">
        <v>33</v>
      </c>
      <c r="L18" s="2" t="s">
        <v>33</v>
      </c>
      <c r="M18" s="2" t="s">
        <v>33</v>
      </c>
      <c r="O18" s="2">
        <v>57.0</v>
      </c>
      <c r="P18" s="2" t="s">
        <v>46</v>
      </c>
      <c r="Q18" s="4">
        <v>45581.72256944444</v>
      </c>
      <c r="R18" s="2">
        <v>150.0</v>
      </c>
      <c r="S18" s="2" t="s">
        <v>32</v>
      </c>
      <c r="T18" s="2">
        <v>0.0</v>
      </c>
      <c r="U18" s="2" t="s">
        <v>33</v>
      </c>
      <c r="V18" s="2" t="s">
        <v>33</v>
      </c>
      <c r="W18" s="2" t="s">
        <v>33</v>
      </c>
      <c r="X18" s="2" t="s">
        <v>33</v>
      </c>
      <c r="Y18" s="2" t="s">
        <v>33</v>
      </c>
      <c r="Z18" s="2" t="s">
        <v>33</v>
      </c>
      <c r="AA18" s="2" t="s">
        <v>33</v>
      </c>
      <c r="AC18" s="2">
        <v>57.0</v>
      </c>
      <c r="AD18" s="2" t="s">
        <v>46</v>
      </c>
      <c r="AE18" s="4">
        <v>45581.72256944444</v>
      </c>
      <c r="AF18" s="2">
        <v>150.0</v>
      </c>
      <c r="AG18" s="2" t="s">
        <v>32</v>
      </c>
      <c r="AH18" s="2">
        <v>0.0</v>
      </c>
      <c r="AI18" s="2">
        <v>12.01</v>
      </c>
      <c r="AJ18" s="7">
        <v>181613.0</v>
      </c>
      <c r="AK18" s="2">
        <v>38.018</v>
      </c>
      <c r="AL18" s="2" t="s">
        <v>33</v>
      </c>
      <c r="AM18" s="2" t="s">
        <v>33</v>
      </c>
      <c r="AN18" s="2" t="s">
        <v>33</v>
      </c>
      <c r="AO18" s="2" t="s">
        <v>33</v>
      </c>
      <c r="AQ18" s="2">
        <v>1.0</v>
      </c>
      <c r="AS18" s="1">
        <v>57.0</v>
      </c>
      <c r="AT18" s="8">
        <f t="shared" si="1"/>
        <v>1.229775397</v>
      </c>
      <c r="AU18" s="9">
        <f t="shared" si="2"/>
        <v>36123.47364</v>
      </c>
      <c r="AW18" s="10">
        <f t="shared" si="3"/>
        <v>0.5734370113</v>
      </c>
      <c r="AX18" s="11">
        <f t="shared" si="4"/>
        <v>34184.23944</v>
      </c>
      <c r="AZ18" s="12">
        <f t="shared" si="5"/>
        <v>0.3966144925</v>
      </c>
      <c r="BA18" s="13">
        <f t="shared" si="6"/>
        <v>36593.97375</v>
      </c>
      <c r="BC18" s="14">
        <f t="shared" si="7"/>
        <v>5.4418365</v>
      </c>
      <c r="BD18" s="15">
        <f t="shared" si="8"/>
        <v>41859.52388</v>
      </c>
      <c r="BF18" s="8">
        <f t="shared" si="9"/>
        <v>1.229775397</v>
      </c>
      <c r="BG18" s="9">
        <f t="shared" si="10"/>
        <v>36123.47364</v>
      </c>
      <c r="BH18" s="1"/>
      <c r="BI18" s="2">
        <v>57.0</v>
      </c>
      <c r="BJ18" s="2" t="s">
        <v>46</v>
      </c>
      <c r="BK18" s="4">
        <v>45581.72256944444</v>
      </c>
      <c r="BL18" s="2">
        <v>150.0</v>
      </c>
      <c r="BM18" s="2" t="s">
        <v>32</v>
      </c>
      <c r="BN18" s="2">
        <v>0.0</v>
      </c>
      <c r="BO18" s="2">
        <v>2.863</v>
      </c>
      <c r="BP18" s="7">
        <v>761042.0</v>
      </c>
      <c r="BQ18" s="2">
        <v>0.0</v>
      </c>
      <c r="BR18" s="2" t="s">
        <v>33</v>
      </c>
      <c r="BS18" s="2" t="s">
        <v>33</v>
      </c>
      <c r="BT18" s="2" t="s">
        <v>33</v>
      </c>
      <c r="BU18" s="2" t="s">
        <v>33</v>
      </c>
    </row>
    <row r="19" ht="14.25" customHeight="1">
      <c r="A19" s="2">
        <v>58.0</v>
      </c>
      <c r="B19" s="2" t="s">
        <v>47</v>
      </c>
      <c r="C19" s="4">
        <v>45581.74377314815</v>
      </c>
      <c r="D19" s="2">
        <v>269.0</v>
      </c>
      <c r="E19" s="2" t="s">
        <v>32</v>
      </c>
      <c r="F19" s="2">
        <v>0.0</v>
      </c>
      <c r="G19" s="2">
        <v>6.013</v>
      </c>
      <c r="H19" s="7">
        <v>34697.0</v>
      </c>
      <c r="I19" s="2">
        <v>0.084</v>
      </c>
      <c r="J19" s="2" t="s">
        <v>33</v>
      </c>
      <c r="K19" s="2" t="s">
        <v>33</v>
      </c>
      <c r="L19" s="2" t="s">
        <v>33</v>
      </c>
      <c r="M19" s="2" t="s">
        <v>33</v>
      </c>
      <c r="O19" s="2">
        <v>58.0</v>
      </c>
      <c r="P19" s="2" t="s">
        <v>47</v>
      </c>
      <c r="Q19" s="4">
        <v>45581.74377314815</v>
      </c>
      <c r="R19" s="2">
        <v>269.0</v>
      </c>
      <c r="S19" s="2" t="s">
        <v>32</v>
      </c>
      <c r="T19" s="2">
        <v>0.0</v>
      </c>
      <c r="U19" s="2" t="s">
        <v>33</v>
      </c>
      <c r="V19" s="2" t="s">
        <v>33</v>
      </c>
      <c r="W19" s="2" t="s">
        <v>33</v>
      </c>
      <c r="X19" s="2" t="s">
        <v>33</v>
      </c>
      <c r="Y19" s="2" t="s">
        <v>33</v>
      </c>
      <c r="Z19" s="2" t="s">
        <v>33</v>
      </c>
      <c r="AA19" s="2" t="s">
        <v>33</v>
      </c>
      <c r="AC19" s="2">
        <v>58.0</v>
      </c>
      <c r="AD19" s="2" t="s">
        <v>47</v>
      </c>
      <c r="AE19" s="4">
        <v>45581.74377314815</v>
      </c>
      <c r="AF19" s="2">
        <v>269.0</v>
      </c>
      <c r="AG19" s="2" t="s">
        <v>32</v>
      </c>
      <c r="AH19" s="2">
        <v>0.0</v>
      </c>
      <c r="AI19" s="2">
        <v>12.182</v>
      </c>
      <c r="AJ19" s="7">
        <v>7375.0</v>
      </c>
      <c r="AK19" s="2">
        <v>1.585</v>
      </c>
      <c r="AL19" s="2" t="s">
        <v>33</v>
      </c>
      <c r="AM19" s="2" t="s">
        <v>33</v>
      </c>
      <c r="AN19" s="2" t="s">
        <v>33</v>
      </c>
      <c r="AO19" s="2" t="s">
        <v>33</v>
      </c>
      <c r="AQ19" s="2">
        <v>1.0</v>
      </c>
      <c r="AS19" s="1">
        <v>58.0</v>
      </c>
      <c r="AT19" s="8">
        <f t="shared" si="1"/>
        <v>95.91792193</v>
      </c>
      <c r="AU19" s="9">
        <f t="shared" si="2"/>
        <v>1542.722441</v>
      </c>
      <c r="AW19" s="10">
        <f t="shared" si="3"/>
        <v>90.86994569</v>
      </c>
      <c r="AX19" s="11">
        <f t="shared" si="4"/>
        <v>1405.357608</v>
      </c>
      <c r="AZ19" s="12">
        <f t="shared" si="5"/>
        <v>78.90159536</v>
      </c>
      <c r="BA19" s="13">
        <f t="shared" si="6"/>
        <v>1419.324451</v>
      </c>
      <c r="BC19" s="14">
        <f t="shared" si="7"/>
        <v>93.26444939</v>
      </c>
      <c r="BD19" s="15">
        <f t="shared" si="8"/>
        <v>1752.972436</v>
      </c>
      <c r="BF19" s="8">
        <f t="shared" si="9"/>
        <v>95.91792193</v>
      </c>
      <c r="BG19" s="9">
        <f t="shared" si="10"/>
        <v>1542.722441</v>
      </c>
      <c r="BH19" s="1"/>
      <c r="BI19" s="2">
        <v>58.0</v>
      </c>
      <c r="BJ19" s="2" t="s">
        <v>47</v>
      </c>
      <c r="BK19" s="4">
        <v>45581.74377314815</v>
      </c>
      <c r="BL19" s="2">
        <v>269.0</v>
      </c>
      <c r="BM19" s="2" t="s">
        <v>32</v>
      </c>
      <c r="BN19" s="2">
        <v>0.0</v>
      </c>
      <c r="BO19" s="2">
        <v>2.866</v>
      </c>
      <c r="BP19" s="7">
        <v>705436.0</v>
      </c>
      <c r="BQ19" s="2">
        <v>0.0</v>
      </c>
      <c r="BR19" s="2" t="s">
        <v>33</v>
      </c>
      <c r="BS19" s="2" t="s">
        <v>33</v>
      </c>
      <c r="BT19" s="2" t="s">
        <v>33</v>
      </c>
      <c r="BU19" s="2" t="s">
        <v>33</v>
      </c>
    </row>
    <row r="20" ht="14.25" customHeight="1">
      <c r="A20" s="2">
        <v>59.0</v>
      </c>
      <c r="B20" s="2" t="s">
        <v>48</v>
      </c>
      <c r="C20" s="4">
        <v>45581.76495370371</v>
      </c>
      <c r="D20" s="2">
        <v>80.0</v>
      </c>
      <c r="E20" s="2" t="s">
        <v>32</v>
      </c>
      <c r="F20" s="2">
        <v>0.0</v>
      </c>
      <c r="G20" s="2">
        <v>6.069</v>
      </c>
      <c r="H20" s="7">
        <v>1712.0</v>
      </c>
      <c r="I20" s="2">
        <v>0.001</v>
      </c>
      <c r="J20" s="2" t="s">
        <v>33</v>
      </c>
      <c r="K20" s="2" t="s">
        <v>33</v>
      </c>
      <c r="L20" s="2" t="s">
        <v>33</v>
      </c>
      <c r="M20" s="2" t="s">
        <v>33</v>
      </c>
      <c r="O20" s="2">
        <v>59.0</v>
      </c>
      <c r="P20" s="2" t="s">
        <v>48</v>
      </c>
      <c r="Q20" s="4">
        <v>45581.76495370371</v>
      </c>
      <c r="R20" s="2">
        <v>80.0</v>
      </c>
      <c r="S20" s="2" t="s">
        <v>32</v>
      </c>
      <c r="T20" s="2">
        <v>0.0</v>
      </c>
      <c r="U20" s="2" t="s">
        <v>33</v>
      </c>
      <c r="V20" s="2" t="s">
        <v>33</v>
      </c>
      <c r="W20" s="2" t="s">
        <v>33</v>
      </c>
      <c r="X20" s="2" t="s">
        <v>33</v>
      </c>
      <c r="Y20" s="2" t="s">
        <v>33</v>
      </c>
      <c r="Z20" s="2" t="s">
        <v>33</v>
      </c>
      <c r="AA20" s="2" t="s">
        <v>33</v>
      </c>
      <c r="AC20" s="2">
        <v>59.0</v>
      </c>
      <c r="AD20" s="2" t="s">
        <v>48</v>
      </c>
      <c r="AE20" s="4">
        <v>45581.76495370371</v>
      </c>
      <c r="AF20" s="2">
        <v>80.0</v>
      </c>
      <c r="AG20" s="2" t="s">
        <v>32</v>
      </c>
      <c r="AH20" s="2">
        <v>0.0</v>
      </c>
      <c r="AI20" s="2">
        <v>11.954</v>
      </c>
      <c r="AJ20" s="7">
        <v>241406.0</v>
      </c>
      <c r="AK20" s="2">
        <v>49.774</v>
      </c>
      <c r="AL20" s="2" t="s">
        <v>33</v>
      </c>
      <c r="AM20" s="2" t="s">
        <v>33</v>
      </c>
      <c r="AN20" s="2" t="s">
        <v>33</v>
      </c>
      <c r="AO20" s="2" t="s">
        <v>33</v>
      </c>
      <c r="AQ20" s="2">
        <v>1.0</v>
      </c>
      <c r="AS20" s="1">
        <v>59.0</v>
      </c>
      <c r="AT20" s="8">
        <f t="shared" si="1"/>
        <v>0.5560101402</v>
      </c>
      <c r="AU20" s="9">
        <f t="shared" si="2"/>
        <v>47850.96493</v>
      </c>
      <c r="AW20" s="10">
        <f t="shared" si="3"/>
        <v>-0.3398722048</v>
      </c>
      <c r="AX20" s="11">
        <f t="shared" si="4"/>
        <v>45205.38751</v>
      </c>
      <c r="AZ20" s="12">
        <f t="shared" si="5"/>
        <v>0.0502149632</v>
      </c>
      <c r="BA20" s="13">
        <f t="shared" si="6"/>
        <v>48307.69481</v>
      </c>
      <c r="BC20" s="14">
        <f t="shared" si="7"/>
        <v>6.14502976</v>
      </c>
      <c r="BD20" s="15">
        <f t="shared" si="8"/>
        <v>55635.74276</v>
      </c>
      <c r="BF20" s="8">
        <f t="shared" si="9"/>
        <v>0.5560101402</v>
      </c>
      <c r="BG20" s="9">
        <f t="shared" si="10"/>
        <v>47850.96493</v>
      </c>
      <c r="BH20" s="1"/>
      <c r="BI20" s="2">
        <v>59.0</v>
      </c>
      <c r="BJ20" s="2" t="s">
        <v>48</v>
      </c>
      <c r="BK20" s="4">
        <v>45581.76495370371</v>
      </c>
      <c r="BL20" s="2">
        <v>80.0</v>
      </c>
      <c r="BM20" s="2" t="s">
        <v>32</v>
      </c>
      <c r="BN20" s="2">
        <v>0.0</v>
      </c>
      <c r="BO20" s="2">
        <v>2.851</v>
      </c>
      <c r="BP20" s="7">
        <v>930492.0</v>
      </c>
      <c r="BQ20" s="2">
        <v>0.0</v>
      </c>
      <c r="BR20" s="2" t="s">
        <v>33</v>
      </c>
      <c r="BS20" s="2" t="s">
        <v>33</v>
      </c>
      <c r="BT20" s="2" t="s">
        <v>33</v>
      </c>
      <c r="BU20" s="2" t="s">
        <v>33</v>
      </c>
    </row>
    <row r="21" ht="14.25" customHeight="1">
      <c r="A21" s="2">
        <v>60.0</v>
      </c>
      <c r="B21" s="2" t="s">
        <v>49</v>
      </c>
      <c r="C21" s="4">
        <v>45581.786157407405</v>
      </c>
      <c r="D21" s="2">
        <v>335.0</v>
      </c>
      <c r="E21" s="2" t="s">
        <v>32</v>
      </c>
      <c r="F21" s="2">
        <v>0.0</v>
      </c>
      <c r="G21" s="2">
        <v>6.047</v>
      </c>
      <c r="H21" s="7">
        <v>3185.0</v>
      </c>
      <c r="I21" s="2">
        <v>0.005</v>
      </c>
      <c r="J21" s="2" t="s">
        <v>33</v>
      </c>
      <c r="K21" s="2" t="s">
        <v>33</v>
      </c>
      <c r="L21" s="2" t="s">
        <v>33</v>
      </c>
      <c r="M21" s="2" t="s">
        <v>33</v>
      </c>
      <c r="O21" s="2">
        <v>60.0</v>
      </c>
      <c r="P21" s="2" t="s">
        <v>49</v>
      </c>
      <c r="Q21" s="4">
        <v>45581.786157407405</v>
      </c>
      <c r="R21" s="2">
        <v>335.0</v>
      </c>
      <c r="S21" s="2" t="s">
        <v>32</v>
      </c>
      <c r="T21" s="2">
        <v>0.0</v>
      </c>
      <c r="U21" s="2" t="s">
        <v>33</v>
      </c>
      <c r="V21" s="2" t="s">
        <v>33</v>
      </c>
      <c r="W21" s="2" t="s">
        <v>33</v>
      </c>
      <c r="X21" s="2" t="s">
        <v>33</v>
      </c>
      <c r="Y21" s="2" t="s">
        <v>33</v>
      </c>
      <c r="Z21" s="2" t="s">
        <v>33</v>
      </c>
      <c r="AA21" s="2" t="s">
        <v>33</v>
      </c>
      <c r="AC21" s="2">
        <v>60.0</v>
      </c>
      <c r="AD21" s="2" t="s">
        <v>49</v>
      </c>
      <c r="AE21" s="4">
        <v>45581.786157407405</v>
      </c>
      <c r="AF21" s="2">
        <v>335.0</v>
      </c>
      <c r="AG21" s="2" t="s">
        <v>32</v>
      </c>
      <c r="AH21" s="2">
        <v>0.0</v>
      </c>
      <c r="AI21" s="2">
        <v>12.17</v>
      </c>
      <c r="AJ21" s="7">
        <v>15551.0</v>
      </c>
      <c r="AK21" s="2">
        <v>3.377</v>
      </c>
      <c r="AL21" s="2" t="s">
        <v>33</v>
      </c>
      <c r="AM21" s="2" t="s">
        <v>33</v>
      </c>
      <c r="AN21" s="2" t="s">
        <v>33</v>
      </c>
      <c r="AO21" s="2" t="s">
        <v>33</v>
      </c>
      <c r="AQ21" s="2">
        <v>1.0</v>
      </c>
      <c r="AS21" s="1">
        <v>60.0</v>
      </c>
      <c r="AT21" s="8">
        <f t="shared" si="1"/>
        <v>4.581446017</v>
      </c>
      <c r="AU21" s="9">
        <f t="shared" si="2"/>
        <v>3207.593351</v>
      </c>
      <c r="AW21" s="10">
        <f t="shared" si="3"/>
        <v>4.873397161</v>
      </c>
      <c r="AX21" s="11">
        <f t="shared" si="4"/>
        <v>2965.560986</v>
      </c>
      <c r="AZ21" s="12">
        <f t="shared" si="5"/>
        <v>2.328112393</v>
      </c>
      <c r="BA21" s="13">
        <f t="shared" si="6"/>
        <v>3104.520107</v>
      </c>
      <c r="BC21" s="14">
        <f t="shared" si="7"/>
        <v>3.0213565</v>
      </c>
      <c r="BD21" s="15">
        <f t="shared" si="8"/>
        <v>3662.423695</v>
      </c>
      <c r="BF21" s="8">
        <f t="shared" si="9"/>
        <v>4.581446017</v>
      </c>
      <c r="BG21" s="9">
        <f t="shared" si="10"/>
        <v>3207.593351</v>
      </c>
      <c r="BH21" s="1"/>
      <c r="BI21" s="2">
        <v>60.0</v>
      </c>
      <c r="BJ21" s="2" t="s">
        <v>49</v>
      </c>
      <c r="BK21" s="4">
        <v>45581.786157407405</v>
      </c>
      <c r="BL21" s="2">
        <v>335.0</v>
      </c>
      <c r="BM21" s="2" t="s">
        <v>32</v>
      </c>
      <c r="BN21" s="2">
        <v>0.0</v>
      </c>
      <c r="BO21" s="2">
        <v>2.874</v>
      </c>
      <c r="BP21" s="7">
        <v>692536.0</v>
      </c>
      <c r="BQ21" s="2">
        <v>0.0</v>
      </c>
      <c r="BR21" s="2" t="s">
        <v>33</v>
      </c>
      <c r="BS21" s="2" t="s">
        <v>33</v>
      </c>
      <c r="BT21" s="2" t="s">
        <v>33</v>
      </c>
      <c r="BU21" s="2" t="s">
        <v>33</v>
      </c>
    </row>
    <row r="22" ht="14.25" customHeight="1">
      <c r="A22" s="2">
        <v>61.0</v>
      </c>
      <c r="B22" s="2" t="s">
        <v>50</v>
      </c>
      <c r="C22" s="4">
        <v>45581.80734953703</v>
      </c>
      <c r="D22" s="2">
        <v>319.0</v>
      </c>
      <c r="E22" s="2" t="s">
        <v>32</v>
      </c>
      <c r="F22" s="2">
        <v>0.0</v>
      </c>
      <c r="G22" s="2">
        <v>6.043</v>
      </c>
      <c r="H22" s="7">
        <v>2949.0</v>
      </c>
      <c r="I22" s="2">
        <v>0.004</v>
      </c>
      <c r="J22" s="2" t="s">
        <v>33</v>
      </c>
      <c r="K22" s="2" t="s">
        <v>33</v>
      </c>
      <c r="L22" s="2" t="s">
        <v>33</v>
      </c>
      <c r="M22" s="2" t="s">
        <v>33</v>
      </c>
      <c r="O22" s="2">
        <v>61.0</v>
      </c>
      <c r="P22" s="2" t="s">
        <v>50</v>
      </c>
      <c r="Q22" s="4">
        <v>45581.80734953703</v>
      </c>
      <c r="R22" s="2">
        <v>319.0</v>
      </c>
      <c r="S22" s="2" t="s">
        <v>32</v>
      </c>
      <c r="T22" s="2">
        <v>0.0</v>
      </c>
      <c r="U22" s="2" t="s">
        <v>33</v>
      </c>
      <c r="V22" s="2" t="s">
        <v>33</v>
      </c>
      <c r="W22" s="2" t="s">
        <v>33</v>
      </c>
      <c r="X22" s="2" t="s">
        <v>33</v>
      </c>
      <c r="Y22" s="2" t="s">
        <v>33</v>
      </c>
      <c r="Z22" s="2" t="s">
        <v>33</v>
      </c>
      <c r="AA22" s="2" t="s">
        <v>33</v>
      </c>
      <c r="AC22" s="2">
        <v>61.0</v>
      </c>
      <c r="AD22" s="2" t="s">
        <v>50</v>
      </c>
      <c r="AE22" s="4">
        <v>45581.80734953703</v>
      </c>
      <c r="AF22" s="2">
        <v>319.0</v>
      </c>
      <c r="AG22" s="2" t="s">
        <v>32</v>
      </c>
      <c r="AH22" s="2">
        <v>0.0</v>
      </c>
      <c r="AI22" s="2">
        <v>12.159</v>
      </c>
      <c r="AJ22" s="7">
        <v>15698.0</v>
      </c>
      <c r="AK22" s="2">
        <v>3.409</v>
      </c>
      <c r="AL22" s="2" t="s">
        <v>33</v>
      </c>
      <c r="AM22" s="2" t="s">
        <v>33</v>
      </c>
      <c r="AN22" s="2" t="s">
        <v>33</v>
      </c>
      <c r="AO22" s="2" t="s">
        <v>33</v>
      </c>
      <c r="AQ22" s="2">
        <v>1.0</v>
      </c>
      <c r="AS22" s="1">
        <v>61.0</v>
      </c>
      <c r="AT22" s="8">
        <f t="shared" si="1"/>
        <v>3.919820781</v>
      </c>
      <c r="AU22" s="9">
        <f t="shared" si="2"/>
        <v>3237.453653</v>
      </c>
      <c r="AW22" s="10">
        <f t="shared" si="3"/>
        <v>4.055058972</v>
      </c>
      <c r="AX22" s="11">
        <f t="shared" si="4"/>
        <v>2993.592694</v>
      </c>
      <c r="AZ22" s="12">
        <f t="shared" si="5"/>
        <v>1.920736225</v>
      </c>
      <c r="BA22" s="13">
        <f t="shared" si="6"/>
        <v>3134.787778</v>
      </c>
      <c r="BC22" s="14">
        <f t="shared" si="7"/>
        <v>3.36417954</v>
      </c>
      <c r="BD22" s="15">
        <f t="shared" si="8"/>
        <v>3696.196552</v>
      </c>
      <c r="BF22" s="8">
        <f t="shared" si="9"/>
        <v>3.919820781</v>
      </c>
      <c r="BG22" s="9">
        <f t="shared" si="10"/>
        <v>3237.453653</v>
      </c>
      <c r="BH22" s="1"/>
      <c r="BI22" s="2">
        <v>61.0</v>
      </c>
      <c r="BJ22" s="2" t="s">
        <v>50</v>
      </c>
      <c r="BK22" s="4">
        <v>45581.80734953703</v>
      </c>
      <c r="BL22" s="2">
        <v>319.0</v>
      </c>
      <c r="BM22" s="2" t="s">
        <v>32</v>
      </c>
      <c r="BN22" s="2">
        <v>0.0</v>
      </c>
      <c r="BO22" s="2">
        <v>2.865</v>
      </c>
      <c r="BP22" s="7">
        <v>722074.0</v>
      </c>
      <c r="BQ22" s="2">
        <v>0.0</v>
      </c>
      <c r="BR22" s="2" t="s">
        <v>33</v>
      </c>
      <c r="BS22" s="2" t="s">
        <v>33</v>
      </c>
      <c r="BT22" s="2" t="s">
        <v>33</v>
      </c>
      <c r="BU22" s="2" t="s">
        <v>33</v>
      </c>
    </row>
    <row r="23" ht="14.25" customHeight="1">
      <c r="A23" s="2">
        <v>62.0</v>
      </c>
      <c r="B23" s="2" t="s">
        <v>51</v>
      </c>
      <c r="C23" s="4">
        <v>45581.828564814816</v>
      </c>
      <c r="D23" s="2">
        <v>292.0</v>
      </c>
      <c r="E23" s="2" t="s">
        <v>32</v>
      </c>
      <c r="F23" s="2">
        <v>0.0</v>
      </c>
      <c r="G23" s="2">
        <v>6.043</v>
      </c>
      <c r="H23" s="7">
        <v>3335.0</v>
      </c>
      <c r="I23" s="2">
        <v>0.005</v>
      </c>
      <c r="J23" s="2" t="s">
        <v>33</v>
      </c>
      <c r="K23" s="2" t="s">
        <v>33</v>
      </c>
      <c r="L23" s="2" t="s">
        <v>33</v>
      </c>
      <c r="M23" s="2" t="s">
        <v>33</v>
      </c>
      <c r="O23" s="2">
        <v>62.0</v>
      </c>
      <c r="P23" s="2" t="s">
        <v>51</v>
      </c>
      <c r="Q23" s="4">
        <v>45581.828564814816</v>
      </c>
      <c r="R23" s="2">
        <v>292.0</v>
      </c>
      <c r="S23" s="2" t="s">
        <v>32</v>
      </c>
      <c r="T23" s="2">
        <v>0.0</v>
      </c>
      <c r="U23" s="2" t="s">
        <v>33</v>
      </c>
      <c r="V23" s="2" t="s">
        <v>33</v>
      </c>
      <c r="W23" s="2" t="s">
        <v>33</v>
      </c>
      <c r="X23" s="2" t="s">
        <v>33</v>
      </c>
      <c r="Y23" s="2" t="s">
        <v>33</v>
      </c>
      <c r="Z23" s="2" t="s">
        <v>33</v>
      </c>
      <c r="AA23" s="2" t="s">
        <v>33</v>
      </c>
      <c r="AC23" s="2">
        <v>62.0</v>
      </c>
      <c r="AD23" s="2" t="s">
        <v>51</v>
      </c>
      <c r="AE23" s="4">
        <v>45581.828564814816</v>
      </c>
      <c r="AF23" s="2">
        <v>292.0</v>
      </c>
      <c r="AG23" s="2" t="s">
        <v>32</v>
      </c>
      <c r="AH23" s="2">
        <v>0.0</v>
      </c>
      <c r="AI23" s="2">
        <v>12.172</v>
      </c>
      <c r="AJ23" s="7">
        <v>17593.0</v>
      </c>
      <c r="AK23" s="2">
        <v>3.822</v>
      </c>
      <c r="AL23" s="2" t="s">
        <v>33</v>
      </c>
      <c r="AM23" s="2" t="s">
        <v>33</v>
      </c>
      <c r="AN23" s="2" t="s">
        <v>33</v>
      </c>
      <c r="AO23" s="2" t="s">
        <v>33</v>
      </c>
      <c r="AQ23" s="2">
        <v>1.0</v>
      </c>
      <c r="AS23" s="1">
        <v>62.0</v>
      </c>
      <c r="AT23" s="8">
        <f t="shared" si="1"/>
        <v>5.005278937</v>
      </c>
      <c r="AU23" s="9">
        <f t="shared" si="2"/>
        <v>3622.156084</v>
      </c>
      <c r="AW23" s="10">
        <f t="shared" si="3"/>
        <v>5.390172061</v>
      </c>
      <c r="AX23" s="11">
        <f t="shared" si="4"/>
        <v>3354.890908</v>
      </c>
      <c r="AZ23" s="12">
        <f t="shared" si="5"/>
        <v>2.595450793</v>
      </c>
      <c r="BA23" s="13">
        <f t="shared" si="6"/>
        <v>3524.874312</v>
      </c>
      <c r="BC23" s="14">
        <f t="shared" si="7"/>
        <v>2.8347265</v>
      </c>
      <c r="BD23" s="15">
        <f t="shared" si="8"/>
        <v>4129.802825</v>
      </c>
      <c r="BF23" s="8">
        <f t="shared" si="9"/>
        <v>5.005278937</v>
      </c>
      <c r="BG23" s="9">
        <f t="shared" si="10"/>
        <v>3622.156084</v>
      </c>
      <c r="BH23" s="1"/>
      <c r="BI23" s="2">
        <v>62.0</v>
      </c>
      <c r="BJ23" s="2" t="s">
        <v>51</v>
      </c>
      <c r="BK23" s="4">
        <v>45581.828564814816</v>
      </c>
      <c r="BL23" s="2">
        <v>292.0</v>
      </c>
      <c r="BM23" s="2" t="s">
        <v>32</v>
      </c>
      <c r="BN23" s="2">
        <v>0.0</v>
      </c>
      <c r="BO23" s="2">
        <v>2.867</v>
      </c>
      <c r="BP23" s="7">
        <v>748295.0</v>
      </c>
      <c r="BQ23" s="2">
        <v>0.0</v>
      </c>
      <c r="BR23" s="2" t="s">
        <v>33</v>
      </c>
      <c r="BS23" s="2" t="s">
        <v>33</v>
      </c>
      <c r="BT23" s="2" t="s">
        <v>33</v>
      </c>
      <c r="BU23" s="2" t="s">
        <v>33</v>
      </c>
    </row>
    <row r="24" ht="14.25" customHeight="1">
      <c r="A24" s="2">
        <v>63.0</v>
      </c>
      <c r="B24" s="2" t="s">
        <v>52</v>
      </c>
      <c r="C24" s="4">
        <v>45581.849803240744</v>
      </c>
      <c r="D24" s="2">
        <v>166.0</v>
      </c>
      <c r="E24" s="2" t="s">
        <v>32</v>
      </c>
      <c r="F24" s="2">
        <v>0.0</v>
      </c>
      <c r="G24" s="2">
        <v>6.049</v>
      </c>
      <c r="H24" s="7">
        <v>1791.0</v>
      </c>
      <c r="I24" s="2">
        <v>0.001</v>
      </c>
      <c r="J24" s="2" t="s">
        <v>33</v>
      </c>
      <c r="K24" s="2" t="s">
        <v>33</v>
      </c>
      <c r="L24" s="2" t="s">
        <v>33</v>
      </c>
      <c r="M24" s="2" t="s">
        <v>33</v>
      </c>
      <c r="O24" s="2">
        <v>63.0</v>
      </c>
      <c r="P24" s="2" t="s">
        <v>52</v>
      </c>
      <c r="Q24" s="4">
        <v>45581.849803240744</v>
      </c>
      <c r="R24" s="2">
        <v>166.0</v>
      </c>
      <c r="S24" s="2" t="s">
        <v>32</v>
      </c>
      <c r="T24" s="2">
        <v>0.0</v>
      </c>
      <c r="U24" s="2" t="s">
        <v>33</v>
      </c>
      <c r="V24" s="2" t="s">
        <v>33</v>
      </c>
      <c r="W24" s="2" t="s">
        <v>33</v>
      </c>
      <c r="X24" s="2" t="s">
        <v>33</v>
      </c>
      <c r="Y24" s="2" t="s">
        <v>33</v>
      </c>
      <c r="Z24" s="2" t="s">
        <v>33</v>
      </c>
      <c r="AA24" s="2" t="s">
        <v>33</v>
      </c>
      <c r="AC24" s="2">
        <v>63.0</v>
      </c>
      <c r="AD24" s="2" t="s">
        <v>52</v>
      </c>
      <c r="AE24" s="4">
        <v>45581.849803240744</v>
      </c>
      <c r="AF24" s="2">
        <v>166.0</v>
      </c>
      <c r="AG24" s="2" t="s">
        <v>32</v>
      </c>
      <c r="AH24" s="2">
        <v>0.0</v>
      </c>
      <c r="AI24" s="2">
        <v>12.003</v>
      </c>
      <c r="AJ24" s="7">
        <v>195800.0</v>
      </c>
      <c r="AK24" s="2">
        <v>40.838</v>
      </c>
      <c r="AL24" s="2" t="s">
        <v>33</v>
      </c>
      <c r="AM24" s="2" t="s">
        <v>33</v>
      </c>
      <c r="AN24" s="2" t="s">
        <v>33</v>
      </c>
      <c r="AO24" s="2" t="s">
        <v>33</v>
      </c>
      <c r="AQ24" s="2">
        <v>1.0</v>
      </c>
      <c r="AS24" s="1">
        <v>63.0</v>
      </c>
      <c r="AT24" s="8">
        <f t="shared" si="1"/>
        <v>0.7656098923</v>
      </c>
      <c r="AU24" s="9">
        <f t="shared" si="2"/>
        <v>38921.58651</v>
      </c>
      <c r="AW24" s="10">
        <f t="shared" si="3"/>
        <v>-0.05389211395</v>
      </c>
      <c r="AX24" s="11">
        <f t="shared" si="4"/>
        <v>36809.73197</v>
      </c>
      <c r="AZ24" s="12">
        <f t="shared" si="5"/>
        <v>0.1563819493</v>
      </c>
      <c r="BA24" s="13">
        <f t="shared" si="6"/>
        <v>39389.78343</v>
      </c>
      <c r="BC24" s="14">
        <f t="shared" si="7"/>
        <v>5.91803274</v>
      </c>
      <c r="BD24" s="15">
        <f t="shared" si="8"/>
        <v>45154.65052</v>
      </c>
      <c r="BF24" s="8">
        <f t="shared" si="9"/>
        <v>0.7656098923</v>
      </c>
      <c r="BG24" s="9">
        <f t="shared" si="10"/>
        <v>38921.58651</v>
      </c>
      <c r="BH24" s="1"/>
      <c r="BI24" s="2">
        <v>63.0</v>
      </c>
      <c r="BJ24" s="2" t="s">
        <v>52</v>
      </c>
      <c r="BK24" s="4">
        <v>45581.849803240744</v>
      </c>
      <c r="BL24" s="2">
        <v>166.0</v>
      </c>
      <c r="BM24" s="2" t="s">
        <v>32</v>
      </c>
      <c r="BN24" s="2">
        <v>0.0</v>
      </c>
      <c r="BO24" s="2">
        <v>2.83</v>
      </c>
      <c r="BP24" s="7">
        <v>1464987.0</v>
      </c>
      <c r="BQ24" s="2">
        <v>0.0</v>
      </c>
      <c r="BR24" s="2" t="s">
        <v>33</v>
      </c>
      <c r="BS24" s="2" t="s">
        <v>33</v>
      </c>
      <c r="BT24" s="2" t="s">
        <v>33</v>
      </c>
      <c r="BU24" s="2" t="s">
        <v>33</v>
      </c>
    </row>
    <row r="25" ht="14.25" customHeight="1">
      <c r="A25" s="2">
        <v>64.0</v>
      </c>
      <c r="B25" s="2" t="s">
        <v>53</v>
      </c>
      <c r="C25" s="4">
        <v>45581.87099537037</v>
      </c>
      <c r="D25" s="2">
        <v>109.0</v>
      </c>
      <c r="E25" s="2" t="s">
        <v>32</v>
      </c>
      <c r="F25" s="2">
        <v>0.0</v>
      </c>
      <c r="G25" s="2">
        <v>6.019</v>
      </c>
      <c r="H25" s="7">
        <v>38702.0</v>
      </c>
      <c r="I25" s="2">
        <v>0.094</v>
      </c>
      <c r="J25" s="2" t="s">
        <v>33</v>
      </c>
      <c r="K25" s="2" t="s">
        <v>33</v>
      </c>
      <c r="L25" s="2" t="s">
        <v>33</v>
      </c>
      <c r="M25" s="2" t="s">
        <v>33</v>
      </c>
      <c r="O25" s="2">
        <v>64.0</v>
      </c>
      <c r="P25" s="2" t="s">
        <v>53</v>
      </c>
      <c r="Q25" s="4">
        <v>45581.87099537037</v>
      </c>
      <c r="R25" s="2">
        <v>109.0</v>
      </c>
      <c r="S25" s="2" t="s">
        <v>32</v>
      </c>
      <c r="T25" s="2">
        <v>0.0</v>
      </c>
      <c r="U25" s="2" t="s">
        <v>33</v>
      </c>
      <c r="V25" s="2" t="s">
        <v>33</v>
      </c>
      <c r="W25" s="2" t="s">
        <v>33</v>
      </c>
      <c r="X25" s="2" t="s">
        <v>33</v>
      </c>
      <c r="Y25" s="2" t="s">
        <v>33</v>
      </c>
      <c r="Z25" s="2" t="s">
        <v>33</v>
      </c>
      <c r="AA25" s="2" t="s">
        <v>33</v>
      </c>
      <c r="AC25" s="2">
        <v>64.0</v>
      </c>
      <c r="AD25" s="2" t="s">
        <v>53</v>
      </c>
      <c r="AE25" s="4">
        <v>45581.87099537037</v>
      </c>
      <c r="AF25" s="2">
        <v>109.0</v>
      </c>
      <c r="AG25" s="2" t="s">
        <v>32</v>
      </c>
      <c r="AH25" s="2">
        <v>0.0</v>
      </c>
      <c r="AI25" s="2">
        <v>12.193</v>
      </c>
      <c r="AJ25" s="7">
        <v>8060.0</v>
      </c>
      <c r="AK25" s="2">
        <v>1.736</v>
      </c>
      <c r="AL25" s="2" t="s">
        <v>33</v>
      </c>
      <c r="AM25" s="2" t="s">
        <v>33</v>
      </c>
      <c r="AN25" s="2" t="s">
        <v>33</v>
      </c>
      <c r="AO25" s="2" t="s">
        <v>33</v>
      </c>
      <c r="AQ25" s="2">
        <v>1.0</v>
      </c>
      <c r="AS25" s="1">
        <v>64.0</v>
      </c>
      <c r="AT25" s="8">
        <f t="shared" si="1"/>
        <v>107.4435204</v>
      </c>
      <c r="AU25" s="9">
        <f t="shared" si="2"/>
        <v>1682.515177</v>
      </c>
      <c r="AW25" s="10">
        <f t="shared" si="3"/>
        <v>101.3875806</v>
      </c>
      <c r="AX25" s="11">
        <f t="shared" si="4"/>
        <v>1536.157692</v>
      </c>
      <c r="AZ25" s="12">
        <f t="shared" si="5"/>
        <v>88.28165958</v>
      </c>
      <c r="BA25" s="13">
        <f t="shared" si="6"/>
        <v>1560.644129</v>
      </c>
      <c r="BC25" s="14">
        <f t="shared" si="7"/>
        <v>104.9880847</v>
      </c>
      <c r="BD25" s="15">
        <f t="shared" si="8"/>
        <v>1915.290102</v>
      </c>
      <c r="BF25" s="8">
        <f t="shared" si="9"/>
        <v>107.4435204</v>
      </c>
      <c r="BG25" s="9">
        <f t="shared" si="10"/>
        <v>1682.515177</v>
      </c>
      <c r="BH25" s="1"/>
      <c r="BI25" s="2">
        <v>64.0</v>
      </c>
      <c r="BJ25" s="2" t="s">
        <v>53</v>
      </c>
      <c r="BK25" s="4">
        <v>45581.87099537037</v>
      </c>
      <c r="BL25" s="2">
        <v>109.0</v>
      </c>
      <c r="BM25" s="2" t="s">
        <v>32</v>
      </c>
      <c r="BN25" s="2">
        <v>0.0</v>
      </c>
      <c r="BO25" s="2">
        <v>2.864</v>
      </c>
      <c r="BP25" s="7">
        <v>867091.0</v>
      </c>
      <c r="BQ25" s="2">
        <v>0.0</v>
      </c>
      <c r="BR25" s="2" t="s">
        <v>33</v>
      </c>
      <c r="BS25" s="2" t="s">
        <v>33</v>
      </c>
      <c r="BT25" s="2" t="s">
        <v>33</v>
      </c>
      <c r="BU25" s="2" t="s">
        <v>33</v>
      </c>
    </row>
    <row r="26" ht="14.25" customHeight="1">
      <c r="A26" s="2">
        <v>65.0</v>
      </c>
      <c r="B26" s="2" t="s">
        <v>54</v>
      </c>
      <c r="C26" s="4">
        <v>45581.892175925925</v>
      </c>
      <c r="D26" s="2">
        <v>343.0</v>
      </c>
      <c r="E26" s="2" t="s">
        <v>32</v>
      </c>
      <c r="F26" s="2">
        <v>0.0</v>
      </c>
      <c r="G26" s="2">
        <v>6.055</v>
      </c>
      <c r="H26" s="7">
        <v>1742.0</v>
      </c>
      <c r="I26" s="2">
        <v>0.001</v>
      </c>
      <c r="J26" s="2" t="s">
        <v>33</v>
      </c>
      <c r="K26" s="2" t="s">
        <v>33</v>
      </c>
      <c r="L26" s="2" t="s">
        <v>33</v>
      </c>
      <c r="M26" s="2" t="s">
        <v>33</v>
      </c>
      <c r="O26" s="2">
        <v>65.0</v>
      </c>
      <c r="P26" s="2" t="s">
        <v>54</v>
      </c>
      <c r="Q26" s="4">
        <v>45581.892175925925</v>
      </c>
      <c r="R26" s="2">
        <v>343.0</v>
      </c>
      <c r="S26" s="2" t="s">
        <v>32</v>
      </c>
      <c r="T26" s="2">
        <v>0.0</v>
      </c>
      <c r="U26" s="2" t="s">
        <v>33</v>
      </c>
      <c r="V26" s="2" t="s">
        <v>33</v>
      </c>
      <c r="W26" s="2" t="s">
        <v>33</v>
      </c>
      <c r="X26" s="2" t="s">
        <v>33</v>
      </c>
      <c r="Y26" s="2" t="s">
        <v>33</v>
      </c>
      <c r="Z26" s="2" t="s">
        <v>33</v>
      </c>
      <c r="AA26" s="2" t="s">
        <v>33</v>
      </c>
      <c r="AC26" s="2">
        <v>65.0</v>
      </c>
      <c r="AD26" s="2" t="s">
        <v>54</v>
      </c>
      <c r="AE26" s="4">
        <v>45581.892175925925</v>
      </c>
      <c r="AF26" s="2">
        <v>343.0</v>
      </c>
      <c r="AG26" s="2" t="s">
        <v>32</v>
      </c>
      <c r="AH26" s="2">
        <v>0.0</v>
      </c>
      <c r="AI26" s="2">
        <v>11.949</v>
      </c>
      <c r="AJ26" s="7">
        <v>256960.0</v>
      </c>
      <c r="AK26" s="2">
        <v>52.776</v>
      </c>
      <c r="AL26" s="2" t="s">
        <v>33</v>
      </c>
      <c r="AM26" s="2" t="s">
        <v>33</v>
      </c>
      <c r="AN26" s="2" t="s">
        <v>33</v>
      </c>
      <c r="AO26" s="2" t="s">
        <v>33</v>
      </c>
      <c r="AQ26" s="2">
        <v>1.0</v>
      </c>
      <c r="AS26" s="1">
        <v>65.0</v>
      </c>
      <c r="AT26" s="8">
        <f t="shared" si="1"/>
        <v>0.635520987</v>
      </c>
      <c r="AU26" s="9">
        <f t="shared" si="2"/>
        <v>50873.48455</v>
      </c>
      <c r="AW26" s="10">
        <f t="shared" si="3"/>
        <v>-0.2311869838</v>
      </c>
      <c r="AX26" s="11">
        <f t="shared" si="4"/>
        <v>48053.27154</v>
      </c>
      <c r="AZ26" s="12">
        <f t="shared" si="5"/>
        <v>0.0903179492</v>
      </c>
      <c r="BA26" s="13">
        <f t="shared" si="6"/>
        <v>51324.88617</v>
      </c>
      <c r="BC26" s="14">
        <f t="shared" si="7"/>
        <v>6.05803456</v>
      </c>
      <c r="BD26" s="15">
        <f t="shared" si="8"/>
        <v>59171.42874</v>
      </c>
      <c r="BF26" s="8">
        <f t="shared" si="9"/>
        <v>0.635520987</v>
      </c>
      <c r="BG26" s="9">
        <f t="shared" si="10"/>
        <v>50873.48455</v>
      </c>
      <c r="BH26" s="1"/>
      <c r="BI26" s="2">
        <v>65.0</v>
      </c>
      <c r="BJ26" s="2" t="s">
        <v>54</v>
      </c>
      <c r="BK26" s="4">
        <v>45581.892175925925</v>
      </c>
      <c r="BL26" s="2">
        <v>343.0</v>
      </c>
      <c r="BM26" s="2" t="s">
        <v>32</v>
      </c>
      <c r="BN26" s="2">
        <v>0.0</v>
      </c>
      <c r="BO26" s="2">
        <v>2.852</v>
      </c>
      <c r="BP26" s="7">
        <v>950513.0</v>
      </c>
      <c r="BQ26" s="2">
        <v>0.0</v>
      </c>
      <c r="BR26" s="2" t="s">
        <v>33</v>
      </c>
      <c r="BS26" s="2" t="s">
        <v>33</v>
      </c>
      <c r="BT26" s="2" t="s">
        <v>33</v>
      </c>
      <c r="BU26" s="2" t="s">
        <v>33</v>
      </c>
    </row>
    <row r="27" ht="14.25" customHeight="1">
      <c r="A27" s="2">
        <v>66.0</v>
      </c>
      <c r="B27" s="2" t="s">
        <v>55</v>
      </c>
      <c r="C27" s="4">
        <v>45581.91339120371</v>
      </c>
      <c r="D27" s="2">
        <v>409.0</v>
      </c>
      <c r="E27" s="2" t="s">
        <v>32</v>
      </c>
      <c r="F27" s="2">
        <v>0.0</v>
      </c>
      <c r="G27" s="2">
        <v>6.064</v>
      </c>
      <c r="H27" s="7">
        <v>1707.0</v>
      </c>
      <c r="I27" s="2">
        <v>0.001</v>
      </c>
      <c r="J27" s="2" t="s">
        <v>33</v>
      </c>
      <c r="K27" s="2" t="s">
        <v>33</v>
      </c>
      <c r="L27" s="2" t="s">
        <v>33</v>
      </c>
      <c r="M27" s="2" t="s">
        <v>33</v>
      </c>
      <c r="O27" s="2">
        <v>66.0</v>
      </c>
      <c r="P27" s="2" t="s">
        <v>55</v>
      </c>
      <c r="Q27" s="4">
        <v>45581.91339120371</v>
      </c>
      <c r="R27" s="2">
        <v>409.0</v>
      </c>
      <c r="S27" s="2" t="s">
        <v>32</v>
      </c>
      <c r="T27" s="2">
        <v>0.0</v>
      </c>
      <c r="U27" s="2" t="s">
        <v>33</v>
      </c>
      <c r="V27" s="2" t="s">
        <v>33</v>
      </c>
      <c r="W27" s="2" t="s">
        <v>33</v>
      </c>
      <c r="X27" s="2" t="s">
        <v>33</v>
      </c>
      <c r="Y27" s="2" t="s">
        <v>33</v>
      </c>
      <c r="Z27" s="2" t="s">
        <v>33</v>
      </c>
      <c r="AA27" s="2" t="s">
        <v>33</v>
      </c>
      <c r="AC27" s="2">
        <v>66.0</v>
      </c>
      <c r="AD27" s="2" t="s">
        <v>55</v>
      </c>
      <c r="AE27" s="4">
        <v>45581.91339120371</v>
      </c>
      <c r="AF27" s="2">
        <v>409.0</v>
      </c>
      <c r="AG27" s="2" t="s">
        <v>32</v>
      </c>
      <c r="AH27" s="2">
        <v>0.0</v>
      </c>
      <c r="AI27" s="2">
        <v>11.954</v>
      </c>
      <c r="AJ27" s="7">
        <v>261820.0</v>
      </c>
      <c r="AK27" s="2">
        <v>53.71</v>
      </c>
      <c r="AL27" s="2" t="s">
        <v>33</v>
      </c>
      <c r="AM27" s="2" t="s">
        <v>33</v>
      </c>
      <c r="AN27" s="2" t="s">
        <v>33</v>
      </c>
      <c r="AO27" s="2" t="s">
        <v>33</v>
      </c>
      <c r="AQ27" s="2">
        <v>1.0</v>
      </c>
      <c r="AS27" s="1">
        <v>66.0</v>
      </c>
      <c r="AT27" s="8">
        <f t="shared" si="1"/>
        <v>0.5427683319</v>
      </c>
      <c r="AU27" s="9">
        <f t="shared" si="2"/>
        <v>51815.51641</v>
      </c>
      <c r="AW27" s="10">
        <f t="shared" si="3"/>
        <v>-0.3579965496</v>
      </c>
      <c r="AX27" s="11">
        <f t="shared" si="4"/>
        <v>48941.50768</v>
      </c>
      <c r="AZ27" s="12">
        <f t="shared" si="5"/>
        <v>0.0435565597</v>
      </c>
      <c r="BA27" s="13">
        <f t="shared" si="6"/>
        <v>52265.10534</v>
      </c>
      <c r="BC27" s="14">
        <f t="shared" si="7"/>
        <v>6.15962346</v>
      </c>
      <c r="BD27" s="15">
        <f t="shared" si="8"/>
        <v>60272.13076</v>
      </c>
      <c r="BF27" s="8">
        <f t="shared" si="9"/>
        <v>0.5427683319</v>
      </c>
      <c r="BG27" s="9">
        <f t="shared" si="10"/>
        <v>51815.51641</v>
      </c>
      <c r="BH27" s="1"/>
      <c r="BI27" s="2">
        <v>66.0</v>
      </c>
      <c r="BJ27" s="2" t="s">
        <v>55</v>
      </c>
      <c r="BK27" s="4">
        <v>45581.91339120371</v>
      </c>
      <c r="BL27" s="2">
        <v>409.0</v>
      </c>
      <c r="BM27" s="2" t="s">
        <v>32</v>
      </c>
      <c r="BN27" s="2">
        <v>0.0</v>
      </c>
      <c r="BO27" s="2">
        <v>2.849</v>
      </c>
      <c r="BP27" s="7">
        <v>995758.0</v>
      </c>
      <c r="BQ27" s="2">
        <v>0.0</v>
      </c>
      <c r="BR27" s="2" t="s">
        <v>33</v>
      </c>
      <c r="BS27" s="2" t="s">
        <v>33</v>
      </c>
      <c r="BT27" s="2" t="s">
        <v>33</v>
      </c>
      <c r="BU27" s="2" t="s">
        <v>33</v>
      </c>
    </row>
    <row r="28" ht="14.25" customHeight="1">
      <c r="A28" s="2">
        <v>67.0</v>
      </c>
      <c r="B28" s="2" t="s">
        <v>56</v>
      </c>
      <c r="C28" s="4">
        <v>45581.934594907405</v>
      </c>
      <c r="D28" s="2">
        <v>371.0</v>
      </c>
      <c r="E28" s="2" t="s">
        <v>32</v>
      </c>
      <c r="F28" s="2">
        <v>0.0</v>
      </c>
      <c r="G28" s="2">
        <v>6.068</v>
      </c>
      <c r="H28" s="7">
        <v>1646.0</v>
      </c>
      <c r="I28" s="2">
        <v>0.001</v>
      </c>
      <c r="J28" s="2" t="s">
        <v>33</v>
      </c>
      <c r="K28" s="2" t="s">
        <v>33</v>
      </c>
      <c r="L28" s="2" t="s">
        <v>33</v>
      </c>
      <c r="M28" s="2" t="s">
        <v>33</v>
      </c>
      <c r="O28" s="2">
        <v>67.0</v>
      </c>
      <c r="P28" s="2" t="s">
        <v>56</v>
      </c>
      <c r="Q28" s="4">
        <v>45581.934594907405</v>
      </c>
      <c r="R28" s="2">
        <v>371.0</v>
      </c>
      <c r="S28" s="2" t="s">
        <v>32</v>
      </c>
      <c r="T28" s="2">
        <v>0.0</v>
      </c>
      <c r="U28" s="2" t="s">
        <v>33</v>
      </c>
      <c r="V28" s="2" t="s">
        <v>33</v>
      </c>
      <c r="W28" s="2" t="s">
        <v>33</v>
      </c>
      <c r="X28" s="2" t="s">
        <v>33</v>
      </c>
      <c r="Y28" s="2" t="s">
        <v>33</v>
      </c>
      <c r="Z28" s="2" t="s">
        <v>33</v>
      </c>
      <c r="AA28" s="2" t="s">
        <v>33</v>
      </c>
      <c r="AC28" s="2">
        <v>67.0</v>
      </c>
      <c r="AD28" s="2" t="s">
        <v>56</v>
      </c>
      <c r="AE28" s="4">
        <v>45581.934594907405</v>
      </c>
      <c r="AF28" s="2">
        <v>371.0</v>
      </c>
      <c r="AG28" s="2" t="s">
        <v>32</v>
      </c>
      <c r="AH28" s="2">
        <v>0.0</v>
      </c>
      <c r="AI28" s="2">
        <v>11.955</v>
      </c>
      <c r="AJ28" s="7">
        <v>247433.0</v>
      </c>
      <c r="AK28" s="2">
        <v>50.94</v>
      </c>
      <c r="AL28" s="2" t="s">
        <v>33</v>
      </c>
      <c r="AM28" s="2" t="s">
        <v>33</v>
      </c>
      <c r="AN28" s="2" t="s">
        <v>33</v>
      </c>
      <c r="AO28" s="2" t="s">
        <v>33</v>
      </c>
      <c r="AQ28" s="2">
        <v>1.0</v>
      </c>
      <c r="AS28" s="1">
        <v>67.0</v>
      </c>
      <c r="AT28" s="8">
        <f t="shared" si="1"/>
        <v>0.3814483162</v>
      </c>
      <c r="AU28" s="9">
        <f t="shared" si="2"/>
        <v>49023.53706</v>
      </c>
      <c r="AW28" s="10">
        <f t="shared" si="3"/>
        <v>-0.5793468622</v>
      </c>
      <c r="AX28" s="11">
        <f t="shared" si="4"/>
        <v>46309.84416</v>
      </c>
      <c r="AZ28" s="12">
        <f t="shared" si="5"/>
        <v>-0.0370909852</v>
      </c>
      <c r="BA28" s="13">
        <f t="shared" si="6"/>
        <v>49478.28786</v>
      </c>
      <c r="BC28" s="14">
        <f t="shared" si="7"/>
        <v>6.33984064</v>
      </c>
      <c r="BD28" s="15">
        <f t="shared" si="8"/>
        <v>57008.12974</v>
      </c>
      <c r="BF28" s="8">
        <f t="shared" si="9"/>
        <v>0.3814483162</v>
      </c>
      <c r="BG28" s="9">
        <f t="shared" si="10"/>
        <v>49023.53706</v>
      </c>
      <c r="BH28" s="1"/>
      <c r="BI28" s="2">
        <v>67.0</v>
      </c>
      <c r="BJ28" s="2" t="s">
        <v>56</v>
      </c>
      <c r="BK28" s="4">
        <v>45581.934594907405</v>
      </c>
      <c r="BL28" s="2">
        <v>371.0</v>
      </c>
      <c r="BM28" s="2" t="s">
        <v>32</v>
      </c>
      <c r="BN28" s="2">
        <v>0.0</v>
      </c>
      <c r="BO28" s="2">
        <v>2.85</v>
      </c>
      <c r="BP28" s="7">
        <v>981584.0</v>
      </c>
      <c r="BQ28" s="2">
        <v>0.0</v>
      </c>
      <c r="BR28" s="2" t="s">
        <v>33</v>
      </c>
      <c r="BS28" s="2" t="s">
        <v>33</v>
      </c>
      <c r="BT28" s="2" t="s">
        <v>33</v>
      </c>
      <c r="BU28" s="2" t="s">
        <v>33</v>
      </c>
    </row>
    <row r="29" ht="14.25" customHeight="1">
      <c r="A29" s="2">
        <v>68.0</v>
      </c>
      <c r="B29" s="2" t="s">
        <v>57</v>
      </c>
      <c r="C29" s="4">
        <v>45581.95582175926</v>
      </c>
      <c r="D29" s="2">
        <v>148.0</v>
      </c>
      <c r="E29" s="2" t="s">
        <v>32</v>
      </c>
      <c r="F29" s="2">
        <v>0.0</v>
      </c>
      <c r="G29" s="2">
        <v>6.045</v>
      </c>
      <c r="H29" s="7">
        <v>3550.0</v>
      </c>
      <c r="I29" s="2">
        <v>0.005</v>
      </c>
      <c r="J29" s="2" t="s">
        <v>33</v>
      </c>
      <c r="K29" s="2" t="s">
        <v>33</v>
      </c>
      <c r="L29" s="2" t="s">
        <v>33</v>
      </c>
      <c r="M29" s="2" t="s">
        <v>33</v>
      </c>
      <c r="O29" s="2">
        <v>68.0</v>
      </c>
      <c r="P29" s="2" t="s">
        <v>57</v>
      </c>
      <c r="Q29" s="4">
        <v>45581.95582175926</v>
      </c>
      <c r="R29" s="2">
        <v>148.0</v>
      </c>
      <c r="S29" s="2" t="s">
        <v>32</v>
      </c>
      <c r="T29" s="2">
        <v>0.0</v>
      </c>
      <c r="U29" s="2" t="s">
        <v>33</v>
      </c>
      <c r="V29" s="2" t="s">
        <v>33</v>
      </c>
      <c r="W29" s="2" t="s">
        <v>33</v>
      </c>
      <c r="X29" s="2" t="s">
        <v>33</v>
      </c>
      <c r="Y29" s="2" t="s">
        <v>33</v>
      </c>
      <c r="Z29" s="2" t="s">
        <v>33</v>
      </c>
      <c r="AA29" s="2" t="s">
        <v>33</v>
      </c>
      <c r="AC29" s="2">
        <v>68.0</v>
      </c>
      <c r="AD29" s="2" t="s">
        <v>57</v>
      </c>
      <c r="AE29" s="4">
        <v>45581.95582175926</v>
      </c>
      <c r="AF29" s="2">
        <v>148.0</v>
      </c>
      <c r="AG29" s="2" t="s">
        <v>32</v>
      </c>
      <c r="AH29" s="2">
        <v>0.0</v>
      </c>
      <c r="AI29" s="2">
        <v>12.176</v>
      </c>
      <c r="AJ29" s="7">
        <v>19085.0</v>
      </c>
      <c r="AK29" s="2">
        <v>4.148</v>
      </c>
      <c r="AL29" s="2" t="s">
        <v>33</v>
      </c>
      <c r="AM29" s="2" t="s">
        <v>33</v>
      </c>
      <c r="AN29" s="2" t="s">
        <v>33</v>
      </c>
      <c r="AO29" s="2" t="s">
        <v>33</v>
      </c>
      <c r="AQ29" s="2">
        <v>1.0</v>
      </c>
      <c r="AS29" s="1">
        <v>68.0</v>
      </c>
      <c r="AT29" s="8">
        <f t="shared" si="1"/>
        <v>5.61725685</v>
      </c>
      <c r="AU29" s="9">
        <f t="shared" si="2"/>
        <v>3924.743614</v>
      </c>
      <c r="AW29" s="10">
        <f t="shared" si="3"/>
        <v>6.126335125</v>
      </c>
      <c r="AX29" s="11">
        <f t="shared" si="4"/>
        <v>3639.271503</v>
      </c>
      <c r="AZ29" s="12">
        <f t="shared" si="5"/>
        <v>2.99003825</v>
      </c>
      <c r="BA29" s="13">
        <f t="shared" si="6"/>
        <v>3831.874166</v>
      </c>
      <c r="BC29" s="14">
        <f t="shared" si="7"/>
        <v>2.6096</v>
      </c>
      <c r="BD29" s="15">
        <f t="shared" si="8"/>
        <v>4468.891402</v>
      </c>
      <c r="BF29" s="8">
        <f t="shared" si="9"/>
        <v>5.61725685</v>
      </c>
      <c r="BG29" s="9">
        <f t="shared" si="10"/>
        <v>3924.743614</v>
      </c>
      <c r="BH29" s="1"/>
      <c r="BI29" s="2">
        <v>68.0</v>
      </c>
      <c r="BJ29" s="2" t="s">
        <v>57</v>
      </c>
      <c r="BK29" s="4">
        <v>45581.95582175926</v>
      </c>
      <c r="BL29" s="2">
        <v>148.0</v>
      </c>
      <c r="BM29" s="2" t="s">
        <v>32</v>
      </c>
      <c r="BN29" s="2">
        <v>0.0</v>
      </c>
      <c r="BO29" s="2">
        <v>2.86</v>
      </c>
      <c r="BP29" s="7">
        <v>865912.0</v>
      </c>
      <c r="BQ29" s="2">
        <v>0.0</v>
      </c>
      <c r="BR29" s="2" t="s">
        <v>33</v>
      </c>
      <c r="BS29" s="2" t="s">
        <v>33</v>
      </c>
      <c r="BT29" s="2" t="s">
        <v>33</v>
      </c>
      <c r="BU29" s="2" t="s">
        <v>33</v>
      </c>
    </row>
    <row r="30" ht="14.25" customHeight="1">
      <c r="A30" s="2">
        <v>69.0</v>
      </c>
      <c r="B30" s="2" t="s">
        <v>58</v>
      </c>
      <c r="C30" s="4">
        <v>45582.40894675926</v>
      </c>
      <c r="D30" s="2" t="s">
        <v>59</v>
      </c>
      <c r="E30" s="2" t="s">
        <v>32</v>
      </c>
      <c r="F30" s="2">
        <v>0.0</v>
      </c>
      <c r="G30" s="2">
        <v>6.05</v>
      </c>
      <c r="H30" s="7">
        <v>3394.0</v>
      </c>
      <c r="I30" s="2">
        <v>0.005</v>
      </c>
      <c r="J30" s="2" t="s">
        <v>33</v>
      </c>
      <c r="K30" s="2" t="s">
        <v>33</v>
      </c>
      <c r="L30" s="2" t="s">
        <v>33</v>
      </c>
      <c r="M30" s="2" t="s">
        <v>33</v>
      </c>
      <c r="O30" s="2">
        <v>69.0</v>
      </c>
      <c r="P30" s="2" t="s">
        <v>58</v>
      </c>
      <c r="Q30" s="4">
        <v>45582.40894675926</v>
      </c>
      <c r="R30" s="2" t="s">
        <v>59</v>
      </c>
      <c r="S30" s="2" t="s">
        <v>32</v>
      </c>
      <c r="T30" s="2">
        <v>0.0</v>
      </c>
      <c r="U30" s="2" t="s">
        <v>33</v>
      </c>
      <c r="V30" s="2" t="s">
        <v>33</v>
      </c>
      <c r="W30" s="2" t="s">
        <v>33</v>
      </c>
      <c r="X30" s="2" t="s">
        <v>33</v>
      </c>
      <c r="Y30" s="2" t="s">
        <v>33</v>
      </c>
      <c r="Z30" s="2" t="s">
        <v>33</v>
      </c>
      <c r="AA30" s="2" t="s">
        <v>33</v>
      </c>
      <c r="AC30" s="2">
        <v>69.0</v>
      </c>
      <c r="AD30" s="2" t="s">
        <v>58</v>
      </c>
      <c r="AE30" s="4">
        <v>45582.40894675926</v>
      </c>
      <c r="AF30" s="2" t="s">
        <v>59</v>
      </c>
      <c r="AG30" s="2" t="s">
        <v>32</v>
      </c>
      <c r="AH30" s="2">
        <v>0.0</v>
      </c>
      <c r="AI30" s="2">
        <v>12.198</v>
      </c>
      <c r="AJ30" s="7">
        <v>18060.0</v>
      </c>
      <c r="AK30" s="2">
        <v>3.925</v>
      </c>
      <c r="AL30" s="2" t="s">
        <v>33</v>
      </c>
      <c r="AM30" s="2" t="s">
        <v>33</v>
      </c>
      <c r="AN30" s="2" t="s">
        <v>33</v>
      </c>
      <c r="AO30" s="2" t="s">
        <v>33</v>
      </c>
      <c r="AQ30" s="2">
        <v>2.0</v>
      </c>
      <c r="AR30" s="16" t="s">
        <v>60</v>
      </c>
      <c r="AS30" s="1">
        <v>69.0</v>
      </c>
      <c r="AT30" s="8">
        <f t="shared" si="1"/>
        <v>5.172691145</v>
      </c>
      <c r="AU30" s="9">
        <f t="shared" si="2"/>
        <v>3716.895417</v>
      </c>
      <c r="AW30" s="10">
        <f t="shared" si="3"/>
        <v>5.592722274</v>
      </c>
      <c r="AX30" s="11">
        <f t="shared" si="4"/>
        <v>3443.91058</v>
      </c>
      <c r="AZ30" s="12">
        <f t="shared" si="5"/>
        <v>2.702395591</v>
      </c>
      <c r="BA30" s="13">
        <f t="shared" si="6"/>
        <v>3620.978305</v>
      </c>
      <c r="BC30" s="14">
        <f t="shared" si="7"/>
        <v>2.76797744</v>
      </c>
      <c r="BD30" s="15">
        <f t="shared" si="8"/>
        <v>4236.156782</v>
      </c>
      <c r="BF30" s="8">
        <f t="shared" si="9"/>
        <v>5.172691145</v>
      </c>
      <c r="BG30" s="9">
        <f t="shared" si="10"/>
        <v>3716.895417</v>
      </c>
      <c r="BH30" s="1"/>
      <c r="BI30" s="2">
        <v>69.0</v>
      </c>
      <c r="BJ30" s="2" t="s">
        <v>58</v>
      </c>
      <c r="BK30" s="4">
        <v>45582.40894675926</v>
      </c>
      <c r="BL30" s="2" t="s">
        <v>59</v>
      </c>
      <c r="BM30" s="2" t="s">
        <v>32</v>
      </c>
      <c r="BN30" s="2">
        <v>0.0</v>
      </c>
      <c r="BO30" s="2">
        <v>2.822</v>
      </c>
      <c r="BP30" s="7">
        <v>1605504.0</v>
      </c>
      <c r="BQ30" s="2">
        <v>0.0</v>
      </c>
      <c r="BR30" s="2" t="s">
        <v>33</v>
      </c>
      <c r="BS30" s="2" t="s">
        <v>33</v>
      </c>
      <c r="BT30" s="2" t="s">
        <v>33</v>
      </c>
      <c r="BU30" s="2" t="s">
        <v>33</v>
      </c>
    </row>
    <row r="31" ht="14.25" customHeight="1">
      <c r="A31" s="2">
        <v>70.0</v>
      </c>
      <c r="B31" s="2" t="s">
        <v>61</v>
      </c>
      <c r="C31" s="4">
        <v>45582.43015046296</v>
      </c>
      <c r="D31" s="2" t="s">
        <v>62</v>
      </c>
      <c r="E31" s="2" t="s">
        <v>32</v>
      </c>
      <c r="F31" s="2">
        <v>0.0</v>
      </c>
      <c r="G31" s="2">
        <v>6.011</v>
      </c>
      <c r="H31" s="7">
        <v>85832.0</v>
      </c>
      <c r="I31" s="2">
        <v>0.213</v>
      </c>
      <c r="J31" s="2" t="s">
        <v>33</v>
      </c>
      <c r="K31" s="2" t="s">
        <v>33</v>
      </c>
      <c r="L31" s="2" t="s">
        <v>33</v>
      </c>
      <c r="M31" s="2" t="s">
        <v>33</v>
      </c>
      <c r="O31" s="2">
        <v>70.0</v>
      </c>
      <c r="P31" s="2" t="s">
        <v>61</v>
      </c>
      <c r="Q31" s="4">
        <v>45582.43015046296</v>
      </c>
      <c r="R31" s="2" t="s">
        <v>62</v>
      </c>
      <c r="S31" s="2" t="s">
        <v>32</v>
      </c>
      <c r="T31" s="2">
        <v>0.0</v>
      </c>
      <c r="U31" s="2" t="s">
        <v>33</v>
      </c>
      <c r="V31" s="2" t="s">
        <v>33</v>
      </c>
      <c r="W31" s="2" t="s">
        <v>33</v>
      </c>
      <c r="X31" s="2" t="s">
        <v>33</v>
      </c>
      <c r="Y31" s="2" t="s">
        <v>33</v>
      </c>
      <c r="Z31" s="2" t="s">
        <v>33</v>
      </c>
      <c r="AA31" s="2" t="s">
        <v>33</v>
      </c>
      <c r="AC31" s="2">
        <v>70.0</v>
      </c>
      <c r="AD31" s="2" t="s">
        <v>61</v>
      </c>
      <c r="AE31" s="4">
        <v>45582.43015046296</v>
      </c>
      <c r="AF31" s="2" t="s">
        <v>62</v>
      </c>
      <c r="AG31" s="2" t="s">
        <v>32</v>
      </c>
      <c r="AH31" s="2">
        <v>0.0</v>
      </c>
      <c r="AI31" s="2">
        <v>12.111</v>
      </c>
      <c r="AJ31" s="7">
        <v>68422.0</v>
      </c>
      <c r="AK31" s="2">
        <v>14.754</v>
      </c>
      <c r="AL31" s="2" t="s">
        <v>33</v>
      </c>
      <c r="AM31" s="2" t="s">
        <v>33</v>
      </c>
      <c r="AN31" s="2" t="s">
        <v>33</v>
      </c>
      <c r="AO31" s="2" t="s">
        <v>33</v>
      </c>
      <c r="AQ31" s="2">
        <v>2.0</v>
      </c>
      <c r="AR31" s="16" t="s">
        <v>60</v>
      </c>
      <c r="AS31" s="1">
        <v>70.0</v>
      </c>
      <c r="AT31" s="8">
        <f t="shared" si="1"/>
        <v>242.3783402</v>
      </c>
      <c r="AU31" s="9">
        <f t="shared" si="2"/>
        <v>13452.26047</v>
      </c>
      <c r="AW31" s="10">
        <f t="shared" si="3"/>
        <v>224.8655337</v>
      </c>
      <c r="AX31" s="11">
        <f t="shared" si="4"/>
        <v>13002.30607</v>
      </c>
      <c r="AZ31" s="12">
        <f t="shared" si="5"/>
        <v>198.4701872</v>
      </c>
      <c r="BA31" s="13">
        <f t="shared" si="6"/>
        <v>13919.65373</v>
      </c>
      <c r="BC31" s="14">
        <f t="shared" si="7"/>
        <v>239.1488085</v>
      </c>
      <c r="BD31" s="15">
        <f t="shared" si="8"/>
        <v>14979.65318</v>
      </c>
      <c r="BF31" s="8">
        <f t="shared" si="9"/>
        <v>242.3783402</v>
      </c>
      <c r="BG31" s="9">
        <f t="shared" si="10"/>
        <v>13452.26047</v>
      </c>
      <c r="BH31" s="1"/>
      <c r="BI31" s="2">
        <v>70.0</v>
      </c>
      <c r="BJ31" s="2" t="s">
        <v>61</v>
      </c>
      <c r="BK31" s="4">
        <v>45582.43015046296</v>
      </c>
      <c r="BL31" s="2" t="s">
        <v>62</v>
      </c>
      <c r="BM31" s="2" t="s">
        <v>32</v>
      </c>
      <c r="BN31" s="2">
        <v>0.0</v>
      </c>
      <c r="BO31" s="2">
        <v>2.828</v>
      </c>
      <c r="BP31" s="7">
        <v>1469913.0</v>
      </c>
      <c r="BQ31" s="2">
        <v>0.0</v>
      </c>
      <c r="BR31" s="2" t="s">
        <v>33</v>
      </c>
      <c r="BS31" s="2" t="s">
        <v>33</v>
      </c>
      <c r="BT31" s="2" t="s">
        <v>33</v>
      </c>
      <c r="BU31" s="2" t="s">
        <v>33</v>
      </c>
    </row>
    <row r="32" ht="14.25" customHeight="1">
      <c r="BH32" s="1"/>
    </row>
    <row r="33" ht="14.25" customHeight="1">
      <c r="BH33" s="1"/>
    </row>
    <row r="34" ht="14.25" customHeight="1">
      <c r="BH34" s="1"/>
    </row>
    <row r="35" ht="14.25" customHeight="1">
      <c r="BH35" s="1"/>
    </row>
    <row r="36" ht="14.25" customHeight="1">
      <c r="BH36" s="1"/>
    </row>
    <row r="37" ht="14.25" customHeight="1">
      <c r="BH37" s="1"/>
    </row>
    <row r="38" ht="14.25" customHeight="1">
      <c r="BH38" s="1"/>
    </row>
    <row r="39" ht="14.25" customHeight="1">
      <c r="BH39" s="1"/>
    </row>
    <row r="40" ht="14.25" customHeight="1">
      <c r="BH40" s="1"/>
    </row>
    <row r="41" ht="14.25" customHeight="1">
      <c r="BH41" s="1"/>
    </row>
    <row r="42" ht="14.25" customHeight="1">
      <c r="BH42" s="1"/>
    </row>
    <row r="43" ht="14.25" customHeight="1">
      <c r="BH43" s="1"/>
    </row>
    <row r="44" ht="14.25" customHeight="1">
      <c r="BH44" s="1"/>
    </row>
    <row r="45" ht="14.25" customHeight="1">
      <c r="BH45" s="1"/>
    </row>
    <row r="46" ht="14.25" customHeight="1">
      <c r="BH46" s="1"/>
    </row>
    <row r="47" ht="14.25" customHeight="1">
      <c r="BH47" s="1"/>
    </row>
    <row r="48" ht="14.25" customHeight="1">
      <c r="BH48" s="1"/>
    </row>
    <row r="49" ht="14.25" customHeight="1">
      <c r="BH49" s="1"/>
    </row>
    <row r="50" ht="14.25" customHeight="1">
      <c r="BH50" s="1"/>
    </row>
    <row r="51" ht="14.25" customHeight="1">
      <c r="BH51" s="1"/>
    </row>
    <row r="52" ht="14.25" customHeight="1">
      <c r="BH52" s="1"/>
    </row>
    <row r="53" ht="14.25" customHeight="1">
      <c r="BH53" s="1"/>
    </row>
    <row r="54" ht="14.25" customHeight="1">
      <c r="BH54" s="1"/>
    </row>
    <row r="55" ht="14.25" customHeight="1">
      <c r="BH55" s="1"/>
    </row>
    <row r="56" ht="14.25" customHeight="1">
      <c r="BH56" s="1"/>
    </row>
    <row r="57" ht="14.25" customHeight="1">
      <c r="BH57" s="1"/>
    </row>
    <row r="58" ht="14.25" customHeight="1">
      <c r="BH58" s="1"/>
    </row>
    <row r="59" ht="14.25" customHeight="1">
      <c r="BH59" s="1"/>
    </row>
    <row r="60" ht="14.25" customHeight="1">
      <c r="BH60" s="1"/>
    </row>
    <row r="61" ht="14.25" customHeight="1">
      <c r="BH61" s="1"/>
    </row>
    <row r="62" ht="14.25" customHeight="1">
      <c r="BH62" s="1"/>
    </row>
    <row r="63" ht="14.25" customHeight="1">
      <c r="BH63" s="1"/>
    </row>
    <row r="64" ht="14.25" customHeight="1">
      <c r="BH64" s="1"/>
    </row>
    <row r="65" ht="14.25" customHeight="1">
      <c r="BH65" s="1"/>
    </row>
    <row r="66" ht="14.25" customHeight="1">
      <c r="BH66" s="1"/>
    </row>
    <row r="67" ht="14.25" customHeight="1">
      <c r="BH67" s="1"/>
    </row>
    <row r="68" ht="14.25" customHeight="1">
      <c r="BH68" s="1"/>
    </row>
    <row r="69" ht="14.25" customHeight="1">
      <c r="BH69" s="1"/>
    </row>
    <row r="70" ht="14.25" customHeight="1">
      <c r="BH70" s="1"/>
    </row>
    <row r="71" ht="14.25" customHeight="1">
      <c r="BH71" s="1"/>
    </row>
    <row r="72" ht="14.25" customHeight="1">
      <c r="BH72" s="1"/>
    </row>
    <row r="73" ht="14.25" customHeight="1">
      <c r="BH73" s="1"/>
    </row>
    <row r="74" ht="14.25" customHeight="1">
      <c r="BH74" s="1"/>
    </row>
    <row r="75" ht="14.25" customHeight="1">
      <c r="BH75" s="1"/>
    </row>
    <row r="76" ht="14.25" customHeight="1">
      <c r="BH76" s="1"/>
    </row>
    <row r="77" ht="14.25" customHeight="1">
      <c r="BH77" s="1"/>
    </row>
    <row r="78" ht="14.25" customHeight="1">
      <c r="BH78" s="1"/>
    </row>
    <row r="79" ht="14.25" customHeight="1">
      <c r="BH79" s="1"/>
    </row>
    <row r="80" ht="14.25" customHeight="1">
      <c r="BH80" s="1"/>
    </row>
    <row r="81" ht="14.25" customHeight="1">
      <c r="BH81" s="1"/>
    </row>
    <row r="82" ht="14.25" customHeight="1">
      <c r="BH82" s="1"/>
    </row>
    <row r="83" ht="14.25" customHeight="1">
      <c r="BH83" s="1"/>
    </row>
    <row r="84" ht="14.25" customHeight="1">
      <c r="BH84" s="1"/>
    </row>
    <row r="85" ht="14.25" customHeight="1">
      <c r="BH85" s="1"/>
    </row>
    <row r="86" ht="14.25" customHeight="1">
      <c r="BH86" s="1"/>
    </row>
    <row r="87" ht="14.25" customHeight="1">
      <c r="BH87" s="1"/>
    </row>
    <row r="88" ht="14.25" customHeight="1">
      <c r="BH88" s="1"/>
    </row>
    <row r="89" ht="14.25" customHeight="1">
      <c r="BH89" s="1"/>
    </row>
    <row r="90" ht="14.25" customHeight="1">
      <c r="BH90" s="1"/>
    </row>
    <row r="91" ht="14.25" customHeight="1">
      <c r="BH91" s="1"/>
    </row>
    <row r="92" ht="14.25" customHeight="1">
      <c r="BH92" s="1"/>
    </row>
    <row r="93" ht="14.25" customHeight="1">
      <c r="BH93" s="1"/>
    </row>
    <row r="94" ht="14.25" customHeight="1">
      <c r="BH94" s="1"/>
    </row>
    <row r="95" ht="14.25" customHeight="1">
      <c r="BH95" s="1"/>
    </row>
    <row r="96" ht="14.25" customHeight="1">
      <c r="BH96" s="1"/>
    </row>
    <row r="97" ht="14.25" customHeight="1">
      <c r="BH97" s="1"/>
    </row>
    <row r="98" ht="14.25" customHeight="1">
      <c r="BH98" s="1"/>
    </row>
    <row r="99" ht="14.25" customHeight="1">
      <c r="BH99" s="1"/>
    </row>
    <row r="100" ht="14.25" customHeight="1">
      <c r="BH100" s="1"/>
    </row>
    <row r="101" ht="14.25" customHeight="1">
      <c r="BH101" s="1"/>
    </row>
    <row r="102" ht="14.25" customHeight="1">
      <c r="BH102" s="1"/>
    </row>
    <row r="103" ht="14.25" customHeight="1">
      <c r="BH103" s="1"/>
    </row>
    <row r="104" ht="14.25" customHeight="1">
      <c r="BH104" s="1"/>
    </row>
    <row r="105" ht="14.25" customHeight="1">
      <c r="BH105" s="1"/>
    </row>
    <row r="106" ht="14.25" customHeight="1">
      <c r="BH106" s="1"/>
    </row>
    <row r="107" ht="14.25" customHeight="1">
      <c r="BH107" s="1"/>
    </row>
    <row r="108" ht="14.25" customHeight="1">
      <c r="BH108" s="1"/>
    </row>
    <row r="109" ht="14.25" customHeight="1">
      <c r="BH109" s="1"/>
    </row>
    <row r="110" ht="14.25" customHeight="1">
      <c r="BH110" s="1"/>
    </row>
    <row r="111" ht="14.25" customHeight="1">
      <c r="BH111" s="1"/>
    </row>
    <row r="112" ht="14.25" customHeight="1">
      <c r="BH112" s="1"/>
    </row>
    <row r="113" ht="14.25" customHeight="1">
      <c r="BH113" s="1"/>
    </row>
    <row r="114" ht="14.25" customHeight="1">
      <c r="BH114" s="1"/>
    </row>
    <row r="115" ht="14.25" customHeight="1">
      <c r="BH115" s="1"/>
    </row>
    <row r="116" ht="14.25" customHeight="1">
      <c r="BH116" s="1"/>
    </row>
    <row r="117" ht="14.25" customHeight="1">
      <c r="BH117" s="1"/>
    </row>
    <row r="118" ht="14.25" customHeight="1">
      <c r="BH118" s="1"/>
    </row>
    <row r="119" ht="14.25" customHeight="1">
      <c r="BH119" s="1"/>
    </row>
    <row r="120" ht="14.25" customHeight="1">
      <c r="BH120" s="1"/>
    </row>
    <row r="121" ht="14.25" customHeight="1">
      <c r="BH121" s="1"/>
    </row>
    <row r="122" ht="14.25" customHeight="1">
      <c r="BH122" s="1"/>
    </row>
    <row r="123" ht="14.25" customHeight="1">
      <c r="BH123" s="1"/>
    </row>
    <row r="124" ht="14.25" customHeight="1">
      <c r="BH124" s="1"/>
    </row>
    <row r="125" ht="14.25" customHeight="1">
      <c r="BH125" s="1"/>
    </row>
    <row r="126" ht="14.25" customHeight="1">
      <c r="BH126" s="1"/>
    </row>
    <row r="127" ht="14.25" customHeight="1">
      <c r="BH127" s="1"/>
    </row>
    <row r="128" ht="14.25" customHeight="1">
      <c r="BH128" s="1"/>
    </row>
    <row r="129" ht="14.25" customHeight="1">
      <c r="BH129" s="1"/>
    </row>
    <row r="130" ht="14.25" customHeight="1">
      <c r="BH130" s="1"/>
    </row>
    <row r="131" ht="14.25" customHeight="1">
      <c r="BH131" s="1"/>
    </row>
    <row r="132" ht="14.25" customHeight="1">
      <c r="BH132" s="1"/>
    </row>
    <row r="133" ht="14.25" customHeight="1">
      <c r="BH133" s="1"/>
    </row>
    <row r="134" ht="14.25" customHeight="1">
      <c r="BH134" s="1"/>
    </row>
    <row r="135" ht="14.25" customHeight="1">
      <c r="BH135" s="1"/>
    </row>
    <row r="136" ht="14.25" customHeight="1">
      <c r="BH136" s="1"/>
    </row>
    <row r="137" ht="14.25" customHeight="1">
      <c r="BH137" s="1"/>
    </row>
    <row r="138" ht="14.25" customHeight="1">
      <c r="BH138" s="1"/>
    </row>
    <row r="139" ht="14.25" customHeight="1">
      <c r="BH139" s="1"/>
    </row>
    <row r="140" ht="14.25" customHeight="1">
      <c r="BH140" s="1"/>
    </row>
    <row r="141" ht="14.25" customHeight="1">
      <c r="BH141" s="1"/>
    </row>
    <row r="142" ht="14.25" customHeight="1">
      <c r="BH142" s="1"/>
    </row>
    <row r="143" ht="14.25" customHeight="1">
      <c r="BH143" s="1"/>
    </row>
    <row r="144" ht="14.25" customHeight="1">
      <c r="BH144" s="1"/>
    </row>
    <row r="145" ht="14.25" customHeight="1">
      <c r="BH145" s="1"/>
    </row>
    <row r="146" ht="14.25" customHeight="1">
      <c r="BH146" s="1"/>
    </row>
    <row r="147" ht="14.25" customHeight="1">
      <c r="BH147" s="1"/>
    </row>
    <row r="148" ht="14.25" customHeight="1">
      <c r="BH148" s="1"/>
    </row>
    <row r="149" ht="14.25" customHeight="1">
      <c r="BH149" s="1"/>
    </row>
    <row r="150" ht="14.25" customHeight="1">
      <c r="BH150" s="1"/>
    </row>
    <row r="151" ht="14.25" customHeight="1">
      <c r="BH151" s="1"/>
    </row>
    <row r="152" ht="14.25" customHeight="1">
      <c r="BH152" s="1"/>
    </row>
    <row r="153" ht="14.25" customHeight="1">
      <c r="BH153" s="1"/>
    </row>
    <row r="154" ht="14.25" customHeight="1">
      <c r="BH154" s="1"/>
    </row>
    <row r="155" ht="14.25" customHeight="1">
      <c r="BH155" s="1"/>
    </row>
    <row r="156" ht="14.25" customHeight="1">
      <c r="BH156" s="1"/>
    </row>
    <row r="157" ht="14.25" customHeight="1">
      <c r="BH157" s="1"/>
    </row>
    <row r="158" ht="14.25" customHeight="1">
      <c r="BH158" s="1"/>
    </row>
    <row r="159" ht="14.25" customHeight="1">
      <c r="BH159" s="1"/>
    </row>
    <row r="160" ht="14.25" customHeight="1">
      <c r="BH160" s="1"/>
    </row>
    <row r="161" ht="14.25" customHeight="1">
      <c r="BH161" s="1"/>
    </row>
    <row r="162" ht="14.25" customHeight="1">
      <c r="BH162" s="1"/>
    </row>
    <row r="163" ht="14.25" customHeight="1">
      <c r="BH163" s="1"/>
    </row>
    <row r="164" ht="14.25" customHeight="1">
      <c r="BH164" s="1"/>
    </row>
    <row r="165" ht="14.25" customHeight="1">
      <c r="BH165" s="1"/>
    </row>
    <row r="166" ht="14.25" customHeight="1">
      <c r="BH166" s="1"/>
    </row>
    <row r="167" ht="14.25" customHeight="1">
      <c r="BH167" s="1"/>
    </row>
    <row r="168" ht="14.25" customHeight="1">
      <c r="BH168" s="1"/>
    </row>
    <row r="169" ht="14.25" customHeight="1">
      <c r="BH169" s="1"/>
    </row>
    <row r="170" ht="14.25" customHeight="1">
      <c r="BH170" s="1"/>
    </row>
    <row r="171" ht="14.25" customHeight="1">
      <c r="BH171" s="1"/>
    </row>
    <row r="172" ht="14.25" customHeight="1">
      <c r="BH172" s="1"/>
    </row>
    <row r="173" ht="14.25" customHeight="1">
      <c r="BH173" s="1"/>
    </row>
    <row r="174" ht="14.25" customHeight="1">
      <c r="BH174" s="1"/>
    </row>
    <row r="175" ht="14.25" customHeight="1">
      <c r="BH175" s="1"/>
    </row>
    <row r="176" ht="14.25" customHeight="1">
      <c r="BH176" s="1"/>
    </row>
    <row r="177" ht="14.25" customHeight="1">
      <c r="BH177" s="1"/>
    </row>
    <row r="178" ht="14.25" customHeight="1">
      <c r="BH178" s="1"/>
    </row>
    <row r="179" ht="14.25" customHeight="1">
      <c r="BH179" s="1"/>
    </row>
    <row r="180" ht="14.25" customHeight="1">
      <c r="BH180" s="1"/>
    </row>
    <row r="181" ht="14.25" customHeight="1">
      <c r="BH181" s="1"/>
    </row>
    <row r="182" ht="14.25" customHeight="1">
      <c r="BH182" s="1"/>
    </row>
    <row r="183" ht="14.25" customHeight="1">
      <c r="BH183" s="1"/>
    </row>
    <row r="184" ht="14.25" customHeight="1">
      <c r="BH184" s="1"/>
    </row>
    <row r="185" ht="14.25" customHeight="1">
      <c r="BH185" s="1"/>
    </row>
    <row r="186" ht="14.25" customHeight="1">
      <c r="BH186" s="1"/>
    </row>
    <row r="187" ht="14.25" customHeight="1">
      <c r="BH187" s="1"/>
    </row>
    <row r="188" ht="14.25" customHeight="1">
      <c r="BH188" s="1"/>
    </row>
    <row r="189" ht="14.25" customHeight="1">
      <c r="BH189" s="1"/>
    </row>
    <row r="190" ht="14.25" customHeight="1">
      <c r="BH190" s="1"/>
    </row>
    <row r="191" ht="14.25" customHeight="1">
      <c r="BH191" s="1"/>
    </row>
    <row r="192" ht="14.25" customHeight="1">
      <c r="BH192" s="1"/>
    </row>
    <row r="193" ht="14.25" customHeight="1">
      <c r="BH193" s="1"/>
    </row>
    <row r="194" ht="14.25" customHeight="1">
      <c r="BH194" s="1"/>
    </row>
    <row r="195" ht="14.25" customHeight="1">
      <c r="BH195" s="1"/>
    </row>
    <row r="196" ht="14.25" customHeight="1">
      <c r="BH196" s="1"/>
    </row>
    <row r="197" ht="14.25" customHeight="1">
      <c r="BH197" s="1"/>
    </row>
    <row r="198" ht="14.25" customHeight="1">
      <c r="BH198" s="1"/>
    </row>
    <row r="199" ht="14.25" customHeight="1">
      <c r="BH199" s="1"/>
    </row>
    <row r="200" ht="14.25" customHeight="1">
      <c r="BH200" s="1"/>
    </row>
    <row r="201" ht="14.25" customHeight="1">
      <c r="BH201" s="1"/>
    </row>
    <row r="202" ht="14.25" customHeight="1">
      <c r="BH202" s="1"/>
    </row>
    <row r="203" ht="14.25" customHeight="1">
      <c r="BH203" s="1"/>
    </row>
    <row r="204" ht="14.25" customHeight="1">
      <c r="BH204" s="1"/>
    </row>
    <row r="205" ht="14.25" customHeight="1">
      <c r="BH205" s="1"/>
    </row>
    <row r="206" ht="14.25" customHeight="1">
      <c r="BH206" s="1"/>
    </row>
    <row r="207" ht="14.25" customHeight="1">
      <c r="BH207" s="1"/>
    </row>
    <row r="208" ht="14.25" customHeight="1">
      <c r="BH208" s="1"/>
    </row>
    <row r="209" ht="14.25" customHeight="1">
      <c r="BH209" s="1"/>
    </row>
    <row r="210" ht="14.25" customHeight="1">
      <c r="BH210" s="1"/>
    </row>
    <row r="211" ht="14.25" customHeight="1">
      <c r="BH211" s="1"/>
    </row>
    <row r="212" ht="14.25" customHeight="1">
      <c r="BH212" s="1"/>
    </row>
    <row r="213" ht="14.25" customHeight="1">
      <c r="BH213" s="1"/>
    </row>
    <row r="214" ht="14.25" customHeight="1">
      <c r="BH214" s="1"/>
    </row>
    <row r="215" ht="14.25" customHeight="1">
      <c r="BH215" s="1"/>
    </row>
    <row r="216" ht="14.25" customHeight="1">
      <c r="BH216" s="1"/>
    </row>
    <row r="217" ht="14.25" customHeight="1">
      <c r="BH217" s="1"/>
    </row>
    <row r="218" ht="14.25" customHeight="1">
      <c r="BH218" s="1"/>
    </row>
    <row r="219" ht="14.25" customHeight="1">
      <c r="BH219" s="1"/>
    </row>
    <row r="220" ht="14.25" customHeight="1">
      <c r="BH220" s="1"/>
    </row>
    <row r="221" ht="14.25" customHeight="1">
      <c r="BH221" s="1"/>
    </row>
    <row r="222" ht="14.25" customHeight="1">
      <c r="BH222" s="1"/>
    </row>
    <row r="223" ht="14.25" customHeight="1">
      <c r="BH223" s="1"/>
    </row>
    <row r="224" ht="14.25" customHeight="1">
      <c r="BH224" s="1"/>
    </row>
    <row r="225" ht="14.25" customHeight="1">
      <c r="BH225" s="1"/>
    </row>
    <row r="226" ht="14.25" customHeight="1">
      <c r="BH226" s="1"/>
    </row>
    <row r="227" ht="14.25" customHeight="1">
      <c r="BH227" s="1"/>
    </row>
    <row r="228" ht="14.25" customHeight="1">
      <c r="BH228" s="1"/>
    </row>
    <row r="229" ht="14.25" customHeight="1">
      <c r="BH229" s="1"/>
    </row>
    <row r="230" ht="14.25" customHeight="1">
      <c r="BH230" s="1"/>
    </row>
    <row r="231" ht="14.25" customHeight="1">
      <c r="BH231" s="1"/>
    </row>
    <row r="232" ht="14.25" customHeight="1">
      <c r="BH232" s="1"/>
    </row>
    <row r="233" ht="14.25" customHeight="1">
      <c r="BH233" s="1"/>
    </row>
    <row r="234" ht="14.25" customHeight="1">
      <c r="BH234" s="1"/>
    </row>
    <row r="235" ht="14.25" customHeight="1">
      <c r="BH235" s="1"/>
    </row>
    <row r="236" ht="14.25" customHeight="1">
      <c r="BH236" s="1"/>
    </row>
    <row r="237" ht="14.25" customHeight="1">
      <c r="BH237" s="1"/>
    </row>
    <row r="238" ht="14.25" customHeight="1">
      <c r="BH238" s="1"/>
    </row>
    <row r="239" ht="14.25" customHeight="1">
      <c r="BH239" s="1"/>
    </row>
    <row r="240" ht="14.25" customHeight="1">
      <c r="BH240" s="1"/>
    </row>
    <row r="241" ht="14.25" customHeight="1">
      <c r="BH241" s="1"/>
    </row>
    <row r="242" ht="14.25" customHeight="1">
      <c r="BH242" s="1"/>
    </row>
    <row r="243" ht="14.25" customHeight="1">
      <c r="BH243" s="1"/>
    </row>
    <row r="244" ht="14.25" customHeight="1">
      <c r="BH244" s="1"/>
    </row>
    <row r="245" ht="14.25" customHeight="1">
      <c r="BH245" s="1"/>
    </row>
    <row r="246" ht="14.25" customHeight="1">
      <c r="BH246" s="1"/>
    </row>
    <row r="247" ht="14.25" customHeight="1">
      <c r="BH247" s="1"/>
    </row>
    <row r="248" ht="14.25" customHeight="1">
      <c r="BH248" s="1"/>
    </row>
    <row r="249" ht="14.25" customHeight="1">
      <c r="BH249" s="1"/>
    </row>
    <row r="250" ht="14.25" customHeight="1">
      <c r="BH250" s="1"/>
    </row>
    <row r="251" ht="14.25" customHeight="1">
      <c r="BH251" s="1"/>
    </row>
    <row r="252" ht="14.25" customHeight="1">
      <c r="BH252" s="1"/>
    </row>
    <row r="253" ht="14.25" customHeight="1">
      <c r="BH253" s="1"/>
    </row>
    <row r="254" ht="14.25" customHeight="1">
      <c r="BH254" s="1"/>
    </row>
    <row r="255" ht="14.25" customHeight="1">
      <c r="BH255" s="1"/>
    </row>
    <row r="256" ht="14.25" customHeight="1">
      <c r="BH256" s="1"/>
    </row>
    <row r="257" ht="14.25" customHeight="1">
      <c r="BH257" s="1"/>
    </row>
    <row r="258" ht="14.25" customHeight="1">
      <c r="BH258" s="1"/>
    </row>
    <row r="259" ht="14.25" customHeight="1">
      <c r="BH259" s="1"/>
    </row>
    <row r="260" ht="14.25" customHeight="1">
      <c r="BH260" s="1"/>
    </row>
    <row r="261" ht="14.25" customHeight="1">
      <c r="BH261" s="1"/>
    </row>
    <row r="262" ht="14.25" customHeight="1">
      <c r="BH262" s="1"/>
    </row>
    <row r="263" ht="14.25" customHeight="1">
      <c r="BH263" s="1"/>
    </row>
    <row r="264" ht="14.25" customHeight="1">
      <c r="BH264" s="1"/>
    </row>
    <row r="265" ht="14.25" customHeight="1">
      <c r="BH265" s="1"/>
    </row>
    <row r="266" ht="14.25" customHeight="1">
      <c r="BH266" s="1"/>
    </row>
    <row r="267" ht="14.25" customHeight="1">
      <c r="BH267" s="1"/>
    </row>
    <row r="268" ht="14.25" customHeight="1">
      <c r="BH268" s="1"/>
    </row>
    <row r="269" ht="14.25" customHeight="1">
      <c r="BH269" s="1"/>
    </row>
    <row r="270" ht="14.25" customHeight="1">
      <c r="BH270" s="1"/>
    </row>
    <row r="271" ht="14.25" customHeight="1">
      <c r="BH271" s="1"/>
    </row>
    <row r="272" ht="14.25" customHeight="1">
      <c r="BH272" s="1"/>
    </row>
    <row r="273" ht="14.25" customHeight="1">
      <c r="BH273" s="1"/>
    </row>
    <row r="274" ht="14.25" customHeight="1">
      <c r="BH274" s="1"/>
    </row>
    <row r="275" ht="14.25" customHeight="1">
      <c r="BH275" s="1"/>
    </row>
    <row r="276" ht="14.25" customHeight="1">
      <c r="BH276" s="1"/>
    </row>
    <row r="277" ht="14.25" customHeight="1">
      <c r="BH277" s="1"/>
    </row>
    <row r="278" ht="14.25" customHeight="1">
      <c r="BH278" s="1"/>
    </row>
    <row r="279" ht="14.25" customHeight="1">
      <c r="BH279" s="1"/>
    </row>
    <row r="280" ht="14.25" customHeight="1">
      <c r="BH280" s="1"/>
    </row>
    <row r="281" ht="14.25" customHeight="1">
      <c r="BH281" s="1"/>
    </row>
    <row r="282" ht="14.25" customHeight="1">
      <c r="BH282" s="1"/>
    </row>
    <row r="283" ht="14.25" customHeight="1">
      <c r="BH283" s="1"/>
    </row>
    <row r="284" ht="14.25" customHeight="1">
      <c r="BH284" s="1"/>
    </row>
    <row r="285" ht="14.25" customHeight="1">
      <c r="BH285" s="1"/>
    </row>
    <row r="286" ht="14.25" customHeight="1">
      <c r="BH286" s="1"/>
    </row>
    <row r="287" ht="14.25" customHeight="1">
      <c r="BH287" s="1"/>
    </row>
    <row r="288" ht="14.25" customHeight="1">
      <c r="BH288" s="1"/>
    </row>
    <row r="289" ht="14.25" customHeight="1">
      <c r="BH289" s="1"/>
    </row>
    <row r="290" ht="14.25" customHeight="1">
      <c r="BH290" s="1"/>
    </row>
    <row r="291" ht="14.25" customHeight="1">
      <c r="BH291" s="1"/>
    </row>
    <row r="292" ht="14.25" customHeight="1">
      <c r="BH292" s="1"/>
    </row>
    <row r="293" ht="14.25" customHeight="1">
      <c r="BH293" s="1"/>
    </row>
    <row r="294" ht="14.25" customHeight="1">
      <c r="BH294" s="1"/>
    </row>
    <row r="295" ht="14.25" customHeight="1">
      <c r="BH295" s="1"/>
    </row>
    <row r="296" ht="14.25" customHeight="1">
      <c r="BH296" s="1"/>
    </row>
    <row r="297" ht="14.25" customHeight="1">
      <c r="BH297" s="1"/>
    </row>
    <row r="298" ht="14.25" customHeight="1">
      <c r="BH298" s="1"/>
    </row>
    <row r="299" ht="14.25" customHeight="1">
      <c r="BH299" s="1"/>
    </row>
    <row r="300" ht="14.25" customHeight="1">
      <c r="BH300" s="1"/>
    </row>
    <row r="301" ht="14.25" customHeight="1">
      <c r="BH301" s="1"/>
    </row>
    <row r="302" ht="14.25" customHeight="1">
      <c r="BH302" s="1"/>
    </row>
    <row r="303" ht="14.25" customHeight="1">
      <c r="BH303" s="1"/>
    </row>
    <row r="304" ht="14.25" customHeight="1">
      <c r="BH304" s="1"/>
    </row>
    <row r="305" ht="14.25" customHeight="1">
      <c r="BH305" s="1"/>
    </row>
    <row r="306" ht="14.25" customHeight="1">
      <c r="BH306" s="1"/>
    </row>
    <row r="307" ht="14.25" customHeight="1">
      <c r="BH307" s="1"/>
    </row>
    <row r="308" ht="14.25" customHeight="1">
      <c r="BH308" s="1"/>
    </row>
    <row r="309" ht="14.25" customHeight="1">
      <c r="BH309" s="1"/>
    </row>
    <row r="310" ht="14.25" customHeight="1">
      <c r="BH310" s="1"/>
    </row>
    <row r="311" ht="14.25" customHeight="1">
      <c r="BH311" s="1"/>
    </row>
    <row r="312" ht="14.25" customHeight="1">
      <c r="BH312" s="1"/>
    </row>
    <row r="313" ht="14.25" customHeight="1">
      <c r="BH313" s="1"/>
    </row>
    <row r="314" ht="14.25" customHeight="1">
      <c r="BH314" s="1"/>
    </row>
    <row r="315" ht="14.25" customHeight="1">
      <c r="BH315" s="1"/>
    </row>
    <row r="316" ht="14.25" customHeight="1">
      <c r="BH316" s="1"/>
    </row>
    <row r="317" ht="14.25" customHeight="1">
      <c r="BH317" s="1"/>
    </row>
    <row r="318" ht="14.25" customHeight="1">
      <c r="BH318" s="1"/>
    </row>
    <row r="319" ht="14.25" customHeight="1">
      <c r="BH319" s="1"/>
    </row>
    <row r="320" ht="14.25" customHeight="1">
      <c r="BH320" s="1"/>
    </row>
    <row r="321" ht="14.25" customHeight="1">
      <c r="BH321" s="1"/>
    </row>
    <row r="322" ht="14.25" customHeight="1">
      <c r="BH322" s="1"/>
    </row>
    <row r="323" ht="14.25" customHeight="1">
      <c r="BH323" s="1"/>
    </row>
    <row r="324" ht="14.25" customHeight="1">
      <c r="BH324" s="1"/>
    </row>
    <row r="325" ht="14.25" customHeight="1">
      <c r="BH325" s="1"/>
    </row>
    <row r="326" ht="14.25" customHeight="1">
      <c r="BH326" s="1"/>
    </row>
    <row r="327" ht="14.25" customHeight="1">
      <c r="BH327" s="1"/>
    </row>
    <row r="328" ht="14.25" customHeight="1">
      <c r="BH328" s="1"/>
    </row>
    <row r="329" ht="14.25" customHeight="1">
      <c r="BH329" s="1"/>
    </row>
    <row r="330" ht="14.25" customHeight="1">
      <c r="BH330" s="1"/>
    </row>
    <row r="331" ht="14.25" customHeight="1">
      <c r="BH331" s="1"/>
    </row>
    <row r="332" ht="14.25" customHeight="1">
      <c r="BH332" s="1"/>
    </row>
    <row r="333" ht="14.25" customHeight="1">
      <c r="BH333" s="1"/>
    </row>
    <row r="334" ht="14.25" customHeight="1">
      <c r="BH334" s="1"/>
    </row>
    <row r="335" ht="14.25" customHeight="1">
      <c r="BH335" s="1"/>
    </row>
    <row r="336" ht="14.25" customHeight="1">
      <c r="BH336" s="1"/>
    </row>
    <row r="337" ht="14.25" customHeight="1">
      <c r="BH337" s="1"/>
    </row>
    <row r="338" ht="14.25" customHeight="1">
      <c r="BH338" s="1"/>
    </row>
    <row r="339" ht="14.25" customHeight="1">
      <c r="BH339" s="1"/>
    </row>
    <row r="340" ht="14.25" customHeight="1">
      <c r="BH340" s="1"/>
    </row>
    <row r="341" ht="14.25" customHeight="1">
      <c r="BH341" s="1"/>
    </row>
    <row r="342" ht="14.25" customHeight="1">
      <c r="BH342" s="1"/>
    </row>
    <row r="343" ht="14.25" customHeight="1">
      <c r="BH343" s="1"/>
    </row>
    <row r="344" ht="14.25" customHeight="1">
      <c r="BH344" s="1"/>
    </row>
    <row r="345" ht="14.25" customHeight="1">
      <c r="BH345" s="1"/>
    </row>
    <row r="346" ht="14.25" customHeight="1">
      <c r="BH346" s="1"/>
    </row>
    <row r="347" ht="14.25" customHeight="1">
      <c r="BH347" s="1"/>
    </row>
    <row r="348" ht="14.25" customHeight="1">
      <c r="BH348" s="1"/>
    </row>
    <row r="349" ht="14.25" customHeight="1">
      <c r="BH349" s="1"/>
    </row>
    <row r="350" ht="14.25" customHeight="1">
      <c r="BH350" s="1"/>
    </row>
    <row r="351" ht="14.25" customHeight="1">
      <c r="BH351" s="1"/>
    </row>
    <row r="352" ht="14.25" customHeight="1">
      <c r="BH352" s="1"/>
    </row>
    <row r="353" ht="14.25" customHeight="1">
      <c r="BH353" s="1"/>
    </row>
    <row r="354" ht="14.25" customHeight="1">
      <c r="BH354" s="1"/>
    </row>
    <row r="355" ht="14.25" customHeight="1">
      <c r="BH355" s="1"/>
    </row>
    <row r="356" ht="14.25" customHeight="1">
      <c r="BH356" s="1"/>
    </row>
    <row r="357" ht="14.25" customHeight="1">
      <c r="BH357" s="1"/>
    </row>
    <row r="358" ht="14.25" customHeight="1">
      <c r="BH358" s="1"/>
    </row>
    <row r="359" ht="14.25" customHeight="1">
      <c r="BH359" s="1"/>
    </row>
    <row r="360" ht="14.25" customHeight="1">
      <c r="BH360" s="1"/>
    </row>
    <row r="361" ht="14.25" customHeight="1">
      <c r="BH361" s="1"/>
    </row>
    <row r="362" ht="14.25" customHeight="1">
      <c r="BH362" s="1"/>
    </row>
    <row r="363" ht="14.25" customHeight="1">
      <c r="BH363" s="1"/>
    </row>
    <row r="364" ht="14.25" customHeight="1">
      <c r="BH364" s="1"/>
    </row>
    <row r="365" ht="14.25" customHeight="1">
      <c r="BH365" s="1"/>
    </row>
    <row r="366" ht="14.25" customHeight="1">
      <c r="BH366" s="1"/>
    </row>
    <row r="367" ht="14.25" customHeight="1">
      <c r="BH367" s="1"/>
    </row>
    <row r="368" ht="14.25" customHeight="1">
      <c r="BH368" s="1"/>
    </row>
    <row r="369" ht="14.25" customHeight="1">
      <c r="BH369" s="1"/>
    </row>
    <row r="370" ht="14.25" customHeight="1">
      <c r="BH370" s="1"/>
    </row>
    <row r="371" ht="14.25" customHeight="1">
      <c r="BH371" s="1"/>
    </row>
    <row r="372" ht="14.25" customHeight="1">
      <c r="BH372" s="1"/>
    </row>
    <row r="373" ht="14.25" customHeight="1">
      <c r="BH373" s="1"/>
    </row>
    <row r="374" ht="14.25" customHeight="1">
      <c r="BH374" s="1"/>
    </row>
    <row r="375" ht="14.25" customHeight="1">
      <c r="BH375" s="1"/>
    </row>
    <row r="376" ht="14.25" customHeight="1">
      <c r="BH376" s="1"/>
    </row>
    <row r="377" ht="14.25" customHeight="1">
      <c r="BH377" s="1"/>
    </row>
    <row r="378" ht="14.25" customHeight="1">
      <c r="BH378" s="1"/>
    </row>
    <row r="379" ht="14.25" customHeight="1">
      <c r="BH379" s="1"/>
    </row>
    <row r="380" ht="14.25" customHeight="1">
      <c r="BH380" s="1"/>
    </row>
    <row r="381" ht="14.25" customHeight="1">
      <c r="BH381" s="1"/>
    </row>
    <row r="382" ht="14.25" customHeight="1">
      <c r="BH382" s="1"/>
    </row>
    <row r="383" ht="14.25" customHeight="1">
      <c r="BH383" s="1"/>
    </row>
    <row r="384" ht="14.25" customHeight="1">
      <c r="BH384" s="1"/>
    </row>
    <row r="385" ht="14.25" customHeight="1">
      <c r="BH385" s="1"/>
    </row>
    <row r="386" ht="14.25" customHeight="1">
      <c r="BH386" s="1"/>
    </row>
    <row r="387" ht="14.25" customHeight="1">
      <c r="BH387" s="1"/>
    </row>
    <row r="388" ht="14.25" customHeight="1">
      <c r="BH388" s="1"/>
    </row>
    <row r="389" ht="14.25" customHeight="1">
      <c r="BH389" s="1"/>
    </row>
    <row r="390" ht="14.25" customHeight="1">
      <c r="BH390" s="1"/>
    </row>
    <row r="391" ht="14.25" customHeight="1">
      <c r="BH391" s="1"/>
    </row>
    <row r="392" ht="14.25" customHeight="1">
      <c r="BH392" s="1"/>
    </row>
    <row r="393" ht="14.25" customHeight="1">
      <c r="BH393" s="1"/>
    </row>
    <row r="394" ht="14.25" customHeight="1">
      <c r="BH394" s="1"/>
    </row>
    <row r="395" ht="14.25" customHeight="1">
      <c r="BH395" s="1"/>
    </row>
    <row r="396" ht="14.25" customHeight="1">
      <c r="BH396" s="1"/>
    </row>
    <row r="397" ht="14.25" customHeight="1">
      <c r="BH397" s="1"/>
    </row>
    <row r="398" ht="14.25" customHeight="1">
      <c r="BH398" s="1"/>
    </row>
    <row r="399" ht="14.25" customHeight="1">
      <c r="BH399" s="1"/>
    </row>
    <row r="400" ht="14.25" customHeight="1">
      <c r="BH400" s="1"/>
    </row>
    <row r="401" ht="14.25" customHeight="1">
      <c r="BH401" s="1"/>
    </row>
    <row r="402" ht="14.25" customHeight="1">
      <c r="BH402" s="1"/>
    </row>
    <row r="403" ht="14.25" customHeight="1">
      <c r="BH403" s="1"/>
    </row>
    <row r="404" ht="14.25" customHeight="1">
      <c r="BH404" s="1"/>
    </row>
    <row r="405" ht="14.25" customHeight="1">
      <c r="BH405" s="1"/>
    </row>
    <row r="406" ht="14.25" customHeight="1">
      <c r="BH406" s="1"/>
    </row>
    <row r="407" ht="14.25" customHeight="1">
      <c r="BH407" s="1"/>
    </row>
    <row r="408" ht="14.25" customHeight="1">
      <c r="BH408" s="1"/>
    </row>
    <row r="409" ht="14.25" customHeight="1">
      <c r="BH409" s="1"/>
    </row>
    <row r="410" ht="14.25" customHeight="1">
      <c r="BH410" s="1"/>
    </row>
    <row r="411" ht="14.25" customHeight="1">
      <c r="BH411" s="1"/>
    </row>
    <row r="412" ht="14.25" customHeight="1">
      <c r="BH412" s="1"/>
    </row>
    <row r="413" ht="14.25" customHeight="1">
      <c r="BH413" s="1"/>
    </row>
    <row r="414" ht="14.25" customHeight="1">
      <c r="BH414" s="1"/>
    </row>
    <row r="415" ht="14.25" customHeight="1">
      <c r="BH415" s="1"/>
    </row>
    <row r="416" ht="14.25" customHeight="1">
      <c r="BH416" s="1"/>
    </row>
    <row r="417" ht="14.25" customHeight="1">
      <c r="BH417" s="1"/>
    </row>
    <row r="418" ht="14.25" customHeight="1">
      <c r="BH418" s="1"/>
    </row>
    <row r="419" ht="14.25" customHeight="1">
      <c r="BH419" s="1"/>
    </row>
    <row r="420" ht="14.25" customHeight="1">
      <c r="BH420" s="1"/>
    </row>
    <row r="421" ht="14.25" customHeight="1">
      <c r="BH421" s="1"/>
    </row>
    <row r="422" ht="14.25" customHeight="1">
      <c r="BH422" s="1"/>
    </row>
    <row r="423" ht="14.25" customHeight="1">
      <c r="BH423" s="1"/>
    </row>
    <row r="424" ht="14.25" customHeight="1">
      <c r="BH424" s="1"/>
    </row>
    <row r="425" ht="14.25" customHeight="1">
      <c r="BH425" s="1"/>
    </row>
    <row r="426" ht="14.25" customHeight="1">
      <c r="BH426" s="1"/>
    </row>
    <row r="427" ht="14.25" customHeight="1">
      <c r="BH427" s="1"/>
    </row>
    <row r="428" ht="14.25" customHeight="1">
      <c r="BH428" s="1"/>
    </row>
    <row r="429" ht="14.25" customHeight="1">
      <c r="BH429" s="1"/>
    </row>
    <row r="430" ht="14.25" customHeight="1">
      <c r="BH430" s="1"/>
    </row>
    <row r="431" ht="14.25" customHeight="1">
      <c r="BH431" s="1"/>
    </row>
    <row r="432" ht="14.25" customHeight="1">
      <c r="BH432" s="1"/>
    </row>
    <row r="433" ht="14.25" customHeight="1">
      <c r="BH433" s="1"/>
    </row>
    <row r="434" ht="14.25" customHeight="1">
      <c r="BH434" s="1"/>
    </row>
    <row r="435" ht="14.25" customHeight="1">
      <c r="BH435" s="1"/>
    </row>
    <row r="436" ht="14.25" customHeight="1">
      <c r="BH436" s="1"/>
    </row>
    <row r="437" ht="14.25" customHeight="1">
      <c r="BH437" s="1"/>
    </row>
    <row r="438" ht="14.25" customHeight="1">
      <c r="BH438" s="1"/>
    </row>
    <row r="439" ht="14.25" customHeight="1">
      <c r="BH439" s="1"/>
    </row>
    <row r="440" ht="14.25" customHeight="1">
      <c r="BH440" s="1"/>
    </row>
    <row r="441" ht="14.25" customHeight="1">
      <c r="BH441" s="1"/>
    </row>
    <row r="442" ht="14.25" customHeight="1">
      <c r="BH442" s="1"/>
    </row>
    <row r="443" ht="14.25" customHeight="1">
      <c r="BH443" s="1"/>
    </row>
    <row r="444" ht="14.25" customHeight="1">
      <c r="BH444" s="1"/>
    </row>
    <row r="445" ht="14.25" customHeight="1">
      <c r="BH445" s="1"/>
    </row>
    <row r="446" ht="14.25" customHeight="1">
      <c r="BH446" s="1"/>
    </row>
    <row r="447" ht="14.25" customHeight="1">
      <c r="BH447" s="1"/>
    </row>
    <row r="448" ht="14.25" customHeight="1">
      <c r="BH448" s="1"/>
    </row>
    <row r="449" ht="14.25" customHeight="1">
      <c r="BH449" s="1"/>
    </row>
    <row r="450" ht="14.25" customHeight="1">
      <c r="BH450" s="1"/>
    </row>
    <row r="451" ht="14.25" customHeight="1">
      <c r="BH451" s="1"/>
    </row>
    <row r="452" ht="14.25" customHeight="1">
      <c r="BH452" s="1"/>
    </row>
    <row r="453" ht="14.25" customHeight="1">
      <c r="BH453" s="1"/>
    </row>
    <row r="454" ht="14.25" customHeight="1">
      <c r="BH454" s="1"/>
    </row>
    <row r="455" ht="14.25" customHeight="1">
      <c r="BH455" s="1"/>
    </row>
    <row r="456" ht="14.25" customHeight="1">
      <c r="BH456" s="1"/>
    </row>
    <row r="457" ht="14.25" customHeight="1">
      <c r="BH457" s="1"/>
    </row>
    <row r="458" ht="14.25" customHeight="1">
      <c r="BH458" s="1"/>
    </row>
    <row r="459" ht="14.25" customHeight="1">
      <c r="BH459" s="1"/>
    </row>
    <row r="460" ht="14.25" customHeight="1">
      <c r="BH460" s="1"/>
    </row>
    <row r="461" ht="14.25" customHeight="1">
      <c r="BH461" s="1"/>
    </row>
    <row r="462" ht="14.25" customHeight="1">
      <c r="BH462" s="1"/>
    </row>
    <row r="463" ht="14.25" customHeight="1">
      <c r="BH463" s="1"/>
    </row>
    <row r="464" ht="14.25" customHeight="1">
      <c r="BH464" s="1"/>
    </row>
    <row r="465" ht="14.25" customHeight="1">
      <c r="BH465" s="1"/>
    </row>
    <row r="466" ht="14.25" customHeight="1">
      <c r="BH466" s="1"/>
    </row>
    <row r="467" ht="14.25" customHeight="1">
      <c r="BH467" s="1"/>
    </row>
    <row r="468" ht="14.25" customHeight="1">
      <c r="BH468" s="1"/>
    </row>
    <row r="469" ht="14.25" customHeight="1">
      <c r="BH469" s="1"/>
    </row>
    <row r="470" ht="14.25" customHeight="1">
      <c r="BH470" s="1"/>
    </row>
    <row r="471" ht="14.25" customHeight="1">
      <c r="BH471" s="1"/>
    </row>
    <row r="472" ht="14.25" customHeight="1">
      <c r="BH472" s="1"/>
    </row>
    <row r="473" ht="14.25" customHeight="1">
      <c r="BH473" s="1"/>
    </row>
    <row r="474" ht="14.25" customHeight="1">
      <c r="BH474" s="1"/>
    </row>
    <row r="475" ht="14.25" customHeight="1">
      <c r="BH475" s="1"/>
    </row>
    <row r="476" ht="14.25" customHeight="1">
      <c r="BH476" s="1"/>
    </row>
    <row r="477" ht="14.25" customHeight="1">
      <c r="BH477" s="1"/>
    </row>
    <row r="478" ht="14.25" customHeight="1">
      <c r="BH478" s="1"/>
    </row>
    <row r="479" ht="14.25" customHeight="1">
      <c r="BH479" s="1"/>
    </row>
    <row r="480" ht="14.25" customHeight="1">
      <c r="BH480" s="1"/>
    </row>
    <row r="481" ht="14.25" customHeight="1">
      <c r="BH481" s="1"/>
    </row>
    <row r="482" ht="14.25" customHeight="1">
      <c r="BH482" s="1"/>
    </row>
    <row r="483" ht="14.25" customHeight="1">
      <c r="BH483" s="1"/>
    </row>
    <row r="484" ht="14.25" customHeight="1">
      <c r="BH484" s="1"/>
    </row>
    <row r="485" ht="14.25" customHeight="1">
      <c r="BH485" s="1"/>
    </row>
    <row r="486" ht="14.25" customHeight="1">
      <c r="BH486" s="1"/>
    </row>
    <row r="487" ht="14.25" customHeight="1">
      <c r="BH487" s="1"/>
    </row>
    <row r="488" ht="14.25" customHeight="1">
      <c r="BH488" s="1"/>
    </row>
    <row r="489" ht="14.25" customHeight="1">
      <c r="BH489" s="1"/>
    </row>
    <row r="490" ht="14.25" customHeight="1">
      <c r="BH490" s="1"/>
    </row>
    <row r="491" ht="14.25" customHeight="1">
      <c r="BH491" s="1"/>
    </row>
    <row r="492" ht="14.25" customHeight="1">
      <c r="BH492" s="1"/>
    </row>
    <row r="493" ht="14.25" customHeight="1">
      <c r="BH493" s="1"/>
    </row>
    <row r="494" ht="14.25" customHeight="1">
      <c r="BH494" s="1"/>
    </row>
    <row r="495" ht="14.25" customHeight="1">
      <c r="BH495" s="1"/>
    </row>
    <row r="496" ht="14.25" customHeight="1">
      <c r="BH496" s="1"/>
    </row>
    <row r="497" ht="14.25" customHeight="1">
      <c r="BH497" s="1"/>
    </row>
    <row r="498" ht="14.25" customHeight="1">
      <c r="BH498" s="1"/>
    </row>
    <row r="499" ht="14.25" customHeight="1">
      <c r="BH499" s="1"/>
    </row>
    <row r="500" ht="14.25" customHeight="1">
      <c r="BH500" s="1"/>
    </row>
    <row r="501" ht="14.25" customHeight="1">
      <c r="BH501" s="1"/>
    </row>
    <row r="502" ht="14.25" customHeight="1">
      <c r="BH502" s="1"/>
    </row>
    <row r="503" ht="14.25" customHeight="1">
      <c r="BH503" s="1"/>
    </row>
    <row r="504" ht="14.25" customHeight="1">
      <c r="BH504" s="1"/>
    </row>
    <row r="505" ht="14.25" customHeight="1">
      <c r="BH505" s="1"/>
    </row>
    <row r="506" ht="14.25" customHeight="1">
      <c r="BH506" s="1"/>
    </row>
    <row r="507" ht="14.25" customHeight="1">
      <c r="BH507" s="1"/>
    </row>
    <row r="508" ht="14.25" customHeight="1">
      <c r="BH508" s="1"/>
    </row>
    <row r="509" ht="14.25" customHeight="1">
      <c r="BH509" s="1"/>
    </row>
    <row r="510" ht="14.25" customHeight="1">
      <c r="BH510" s="1"/>
    </row>
    <row r="511" ht="14.25" customHeight="1">
      <c r="BH511" s="1"/>
    </row>
    <row r="512" ht="14.25" customHeight="1">
      <c r="BH512" s="1"/>
    </row>
    <row r="513" ht="14.25" customHeight="1">
      <c r="BH513" s="1"/>
    </row>
    <row r="514" ht="14.25" customHeight="1">
      <c r="BH514" s="1"/>
    </row>
    <row r="515" ht="14.25" customHeight="1">
      <c r="BH515" s="1"/>
    </row>
    <row r="516" ht="14.25" customHeight="1">
      <c r="BH516" s="1"/>
    </row>
    <row r="517" ht="14.25" customHeight="1">
      <c r="BH517" s="1"/>
    </row>
    <row r="518" ht="14.25" customHeight="1">
      <c r="BH518" s="1"/>
    </row>
    <row r="519" ht="14.25" customHeight="1">
      <c r="BH519" s="1"/>
    </row>
    <row r="520" ht="14.25" customHeight="1">
      <c r="BH520" s="1"/>
    </row>
    <row r="521" ht="14.25" customHeight="1">
      <c r="BH521" s="1"/>
    </row>
    <row r="522" ht="14.25" customHeight="1">
      <c r="BH522" s="1"/>
    </row>
    <row r="523" ht="14.25" customHeight="1">
      <c r="BH523" s="1"/>
    </row>
    <row r="524" ht="14.25" customHeight="1">
      <c r="BH524" s="1"/>
    </row>
    <row r="525" ht="14.25" customHeight="1">
      <c r="BH525" s="1"/>
    </row>
    <row r="526" ht="14.25" customHeight="1">
      <c r="BH526" s="1"/>
    </row>
    <row r="527" ht="14.25" customHeight="1">
      <c r="BH527" s="1"/>
    </row>
    <row r="528" ht="14.25" customHeight="1">
      <c r="BH528" s="1"/>
    </row>
    <row r="529" ht="14.25" customHeight="1">
      <c r="BH529" s="1"/>
    </row>
    <row r="530" ht="14.25" customHeight="1">
      <c r="BH530" s="1"/>
    </row>
    <row r="531" ht="14.25" customHeight="1">
      <c r="BH531" s="1"/>
    </row>
    <row r="532" ht="14.25" customHeight="1">
      <c r="BH532" s="1"/>
    </row>
    <row r="533" ht="14.25" customHeight="1">
      <c r="BH533" s="1"/>
    </row>
    <row r="534" ht="14.25" customHeight="1">
      <c r="BH534" s="1"/>
    </row>
    <row r="535" ht="14.25" customHeight="1">
      <c r="BH535" s="1"/>
    </row>
    <row r="536" ht="14.25" customHeight="1">
      <c r="BH536" s="1"/>
    </row>
    <row r="537" ht="14.25" customHeight="1">
      <c r="BH537" s="1"/>
    </row>
    <row r="538" ht="14.25" customHeight="1">
      <c r="BH538" s="1"/>
    </row>
    <row r="539" ht="14.25" customHeight="1">
      <c r="BH539" s="1"/>
    </row>
    <row r="540" ht="14.25" customHeight="1">
      <c r="BH540" s="1"/>
    </row>
    <row r="541" ht="14.25" customHeight="1">
      <c r="BH541" s="1"/>
    </row>
    <row r="542" ht="14.25" customHeight="1">
      <c r="BH542" s="1"/>
    </row>
    <row r="543" ht="14.25" customHeight="1">
      <c r="BH543" s="1"/>
    </row>
    <row r="544" ht="14.25" customHeight="1">
      <c r="BH544" s="1"/>
    </row>
    <row r="545" ht="14.25" customHeight="1">
      <c r="BH545" s="1"/>
    </row>
    <row r="546" ht="14.25" customHeight="1">
      <c r="BH546" s="1"/>
    </row>
    <row r="547" ht="14.25" customHeight="1">
      <c r="BH547" s="1"/>
    </row>
    <row r="548" ht="14.25" customHeight="1">
      <c r="BH548" s="1"/>
    </row>
    <row r="549" ht="14.25" customHeight="1">
      <c r="BH549" s="1"/>
    </row>
    <row r="550" ht="14.25" customHeight="1">
      <c r="BH550" s="1"/>
    </row>
    <row r="551" ht="14.25" customHeight="1">
      <c r="BH551" s="1"/>
    </row>
    <row r="552" ht="14.25" customHeight="1">
      <c r="BH552" s="1"/>
    </row>
    <row r="553" ht="14.25" customHeight="1">
      <c r="BH553" s="1"/>
    </row>
    <row r="554" ht="14.25" customHeight="1">
      <c r="BH554" s="1"/>
    </row>
    <row r="555" ht="14.25" customHeight="1">
      <c r="BH555" s="1"/>
    </row>
    <row r="556" ht="14.25" customHeight="1">
      <c r="BH556" s="1"/>
    </row>
    <row r="557" ht="14.25" customHeight="1">
      <c r="BH557" s="1"/>
    </row>
    <row r="558" ht="14.25" customHeight="1">
      <c r="BH558" s="1"/>
    </row>
    <row r="559" ht="14.25" customHeight="1">
      <c r="BH559" s="1"/>
    </row>
    <row r="560" ht="14.25" customHeight="1">
      <c r="BH560" s="1"/>
    </row>
    <row r="561" ht="14.25" customHeight="1">
      <c r="BH561" s="1"/>
    </row>
    <row r="562" ht="14.25" customHeight="1">
      <c r="BH562" s="1"/>
    </row>
    <row r="563" ht="14.25" customHeight="1">
      <c r="BH563" s="1"/>
    </row>
    <row r="564" ht="14.25" customHeight="1">
      <c r="BH564" s="1"/>
    </row>
    <row r="565" ht="14.25" customHeight="1">
      <c r="BH565" s="1"/>
    </row>
    <row r="566" ht="14.25" customHeight="1">
      <c r="BH566" s="1"/>
    </row>
    <row r="567" ht="14.25" customHeight="1">
      <c r="BH567" s="1"/>
    </row>
    <row r="568" ht="14.25" customHeight="1">
      <c r="BH568" s="1"/>
    </row>
    <row r="569" ht="14.25" customHeight="1">
      <c r="BH569" s="1"/>
    </row>
    <row r="570" ht="14.25" customHeight="1">
      <c r="BH570" s="1"/>
    </row>
    <row r="571" ht="14.25" customHeight="1">
      <c r="BH571" s="1"/>
    </row>
    <row r="572" ht="14.25" customHeight="1">
      <c r="BH572" s="1"/>
    </row>
    <row r="573" ht="14.25" customHeight="1">
      <c r="BH573" s="1"/>
    </row>
    <row r="574" ht="14.25" customHeight="1">
      <c r="BH574" s="1"/>
    </row>
    <row r="575" ht="14.25" customHeight="1">
      <c r="BH575" s="1"/>
    </row>
    <row r="576" ht="14.25" customHeight="1">
      <c r="BH576" s="1"/>
    </row>
    <row r="577" ht="14.25" customHeight="1">
      <c r="BH577" s="1"/>
    </row>
    <row r="578" ht="14.25" customHeight="1">
      <c r="BH578" s="1"/>
    </row>
    <row r="579" ht="14.25" customHeight="1">
      <c r="BH579" s="1"/>
    </row>
    <row r="580" ht="14.25" customHeight="1">
      <c r="BH580" s="1"/>
    </row>
    <row r="581" ht="14.25" customHeight="1">
      <c r="BH581" s="1"/>
    </row>
    <row r="582" ht="14.25" customHeight="1">
      <c r="BH582" s="1"/>
    </row>
    <row r="583" ht="14.25" customHeight="1">
      <c r="BH583" s="1"/>
    </row>
    <row r="584" ht="14.25" customHeight="1">
      <c r="BH584" s="1"/>
    </row>
    <row r="585" ht="14.25" customHeight="1">
      <c r="BH585" s="1"/>
    </row>
    <row r="586" ht="14.25" customHeight="1">
      <c r="BH586" s="1"/>
    </row>
    <row r="587" ht="14.25" customHeight="1">
      <c r="BH587" s="1"/>
    </row>
    <row r="588" ht="14.25" customHeight="1">
      <c r="BH588" s="1"/>
    </row>
    <row r="589" ht="14.25" customHeight="1">
      <c r="BH589" s="1"/>
    </row>
    <row r="590" ht="14.25" customHeight="1">
      <c r="BH590" s="1"/>
    </row>
    <row r="591" ht="14.25" customHeight="1">
      <c r="BH591" s="1"/>
    </row>
    <row r="592" ht="14.25" customHeight="1">
      <c r="BH592" s="1"/>
    </row>
    <row r="593" ht="14.25" customHeight="1">
      <c r="BH593" s="1"/>
    </row>
    <row r="594" ht="14.25" customHeight="1">
      <c r="BH594" s="1"/>
    </row>
    <row r="595" ht="14.25" customHeight="1">
      <c r="BH595" s="1"/>
    </row>
    <row r="596" ht="14.25" customHeight="1">
      <c r="BH596" s="1"/>
    </row>
    <row r="597" ht="14.25" customHeight="1">
      <c r="BH597" s="1"/>
    </row>
    <row r="598" ht="14.25" customHeight="1">
      <c r="BH598" s="1"/>
    </row>
    <row r="599" ht="14.25" customHeight="1">
      <c r="BH599" s="1"/>
    </row>
    <row r="600" ht="14.25" customHeight="1">
      <c r="BH600" s="1"/>
    </row>
    <row r="601" ht="14.25" customHeight="1">
      <c r="BH601" s="1"/>
    </row>
    <row r="602" ht="14.25" customHeight="1">
      <c r="BH602" s="1"/>
    </row>
    <row r="603" ht="14.25" customHeight="1">
      <c r="BH603" s="1"/>
    </row>
    <row r="604" ht="14.25" customHeight="1">
      <c r="BH604" s="1"/>
    </row>
    <row r="605" ht="14.25" customHeight="1">
      <c r="BH605" s="1"/>
    </row>
    <row r="606" ht="14.25" customHeight="1">
      <c r="BH606" s="1"/>
    </row>
    <row r="607" ht="14.25" customHeight="1">
      <c r="BH607" s="1"/>
    </row>
    <row r="608" ht="14.25" customHeight="1">
      <c r="BH608" s="1"/>
    </row>
    <row r="609" ht="14.25" customHeight="1">
      <c r="BH609" s="1"/>
    </row>
    <row r="610" ht="14.25" customHeight="1">
      <c r="BH610" s="1"/>
    </row>
    <row r="611" ht="14.25" customHeight="1">
      <c r="BH611" s="1"/>
    </row>
    <row r="612" ht="14.25" customHeight="1">
      <c r="BH612" s="1"/>
    </row>
    <row r="613" ht="14.25" customHeight="1">
      <c r="BH613" s="1"/>
    </row>
    <row r="614" ht="14.25" customHeight="1">
      <c r="BH614" s="1"/>
    </row>
    <row r="615" ht="14.25" customHeight="1">
      <c r="BH615" s="1"/>
    </row>
    <row r="616" ht="14.25" customHeight="1">
      <c r="BH616" s="1"/>
    </row>
    <row r="617" ht="14.25" customHeight="1">
      <c r="BH617" s="1"/>
    </row>
    <row r="618" ht="14.25" customHeight="1">
      <c r="BH618" s="1"/>
    </row>
    <row r="619" ht="14.25" customHeight="1">
      <c r="BH619" s="1"/>
    </row>
    <row r="620" ht="14.25" customHeight="1">
      <c r="BH620" s="1"/>
    </row>
    <row r="621" ht="14.25" customHeight="1">
      <c r="BH621" s="1"/>
    </row>
    <row r="622" ht="14.25" customHeight="1">
      <c r="BH622" s="1"/>
    </row>
    <row r="623" ht="14.25" customHeight="1">
      <c r="BH623" s="1"/>
    </row>
    <row r="624" ht="14.25" customHeight="1">
      <c r="BH624" s="1"/>
    </row>
    <row r="625" ht="14.25" customHeight="1">
      <c r="BH625" s="1"/>
    </row>
    <row r="626" ht="14.25" customHeight="1">
      <c r="BH626" s="1"/>
    </row>
    <row r="627" ht="14.25" customHeight="1">
      <c r="BH627" s="1"/>
    </row>
    <row r="628" ht="14.25" customHeight="1">
      <c r="BH628" s="1"/>
    </row>
    <row r="629" ht="14.25" customHeight="1">
      <c r="BH629" s="1"/>
    </row>
    <row r="630" ht="14.25" customHeight="1">
      <c r="BH630" s="1"/>
    </row>
    <row r="631" ht="14.25" customHeight="1">
      <c r="BH631" s="1"/>
    </row>
    <row r="632" ht="14.25" customHeight="1">
      <c r="BH632" s="1"/>
    </row>
    <row r="633" ht="14.25" customHeight="1">
      <c r="BH633" s="1"/>
    </row>
    <row r="634" ht="14.25" customHeight="1">
      <c r="BH634" s="1"/>
    </row>
    <row r="635" ht="14.25" customHeight="1">
      <c r="BH635" s="1"/>
    </row>
    <row r="636" ht="14.25" customHeight="1">
      <c r="BH636" s="1"/>
    </row>
    <row r="637" ht="14.25" customHeight="1">
      <c r="BH637" s="1"/>
    </row>
    <row r="638" ht="14.25" customHeight="1">
      <c r="BH638" s="1"/>
    </row>
    <row r="639" ht="14.25" customHeight="1">
      <c r="BH639" s="1"/>
    </row>
    <row r="640" ht="14.25" customHeight="1">
      <c r="BH640" s="1"/>
    </row>
    <row r="641" ht="14.25" customHeight="1">
      <c r="BH641" s="1"/>
    </row>
    <row r="642" ht="14.25" customHeight="1">
      <c r="BH642" s="1"/>
    </row>
    <row r="643" ht="14.25" customHeight="1">
      <c r="BH643" s="1"/>
    </row>
    <row r="644" ht="14.25" customHeight="1">
      <c r="BH644" s="1"/>
    </row>
    <row r="645" ht="14.25" customHeight="1">
      <c r="BH645" s="1"/>
    </row>
    <row r="646" ht="14.25" customHeight="1">
      <c r="BH646" s="1"/>
    </row>
    <row r="647" ht="14.25" customHeight="1">
      <c r="BH647" s="1"/>
    </row>
    <row r="648" ht="14.25" customHeight="1">
      <c r="BH648" s="1"/>
    </row>
    <row r="649" ht="14.25" customHeight="1">
      <c r="BH649" s="1"/>
    </row>
    <row r="650" ht="14.25" customHeight="1">
      <c r="BH650" s="1"/>
    </row>
    <row r="651" ht="14.25" customHeight="1">
      <c r="BH651" s="1"/>
    </row>
    <row r="652" ht="14.25" customHeight="1">
      <c r="BH652" s="1"/>
    </row>
    <row r="653" ht="14.25" customHeight="1">
      <c r="BH653" s="1"/>
    </row>
    <row r="654" ht="14.25" customHeight="1">
      <c r="BH654" s="1"/>
    </row>
    <row r="655" ht="14.25" customHeight="1">
      <c r="BH655" s="1"/>
    </row>
    <row r="656" ht="14.25" customHeight="1">
      <c r="BH656" s="1"/>
    </row>
    <row r="657" ht="14.25" customHeight="1">
      <c r="BH657" s="1"/>
    </row>
    <row r="658" ht="14.25" customHeight="1">
      <c r="BH658" s="1"/>
    </row>
    <row r="659" ht="14.25" customHeight="1">
      <c r="BH659" s="1"/>
    </row>
    <row r="660" ht="14.25" customHeight="1">
      <c r="BH660" s="1"/>
    </row>
    <row r="661" ht="14.25" customHeight="1">
      <c r="BH661" s="1"/>
    </row>
    <row r="662" ht="14.25" customHeight="1">
      <c r="BH662" s="1"/>
    </row>
    <row r="663" ht="14.25" customHeight="1">
      <c r="BH663" s="1"/>
    </row>
    <row r="664" ht="14.25" customHeight="1">
      <c r="BH664" s="1"/>
    </row>
    <row r="665" ht="14.25" customHeight="1">
      <c r="BH665" s="1"/>
    </row>
    <row r="666" ht="14.25" customHeight="1">
      <c r="BH666" s="1"/>
    </row>
    <row r="667" ht="14.25" customHeight="1">
      <c r="BH667" s="1"/>
    </row>
    <row r="668" ht="14.25" customHeight="1">
      <c r="BH668" s="1"/>
    </row>
    <row r="669" ht="14.25" customHeight="1">
      <c r="BH669" s="1"/>
    </row>
    <row r="670" ht="14.25" customHeight="1">
      <c r="BH670" s="1"/>
    </row>
    <row r="671" ht="14.25" customHeight="1">
      <c r="BH671" s="1"/>
    </row>
    <row r="672" ht="14.25" customHeight="1">
      <c r="BH672" s="1"/>
    </row>
    <row r="673" ht="14.25" customHeight="1">
      <c r="BH673" s="1"/>
    </row>
    <row r="674" ht="14.25" customHeight="1">
      <c r="BH674" s="1"/>
    </row>
    <row r="675" ht="14.25" customHeight="1">
      <c r="BH675" s="1"/>
    </row>
    <row r="676" ht="14.25" customHeight="1">
      <c r="BH676" s="1"/>
    </row>
    <row r="677" ht="14.25" customHeight="1">
      <c r="BH677" s="1"/>
    </row>
    <row r="678" ht="14.25" customHeight="1">
      <c r="BH678" s="1"/>
    </row>
    <row r="679" ht="14.25" customHeight="1">
      <c r="BH679" s="1"/>
    </row>
    <row r="680" ht="14.25" customHeight="1">
      <c r="BH680" s="1"/>
    </row>
    <row r="681" ht="14.25" customHeight="1">
      <c r="BH681" s="1"/>
    </row>
    <row r="682" ht="14.25" customHeight="1">
      <c r="BH682" s="1"/>
    </row>
    <row r="683" ht="14.25" customHeight="1">
      <c r="BH683" s="1"/>
    </row>
    <row r="684" ht="14.25" customHeight="1">
      <c r="BH684" s="1"/>
    </row>
    <row r="685" ht="14.25" customHeight="1">
      <c r="BH685" s="1"/>
    </row>
    <row r="686" ht="14.25" customHeight="1">
      <c r="BH686" s="1"/>
    </row>
    <row r="687" ht="14.25" customHeight="1">
      <c r="BH687" s="1"/>
    </row>
    <row r="688" ht="14.25" customHeight="1">
      <c r="BH688" s="1"/>
    </row>
    <row r="689" ht="14.25" customHeight="1">
      <c r="BH689" s="1"/>
    </row>
    <row r="690" ht="14.25" customHeight="1">
      <c r="BH690" s="1"/>
    </row>
    <row r="691" ht="14.25" customHeight="1">
      <c r="BH691" s="1"/>
    </row>
    <row r="692" ht="14.25" customHeight="1">
      <c r="BH692" s="1"/>
    </row>
    <row r="693" ht="14.25" customHeight="1">
      <c r="BH693" s="1"/>
    </row>
    <row r="694" ht="14.25" customHeight="1">
      <c r="BH694" s="1"/>
    </row>
    <row r="695" ht="14.25" customHeight="1">
      <c r="BH695" s="1"/>
    </row>
    <row r="696" ht="14.25" customHeight="1">
      <c r="BH696" s="1"/>
    </row>
    <row r="697" ht="14.25" customHeight="1">
      <c r="BH697" s="1"/>
    </row>
    <row r="698" ht="14.25" customHeight="1">
      <c r="BH698" s="1"/>
    </row>
    <row r="699" ht="14.25" customHeight="1">
      <c r="BH699" s="1"/>
    </row>
    <row r="700" ht="14.25" customHeight="1">
      <c r="BH700" s="1"/>
    </row>
    <row r="701" ht="14.25" customHeight="1">
      <c r="BH701" s="1"/>
    </row>
    <row r="702" ht="14.25" customHeight="1">
      <c r="BH702" s="1"/>
    </row>
    <row r="703" ht="14.25" customHeight="1">
      <c r="BH703" s="1"/>
    </row>
    <row r="704" ht="14.25" customHeight="1">
      <c r="BH704" s="1"/>
    </row>
    <row r="705" ht="14.25" customHeight="1">
      <c r="BH705" s="1"/>
    </row>
    <row r="706" ht="14.25" customHeight="1">
      <c r="BH706" s="1"/>
    </row>
    <row r="707" ht="14.25" customHeight="1">
      <c r="BH707" s="1"/>
    </row>
    <row r="708" ht="14.25" customHeight="1">
      <c r="BH708" s="1"/>
    </row>
    <row r="709" ht="14.25" customHeight="1">
      <c r="BH709" s="1"/>
    </row>
    <row r="710" ht="14.25" customHeight="1">
      <c r="BH710" s="1"/>
    </row>
    <row r="711" ht="14.25" customHeight="1">
      <c r="BH711" s="1"/>
    </row>
    <row r="712" ht="14.25" customHeight="1">
      <c r="BH712" s="1"/>
    </row>
    <row r="713" ht="14.25" customHeight="1">
      <c r="BH713" s="1"/>
    </row>
    <row r="714" ht="14.25" customHeight="1">
      <c r="BH714" s="1"/>
    </row>
    <row r="715" ht="14.25" customHeight="1">
      <c r="BH715" s="1"/>
    </row>
    <row r="716" ht="14.25" customHeight="1">
      <c r="BH716" s="1"/>
    </row>
    <row r="717" ht="14.25" customHeight="1">
      <c r="BH717" s="1"/>
    </row>
    <row r="718" ht="14.25" customHeight="1">
      <c r="BH718" s="1"/>
    </row>
    <row r="719" ht="14.25" customHeight="1">
      <c r="BH719" s="1"/>
    </row>
    <row r="720" ht="14.25" customHeight="1">
      <c r="BH720" s="1"/>
    </row>
    <row r="721" ht="14.25" customHeight="1">
      <c r="BH721" s="1"/>
    </row>
    <row r="722" ht="14.25" customHeight="1">
      <c r="BH722" s="1"/>
    </row>
    <row r="723" ht="14.25" customHeight="1">
      <c r="BH723" s="1"/>
    </row>
    <row r="724" ht="14.25" customHeight="1">
      <c r="BH724" s="1"/>
    </row>
    <row r="725" ht="14.25" customHeight="1">
      <c r="BH725" s="1"/>
    </row>
    <row r="726" ht="14.25" customHeight="1">
      <c r="BH726" s="1"/>
    </row>
    <row r="727" ht="14.25" customHeight="1">
      <c r="BH727" s="1"/>
    </row>
    <row r="728" ht="14.25" customHeight="1">
      <c r="BH728" s="1"/>
    </row>
    <row r="729" ht="14.25" customHeight="1">
      <c r="BH729" s="1"/>
    </row>
    <row r="730" ht="14.25" customHeight="1">
      <c r="BH730" s="1"/>
    </row>
    <row r="731" ht="14.25" customHeight="1">
      <c r="BH731" s="1"/>
    </row>
    <row r="732" ht="14.25" customHeight="1">
      <c r="BH732" s="1"/>
    </row>
    <row r="733" ht="14.25" customHeight="1">
      <c r="BH733" s="1"/>
    </row>
    <row r="734" ht="14.25" customHeight="1">
      <c r="BH734" s="1"/>
    </row>
    <row r="735" ht="14.25" customHeight="1">
      <c r="BH735" s="1"/>
    </row>
    <row r="736" ht="14.25" customHeight="1">
      <c r="BH736" s="1"/>
    </row>
    <row r="737" ht="14.25" customHeight="1">
      <c r="BH737" s="1"/>
    </row>
    <row r="738" ht="14.25" customHeight="1">
      <c r="BH738" s="1"/>
    </row>
    <row r="739" ht="14.25" customHeight="1">
      <c r="BH739" s="1"/>
    </row>
    <row r="740" ht="14.25" customHeight="1">
      <c r="BH740" s="1"/>
    </row>
    <row r="741" ht="14.25" customHeight="1">
      <c r="BH741" s="1"/>
    </row>
    <row r="742" ht="14.25" customHeight="1">
      <c r="BH742" s="1"/>
    </row>
    <row r="743" ht="14.25" customHeight="1">
      <c r="BH743" s="1"/>
    </row>
    <row r="744" ht="14.25" customHeight="1">
      <c r="BH744" s="1"/>
    </row>
    <row r="745" ht="14.25" customHeight="1">
      <c r="BH745" s="1"/>
    </row>
    <row r="746" ht="14.25" customHeight="1">
      <c r="BH746" s="1"/>
    </row>
    <row r="747" ht="14.25" customHeight="1">
      <c r="BH747" s="1"/>
    </row>
    <row r="748" ht="14.25" customHeight="1">
      <c r="BH748" s="1"/>
    </row>
    <row r="749" ht="14.25" customHeight="1">
      <c r="BH749" s="1"/>
    </row>
    <row r="750" ht="14.25" customHeight="1">
      <c r="BH750" s="1"/>
    </row>
    <row r="751" ht="14.25" customHeight="1">
      <c r="BH751" s="1"/>
    </row>
    <row r="752" ht="14.25" customHeight="1">
      <c r="BH752" s="1"/>
    </row>
    <row r="753" ht="14.25" customHeight="1">
      <c r="BH753" s="1"/>
    </row>
    <row r="754" ht="14.25" customHeight="1">
      <c r="BH754" s="1"/>
    </row>
    <row r="755" ht="14.25" customHeight="1">
      <c r="BH755" s="1"/>
    </row>
    <row r="756" ht="14.25" customHeight="1">
      <c r="BH756" s="1"/>
    </row>
    <row r="757" ht="14.25" customHeight="1">
      <c r="BH757" s="1"/>
    </row>
    <row r="758" ht="14.25" customHeight="1">
      <c r="BH758" s="1"/>
    </row>
    <row r="759" ht="14.25" customHeight="1">
      <c r="BH759" s="1"/>
    </row>
    <row r="760" ht="14.25" customHeight="1">
      <c r="BH760" s="1"/>
    </row>
    <row r="761" ht="14.25" customHeight="1">
      <c r="BH761" s="1"/>
    </row>
    <row r="762" ht="14.25" customHeight="1">
      <c r="BH762" s="1"/>
    </row>
    <row r="763" ht="14.25" customHeight="1">
      <c r="BH763" s="1"/>
    </row>
    <row r="764" ht="14.25" customHeight="1">
      <c r="BH764" s="1"/>
    </row>
    <row r="765" ht="14.25" customHeight="1">
      <c r="BH765" s="1"/>
    </row>
    <row r="766" ht="14.25" customHeight="1">
      <c r="BH766" s="1"/>
    </row>
    <row r="767" ht="14.25" customHeight="1">
      <c r="BH767" s="1"/>
    </row>
    <row r="768" ht="14.25" customHeight="1">
      <c r="BH768" s="1"/>
    </row>
    <row r="769" ht="14.25" customHeight="1">
      <c r="BH769" s="1"/>
    </row>
    <row r="770" ht="14.25" customHeight="1">
      <c r="BH770" s="1"/>
    </row>
    <row r="771" ht="14.25" customHeight="1">
      <c r="BH771" s="1"/>
    </row>
    <row r="772" ht="14.25" customHeight="1">
      <c r="BH772" s="1"/>
    </row>
    <row r="773" ht="14.25" customHeight="1">
      <c r="BH773" s="1"/>
    </row>
    <row r="774" ht="14.25" customHeight="1">
      <c r="BH774" s="1"/>
    </row>
    <row r="775" ht="14.25" customHeight="1">
      <c r="BH775" s="1"/>
    </row>
    <row r="776" ht="14.25" customHeight="1">
      <c r="BH776" s="1"/>
    </row>
    <row r="777" ht="14.25" customHeight="1">
      <c r="BH777" s="1"/>
    </row>
    <row r="778" ht="14.25" customHeight="1">
      <c r="BH778" s="1"/>
    </row>
    <row r="779" ht="14.25" customHeight="1">
      <c r="BH779" s="1"/>
    </row>
    <row r="780" ht="14.25" customHeight="1">
      <c r="BH780" s="1"/>
    </row>
    <row r="781" ht="14.25" customHeight="1">
      <c r="BH781" s="1"/>
    </row>
    <row r="782" ht="14.25" customHeight="1">
      <c r="BH782" s="1"/>
    </row>
    <row r="783" ht="14.25" customHeight="1">
      <c r="BH783" s="1"/>
    </row>
    <row r="784" ht="14.25" customHeight="1">
      <c r="BH784" s="1"/>
    </row>
    <row r="785" ht="14.25" customHeight="1">
      <c r="BH785" s="1"/>
    </row>
    <row r="786" ht="14.25" customHeight="1">
      <c r="BH786" s="1"/>
    </row>
    <row r="787" ht="14.25" customHeight="1">
      <c r="BH787" s="1"/>
    </row>
    <row r="788" ht="14.25" customHeight="1">
      <c r="BH788" s="1"/>
    </row>
    <row r="789" ht="14.25" customHeight="1">
      <c r="BH789" s="1"/>
    </row>
    <row r="790" ht="14.25" customHeight="1">
      <c r="BH790" s="1"/>
    </row>
    <row r="791" ht="14.25" customHeight="1">
      <c r="BH791" s="1"/>
    </row>
    <row r="792" ht="14.25" customHeight="1">
      <c r="BH792" s="1"/>
    </row>
    <row r="793" ht="14.25" customHeight="1">
      <c r="BH793" s="1"/>
    </row>
    <row r="794" ht="14.25" customHeight="1">
      <c r="BH794" s="1"/>
    </row>
    <row r="795" ht="14.25" customHeight="1">
      <c r="BH795" s="1"/>
    </row>
    <row r="796" ht="14.25" customHeight="1">
      <c r="BH796" s="1"/>
    </row>
    <row r="797" ht="14.25" customHeight="1">
      <c r="BH797" s="1"/>
    </row>
    <row r="798" ht="14.25" customHeight="1">
      <c r="BH798" s="1"/>
    </row>
    <row r="799" ht="14.25" customHeight="1">
      <c r="BH799" s="1"/>
    </row>
    <row r="800" ht="14.25" customHeight="1">
      <c r="BH800" s="1"/>
    </row>
    <row r="801" ht="14.25" customHeight="1">
      <c r="BH801" s="1"/>
    </row>
    <row r="802" ht="14.25" customHeight="1">
      <c r="BH802" s="1"/>
    </row>
    <row r="803" ht="14.25" customHeight="1">
      <c r="BH803" s="1"/>
    </row>
    <row r="804" ht="14.25" customHeight="1">
      <c r="BH804" s="1"/>
    </row>
    <row r="805" ht="14.25" customHeight="1">
      <c r="BH805" s="1"/>
    </row>
    <row r="806" ht="14.25" customHeight="1">
      <c r="BH806" s="1"/>
    </row>
    <row r="807" ht="14.25" customHeight="1">
      <c r="BH807" s="1"/>
    </row>
    <row r="808" ht="14.25" customHeight="1">
      <c r="BH808" s="1"/>
    </row>
    <row r="809" ht="14.25" customHeight="1">
      <c r="BH809" s="1"/>
    </row>
    <row r="810" ht="14.25" customHeight="1">
      <c r="BH810" s="1"/>
    </row>
    <row r="811" ht="14.25" customHeight="1">
      <c r="BH811" s="1"/>
    </row>
    <row r="812" ht="14.25" customHeight="1">
      <c r="BH812" s="1"/>
    </row>
    <row r="813" ht="14.25" customHeight="1">
      <c r="BH813" s="1"/>
    </row>
    <row r="814" ht="14.25" customHeight="1">
      <c r="BH814" s="1"/>
    </row>
    <row r="815" ht="14.25" customHeight="1">
      <c r="BH815" s="1"/>
    </row>
    <row r="816" ht="14.25" customHeight="1">
      <c r="BH816" s="1"/>
    </row>
    <row r="817" ht="14.25" customHeight="1">
      <c r="BH817" s="1"/>
    </row>
    <row r="818" ht="14.25" customHeight="1">
      <c r="BH818" s="1"/>
    </row>
    <row r="819" ht="14.25" customHeight="1">
      <c r="BH819" s="1"/>
    </row>
    <row r="820" ht="14.25" customHeight="1">
      <c r="BH820" s="1"/>
    </row>
    <row r="821" ht="14.25" customHeight="1">
      <c r="BH821" s="1"/>
    </row>
    <row r="822" ht="14.25" customHeight="1">
      <c r="BH822" s="1"/>
    </row>
    <row r="823" ht="14.25" customHeight="1">
      <c r="BH823" s="1"/>
    </row>
    <row r="824" ht="14.25" customHeight="1">
      <c r="BH824" s="1"/>
    </row>
    <row r="825" ht="14.25" customHeight="1">
      <c r="BH825" s="1"/>
    </row>
    <row r="826" ht="14.25" customHeight="1">
      <c r="BH826" s="1"/>
    </row>
    <row r="827" ht="14.25" customHeight="1">
      <c r="BH827" s="1"/>
    </row>
    <row r="828" ht="14.25" customHeight="1">
      <c r="BH828" s="1"/>
    </row>
    <row r="829" ht="14.25" customHeight="1">
      <c r="BH829" s="1"/>
    </row>
    <row r="830" ht="14.25" customHeight="1">
      <c r="BH830" s="1"/>
    </row>
    <row r="831" ht="14.25" customHeight="1">
      <c r="BH831" s="1"/>
    </row>
    <row r="832" ht="14.25" customHeight="1">
      <c r="BH832" s="1"/>
    </row>
    <row r="833" ht="14.25" customHeight="1">
      <c r="BH833" s="1"/>
    </row>
    <row r="834" ht="14.25" customHeight="1">
      <c r="BH834" s="1"/>
    </row>
    <row r="835" ht="14.25" customHeight="1">
      <c r="BH835" s="1"/>
    </row>
    <row r="836" ht="14.25" customHeight="1">
      <c r="BH836" s="1"/>
    </row>
    <row r="837" ht="14.25" customHeight="1">
      <c r="BH837" s="1"/>
    </row>
    <row r="838" ht="14.25" customHeight="1">
      <c r="BH838" s="1"/>
    </row>
    <row r="839" ht="14.25" customHeight="1">
      <c r="BH839" s="1"/>
    </row>
    <row r="840" ht="14.25" customHeight="1">
      <c r="BH840" s="1"/>
    </row>
    <row r="841" ht="14.25" customHeight="1">
      <c r="BH841" s="1"/>
    </row>
    <row r="842" ht="14.25" customHeight="1">
      <c r="BH842" s="1"/>
    </row>
    <row r="843" ht="14.25" customHeight="1">
      <c r="BH843" s="1"/>
    </row>
    <row r="844" ht="14.25" customHeight="1">
      <c r="BH844" s="1"/>
    </row>
    <row r="845" ht="14.25" customHeight="1">
      <c r="BH845" s="1"/>
    </row>
    <row r="846" ht="14.25" customHeight="1">
      <c r="BH846" s="1"/>
    </row>
    <row r="847" ht="14.25" customHeight="1">
      <c r="BH847" s="1"/>
    </row>
    <row r="848" ht="14.25" customHeight="1">
      <c r="BH848" s="1"/>
    </row>
    <row r="849" ht="14.25" customHeight="1">
      <c r="BH849" s="1"/>
    </row>
    <row r="850" ht="14.25" customHeight="1">
      <c r="BH850" s="1"/>
    </row>
    <row r="851" ht="14.25" customHeight="1">
      <c r="BH851" s="1"/>
    </row>
    <row r="852" ht="14.25" customHeight="1">
      <c r="BH852" s="1"/>
    </row>
    <row r="853" ht="14.25" customHeight="1">
      <c r="BH853" s="1"/>
    </row>
    <row r="854" ht="14.25" customHeight="1">
      <c r="BH854" s="1"/>
    </row>
    <row r="855" ht="14.25" customHeight="1">
      <c r="BH855" s="1"/>
    </row>
    <row r="856" ht="14.25" customHeight="1">
      <c r="BH856" s="1"/>
    </row>
    <row r="857" ht="14.25" customHeight="1">
      <c r="BH857" s="1"/>
    </row>
    <row r="858" ht="14.25" customHeight="1">
      <c r="BH858" s="1"/>
    </row>
    <row r="859" ht="14.25" customHeight="1">
      <c r="BH859" s="1"/>
    </row>
    <row r="860" ht="14.25" customHeight="1">
      <c r="BH860" s="1"/>
    </row>
    <row r="861" ht="14.25" customHeight="1">
      <c r="BH861" s="1"/>
    </row>
    <row r="862" ht="14.25" customHeight="1">
      <c r="BH862" s="1"/>
    </row>
    <row r="863" ht="14.25" customHeight="1">
      <c r="BH863" s="1"/>
    </row>
    <row r="864" ht="14.25" customHeight="1">
      <c r="BH864" s="1"/>
    </row>
    <row r="865" ht="14.25" customHeight="1">
      <c r="BH865" s="1"/>
    </row>
    <row r="866" ht="14.25" customHeight="1">
      <c r="BH866" s="1"/>
    </row>
    <row r="867" ht="14.25" customHeight="1">
      <c r="BH867" s="1"/>
    </row>
    <row r="868" ht="14.25" customHeight="1">
      <c r="BH868" s="1"/>
    </row>
    <row r="869" ht="14.25" customHeight="1">
      <c r="BH869" s="1"/>
    </row>
    <row r="870" ht="14.25" customHeight="1">
      <c r="BH870" s="1"/>
    </row>
    <row r="871" ht="14.25" customHeight="1">
      <c r="BH871" s="1"/>
    </row>
    <row r="872" ht="14.25" customHeight="1">
      <c r="BH872" s="1"/>
    </row>
    <row r="873" ht="14.25" customHeight="1">
      <c r="BH873" s="1"/>
    </row>
    <row r="874" ht="14.25" customHeight="1">
      <c r="BH874" s="1"/>
    </row>
    <row r="875" ht="14.25" customHeight="1">
      <c r="BH875" s="1"/>
    </row>
    <row r="876" ht="14.25" customHeight="1">
      <c r="BH876" s="1"/>
    </row>
    <row r="877" ht="14.25" customHeight="1">
      <c r="BH877" s="1"/>
    </row>
    <row r="878" ht="14.25" customHeight="1">
      <c r="BH878" s="1"/>
    </row>
    <row r="879" ht="14.25" customHeight="1">
      <c r="BH879" s="1"/>
    </row>
    <row r="880" ht="14.25" customHeight="1">
      <c r="BH880" s="1"/>
    </row>
    <row r="881" ht="14.25" customHeight="1">
      <c r="BH881" s="1"/>
    </row>
    <row r="882" ht="14.25" customHeight="1">
      <c r="BH882" s="1"/>
    </row>
    <row r="883" ht="14.25" customHeight="1">
      <c r="BH883" s="1"/>
    </row>
    <row r="884" ht="14.25" customHeight="1">
      <c r="BH884" s="1"/>
    </row>
    <row r="885" ht="14.25" customHeight="1">
      <c r="BH885" s="1"/>
    </row>
    <row r="886" ht="14.25" customHeight="1">
      <c r="BH886" s="1"/>
    </row>
    <row r="887" ht="14.25" customHeight="1">
      <c r="BH887" s="1"/>
    </row>
    <row r="888" ht="14.25" customHeight="1">
      <c r="BH888" s="1"/>
    </row>
    <row r="889" ht="14.25" customHeight="1">
      <c r="BH889" s="1"/>
    </row>
    <row r="890" ht="14.25" customHeight="1">
      <c r="BH890" s="1"/>
    </row>
    <row r="891" ht="14.25" customHeight="1">
      <c r="BH891" s="1"/>
    </row>
    <row r="892" ht="14.25" customHeight="1">
      <c r="BH892" s="1"/>
    </row>
    <row r="893" ht="14.25" customHeight="1">
      <c r="BH893" s="1"/>
    </row>
    <row r="894" ht="14.25" customHeight="1">
      <c r="BH894" s="1"/>
    </row>
    <row r="895" ht="14.25" customHeight="1">
      <c r="BH895" s="1"/>
    </row>
    <row r="896" ht="14.25" customHeight="1">
      <c r="BH896" s="1"/>
    </row>
    <row r="897" ht="14.25" customHeight="1">
      <c r="BH897" s="1"/>
    </row>
    <row r="898" ht="14.25" customHeight="1">
      <c r="BH898" s="1"/>
    </row>
    <row r="899" ht="14.25" customHeight="1">
      <c r="BH899" s="1"/>
    </row>
    <row r="900" ht="14.25" customHeight="1">
      <c r="BH900" s="1"/>
    </row>
    <row r="901" ht="14.25" customHeight="1">
      <c r="BH901" s="1"/>
    </row>
    <row r="902" ht="14.25" customHeight="1">
      <c r="BH902" s="1"/>
    </row>
    <row r="903" ht="14.25" customHeight="1">
      <c r="BH903" s="1"/>
    </row>
    <row r="904" ht="14.25" customHeight="1">
      <c r="BH904" s="1"/>
    </row>
    <row r="905" ht="14.25" customHeight="1">
      <c r="BH905" s="1"/>
    </row>
    <row r="906" ht="14.25" customHeight="1">
      <c r="BH906" s="1"/>
    </row>
    <row r="907" ht="14.25" customHeight="1">
      <c r="BH907" s="1"/>
    </row>
    <row r="908" ht="14.25" customHeight="1">
      <c r="BH908" s="1"/>
    </row>
    <row r="909" ht="14.25" customHeight="1">
      <c r="BH909" s="1"/>
    </row>
    <row r="910" ht="14.25" customHeight="1">
      <c r="BH910" s="1"/>
    </row>
    <row r="911" ht="14.25" customHeight="1">
      <c r="BH911" s="1"/>
    </row>
    <row r="912" ht="14.25" customHeight="1">
      <c r="BH912" s="1"/>
    </row>
    <row r="913" ht="14.25" customHeight="1">
      <c r="BH913" s="1"/>
    </row>
    <row r="914" ht="14.25" customHeight="1">
      <c r="BH914" s="1"/>
    </row>
    <row r="915" ht="14.25" customHeight="1">
      <c r="BH915" s="1"/>
    </row>
    <row r="916" ht="14.25" customHeight="1">
      <c r="BH916" s="1"/>
    </row>
    <row r="917" ht="14.25" customHeight="1">
      <c r="BH917" s="1"/>
    </row>
    <row r="918" ht="14.25" customHeight="1">
      <c r="BH918" s="1"/>
    </row>
    <row r="919" ht="14.25" customHeight="1">
      <c r="BH919" s="1"/>
    </row>
    <row r="920" ht="14.25" customHeight="1">
      <c r="BH920" s="1"/>
    </row>
    <row r="921" ht="14.25" customHeight="1">
      <c r="BH921" s="1"/>
    </row>
    <row r="922" ht="14.25" customHeight="1">
      <c r="BH922" s="1"/>
    </row>
    <row r="923" ht="14.25" customHeight="1">
      <c r="BH923" s="1"/>
    </row>
    <row r="924" ht="14.25" customHeight="1">
      <c r="BH924" s="1"/>
    </row>
    <row r="925" ht="14.25" customHeight="1">
      <c r="BH925" s="1"/>
    </row>
    <row r="926" ht="14.25" customHeight="1">
      <c r="BH926" s="1"/>
    </row>
    <row r="927" ht="14.25" customHeight="1">
      <c r="BH927" s="1"/>
    </row>
    <row r="928" ht="14.25" customHeight="1">
      <c r="BH928" s="1"/>
    </row>
    <row r="929" ht="14.25" customHeight="1">
      <c r="BH929" s="1"/>
    </row>
    <row r="930" ht="14.25" customHeight="1">
      <c r="BH930" s="1"/>
    </row>
    <row r="931" ht="14.25" customHeight="1">
      <c r="BH931" s="1"/>
    </row>
    <row r="932" ht="14.25" customHeight="1">
      <c r="BH932" s="1"/>
    </row>
    <row r="933" ht="14.25" customHeight="1">
      <c r="BH933" s="1"/>
    </row>
    <row r="934" ht="14.25" customHeight="1">
      <c r="BH934" s="1"/>
    </row>
    <row r="935" ht="14.25" customHeight="1">
      <c r="BH935" s="1"/>
    </row>
    <row r="936" ht="14.25" customHeight="1">
      <c r="BH936" s="1"/>
    </row>
    <row r="937" ht="14.25" customHeight="1">
      <c r="BH937" s="1"/>
    </row>
    <row r="938" ht="14.25" customHeight="1">
      <c r="BH938" s="1"/>
    </row>
    <row r="939" ht="14.25" customHeight="1">
      <c r="BH939" s="1"/>
    </row>
    <row r="940" ht="14.25" customHeight="1">
      <c r="BH940" s="1"/>
    </row>
    <row r="941" ht="14.25" customHeight="1">
      <c r="BH941" s="1"/>
    </row>
    <row r="942" ht="14.25" customHeight="1">
      <c r="BH942" s="1"/>
    </row>
    <row r="943" ht="14.25" customHeight="1">
      <c r="BH943" s="1"/>
    </row>
    <row r="944" ht="14.25" customHeight="1">
      <c r="BH944" s="1"/>
    </row>
    <row r="945" ht="14.25" customHeight="1">
      <c r="BH945" s="1"/>
    </row>
    <row r="946" ht="14.25" customHeight="1">
      <c r="BH946" s="1"/>
    </row>
    <row r="947" ht="14.25" customHeight="1">
      <c r="BH947" s="1"/>
    </row>
    <row r="948" ht="14.25" customHeight="1">
      <c r="BH948" s="1"/>
    </row>
    <row r="949" ht="14.25" customHeight="1">
      <c r="BH949" s="1"/>
    </row>
    <row r="950" ht="14.25" customHeight="1">
      <c r="BH950" s="1"/>
    </row>
    <row r="951" ht="14.25" customHeight="1">
      <c r="BH951" s="1"/>
    </row>
    <row r="952" ht="14.25" customHeight="1">
      <c r="BH952" s="1"/>
    </row>
    <row r="953" ht="14.25" customHeight="1">
      <c r="BH953" s="1"/>
    </row>
    <row r="954" ht="14.25" customHeight="1">
      <c r="BH954" s="1"/>
    </row>
    <row r="955" ht="14.25" customHeight="1">
      <c r="BH955" s="1"/>
    </row>
    <row r="956" ht="14.25" customHeight="1">
      <c r="BH956" s="1"/>
    </row>
    <row r="957" ht="14.25" customHeight="1">
      <c r="BH957" s="1"/>
    </row>
    <row r="958" ht="14.25" customHeight="1">
      <c r="BH958" s="1"/>
    </row>
    <row r="959" ht="14.25" customHeight="1">
      <c r="BH959" s="1"/>
    </row>
    <row r="960" ht="14.25" customHeight="1">
      <c r="BH960" s="1"/>
    </row>
    <row r="961" ht="14.25" customHeight="1">
      <c r="BH961" s="1"/>
    </row>
    <row r="962" ht="14.25" customHeight="1">
      <c r="BH962" s="1"/>
    </row>
    <row r="963" ht="14.25" customHeight="1">
      <c r="BH963" s="1"/>
    </row>
    <row r="964" ht="14.25" customHeight="1">
      <c r="BH964" s="1"/>
    </row>
    <row r="965" ht="14.25" customHeight="1">
      <c r="BH965" s="1"/>
    </row>
    <row r="966" ht="14.25" customHeight="1">
      <c r="BH966" s="1"/>
    </row>
    <row r="967" ht="14.25" customHeight="1">
      <c r="BH967" s="1"/>
    </row>
    <row r="968" ht="14.25" customHeight="1">
      <c r="BH968" s="1"/>
    </row>
    <row r="969" ht="14.25" customHeight="1">
      <c r="BH969" s="1"/>
    </row>
    <row r="970" ht="14.25" customHeight="1">
      <c r="BH970" s="1"/>
    </row>
    <row r="971" ht="14.25" customHeight="1">
      <c r="BH971" s="1"/>
    </row>
    <row r="972" ht="14.25" customHeight="1">
      <c r="BH972" s="1"/>
    </row>
    <row r="973" ht="14.25" customHeight="1">
      <c r="BH973" s="1"/>
    </row>
    <row r="974" ht="14.25" customHeight="1">
      <c r="BH974" s="1"/>
    </row>
    <row r="975" ht="14.25" customHeight="1">
      <c r="BH975" s="1"/>
    </row>
    <row r="976" ht="14.25" customHeight="1">
      <c r="BH976" s="1"/>
    </row>
    <row r="977" ht="14.25" customHeight="1">
      <c r="BH977" s="1"/>
    </row>
    <row r="978" ht="14.25" customHeight="1">
      <c r="BH978" s="1"/>
    </row>
    <row r="979" ht="14.25" customHeight="1">
      <c r="BH979" s="1"/>
    </row>
    <row r="980" ht="14.25" customHeight="1">
      <c r="BH980" s="1"/>
    </row>
    <row r="981" ht="14.25" customHeight="1">
      <c r="BH981" s="1"/>
    </row>
    <row r="982" ht="14.25" customHeight="1">
      <c r="BH982" s="1"/>
    </row>
    <row r="983" ht="14.25" customHeight="1">
      <c r="BH983" s="1"/>
    </row>
    <row r="984" ht="14.25" customHeight="1">
      <c r="BH984" s="1"/>
    </row>
    <row r="985" ht="14.25" customHeight="1">
      <c r="BH985" s="1"/>
    </row>
    <row r="986" ht="14.25" customHeight="1">
      <c r="BH986" s="1"/>
    </row>
    <row r="987" ht="14.25" customHeight="1">
      <c r="BH987" s="1"/>
    </row>
    <row r="988" ht="14.25" customHeight="1">
      <c r="BH988" s="1"/>
    </row>
    <row r="989" ht="14.25" customHeight="1">
      <c r="BH989" s="1"/>
    </row>
    <row r="990" ht="14.25" customHeight="1">
      <c r="BH990" s="1"/>
    </row>
    <row r="991" ht="14.25" customHeight="1">
      <c r="BH991" s="1"/>
    </row>
    <row r="992" ht="14.25" customHeight="1">
      <c r="BH992" s="1"/>
    </row>
    <row r="993" ht="14.25" customHeight="1">
      <c r="BH993" s="1"/>
    </row>
    <row r="994" ht="14.25" customHeight="1">
      <c r="BH994" s="1"/>
    </row>
    <row r="995" ht="14.25" customHeight="1">
      <c r="BH995" s="1"/>
    </row>
    <row r="996" ht="14.25" customHeight="1">
      <c r="BH996" s="1"/>
    </row>
    <row r="997" ht="14.25" customHeight="1">
      <c r="BH997" s="1"/>
    </row>
    <row r="998" ht="14.25" customHeight="1">
      <c r="BH998" s="1"/>
    </row>
    <row r="999" ht="14.25" customHeight="1">
      <c r="BH999" s="1"/>
    </row>
    <row r="1000" ht="14.25" customHeight="1">
      <c r="BH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2020-10-28T13:32:09Z</dcterms:created>
  <dc:creator>Analytical Lab</dc:creator>
</cp:coreProperties>
</file>