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 Lofton\Documents\Analytical lab\2017\Chla\"/>
    </mc:Choice>
  </mc:AlternateContent>
  <bookViews>
    <workbookView xWindow="0" yWindow="0" windowWidth="19200" windowHeight="6730"/>
  </bookViews>
  <sheets>
    <sheet name="QAQ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U6" i="1" l="1"/>
  <c r="U16" i="1"/>
  <c r="U24" i="1"/>
  <c r="U30" i="1"/>
  <c r="U10" i="1"/>
  <c r="U20" i="1"/>
  <c r="U28" i="1"/>
  <c r="U22" i="1"/>
  <c r="U18" i="1"/>
  <c r="U8" i="1"/>
  <c r="U12" i="1"/>
  <c r="U14" i="1"/>
  <c r="U26" i="1"/>
  <c r="S4" i="1"/>
  <c r="S6" i="1"/>
  <c r="U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S10" i="1"/>
  <c r="S18" i="1"/>
  <c r="S24" i="1"/>
  <c r="S30" i="1"/>
  <c r="S12" i="1"/>
  <c r="S16" i="1"/>
  <c r="S22" i="1"/>
  <c r="S28" i="1"/>
  <c r="U4" i="1"/>
  <c r="S8" i="1"/>
  <c r="S14" i="1"/>
  <c r="S20" i="1"/>
  <c r="S26" i="1"/>
  <c r="S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P5" i="1"/>
  <c r="P6" i="1"/>
  <c r="P7" i="1"/>
  <c r="P8" i="1"/>
  <c r="P9" i="1"/>
  <c r="P10" i="1"/>
  <c r="P11" i="1"/>
  <c r="P13" i="1"/>
  <c r="P14" i="1"/>
  <c r="P16" i="1"/>
  <c r="P18" i="1"/>
  <c r="P19" i="1"/>
  <c r="P20" i="1"/>
  <c r="P21" i="1"/>
  <c r="P22" i="1"/>
  <c r="P23" i="1"/>
  <c r="P24" i="1"/>
  <c r="P25" i="1"/>
  <c r="P26" i="1"/>
  <c r="P27" i="1"/>
  <c r="P28" i="1"/>
  <c r="P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P4" i="1"/>
  <c r="P12" i="1"/>
  <c r="P15" i="1"/>
  <c r="P17" i="1"/>
  <c r="P29" i="1"/>
  <c r="P30" i="1"/>
  <c r="O28" i="1" l="1"/>
  <c r="R28" i="1"/>
  <c r="O20" i="1"/>
  <c r="R20" i="1"/>
  <c r="O12" i="1"/>
  <c r="R12" i="1"/>
  <c r="O4" i="1"/>
  <c r="R4" i="1"/>
  <c r="O27" i="1"/>
  <c r="R27" i="1"/>
  <c r="O19" i="1"/>
  <c r="R19" i="1"/>
  <c r="O11" i="1"/>
  <c r="R11" i="1"/>
  <c r="O30" i="1"/>
  <c r="R30" i="1"/>
  <c r="O26" i="1"/>
  <c r="R26" i="1"/>
  <c r="O22" i="1"/>
  <c r="R22" i="1"/>
  <c r="O18" i="1"/>
  <c r="R18" i="1"/>
  <c r="O14" i="1"/>
  <c r="R14" i="1"/>
  <c r="O10" i="1"/>
  <c r="R10" i="1"/>
  <c r="O6" i="1"/>
  <c r="R6" i="1"/>
  <c r="O24" i="1"/>
  <c r="R24" i="1"/>
  <c r="O16" i="1"/>
  <c r="R16" i="1"/>
  <c r="O8" i="1"/>
  <c r="R8" i="1"/>
  <c r="O31" i="1"/>
  <c r="R31" i="1"/>
  <c r="O23" i="1"/>
  <c r="R23" i="1"/>
  <c r="O15" i="1"/>
  <c r="R15" i="1"/>
  <c r="O7" i="1"/>
  <c r="R7" i="1"/>
  <c r="O29" i="1"/>
  <c r="R29" i="1"/>
  <c r="O25" i="1"/>
  <c r="R25" i="1"/>
  <c r="O21" i="1"/>
  <c r="R21" i="1"/>
  <c r="O17" i="1"/>
  <c r="R17" i="1"/>
  <c r="O13" i="1"/>
  <c r="R13" i="1"/>
  <c r="O9" i="1"/>
  <c r="R9" i="1"/>
  <c r="O5" i="1"/>
  <c r="R5" i="1"/>
</calcChain>
</file>

<file path=xl/sharedStrings.xml><?xml version="1.0" encoding="utf-8"?>
<sst xmlns="http://schemas.openxmlformats.org/spreadsheetml/2006/main" count="99" uniqueCount="92">
  <si>
    <t>Sample ID</t>
  </si>
  <si>
    <t>Volume filtered (ml)</t>
  </si>
  <si>
    <t>Final volume of extract (ml)</t>
  </si>
  <si>
    <t>absorbance before acidification</t>
  </si>
  <si>
    <t>absorbance after acidification</t>
  </si>
  <si>
    <t>corrected before</t>
  </si>
  <si>
    <t>corrected after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</si>
  <si>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</si>
  <si>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</si>
  <si>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</si>
  <si>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</si>
  <si>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</si>
  <si>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</si>
  <si>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problems if not 0.000 +- 0.005</t>
  </si>
  <si>
    <t>problems if &lt;0.030</t>
  </si>
  <si>
    <t>problems if negative</t>
  </si>
  <si>
    <t>BD if &lt;34</t>
  </si>
  <si>
    <t>problems if not between 1 and 1.72</t>
  </si>
  <si>
    <t>Sample #</t>
  </si>
  <si>
    <t>blank</t>
  </si>
  <si>
    <t>F21MayC1.6r2</t>
  </si>
  <si>
    <t>C16MayC0.1</t>
  </si>
  <si>
    <t>B17MayC0.1</t>
  </si>
  <si>
    <t>F21MayC0.1</t>
  </si>
  <si>
    <t>F28MayC0.1</t>
  </si>
  <si>
    <t>F25JunC3.8</t>
  </si>
  <si>
    <t>B14JunC0.1</t>
  </si>
  <si>
    <t>C27JunC6r1</t>
  </si>
  <si>
    <t>B14JunC3r2</t>
  </si>
  <si>
    <t>F28MayC5</t>
  </si>
  <si>
    <t>F25JunC0.1r1</t>
  </si>
  <si>
    <t>C16MayC12</t>
  </si>
  <si>
    <t>B21JunC3</t>
  </si>
  <si>
    <t>B21JunC6r1</t>
  </si>
  <si>
    <t>F21MayC1.6r1</t>
  </si>
  <si>
    <t>B28JunC6r1</t>
  </si>
  <si>
    <t>C16M</t>
  </si>
  <si>
    <t>F4JunC5</t>
  </si>
  <si>
    <t>C27JunC12</t>
  </si>
  <si>
    <t>F28MayC3.8</t>
  </si>
  <si>
    <t>F25JunC0.1r2</t>
  </si>
  <si>
    <t>B31MayC6r2</t>
  </si>
  <si>
    <t>F21MayC3.8</t>
  </si>
  <si>
    <t>B24MayC3r2</t>
  </si>
  <si>
    <t>F28MayC1.6r2</t>
  </si>
  <si>
    <t>F4JunC1.6</t>
  </si>
  <si>
    <t>B24MayC6</t>
  </si>
  <si>
    <t>F25JunC5</t>
  </si>
  <si>
    <t>B28JunC3</t>
  </si>
  <si>
    <t>C16MayC6r1</t>
  </si>
  <si>
    <t>B28JunC0.1</t>
  </si>
  <si>
    <t>B24MayC0.1</t>
  </si>
  <si>
    <t>F11JunC0.1</t>
  </si>
  <si>
    <t>F28MayC1.6r1</t>
  </si>
  <si>
    <t>B14JunC3r1</t>
  </si>
  <si>
    <t>B21JunC3r1</t>
  </si>
  <si>
    <t>F25JunC1.6</t>
  </si>
  <si>
    <t>B17MayC6</t>
  </si>
  <si>
    <t>F11JunC1.6</t>
  </si>
  <si>
    <t>C27JunC0.1</t>
  </si>
  <si>
    <t>F21MayC5</t>
  </si>
  <si>
    <t>F18JunC1.6r1</t>
  </si>
  <si>
    <t>B31MayC0.1</t>
  </si>
  <si>
    <t>B17MayC3r1</t>
  </si>
  <si>
    <t>B28JunC6r2</t>
  </si>
  <si>
    <t>B24MayC3r1</t>
  </si>
  <si>
    <t>C13JunC6r1</t>
  </si>
  <si>
    <t>F11JunC3.8</t>
  </si>
  <si>
    <t>C30MayC0.1</t>
  </si>
  <si>
    <t>B7JunC0.1</t>
  </si>
  <si>
    <t>B7JunC6r2</t>
  </si>
  <si>
    <t>B14JunC6</t>
  </si>
  <si>
    <t>C27JunC6r2</t>
  </si>
  <si>
    <t>B7JunC3</t>
  </si>
  <si>
    <t>B17MayC3r2</t>
  </si>
  <si>
    <t>C13JunC6r2</t>
  </si>
  <si>
    <t>B21JunC6r2</t>
  </si>
  <si>
    <t>F4JunC0.1</t>
  </si>
  <si>
    <t>C13JunC12</t>
  </si>
  <si>
    <t>F4JunC3.8</t>
  </si>
  <si>
    <t>C30MayC12</t>
  </si>
  <si>
    <t>F18JunC5</t>
  </si>
  <si>
    <t>F11JunC5</t>
  </si>
  <si>
    <t>B7JunC6r1</t>
  </si>
  <si>
    <t>C30MayC6r2</t>
  </si>
  <si>
    <t>C13JunC0.1</t>
  </si>
  <si>
    <t>C30MayC6r1</t>
  </si>
  <si>
    <t>B31MayC6r1</t>
  </si>
  <si>
    <t>F18JunC1.6r2</t>
  </si>
  <si>
    <t>F18JunC0.1</t>
  </si>
  <si>
    <t>F18JunC3.8</t>
  </si>
  <si>
    <t>B31MayC3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</si>
</sst>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Font="1" applyFill="1"/>
    <xf numFmtId="0" fontId="1" fillId="0" borderId="0" xfId="1" applyFill="1" applyAlignment="1">
      <alignment wrapText="1"/>
    </xf>
    <xf numFmtId="0" fontId="1" fillId="0" borderId="0" xfId="1" applyFont="1" applyFill="1" applyAlignment="1">
      <alignment wrapText="1"/>
    </xf>
    <xf numFmtId="164" fontId="1" fillId="0" borderId="0" xfId="1" applyNumberFormat="1" applyFill="1" applyAlignment="1">
      <alignment wrapText="1"/>
    </xf>
    <xf numFmtId="0" fontId="2" fillId="0" borderId="0" xfId="0" applyFont="1" applyFill="1"/>
    <xf numFmtId="166" fontId="0" fillId="0" borderId="0" xfId="0" applyNumberFormat="1" applyFont="1" applyFill="1"/>
    <xf numFmtId="166" fontId="1" fillId="0" borderId="0" xfId="1" applyNumberFormat="1" applyFill="1"/>
    <xf numFmtId="0" fontId="1" fillId="0" borderId="0" xfId="1" applyFill="1"/>
    <xf numFmtId="164" fontId="1" fillId="0" borderId="0" xfId="1" applyNumberFormat="1" applyFill="1"/>
    <xf numFmtId="165" fontId="1" fillId="0" borderId="0" xfId="1" applyNumberFormat="1" applyFill="1" applyAlignment="1">
      <alignment wrapText="1"/>
    </xf>
    <xf numFmtId="165" fontId="1" fillId="0" borderId="0" xfId="1" applyNumberFormat="1" applyFill="1"/>
    <xf numFmtId="166" fontId="3" fillId="0" borderId="0" xfId="0" applyNumberFormat="1" applyFont="1" applyFill="1"/>
    <xf numFmtId="0" fontId="1" fillId="0" borderId="0" xfId="1" applyFont="1" applyFill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D78"/>
  <sheetViews>
    <sheetView tabSelected="1" topLeftCell="A60" workbookViewId="0">
      <selection activeCell="B4" sqref="B4:B78"/>
    </sheetView>
  </sheetViews>
  <sheetFormatPr defaultRowHeight="12.5" x14ac:dyDescent="0.25"/>
  <cols>
    <col min="1" max="2" width="19.54296875" style="8" customWidth="1"/>
    <col min="3" max="17" width="10.7265625" style="8" customWidth="1"/>
    <col min="18" max="19" width="10.7265625" style="9" customWidth="1"/>
    <col min="20" max="21" width="10.7265625" style="8" customWidth="1"/>
    <col min="22" max="231" width="8.7265625" style="8"/>
    <col min="232" max="233" width="18.54296875" style="8" customWidth="1"/>
    <col min="234" max="249" width="8.7265625" style="8"/>
    <col min="250" max="250" width="13.81640625" style="8" customWidth="1"/>
    <col min="251" max="251" width="16.81640625" style="8" customWidth="1"/>
    <col min="252" max="487" width="8.7265625" style="8"/>
    <col min="488" max="489" width="18.54296875" style="8" customWidth="1"/>
    <col min="490" max="505" width="8.7265625" style="8"/>
    <col min="506" max="506" width="13.81640625" style="8" customWidth="1"/>
    <col min="507" max="507" width="16.81640625" style="8" customWidth="1"/>
    <col min="508" max="743" width="8.7265625" style="8"/>
    <col min="744" max="745" width="18.54296875" style="8" customWidth="1"/>
    <col min="746" max="761" width="8.7265625" style="8"/>
    <col min="762" max="762" width="13.81640625" style="8" customWidth="1"/>
    <col min="763" max="763" width="16.81640625" style="8" customWidth="1"/>
    <col min="764" max="999" width="8.7265625" style="8"/>
    <col min="1000" max="1001" width="18.54296875" style="8" customWidth="1"/>
    <col min="1002" max="1017" width="8.7265625" style="8"/>
    <col min="1018" max="1018" width="13.81640625" style="8" customWidth="1"/>
    <col min="1019" max="1019" width="16.81640625" style="8" customWidth="1"/>
    <col min="1020" max="1255" width="8.7265625" style="8"/>
    <col min="1256" max="1257" width="18.54296875" style="8" customWidth="1"/>
    <col min="1258" max="1273" width="8.7265625" style="8"/>
    <col min="1274" max="1274" width="13.81640625" style="8" customWidth="1"/>
    <col min="1275" max="1275" width="16.81640625" style="8" customWidth="1"/>
    <col min="1276" max="1511" width="8.7265625" style="8"/>
    <col min="1512" max="1513" width="18.54296875" style="8" customWidth="1"/>
    <col min="1514" max="1529" width="8.7265625" style="8"/>
    <col min="1530" max="1530" width="13.81640625" style="8" customWidth="1"/>
    <col min="1531" max="1531" width="16.81640625" style="8" customWidth="1"/>
    <col min="1532" max="1767" width="8.7265625" style="8"/>
    <col min="1768" max="1769" width="18.54296875" style="8" customWidth="1"/>
    <col min="1770" max="1785" width="8.7265625" style="8"/>
    <col min="1786" max="1786" width="13.81640625" style="8" customWidth="1"/>
    <col min="1787" max="1787" width="16.81640625" style="8" customWidth="1"/>
    <col min="1788" max="2023" width="8.7265625" style="8"/>
    <col min="2024" max="2025" width="18.54296875" style="8" customWidth="1"/>
    <col min="2026" max="2041" width="8.7265625" style="8"/>
    <col min="2042" max="2042" width="13.81640625" style="8" customWidth="1"/>
    <col min="2043" max="2043" width="16.81640625" style="8" customWidth="1"/>
    <col min="2044" max="2279" width="8.7265625" style="8"/>
    <col min="2280" max="2281" width="18.54296875" style="8" customWidth="1"/>
    <col min="2282" max="2297" width="8.7265625" style="8"/>
    <col min="2298" max="2298" width="13.81640625" style="8" customWidth="1"/>
    <col min="2299" max="2299" width="16.81640625" style="8" customWidth="1"/>
    <col min="2300" max="2535" width="8.7265625" style="8"/>
    <col min="2536" max="2537" width="18.54296875" style="8" customWidth="1"/>
    <col min="2538" max="2553" width="8.7265625" style="8"/>
    <col min="2554" max="2554" width="13.81640625" style="8" customWidth="1"/>
    <col min="2555" max="2555" width="16.81640625" style="8" customWidth="1"/>
    <col min="2556" max="2791" width="8.7265625" style="8"/>
    <col min="2792" max="2793" width="18.54296875" style="8" customWidth="1"/>
    <col min="2794" max="2809" width="8.7265625" style="8"/>
    <col min="2810" max="2810" width="13.81640625" style="8" customWidth="1"/>
    <col min="2811" max="2811" width="16.81640625" style="8" customWidth="1"/>
    <col min="2812" max="3047" width="8.7265625" style="8"/>
    <col min="3048" max="3049" width="18.54296875" style="8" customWidth="1"/>
    <col min="3050" max="3065" width="8.7265625" style="8"/>
    <col min="3066" max="3066" width="13.81640625" style="8" customWidth="1"/>
    <col min="3067" max="3067" width="16.81640625" style="8" customWidth="1"/>
    <col min="3068" max="3303" width="8.7265625" style="8"/>
    <col min="3304" max="3305" width="18.54296875" style="8" customWidth="1"/>
    <col min="3306" max="3321" width="8.7265625" style="8"/>
    <col min="3322" max="3322" width="13.81640625" style="8" customWidth="1"/>
    <col min="3323" max="3323" width="16.81640625" style="8" customWidth="1"/>
    <col min="3324" max="3559" width="8.7265625" style="8"/>
    <col min="3560" max="3561" width="18.54296875" style="8" customWidth="1"/>
    <col min="3562" max="3577" width="8.7265625" style="8"/>
    <col min="3578" max="3578" width="13.81640625" style="8" customWidth="1"/>
    <col min="3579" max="3579" width="16.81640625" style="8" customWidth="1"/>
    <col min="3580" max="3815" width="8.7265625" style="8"/>
    <col min="3816" max="3817" width="18.54296875" style="8" customWidth="1"/>
    <col min="3818" max="3833" width="8.7265625" style="8"/>
    <col min="3834" max="3834" width="13.81640625" style="8" customWidth="1"/>
    <col min="3835" max="3835" width="16.81640625" style="8" customWidth="1"/>
    <col min="3836" max="4071" width="8.7265625" style="8"/>
    <col min="4072" max="4073" width="18.54296875" style="8" customWidth="1"/>
    <col min="4074" max="4089" width="8.7265625" style="8"/>
    <col min="4090" max="4090" width="13.81640625" style="8" customWidth="1"/>
    <col min="4091" max="4091" width="16.81640625" style="8" customWidth="1"/>
    <col min="4092" max="4327" width="8.7265625" style="8"/>
    <col min="4328" max="4329" width="18.54296875" style="8" customWidth="1"/>
    <col min="4330" max="4345" width="8.7265625" style="8"/>
    <col min="4346" max="4346" width="13.81640625" style="8" customWidth="1"/>
    <col min="4347" max="4347" width="16.81640625" style="8" customWidth="1"/>
    <col min="4348" max="4583" width="8.7265625" style="8"/>
    <col min="4584" max="4585" width="18.54296875" style="8" customWidth="1"/>
    <col min="4586" max="4601" width="8.7265625" style="8"/>
    <col min="4602" max="4602" width="13.81640625" style="8" customWidth="1"/>
    <col min="4603" max="4603" width="16.81640625" style="8" customWidth="1"/>
    <col min="4604" max="4839" width="8.7265625" style="8"/>
    <col min="4840" max="4841" width="18.54296875" style="8" customWidth="1"/>
    <col min="4842" max="4857" width="8.7265625" style="8"/>
    <col min="4858" max="4858" width="13.81640625" style="8" customWidth="1"/>
    <col min="4859" max="4859" width="16.81640625" style="8" customWidth="1"/>
    <col min="4860" max="5095" width="8.7265625" style="8"/>
    <col min="5096" max="5097" width="18.54296875" style="8" customWidth="1"/>
    <col min="5098" max="5113" width="8.7265625" style="8"/>
    <col min="5114" max="5114" width="13.81640625" style="8" customWidth="1"/>
    <col min="5115" max="5115" width="16.81640625" style="8" customWidth="1"/>
    <col min="5116" max="5351" width="8.7265625" style="8"/>
    <col min="5352" max="5353" width="18.54296875" style="8" customWidth="1"/>
    <col min="5354" max="5369" width="8.7265625" style="8"/>
    <col min="5370" max="5370" width="13.81640625" style="8" customWidth="1"/>
    <col min="5371" max="5371" width="16.81640625" style="8" customWidth="1"/>
    <col min="5372" max="5607" width="8.7265625" style="8"/>
    <col min="5608" max="5609" width="18.54296875" style="8" customWidth="1"/>
    <col min="5610" max="5625" width="8.7265625" style="8"/>
    <col min="5626" max="5626" width="13.81640625" style="8" customWidth="1"/>
    <col min="5627" max="5627" width="16.81640625" style="8" customWidth="1"/>
    <col min="5628" max="5863" width="8.7265625" style="8"/>
    <col min="5864" max="5865" width="18.54296875" style="8" customWidth="1"/>
    <col min="5866" max="5881" width="8.7265625" style="8"/>
    <col min="5882" max="5882" width="13.81640625" style="8" customWidth="1"/>
    <col min="5883" max="5883" width="16.81640625" style="8" customWidth="1"/>
    <col min="5884" max="6119" width="8.7265625" style="8"/>
    <col min="6120" max="6121" width="18.54296875" style="8" customWidth="1"/>
    <col min="6122" max="6137" width="8.7265625" style="8"/>
    <col min="6138" max="6138" width="13.81640625" style="8" customWidth="1"/>
    <col min="6139" max="6139" width="16.81640625" style="8" customWidth="1"/>
    <col min="6140" max="6375" width="8.7265625" style="8"/>
    <col min="6376" max="6377" width="18.54296875" style="8" customWidth="1"/>
    <col min="6378" max="6393" width="8.7265625" style="8"/>
    <col min="6394" max="6394" width="13.81640625" style="8" customWidth="1"/>
    <col min="6395" max="6395" width="16.81640625" style="8" customWidth="1"/>
    <col min="6396" max="6631" width="8.7265625" style="8"/>
    <col min="6632" max="6633" width="18.54296875" style="8" customWidth="1"/>
    <col min="6634" max="6649" width="8.7265625" style="8"/>
    <col min="6650" max="6650" width="13.81640625" style="8" customWidth="1"/>
    <col min="6651" max="6651" width="16.81640625" style="8" customWidth="1"/>
    <col min="6652" max="6887" width="8.7265625" style="8"/>
    <col min="6888" max="6889" width="18.54296875" style="8" customWidth="1"/>
    <col min="6890" max="6905" width="8.7265625" style="8"/>
    <col min="6906" max="6906" width="13.81640625" style="8" customWidth="1"/>
    <col min="6907" max="6907" width="16.81640625" style="8" customWidth="1"/>
    <col min="6908" max="7143" width="8.7265625" style="8"/>
    <col min="7144" max="7145" width="18.54296875" style="8" customWidth="1"/>
    <col min="7146" max="7161" width="8.7265625" style="8"/>
    <col min="7162" max="7162" width="13.81640625" style="8" customWidth="1"/>
    <col min="7163" max="7163" width="16.81640625" style="8" customWidth="1"/>
    <col min="7164" max="7399" width="8.7265625" style="8"/>
    <col min="7400" max="7401" width="18.54296875" style="8" customWidth="1"/>
    <col min="7402" max="7417" width="8.7265625" style="8"/>
    <col min="7418" max="7418" width="13.81640625" style="8" customWidth="1"/>
    <col min="7419" max="7419" width="16.81640625" style="8" customWidth="1"/>
    <col min="7420" max="7655" width="8.7265625" style="8"/>
    <col min="7656" max="7657" width="18.54296875" style="8" customWidth="1"/>
    <col min="7658" max="7673" width="8.7265625" style="8"/>
    <col min="7674" max="7674" width="13.81640625" style="8" customWidth="1"/>
    <col min="7675" max="7675" width="16.81640625" style="8" customWidth="1"/>
    <col min="7676" max="7911" width="8.7265625" style="8"/>
    <col min="7912" max="7913" width="18.54296875" style="8" customWidth="1"/>
    <col min="7914" max="7929" width="8.7265625" style="8"/>
    <col min="7930" max="7930" width="13.81640625" style="8" customWidth="1"/>
    <col min="7931" max="7931" width="16.81640625" style="8" customWidth="1"/>
    <col min="7932" max="8167" width="8.7265625" style="8"/>
    <col min="8168" max="8169" width="18.54296875" style="8" customWidth="1"/>
    <col min="8170" max="8185" width="8.7265625" style="8"/>
    <col min="8186" max="8186" width="13.81640625" style="8" customWidth="1"/>
    <col min="8187" max="8187" width="16.81640625" style="8" customWidth="1"/>
    <col min="8188" max="8423" width="8.7265625" style="8"/>
    <col min="8424" max="8425" width="18.54296875" style="8" customWidth="1"/>
    <col min="8426" max="8441" width="8.7265625" style="8"/>
    <col min="8442" max="8442" width="13.81640625" style="8" customWidth="1"/>
    <col min="8443" max="8443" width="16.81640625" style="8" customWidth="1"/>
    <col min="8444" max="8679" width="8.7265625" style="8"/>
    <col min="8680" max="8681" width="18.54296875" style="8" customWidth="1"/>
    <col min="8682" max="8697" width="8.7265625" style="8"/>
    <col min="8698" max="8698" width="13.81640625" style="8" customWidth="1"/>
    <col min="8699" max="8699" width="16.81640625" style="8" customWidth="1"/>
    <col min="8700" max="8935" width="8.7265625" style="8"/>
    <col min="8936" max="8937" width="18.54296875" style="8" customWidth="1"/>
    <col min="8938" max="8953" width="8.7265625" style="8"/>
    <col min="8954" max="8954" width="13.81640625" style="8" customWidth="1"/>
    <col min="8955" max="8955" width="16.81640625" style="8" customWidth="1"/>
    <col min="8956" max="9191" width="8.7265625" style="8"/>
    <col min="9192" max="9193" width="18.54296875" style="8" customWidth="1"/>
    <col min="9194" max="9209" width="8.7265625" style="8"/>
    <col min="9210" max="9210" width="13.81640625" style="8" customWidth="1"/>
    <col min="9211" max="9211" width="16.81640625" style="8" customWidth="1"/>
    <col min="9212" max="9447" width="8.7265625" style="8"/>
    <col min="9448" max="9449" width="18.54296875" style="8" customWidth="1"/>
    <col min="9450" max="9465" width="8.7265625" style="8"/>
    <col min="9466" max="9466" width="13.81640625" style="8" customWidth="1"/>
    <col min="9467" max="9467" width="16.81640625" style="8" customWidth="1"/>
    <col min="9468" max="9703" width="8.7265625" style="8"/>
    <col min="9704" max="9705" width="18.54296875" style="8" customWidth="1"/>
    <col min="9706" max="9721" width="8.7265625" style="8"/>
    <col min="9722" max="9722" width="13.81640625" style="8" customWidth="1"/>
    <col min="9723" max="9723" width="16.81640625" style="8" customWidth="1"/>
    <col min="9724" max="9959" width="8.7265625" style="8"/>
    <col min="9960" max="9961" width="18.54296875" style="8" customWidth="1"/>
    <col min="9962" max="9977" width="8.7265625" style="8"/>
    <col min="9978" max="9978" width="13.81640625" style="8" customWidth="1"/>
    <col min="9979" max="9979" width="16.81640625" style="8" customWidth="1"/>
    <col min="9980" max="10215" width="8.7265625" style="8"/>
    <col min="10216" max="10217" width="18.54296875" style="8" customWidth="1"/>
    <col min="10218" max="10233" width="8.7265625" style="8"/>
    <col min="10234" max="10234" width="13.81640625" style="8" customWidth="1"/>
    <col min="10235" max="10235" width="16.81640625" style="8" customWidth="1"/>
    <col min="10236" max="10471" width="8.7265625" style="8"/>
    <col min="10472" max="10473" width="18.54296875" style="8" customWidth="1"/>
    <col min="10474" max="10489" width="8.7265625" style="8"/>
    <col min="10490" max="10490" width="13.81640625" style="8" customWidth="1"/>
    <col min="10491" max="10491" width="16.81640625" style="8" customWidth="1"/>
    <col min="10492" max="10727" width="8.7265625" style="8"/>
    <col min="10728" max="10729" width="18.54296875" style="8" customWidth="1"/>
    <col min="10730" max="10745" width="8.7265625" style="8"/>
    <col min="10746" max="10746" width="13.81640625" style="8" customWidth="1"/>
    <col min="10747" max="10747" width="16.81640625" style="8" customWidth="1"/>
    <col min="10748" max="10983" width="8.7265625" style="8"/>
    <col min="10984" max="10985" width="18.54296875" style="8" customWidth="1"/>
    <col min="10986" max="11001" width="8.7265625" style="8"/>
    <col min="11002" max="11002" width="13.81640625" style="8" customWidth="1"/>
    <col min="11003" max="11003" width="16.81640625" style="8" customWidth="1"/>
    <col min="11004" max="11239" width="8.7265625" style="8"/>
    <col min="11240" max="11241" width="18.54296875" style="8" customWidth="1"/>
    <col min="11242" max="11257" width="8.7265625" style="8"/>
    <col min="11258" max="11258" width="13.81640625" style="8" customWidth="1"/>
    <col min="11259" max="11259" width="16.81640625" style="8" customWidth="1"/>
    <col min="11260" max="11495" width="8.7265625" style="8"/>
    <col min="11496" max="11497" width="18.54296875" style="8" customWidth="1"/>
    <col min="11498" max="11513" width="8.7265625" style="8"/>
    <col min="11514" max="11514" width="13.81640625" style="8" customWidth="1"/>
    <col min="11515" max="11515" width="16.81640625" style="8" customWidth="1"/>
    <col min="11516" max="11751" width="8.7265625" style="8"/>
    <col min="11752" max="11753" width="18.54296875" style="8" customWidth="1"/>
    <col min="11754" max="11769" width="8.7265625" style="8"/>
    <col min="11770" max="11770" width="13.81640625" style="8" customWidth="1"/>
    <col min="11771" max="11771" width="16.81640625" style="8" customWidth="1"/>
    <col min="11772" max="12007" width="8.7265625" style="8"/>
    <col min="12008" max="12009" width="18.54296875" style="8" customWidth="1"/>
    <col min="12010" max="12025" width="8.7265625" style="8"/>
    <col min="12026" max="12026" width="13.81640625" style="8" customWidth="1"/>
    <col min="12027" max="12027" width="16.81640625" style="8" customWidth="1"/>
    <col min="12028" max="12263" width="8.7265625" style="8"/>
    <col min="12264" max="12265" width="18.54296875" style="8" customWidth="1"/>
    <col min="12266" max="12281" width="8.7265625" style="8"/>
    <col min="12282" max="12282" width="13.81640625" style="8" customWidth="1"/>
    <col min="12283" max="12283" width="16.81640625" style="8" customWidth="1"/>
    <col min="12284" max="12519" width="8.7265625" style="8"/>
    <col min="12520" max="12521" width="18.54296875" style="8" customWidth="1"/>
    <col min="12522" max="12537" width="8.7265625" style="8"/>
    <col min="12538" max="12538" width="13.81640625" style="8" customWidth="1"/>
    <col min="12539" max="12539" width="16.81640625" style="8" customWidth="1"/>
    <col min="12540" max="12775" width="8.7265625" style="8"/>
    <col min="12776" max="12777" width="18.54296875" style="8" customWidth="1"/>
    <col min="12778" max="12793" width="8.7265625" style="8"/>
    <col min="12794" max="12794" width="13.81640625" style="8" customWidth="1"/>
    <col min="12795" max="12795" width="16.81640625" style="8" customWidth="1"/>
    <col min="12796" max="13031" width="8.7265625" style="8"/>
    <col min="13032" max="13033" width="18.54296875" style="8" customWidth="1"/>
    <col min="13034" max="13049" width="8.7265625" style="8"/>
    <col min="13050" max="13050" width="13.81640625" style="8" customWidth="1"/>
    <col min="13051" max="13051" width="16.81640625" style="8" customWidth="1"/>
    <col min="13052" max="13287" width="8.7265625" style="8"/>
    <col min="13288" max="13289" width="18.54296875" style="8" customWidth="1"/>
    <col min="13290" max="13305" width="8.7265625" style="8"/>
    <col min="13306" max="13306" width="13.81640625" style="8" customWidth="1"/>
    <col min="13307" max="13307" width="16.81640625" style="8" customWidth="1"/>
    <col min="13308" max="13543" width="8.7265625" style="8"/>
    <col min="13544" max="13545" width="18.54296875" style="8" customWidth="1"/>
    <col min="13546" max="13561" width="8.7265625" style="8"/>
    <col min="13562" max="13562" width="13.81640625" style="8" customWidth="1"/>
    <col min="13563" max="13563" width="16.81640625" style="8" customWidth="1"/>
    <col min="13564" max="13799" width="8.7265625" style="8"/>
    <col min="13800" max="13801" width="18.54296875" style="8" customWidth="1"/>
    <col min="13802" max="13817" width="8.7265625" style="8"/>
    <col min="13818" max="13818" width="13.81640625" style="8" customWidth="1"/>
    <col min="13819" max="13819" width="16.81640625" style="8" customWidth="1"/>
    <col min="13820" max="14055" width="8.7265625" style="8"/>
    <col min="14056" max="14057" width="18.54296875" style="8" customWidth="1"/>
    <col min="14058" max="14073" width="8.7265625" style="8"/>
    <col min="14074" max="14074" width="13.81640625" style="8" customWidth="1"/>
    <col min="14075" max="14075" width="16.81640625" style="8" customWidth="1"/>
    <col min="14076" max="14311" width="8.7265625" style="8"/>
    <col min="14312" max="14313" width="18.54296875" style="8" customWidth="1"/>
    <col min="14314" max="14329" width="8.7265625" style="8"/>
    <col min="14330" max="14330" width="13.81640625" style="8" customWidth="1"/>
    <col min="14331" max="14331" width="16.81640625" style="8" customWidth="1"/>
    <col min="14332" max="14567" width="8.7265625" style="8"/>
    <col min="14568" max="14569" width="18.54296875" style="8" customWidth="1"/>
    <col min="14570" max="14585" width="8.7265625" style="8"/>
    <col min="14586" max="14586" width="13.81640625" style="8" customWidth="1"/>
    <col min="14587" max="14587" width="16.81640625" style="8" customWidth="1"/>
    <col min="14588" max="14823" width="8.7265625" style="8"/>
    <col min="14824" max="14825" width="18.54296875" style="8" customWidth="1"/>
    <col min="14826" max="14841" width="8.7265625" style="8"/>
    <col min="14842" max="14842" width="13.81640625" style="8" customWidth="1"/>
    <col min="14843" max="14843" width="16.81640625" style="8" customWidth="1"/>
    <col min="14844" max="15079" width="8.7265625" style="8"/>
    <col min="15080" max="15081" width="18.54296875" style="8" customWidth="1"/>
    <col min="15082" max="15097" width="8.7265625" style="8"/>
    <col min="15098" max="15098" width="13.81640625" style="8" customWidth="1"/>
    <col min="15099" max="15099" width="16.81640625" style="8" customWidth="1"/>
    <col min="15100" max="15335" width="8.7265625" style="8"/>
    <col min="15336" max="15337" width="18.54296875" style="8" customWidth="1"/>
    <col min="15338" max="15353" width="8.7265625" style="8"/>
    <col min="15354" max="15354" width="13.81640625" style="8" customWidth="1"/>
    <col min="15355" max="15355" width="16.81640625" style="8" customWidth="1"/>
    <col min="15356" max="15591" width="8.7265625" style="8"/>
    <col min="15592" max="15593" width="18.54296875" style="8" customWidth="1"/>
    <col min="15594" max="15609" width="8.7265625" style="8"/>
    <col min="15610" max="15610" width="13.81640625" style="8" customWidth="1"/>
    <col min="15611" max="15611" width="16.81640625" style="8" customWidth="1"/>
    <col min="15612" max="15847" width="8.7265625" style="8"/>
    <col min="15848" max="15849" width="18.54296875" style="8" customWidth="1"/>
    <col min="15850" max="15865" width="8.7265625" style="8"/>
    <col min="15866" max="15866" width="13.81640625" style="8" customWidth="1"/>
    <col min="15867" max="15867" width="16.81640625" style="8" customWidth="1"/>
    <col min="15868" max="16103" width="8.7265625" style="8"/>
    <col min="16104" max="16105" width="18.54296875" style="8" customWidth="1"/>
    <col min="16106" max="16121" width="8.7265625" style="8"/>
    <col min="16122" max="16122" width="13.81640625" style="8" customWidth="1"/>
    <col min="16123" max="16123" width="16.81640625" style="8" customWidth="1"/>
    <col min="16124" max="16384" width="8.7265625" style="8"/>
  </cols>
  <sheetData>
    <row r="1" spans="1:16124" s="2" customFormat="1" ht="112.5" x14ac:dyDescent="0.25">
      <c r="A1" s="2" t="s">
        <v>0</v>
      </c>
      <c r="B1" s="2" t="s">
        <v>18</v>
      </c>
      <c r="C1" s="2" t="s">
        <v>1</v>
      </c>
      <c r="D1" s="3" t="s">
        <v>2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6</v>
      </c>
      <c r="M1" s="2" t="s">
        <v>7</v>
      </c>
      <c r="O1" s="3" t="s">
        <v>8</v>
      </c>
      <c r="P1" s="3" t="s">
        <v>9</v>
      </c>
      <c r="R1" s="4" t="s">
        <v>10</v>
      </c>
      <c r="S1" s="4" t="s">
        <v>11</v>
      </c>
      <c r="U1" s="2" t="s">
        <v>12</v>
      </c>
    </row>
    <row r="2" spans="1:16124" ht="14.5" x14ac:dyDescent="0.35">
      <c r="D2" s="1">
        <v>6</v>
      </c>
      <c r="E2" s="8">
        <v>750</v>
      </c>
      <c r="F2" s="8">
        <v>664</v>
      </c>
      <c r="G2" s="8">
        <v>665</v>
      </c>
      <c r="H2" s="8">
        <v>750</v>
      </c>
      <c r="I2" s="8">
        <v>664</v>
      </c>
      <c r="J2" s="8">
        <v>665</v>
      </c>
      <c r="O2" s="11"/>
      <c r="P2" s="11"/>
    </row>
    <row r="3" spans="1:16124" ht="37.5" x14ac:dyDescent="0.25">
      <c r="A3" s="2"/>
      <c r="B3" s="2"/>
      <c r="C3" s="2"/>
      <c r="D3" s="2"/>
      <c r="E3" s="2" t="s">
        <v>13</v>
      </c>
      <c r="F3" s="2" t="s">
        <v>14</v>
      </c>
      <c r="G3" s="2"/>
      <c r="H3" s="2"/>
      <c r="I3" s="2"/>
      <c r="J3" s="2"/>
      <c r="K3" s="2"/>
      <c r="L3" s="2"/>
      <c r="M3" s="2" t="s">
        <v>15</v>
      </c>
      <c r="N3" s="2"/>
      <c r="O3" s="10" t="s">
        <v>16</v>
      </c>
      <c r="P3" s="10" t="s">
        <v>16</v>
      </c>
      <c r="Q3" s="2"/>
      <c r="R3" s="4"/>
      <c r="S3" s="4"/>
      <c r="T3" s="2"/>
      <c r="U3" s="2" t="s">
        <v>17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</row>
    <row r="4" spans="1:16124" ht="15.5" x14ac:dyDescent="0.35">
      <c r="A4" s="5" t="s">
        <v>19</v>
      </c>
      <c r="B4" s="5">
        <v>1</v>
      </c>
      <c r="C4" s="1"/>
      <c r="D4" s="1">
        <v>6</v>
      </c>
      <c r="E4" s="6"/>
      <c r="F4" s="6"/>
      <c r="G4" s="6"/>
      <c r="H4" s="6"/>
      <c r="I4" s="6"/>
      <c r="J4" s="6"/>
      <c r="K4" s="7">
        <f t="shared" ref="K4:K31" si="0">F4-E4-0.011</f>
        <v>-1.0999999999999999E-2</v>
      </c>
      <c r="L4" s="7">
        <f t="shared" ref="L4:L31" si="1">J4-H4-0.011</f>
        <v>-1.0999999999999999E-2</v>
      </c>
      <c r="M4" s="7">
        <f t="shared" ref="M4:M31" si="2">K4-L4</f>
        <v>0</v>
      </c>
      <c r="N4" s="7"/>
      <c r="O4" s="8">
        <f t="shared" ref="O4:O31" si="3">1000*28.78*M4</f>
        <v>0</v>
      </c>
      <c r="P4" s="8">
        <f t="shared" ref="P4:P31" si="4">1000*28.78*(1.72*L4-K4)</f>
        <v>-227.9376</v>
      </c>
      <c r="R4" s="9" t="e">
        <f t="shared" ref="R4:R31" si="5">(28.82*M4*(D4/1000))/(((C4/1000)/1000)*1)</f>
        <v>#DIV/0!</v>
      </c>
      <c r="S4" s="9" t="e">
        <f t="shared" ref="S4:S31" si="6">(28.82*(1.72*L4-K4)*(D4/1000))/(((C4/1000)/1000)*1)</f>
        <v>#DIV/0!</v>
      </c>
      <c r="U4" s="8">
        <f t="shared" ref="U4:U31" si="7">K4/L4</f>
        <v>1</v>
      </c>
    </row>
    <row r="5" spans="1:16124" ht="14.5" x14ac:dyDescent="0.35">
      <c r="A5" s="1" t="s">
        <v>19</v>
      </c>
      <c r="B5" s="1">
        <v>2</v>
      </c>
      <c r="C5" s="1"/>
      <c r="D5" s="1">
        <v>6</v>
      </c>
      <c r="E5" s="6"/>
      <c r="F5" s="6"/>
      <c r="G5" s="6"/>
      <c r="H5" s="6"/>
      <c r="I5" s="6"/>
      <c r="J5" s="6"/>
      <c r="K5" s="7">
        <f t="shared" si="0"/>
        <v>-1.0999999999999999E-2</v>
      </c>
      <c r="L5" s="7">
        <f t="shared" si="1"/>
        <v>-1.0999999999999999E-2</v>
      </c>
      <c r="M5" s="7">
        <f t="shared" si="2"/>
        <v>0</v>
      </c>
      <c r="N5" s="7"/>
      <c r="O5" s="8">
        <f t="shared" si="3"/>
        <v>0</v>
      </c>
      <c r="P5" s="8">
        <f t="shared" si="4"/>
        <v>-227.9376</v>
      </c>
      <c r="R5" s="9" t="e">
        <f t="shared" si="5"/>
        <v>#DIV/0!</v>
      </c>
      <c r="S5" s="9" t="e">
        <f t="shared" si="6"/>
        <v>#DIV/0!</v>
      </c>
      <c r="U5" s="8">
        <f t="shared" si="7"/>
        <v>1</v>
      </c>
    </row>
    <row r="6" spans="1:16124" s="2" customFormat="1" ht="14.5" x14ac:dyDescent="0.35">
      <c r="A6" s="1" t="s">
        <v>19</v>
      </c>
      <c r="B6" s="1">
        <v>3</v>
      </c>
      <c r="C6" s="1"/>
      <c r="D6" s="1">
        <v>6</v>
      </c>
      <c r="E6" s="6"/>
      <c r="F6" s="6"/>
      <c r="G6" s="6"/>
      <c r="H6" s="6"/>
      <c r="I6" s="6"/>
      <c r="J6" s="6"/>
      <c r="K6" s="7">
        <f t="shared" si="0"/>
        <v>-1.0999999999999999E-2</v>
      </c>
      <c r="L6" s="7">
        <f t="shared" si="1"/>
        <v>-1.0999999999999999E-2</v>
      </c>
      <c r="M6" s="7">
        <f t="shared" si="2"/>
        <v>0</v>
      </c>
      <c r="N6" s="7"/>
      <c r="O6" s="8">
        <f t="shared" si="3"/>
        <v>0</v>
      </c>
      <c r="P6" s="8">
        <f t="shared" si="4"/>
        <v>-227.9376</v>
      </c>
      <c r="Q6" s="8"/>
      <c r="R6" s="9" t="e">
        <f t="shared" si="5"/>
        <v>#DIV/0!</v>
      </c>
      <c r="S6" s="9" t="e">
        <f t="shared" si="6"/>
        <v>#DIV/0!</v>
      </c>
      <c r="T6" s="8"/>
      <c r="U6" s="8">
        <f t="shared" si="7"/>
        <v>1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</row>
    <row r="7" spans="1:16124" ht="15.5" x14ac:dyDescent="0.35">
      <c r="A7" s="1" t="s">
        <v>20</v>
      </c>
      <c r="B7" s="5">
        <v>4</v>
      </c>
      <c r="C7" s="1"/>
      <c r="D7" s="1">
        <v>6</v>
      </c>
      <c r="E7" s="6"/>
      <c r="F7" s="6"/>
      <c r="G7" s="6"/>
      <c r="H7" s="6"/>
      <c r="I7" s="6"/>
      <c r="J7" s="6"/>
      <c r="K7" s="7">
        <f t="shared" si="0"/>
        <v>-1.0999999999999999E-2</v>
      </c>
      <c r="L7" s="7">
        <f t="shared" si="1"/>
        <v>-1.0999999999999999E-2</v>
      </c>
      <c r="M7" s="7">
        <f t="shared" si="2"/>
        <v>0</v>
      </c>
      <c r="N7" s="7"/>
      <c r="O7" s="8">
        <f t="shared" si="3"/>
        <v>0</v>
      </c>
      <c r="P7" s="8">
        <f t="shared" si="4"/>
        <v>-227.9376</v>
      </c>
      <c r="R7" s="9" t="e">
        <f t="shared" si="5"/>
        <v>#DIV/0!</v>
      </c>
      <c r="S7" s="9" t="e">
        <f t="shared" si="6"/>
        <v>#DIV/0!</v>
      </c>
      <c r="U7" s="8">
        <f t="shared" si="7"/>
        <v>1</v>
      </c>
    </row>
    <row r="8" spans="1:16124" ht="14.5" x14ac:dyDescent="0.35">
      <c r="A8" s="1" t="s">
        <v>21</v>
      </c>
      <c r="B8" s="1">
        <v>5</v>
      </c>
      <c r="C8" s="1"/>
      <c r="D8" s="1">
        <v>6</v>
      </c>
      <c r="E8" s="6"/>
      <c r="F8" s="6"/>
      <c r="G8" s="6"/>
      <c r="H8" s="6"/>
      <c r="I8" s="6"/>
      <c r="J8" s="6"/>
      <c r="K8" s="7">
        <f t="shared" si="0"/>
        <v>-1.0999999999999999E-2</v>
      </c>
      <c r="L8" s="7">
        <f t="shared" si="1"/>
        <v>-1.0999999999999999E-2</v>
      </c>
      <c r="M8" s="7">
        <f t="shared" si="2"/>
        <v>0</v>
      </c>
      <c r="N8" s="7"/>
      <c r="O8" s="8">
        <f t="shared" si="3"/>
        <v>0</v>
      </c>
      <c r="P8" s="8">
        <f t="shared" si="4"/>
        <v>-227.9376</v>
      </c>
      <c r="R8" s="9" t="e">
        <f t="shared" si="5"/>
        <v>#DIV/0!</v>
      </c>
      <c r="S8" s="9" t="e">
        <f t="shared" si="6"/>
        <v>#DIV/0!</v>
      </c>
      <c r="U8" s="8">
        <f t="shared" si="7"/>
        <v>1</v>
      </c>
    </row>
    <row r="9" spans="1:16124" ht="14.5" x14ac:dyDescent="0.35">
      <c r="A9" s="1" t="s">
        <v>22</v>
      </c>
      <c r="B9" s="1">
        <v>6</v>
      </c>
      <c r="C9" s="1"/>
      <c r="D9" s="1">
        <v>6</v>
      </c>
      <c r="E9" s="12"/>
      <c r="F9" s="6"/>
      <c r="G9" s="6"/>
      <c r="H9" s="6"/>
      <c r="I9" s="6"/>
      <c r="J9" s="6"/>
      <c r="K9" s="7">
        <f t="shared" si="0"/>
        <v>-1.0999999999999999E-2</v>
      </c>
      <c r="L9" s="7">
        <f t="shared" si="1"/>
        <v>-1.0999999999999999E-2</v>
      </c>
      <c r="M9" s="7">
        <f t="shared" si="2"/>
        <v>0</v>
      </c>
      <c r="N9" s="7"/>
      <c r="O9" s="8">
        <f t="shared" si="3"/>
        <v>0</v>
      </c>
      <c r="P9" s="8">
        <f t="shared" si="4"/>
        <v>-227.9376</v>
      </c>
      <c r="R9" s="9" t="e">
        <f t="shared" si="5"/>
        <v>#DIV/0!</v>
      </c>
      <c r="S9" s="9" t="e">
        <f t="shared" si="6"/>
        <v>#DIV/0!</v>
      </c>
      <c r="U9" s="8">
        <f t="shared" si="7"/>
        <v>1</v>
      </c>
    </row>
    <row r="10" spans="1:16124" ht="15.5" x14ac:dyDescent="0.35">
      <c r="A10" s="1" t="s">
        <v>23</v>
      </c>
      <c r="B10" s="5">
        <v>7</v>
      </c>
      <c r="C10" s="1"/>
      <c r="D10" s="1">
        <v>6</v>
      </c>
      <c r="E10" s="6"/>
      <c r="F10" s="6"/>
      <c r="G10" s="6"/>
      <c r="H10" s="6"/>
      <c r="I10" s="6"/>
      <c r="J10" s="6"/>
      <c r="K10" s="7">
        <f t="shared" si="0"/>
        <v>-1.0999999999999999E-2</v>
      </c>
      <c r="L10" s="7">
        <f t="shared" si="1"/>
        <v>-1.0999999999999999E-2</v>
      </c>
      <c r="M10" s="7">
        <f t="shared" si="2"/>
        <v>0</v>
      </c>
      <c r="N10" s="7"/>
      <c r="O10" s="8">
        <f t="shared" si="3"/>
        <v>0</v>
      </c>
      <c r="P10" s="8">
        <f t="shared" si="4"/>
        <v>-227.9376</v>
      </c>
      <c r="R10" s="9" t="e">
        <f t="shared" si="5"/>
        <v>#DIV/0!</v>
      </c>
      <c r="S10" s="9" t="e">
        <f t="shared" si="6"/>
        <v>#DIV/0!</v>
      </c>
      <c r="U10" s="13">
        <f t="shared" si="7"/>
        <v>1</v>
      </c>
    </row>
    <row r="11" spans="1:16124" ht="14.5" x14ac:dyDescent="0.35">
      <c r="A11" s="1" t="s">
        <v>24</v>
      </c>
      <c r="B11" s="1">
        <v>8</v>
      </c>
      <c r="C11" s="1"/>
      <c r="D11" s="1">
        <v>6</v>
      </c>
      <c r="E11" s="6"/>
      <c r="F11" s="6"/>
      <c r="G11" s="6"/>
      <c r="H11" s="6"/>
      <c r="I11" s="6"/>
      <c r="J11" s="6"/>
      <c r="K11" s="7">
        <f t="shared" si="0"/>
        <v>-1.0999999999999999E-2</v>
      </c>
      <c r="L11" s="7">
        <f t="shared" si="1"/>
        <v>-1.0999999999999999E-2</v>
      </c>
      <c r="M11" s="7">
        <f t="shared" si="2"/>
        <v>0</v>
      </c>
      <c r="N11" s="7"/>
      <c r="O11" s="8">
        <f t="shared" si="3"/>
        <v>0</v>
      </c>
      <c r="P11" s="8">
        <f t="shared" si="4"/>
        <v>-227.9376</v>
      </c>
      <c r="R11" s="9" t="e">
        <f t="shared" si="5"/>
        <v>#DIV/0!</v>
      </c>
      <c r="S11" s="9" t="e">
        <f t="shared" si="6"/>
        <v>#DIV/0!</v>
      </c>
      <c r="U11" s="8">
        <f t="shared" si="7"/>
        <v>1</v>
      </c>
    </row>
    <row r="12" spans="1:16124" ht="14.5" x14ac:dyDescent="0.35">
      <c r="A12" s="1" t="s">
        <v>25</v>
      </c>
      <c r="B12" s="1">
        <v>9</v>
      </c>
      <c r="C12" s="1"/>
      <c r="D12" s="1">
        <v>6</v>
      </c>
      <c r="E12" s="6"/>
      <c r="F12" s="6"/>
      <c r="G12" s="6"/>
      <c r="H12" s="6"/>
      <c r="I12" s="6"/>
      <c r="J12" s="6"/>
      <c r="K12" s="7">
        <f t="shared" si="0"/>
        <v>-1.0999999999999999E-2</v>
      </c>
      <c r="L12" s="7">
        <f t="shared" si="1"/>
        <v>-1.0999999999999999E-2</v>
      </c>
      <c r="M12" s="7">
        <f t="shared" si="2"/>
        <v>0</v>
      </c>
      <c r="N12" s="7"/>
      <c r="O12" s="8">
        <f t="shared" si="3"/>
        <v>0</v>
      </c>
      <c r="P12" s="8">
        <f t="shared" si="4"/>
        <v>-227.9376</v>
      </c>
      <c r="R12" s="9" t="e">
        <f t="shared" si="5"/>
        <v>#DIV/0!</v>
      </c>
      <c r="S12" s="9" t="e">
        <f t="shared" si="6"/>
        <v>#DIV/0!</v>
      </c>
      <c r="U12" s="8">
        <f t="shared" si="7"/>
        <v>1</v>
      </c>
    </row>
    <row r="13" spans="1:16124" ht="15.5" x14ac:dyDescent="0.35">
      <c r="A13" s="1" t="s">
        <v>26</v>
      </c>
      <c r="B13" s="5">
        <v>10</v>
      </c>
      <c r="C13" s="1"/>
      <c r="D13" s="1">
        <v>6</v>
      </c>
      <c r="E13" s="6"/>
      <c r="F13" s="6"/>
      <c r="G13" s="6"/>
      <c r="H13" s="6"/>
      <c r="I13" s="6"/>
      <c r="J13" s="6"/>
      <c r="K13" s="7">
        <f t="shared" si="0"/>
        <v>-1.0999999999999999E-2</v>
      </c>
      <c r="L13" s="7">
        <f t="shared" si="1"/>
        <v>-1.0999999999999999E-2</v>
      </c>
      <c r="M13" s="7">
        <f t="shared" si="2"/>
        <v>0</v>
      </c>
      <c r="N13" s="7"/>
      <c r="O13" s="8">
        <f t="shared" si="3"/>
        <v>0</v>
      </c>
      <c r="P13" s="8">
        <f t="shared" si="4"/>
        <v>-227.9376</v>
      </c>
      <c r="R13" s="9" t="e">
        <f t="shared" si="5"/>
        <v>#DIV/0!</v>
      </c>
      <c r="S13" s="9" t="e">
        <f t="shared" si="6"/>
        <v>#DIV/0!</v>
      </c>
      <c r="U13" s="8">
        <f t="shared" si="7"/>
        <v>1</v>
      </c>
    </row>
    <row r="14" spans="1:16124" ht="14.5" x14ac:dyDescent="0.35">
      <c r="A14" s="1" t="s">
        <v>27</v>
      </c>
      <c r="B14" s="1">
        <v>11</v>
      </c>
      <c r="C14" s="1"/>
      <c r="D14" s="1">
        <v>6</v>
      </c>
      <c r="E14" s="6"/>
      <c r="F14" s="6"/>
      <c r="G14" s="6"/>
      <c r="H14" s="6"/>
      <c r="I14" s="6"/>
      <c r="J14" s="6"/>
      <c r="K14" s="7">
        <f t="shared" si="0"/>
        <v>-1.0999999999999999E-2</v>
      </c>
      <c r="L14" s="7">
        <f t="shared" si="1"/>
        <v>-1.0999999999999999E-2</v>
      </c>
      <c r="M14" s="7">
        <f t="shared" si="2"/>
        <v>0</v>
      </c>
      <c r="N14" s="7"/>
      <c r="O14" s="8">
        <f t="shared" si="3"/>
        <v>0</v>
      </c>
      <c r="P14" s="8">
        <f t="shared" si="4"/>
        <v>-227.9376</v>
      </c>
      <c r="R14" s="9" t="e">
        <f t="shared" si="5"/>
        <v>#DIV/0!</v>
      </c>
      <c r="S14" s="9" t="e">
        <f t="shared" si="6"/>
        <v>#DIV/0!</v>
      </c>
      <c r="U14" s="8">
        <f t="shared" si="7"/>
        <v>1</v>
      </c>
    </row>
    <row r="15" spans="1:16124" ht="14.5" x14ac:dyDescent="0.35">
      <c r="A15" s="1" t="s">
        <v>28</v>
      </c>
      <c r="B15" s="1">
        <v>12</v>
      </c>
      <c r="C15" s="1"/>
      <c r="D15" s="1">
        <v>6</v>
      </c>
      <c r="E15" s="6"/>
      <c r="F15" s="6"/>
      <c r="G15" s="6"/>
      <c r="H15" s="6"/>
      <c r="I15" s="6"/>
      <c r="J15" s="6"/>
      <c r="K15" s="7">
        <f t="shared" si="0"/>
        <v>-1.0999999999999999E-2</v>
      </c>
      <c r="L15" s="7">
        <f t="shared" si="1"/>
        <v>-1.0999999999999999E-2</v>
      </c>
      <c r="M15" s="7">
        <f t="shared" si="2"/>
        <v>0</v>
      </c>
      <c r="N15" s="7"/>
      <c r="O15" s="8">
        <f t="shared" si="3"/>
        <v>0</v>
      </c>
      <c r="P15" s="8">
        <f t="shared" si="4"/>
        <v>-227.9376</v>
      </c>
      <c r="R15" s="9" t="e">
        <f t="shared" si="5"/>
        <v>#DIV/0!</v>
      </c>
      <c r="S15" s="9" t="e">
        <f t="shared" si="6"/>
        <v>#DIV/0!</v>
      </c>
      <c r="U15" s="8">
        <f t="shared" si="7"/>
        <v>1</v>
      </c>
    </row>
    <row r="16" spans="1:16124" ht="15.5" x14ac:dyDescent="0.35">
      <c r="A16" s="1" t="s">
        <v>29</v>
      </c>
      <c r="B16" s="5">
        <v>13</v>
      </c>
      <c r="C16" s="1"/>
      <c r="D16" s="1">
        <v>6</v>
      </c>
      <c r="E16" s="6"/>
      <c r="F16" s="6"/>
      <c r="G16" s="6"/>
      <c r="H16" s="6"/>
      <c r="I16" s="6"/>
      <c r="J16" s="6"/>
      <c r="K16" s="7">
        <f t="shared" si="0"/>
        <v>-1.0999999999999999E-2</v>
      </c>
      <c r="L16" s="7">
        <f t="shared" si="1"/>
        <v>-1.0999999999999999E-2</v>
      </c>
      <c r="M16" s="7">
        <f t="shared" si="2"/>
        <v>0</v>
      </c>
      <c r="N16" s="7"/>
      <c r="O16" s="8">
        <f t="shared" si="3"/>
        <v>0</v>
      </c>
      <c r="P16" s="8">
        <f t="shared" si="4"/>
        <v>-227.9376</v>
      </c>
      <c r="R16" s="9" t="e">
        <f t="shared" si="5"/>
        <v>#DIV/0!</v>
      </c>
      <c r="S16" s="9" t="e">
        <f t="shared" si="6"/>
        <v>#DIV/0!</v>
      </c>
      <c r="U16" s="8">
        <f t="shared" si="7"/>
        <v>1</v>
      </c>
    </row>
    <row r="17" spans="1:21" ht="14.5" x14ac:dyDescent="0.35">
      <c r="A17" s="1" t="s">
        <v>30</v>
      </c>
      <c r="B17" s="1">
        <v>14</v>
      </c>
      <c r="C17" s="1"/>
      <c r="D17" s="1">
        <v>6</v>
      </c>
      <c r="E17" s="6"/>
      <c r="F17" s="6"/>
      <c r="G17" s="6"/>
      <c r="H17" s="6"/>
      <c r="I17" s="6"/>
      <c r="J17" s="6"/>
      <c r="K17" s="7">
        <f t="shared" si="0"/>
        <v>-1.0999999999999999E-2</v>
      </c>
      <c r="L17" s="7">
        <f t="shared" si="1"/>
        <v>-1.0999999999999999E-2</v>
      </c>
      <c r="M17" s="7">
        <f t="shared" si="2"/>
        <v>0</v>
      </c>
      <c r="N17" s="7"/>
      <c r="O17" s="8">
        <f t="shared" si="3"/>
        <v>0</v>
      </c>
      <c r="P17" s="8">
        <f t="shared" si="4"/>
        <v>-227.9376</v>
      </c>
      <c r="R17" s="9" t="e">
        <f t="shared" si="5"/>
        <v>#DIV/0!</v>
      </c>
      <c r="S17" s="9" t="e">
        <f t="shared" si="6"/>
        <v>#DIV/0!</v>
      </c>
      <c r="U17" s="8">
        <f t="shared" si="7"/>
        <v>1</v>
      </c>
    </row>
    <row r="18" spans="1:21" ht="14.5" x14ac:dyDescent="0.35">
      <c r="A18" s="1" t="s">
        <v>31</v>
      </c>
      <c r="B18" s="1">
        <v>15</v>
      </c>
      <c r="C18" s="1"/>
      <c r="D18" s="1">
        <v>6</v>
      </c>
      <c r="E18" s="6"/>
      <c r="F18" s="6"/>
      <c r="G18" s="6"/>
      <c r="H18" s="6"/>
      <c r="I18" s="6"/>
      <c r="J18" s="6"/>
      <c r="K18" s="7">
        <f t="shared" si="0"/>
        <v>-1.0999999999999999E-2</v>
      </c>
      <c r="L18" s="7">
        <f t="shared" si="1"/>
        <v>-1.0999999999999999E-2</v>
      </c>
      <c r="M18" s="7">
        <f t="shared" si="2"/>
        <v>0</v>
      </c>
      <c r="N18" s="7"/>
      <c r="O18" s="8">
        <f t="shared" si="3"/>
        <v>0</v>
      </c>
      <c r="P18" s="8">
        <f t="shared" si="4"/>
        <v>-227.9376</v>
      </c>
      <c r="R18" s="9" t="e">
        <f t="shared" si="5"/>
        <v>#DIV/0!</v>
      </c>
      <c r="S18" s="9" t="e">
        <f t="shared" si="6"/>
        <v>#DIV/0!</v>
      </c>
      <c r="U18" s="8">
        <f t="shared" si="7"/>
        <v>1</v>
      </c>
    </row>
    <row r="19" spans="1:21" ht="15.5" x14ac:dyDescent="0.35">
      <c r="A19" s="1" t="s">
        <v>32</v>
      </c>
      <c r="B19" s="5">
        <v>16</v>
      </c>
      <c r="C19" s="1"/>
      <c r="D19" s="1">
        <v>6</v>
      </c>
      <c r="E19" s="6"/>
      <c r="F19" s="6"/>
      <c r="G19" s="6"/>
      <c r="H19" s="6"/>
      <c r="I19" s="6"/>
      <c r="J19" s="6"/>
      <c r="K19" s="7">
        <f t="shared" si="0"/>
        <v>-1.0999999999999999E-2</v>
      </c>
      <c r="L19" s="7">
        <f t="shared" si="1"/>
        <v>-1.0999999999999999E-2</v>
      </c>
      <c r="M19" s="7">
        <f t="shared" si="2"/>
        <v>0</v>
      </c>
      <c r="N19" s="7"/>
      <c r="O19" s="8">
        <f t="shared" si="3"/>
        <v>0</v>
      </c>
      <c r="P19" s="8">
        <f t="shared" si="4"/>
        <v>-227.9376</v>
      </c>
      <c r="R19" s="9" t="e">
        <f t="shared" si="5"/>
        <v>#DIV/0!</v>
      </c>
      <c r="S19" s="9" t="e">
        <f t="shared" si="6"/>
        <v>#DIV/0!</v>
      </c>
      <c r="U19" s="8">
        <f t="shared" si="7"/>
        <v>1</v>
      </c>
    </row>
    <row r="20" spans="1:21" ht="14.5" x14ac:dyDescent="0.35">
      <c r="A20" s="1" t="s">
        <v>33</v>
      </c>
      <c r="B20" s="1">
        <v>17</v>
      </c>
      <c r="C20" s="1"/>
      <c r="D20" s="1">
        <v>6</v>
      </c>
      <c r="E20" s="6"/>
      <c r="F20" s="6"/>
      <c r="G20" s="6"/>
      <c r="H20" s="6"/>
      <c r="I20" s="6"/>
      <c r="J20" s="6"/>
      <c r="K20" s="7">
        <f t="shared" si="0"/>
        <v>-1.0999999999999999E-2</v>
      </c>
      <c r="L20" s="7">
        <f t="shared" si="1"/>
        <v>-1.0999999999999999E-2</v>
      </c>
      <c r="M20" s="7">
        <f t="shared" si="2"/>
        <v>0</v>
      </c>
      <c r="N20" s="7"/>
      <c r="O20" s="8">
        <f t="shared" si="3"/>
        <v>0</v>
      </c>
      <c r="P20" s="8">
        <f t="shared" si="4"/>
        <v>-227.9376</v>
      </c>
      <c r="R20" s="9" t="e">
        <f t="shared" si="5"/>
        <v>#DIV/0!</v>
      </c>
      <c r="S20" s="9" t="e">
        <f t="shared" si="6"/>
        <v>#DIV/0!</v>
      </c>
      <c r="U20" s="8">
        <f t="shared" si="7"/>
        <v>1</v>
      </c>
    </row>
    <row r="21" spans="1:21" ht="14.5" x14ac:dyDescent="0.35">
      <c r="A21" s="1" t="s">
        <v>34</v>
      </c>
      <c r="B21" s="1">
        <v>18</v>
      </c>
      <c r="C21" s="1"/>
      <c r="D21" s="1">
        <v>6</v>
      </c>
      <c r="E21" s="6"/>
      <c r="F21" s="6"/>
      <c r="G21" s="6"/>
      <c r="H21" s="6"/>
      <c r="I21" s="6"/>
      <c r="J21" s="6"/>
      <c r="K21" s="7">
        <f t="shared" si="0"/>
        <v>-1.0999999999999999E-2</v>
      </c>
      <c r="L21" s="7">
        <f t="shared" si="1"/>
        <v>-1.0999999999999999E-2</v>
      </c>
      <c r="M21" s="7">
        <f t="shared" si="2"/>
        <v>0</v>
      </c>
      <c r="N21" s="7"/>
      <c r="O21" s="8">
        <f t="shared" si="3"/>
        <v>0</v>
      </c>
      <c r="P21" s="8">
        <f t="shared" si="4"/>
        <v>-227.9376</v>
      </c>
      <c r="R21" s="9" t="e">
        <f t="shared" si="5"/>
        <v>#DIV/0!</v>
      </c>
      <c r="S21" s="9" t="e">
        <f t="shared" si="6"/>
        <v>#DIV/0!</v>
      </c>
      <c r="U21" s="8">
        <f t="shared" si="7"/>
        <v>1</v>
      </c>
    </row>
    <row r="22" spans="1:21" ht="15.5" x14ac:dyDescent="0.35">
      <c r="A22" s="1" t="s">
        <v>35</v>
      </c>
      <c r="B22" s="5">
        <v>19</v>
      </c>
      <c r="C22" s="1"/>
      <c r="D22" s="1">
        <v>6</v>
      </c>
      <c r="E22" s="6"/>
      <c r="F22" s="6"/>
      <c r="G22" s="6"/>
      <c r="H22" s="6"/>
      <c r="I22" s="6"/>
      <c r="J22" s="6"/>
      <c r="K22" s="7">
        <f t="shared" si="0"/>
        <v>-1.0999999999999999E-2</v>
      </c>
      <c r="L22" s="7">
        <f t="shared" si="1"/>
        <v>-1.0999999999999999E-2</v>
      </c>
      <c r="M22" s="7">
        <f t="shared" si="2"/>
        <v>0</v>
      </c>
      <c r="N22" s="7"/>
      <c r="O22" s="8">
        <f t="shared" si="3"/>
        <v>0</v>
      </c>
      <c r="P22" s="8">
        <f t="shared" si="4"/>
        <v>-227.9376</v>
      </c>
      <c r="R22" s="9" t="e">
        <f t="shared" si="5"/>
        <v>#DIV/0!</v>
      </c>
      <c r="S22" s="9" t="e">
        <f t="shared" si="6"/>
        <v>#DIV/0!</v>
      </c>
      <c r="U22" s="8">
        <f t="shared" si="7"/>
        <v>1</v>
      </c>
    </row>
    <row r="23" spans="1:21" ht="14.5" x14ac:dyDescent="0.35">
      <c r="A23" s="1" t="s">
        <v>36</v>
      </c>
      <c r="B23" s="1">
        <v>20</v>
      </c>
      <c r="C23" s="1"/>
      <c r="D23" s="1">
        <v>6</v>
      </c>
      <c r="E23" s="6"/>
      <c r="F23" s="6"/>
      <c r="G23" s="6"/>
      <c r="H23" s="6"/>
      <c r="I23" s="6"/>
      <c r="J23" s="6"/>
      <c r="K23" s="7">
        <f t="shared" si="0"/>
        <v>-1.0999999999999999E-2</v>
      </c>
      <c r="L23" s="7">
        <f t="shared" si="1"/>
        <v>-1.0999999999999999E-2</v>
      </c>
      <c r="M23" s="7">
        <f t="shared" si="2"/>
        <v>0</v>
      </c>
      <c r="N23" s="7"/>
      <c r="O23" s="8">
        <f t="shared" si="3"/>
        <v>0</v>
      </c>
      <c r="P23" s="8">
        <f t="shared" si="4"/>
        <v>-227.9376</v>
      </c>
      <c r="R23" s="9" t="e">
        <f t="shared" si="5"/>
        <v>#DIV/0!</v>
      </c>
      <c r="S23" s="9" t="e">
        <f t="shared" si="6"/>
        <v>#DIV/0!</v>
      </c>
      <c r="U23" s="8">
        <f t="shared" si="7"/>
        <v>1</v>
      </c>
    </row>
    <row r="24" spans="1:21" ht="14.5" x14ac:dyDescent="0.35">
      <c r="A24" s="1" t="s">
        <v>37</v>
      </c>
      <c r="B24" s="1">
        <v>21</v>
      </c>
      <c r="C24" s="1"/>
      <c r="D24" s="1">
        <v>6</v>
      </c>
      <c r="E24" s="6"/>
      <c r="F24" s="6"/>
      <c r="G24" s="6"/>
      <c r="H24" s="6"/>
      <c r="I24" s="6"/>
      <c r="J24" s="6"/>
      <c r="K24" s="7">
        <f t="shared" si="0"/>
        <v>-1.0999999999999999E-2</v>
      </c>
      <c r="L24" s="7">
        <f t="shared" si="1"/>
        <v>-1.0999999999999999E-2</v>
      </c>
      <c r="M24" s="7">
        <f t="shared" si="2"/>
        <v>0</v>
      </c>
      <c r="N24" s="7"/>
      <c r="O24" s="8">
        <f t="shared" si="3"/>
        <v>0</v>
      </c>
      <c r="P24" s="8">
        <f t="shared" si="4"/>
        <v>-227.9376</v>
      </c>
      <c r="R24" s="9" t="e">
        <f t="shared" si="5"/>
        <v>#DIV/0!</v>
      </c>
      <c r="S24" s="9" t="e">
        <f t="shared" si="6"/>
        <v>#DIV/0!</v>
      </c>
      <c r="U24" s="8">
        <f t="shared" si="7"/>
        <v>1</v>
      </c>
    </row>
    <row r="25" spans="1:21" ht="15.5" x14ac:dyDescent="0.35">
      <c r="A25" s="1" t="s">
        <v>38</v>
      </c>
      <c r="B25" s="5">
        <v>22</v>
      </c>
      <c r="C25" s="1"/>
      <c r="D25" s="1">
        <v>6</v>
      </c>
      <c r="E25" s="6"/>
      <c r="F25" s="6"/>
      <c r="G25" s="6"/>
      <c r="H25" s="6"/>
      <c r="I25" s="6"/>
      <c r="J25" s="6"/>
      <c r="K25" s="7">
        <f t="shared" si="0"/>
        <v>-1.0999999999999999E-2</v>
      </c>
      <c r="L25" s="7">
        <f t="shared" si="1"/>
        <v>-1.0999999999999999E-2</v>
      </c>
      <c r="M25" s="7">
        <f t="shared" si="2"/>
        <v>0</v>
      </c>
      <c r="N25" s="7"/>
      <c r="O25" s="8">
        <f t="shared" si="3"/>
        <v>0</v>
      </c>
      <c r="P25" s="8">
        <f t="shared" si="4"/>
        <v>-227.9376</v>
      </c>
      <c r="R25" s="9" t="e">
        <f t="shared" si="5"/>
        <v>#DIV/0!</v>
      </c>
      <c r="S25" s="9" t="e">
        <f t="shared" si="6"/>
        <v>#DIV/0!</v>
      </c>
      <c r="U25" s="8">
        <f t="shared" si="7"/>
        <v>1</v>
      </c>
    </row>
    <row r="26" spans="1:21" ht="14.5" x14ac:dyDescent="0.35">
      <c r="A26" s="1" t="s">
        <v>39</v>
      </c>
      <c r="B26" s="1">
        <v>23</v>
      </c>
      <c r="C26" s="1"/>
      <c r="D26" s="1">
        <v>6</v>
      </c>
      <c r="E26" s="6"/>
      <c r="F26" s="6"/>
      <c r="G26" s="6"/>
      <c r="H26" s="6"/>
      <c r="I26" s="6"/>
      <c r="J26" s="6"/>
      <c r="K26" s="7">
        <f t="shared" si="0"/>
        <v>-1.0999999999999999E-2</v>
      </c>
      <c r="L26" s="7">
        <f t="shared" si="1"/>
        <v>-1.0999999999999999E-2</v>
      </c>
      <c r="M26" s="7">
        <f t="shared" si="2"/>
        <v>0</v>
      </c>
      <c r="N26" s="7"/>
      <c r="O26" s="8">
        <f t="shared" si="3"/>
        <v>0</v>
      </c>
      <c r="P26" s="8">
        <f t="shared" si="4"/>
        <v>-227.9376</v>
      </c>
      <c r="R26" s="9" t="e">
        <f t="shared" si="5"/>
        <v>#DIV/0!</v>
      </c>
      <c r="S26" s="9" t="e">
        <f t="shared" si="6"/>
        <v>#DIV/0!</v>
      </c>
      <c r="U26" s="13">
        <f t="shared" si="7"/>
        <v>1</v>
      </c>
    </row>
    <row r="27" spans="1:21" ht="14.5" x14ac:dyDescent="0.35">
      <c r="A27" s="1" t="s">
        <v>40</v>
      </c>
      <c r="B27" s="1">
        <v>24</v>
      </c>
      <c r="C27" s="1"/>
      <c r="D27" s="1">
        <v>6</v>
      </c>
      <c r="E27" s="6"/>
      <c r="F27" s="6"/>
      <c r="G27" s="6"/>
      <c r="H27" s="6"/>
      <c r="I27" s="6"/>
      <c r="J27" s="6"/>
      <c r="K27" s="7">
        <f t="shared" si="0"/>
        <v>-1.0999999999999999E-2</v>
      </c>
      <c r="L27" s="7">
        <f t="shared" si="1"/>
        <v>-1.0999999999999999E-2</v>
      </c>
      <c r="M27" s="7">
        <f t="shared" si="2"/>
        <v>0</v>
      </c>
      <c r="N27" s="7"/>
      <c r="O27" s="8">
        <f t="shared" si="3"/>
        <v>0</v>
      </c>
      <c r="P27" s="8">
        <f t="shared" si="4"/>
        <v>-227.9376</v>
      </c>
      <c r="R27" s="9" t="e">
        <f t="shared" si="5"/>
        <v>#DIV/0!</v>
      </c>
      <c r="S27" s="9" t="e">
        <f t="shared" si="6"/>
        <v>#DIV/0!</v>
      </c>
      <c r="U27" s="8">
        <f t="shared" si="7"/>
        <v>1</v>
      </c>
    </row>
    <row r="28" spans="1:21" ht="15.5" x14ac:dyDescent="0.35">
      <c r="A28" s="1" t="s">
        <v>41</v>
      </c>
      <c r="B28" s="5">
        <v>25</v>
      </c>
      <c r="C28" s="1"/>
      <c r="D28" s="1">
        <v>6</v>
      </c>
      <c r="E28" s="6"/>
      <c r="F28" s="6"/>
      <c r="G28" s="6"/>
      <c r="H28" s="6"/>
      <c r="I28" s="6"/>
      <c r="J28" s="6"/>
      <c r="K28" s="7">
        <f t="shared" si="0"/>
        <v>-1.0999999999999999E-2</v>
      </c>
      <c r="L28" s="7">
        <f t="shared" si="1"/>
        <v>-1.0999999999999999E-2</v>
      </c>
      <c r="M28" s="7">
        <f t="shared" si="2"/>
        <v>0</v>
      </c>
      <c r="N28" s="7"/>
      <c r="O28" s="8">
        <f t="shared" si="3"/>
        <v>0</v>
      </c>
      <c r="P28" s="8">
        <f t="shared" si="4"/>
        <v>-227.9376</v>
      </c>
      <c r="R28" s="9" t="e">
        <f t="shared" si="5"/>
        <v>#DIV/0!</v>
      </c>
      <c r="S28" s="9" t="e">
        <f t="shared" si="6"/>
        <v>#DIV/0!</v>
      </c>
      <c r="U28" s="8">
        <f t="shared" si="7"/>
        <v>1</v>
      </c>
    </row>
    <row r="29" spans="1:21" ht="14.5" x14ac:dyDescent="0.35">
      <c r="A29" s="1" t="s">
        <v>89</v>
      </c>
      <c r="B29" s="1">
        <v>26</v>
      </c>
      <c r="C29" s="1"/>
      <c r="D29" s="1">
        <v>6</v>
      </c>
      <c r="E29" s="6"/>
      <c r="F29" s="6"/>
      <c r="G29" s="6"/>
      <c r="H29" s="6"/>
      <c r="I29" s="6"/>
      <c r="J29" s="6"/>
      <c r="K29" s="7">
        <f t="shared" si="0"/>
        <v>-1.0999999999999999E-2</v>
      </c>
      <c r="L29" s="7">
        <f t="shared" si="1"/>
        <v>-1.0999999999999999E-2</v>
      </c>
      <c r="M29" s="7">
        <f t="shared" si="2"/>
        <v>0</v>
      </c>
      <c r="N29" s="7"/>
      <c r="O29" s="8">
        <f t="shared" si="3"/>
        <v>0</v>
      </c>
      <c r="P29" s="8">
        <f t="shared" si="4"/>
        <v>-227.9376</v>
      </c>
      <c r="R29" s="9" t="e">
        <f t="shared" si="5"/>
        <v>#DIV/0!</v>
      </c>
      <c r="S29" s="9" t="e">
        <f t="shared" si="6"/>
        <v>#DIV/0!</v>
      </c>
      <c r="U29" s="8">
        <f t="shared" si="7"/>
        <v>1</v>
      </c>
    </row>
    <row r="30" spans="1:21" ht="14.5" x14ac:dyDescent="0.35">
      <c r="A30" s="1" t="s">
        <v>42</v>
      </c>
      <c r="B30" s="1">
        <v>27</v>
      </c>
      <c r="C30" s="1"/>
      <c r="D30" s="1">
        <v>6</v>
      </c>
      <c r="E30" s="6"/>
      <c r="F30" s="6"/>
      <c r="G30" s="6"/>
      <c r="H30" s="6"/>
      <c r="I30" s="6"/>
      <c r="J30" s="6"/>
      <c r="K30" s="7">
        <f t="shared" si="0"/>
        <v>-1.0999999999999999E-2</v>
      </c>
      <c r="L30" s="7">
        <f t="shared" si="1"/>
        <v>-1.0999999999999999E-2</v>
      </c>
      <c r="M30" s="7">
        <f t="shared" si="2"/>
        <v>0</v>
      </c>
      <c r="N30" s="7"/>
      <c r="O30" s="8">
        <f t="shared" si="3"/>
        <v>0</v>
      </c>
      <c r="P30" s="8">
        <f t="shared" si="4"/>
        <v>-227.9376</v>
      </c>
      <c r="R30" s="9" t="e">
        <f t="shared" si="5"/>
        <v>#DIV/0!</v>
      </c>
      <c r="S30" s="9" t="e">
        <f t="shared" si="6"/>
        <v>#DIV/0!</v>
      </c>
      <c r="U30" s="8">
        <f t="shared" si="7"/>
        <v>1</v>
      </c>
    </row>
    <row r="31" spans="1:21" ht="15.5" x14ac:dyDescent="0.35">
      <c r="A31" s="1" t="s">
        <v>43</v>
      </c>
      <c r="B31" s="5">
        <v>28</v>
      </c>
      <c r="C31" s="1"/>
      <c r="D31" s="1">
        <v>6</v>
      </c>
      <c r="E31" s="6"/>
      <c r="F31" s="6"/>
      <c r="G31" s="6"/>
      <c r="H31" s="6"/>
      <c r="I31" s="6"/>
      <c r="J31" s="6"/>
      <c r="K31" s="7">
        <f t="shared" si="0"/>
        <v>-1.0999999999999999E-2</v>
      </c>
      <c r="L31" s="7">
        <f t="shared" si="1"/>
        <v>-1.0999999999999999E-2</v>
      </c>
      <c r="M31" s="7">
        <f t="shared" si="2"/>
        <v>0</v>
      </c>
      <c r="N31" s="7"/>
      <c r="O31" s="8">
        <f t="shared" si="3"/>
        <v>0</v>
      </c>
      <c r="P31" s="8">
        <f t="shared" si="4"/>
        <v>-227.9376</v>
      </c>
      <c r="R31" s="9" t="e">
        <f t="shared" si="5"/>
        <v>#DIV/0!</v>
      </c>
      <c r="S31" s="9" t="e">
        <f t="shared" si="6"/>
        <v>#DIV/0!</v>
      </c>
      <c r="U31" s="8">
        <f t="shared" si="7"/>
        <v>1</v>
      </c>
    </row>
    <row r="32" spans="1:21" ht="15.5" x14ac:dyDescent="0.35">
      <c r="A32" s="1" t="s">
        <v>90</v>
      </c>
      <c r="B32" s="5">
        <v>29</v>
      </c>
      <c r="C32" s="1"/>
      <c r="D32" s="1"/>
      <c r="E32" s="6"/>
      <c r="F32" s="6"/>
      <c r="G32" s="6"/>
      <c r="H32" s="6"/>
      <c r="I32" s="6"/>
      <c r="J32" s="6"/>
      <c r="K32" s="7"/>
      <c r="L32" s="7"/>
      <c r="M32" s="7"/>
      <c r="N32" s="7"/>
    </row>
    <row r="33" spans="1:14" ht="14.5" x14ac:dyDescent="0.35">
      <c r="A33" s="1" t="s">
        <v>91</v>
      </c>
      <c r="B33" s="1">
        <v>30</v>
      </c>
      <c r="C33" s="1"/>
      <c r="D33" s="1"/>
      <c r="E33" s="6"/>
      <c r="F33" s="6"/>
      <c r="G33" s="6"/>
      <c r="H33" s="6"/>
      <c r="I33" s="6"/>
      <c r="J33" s="6"/>
      <c r="K33" s="7"/>
      <c r="L33" s="7"/>
      <c r="M33" s="7"/>
      <c r="N33" s="7"/>
    </row>
    <row r="34" spans="1:14" ht="14.5" x14ac:dyDescent="0.35">
      <c r="A34" s="8" t="s">
        <v>44</v>
      </c>
      <c r="B34" s="1">
        <v>31</v>
      </c>
    </row>
    <row r="35" spans="1:14" ht="15.5" x14ac:dyDescent="0.35">
      <c r="A35" s="8" t="s">
        <v>45</v>
      </c>
      <c r="B35" s="5">
        <v>32</v>
      </c>
    </row>
    <row r="36" spans="1:14" ht="14.5" x14ac:dyDescent="0.35">
      <c r="A36" s="8" t="s">
        <v>46</v>
      </c>
      <c r="B36" s="1">
        <v>33</v>
      </c>
    </row>
    <row r="37" spans="1:14" ht="14.5" x14ac:dyDescent="0.35">
      <c r="A37" s="8" t="s">
        <v>47</v>
      </c>
      <c r="B37" s="1">
        <v>34</v>
      </c>
    </row>
    <row r="38" spans="1:14" ht="15.5" x14ac:dyDescent="0.35">
      <c r="A38" s="8" t="s">
        <v>48</v>
      </c>
      <c r="B38" s="5">
        <v>35</v>
      </c>
    </row>
    <row r="39" spans="1:14" ht="14.5" x14ac:dyDescent="0.35">
      <c r="A39" s="8" t="s">
        <v>49</v>
      </c>
      <c r="B39" s="1">
        <v>36</v>
      </c>
    </row>
    <row r="40" spans="1:14" ht="14.5" x14ac:dyDescent="0.35">
      <c r="A40" s="8" t="s">
        <v>50</v>
      </c>
      <c r="B40" s="1">
        <v>37</v>
      </c>
    </row>
    <row r="41" spans="1:14" ht="15.5" x14ac:dyDescent="0.35">
      <c r="A41" s="8" t="s">
        <v>51</v>
      </c>
      <c r="B41" s="5">
        <v>38</v>
      </c>
    </row>
    <row r="42" spans="1:14" ht="14.5" x14ac:dyDescent="0.35">
      <c r="A42" s="8" t="s">
        <v>52</v>
      </c>
      <c r="B42" s="1">
        <v>39</v>
      </c>
    </row>
    <row r="43" spans="1:14" ht="14.5" x14ac:dyDescent="0.35">
      <c r="A43" s="8" t="s">
        <v>53</v>
      </c>
      <c r="B43" s="1">
        <v>40</v>
      </c>
    </row>
    <row r="44" spans="1:14" ht="15.5" x14ac:dyDescent="0.35">
      <c r="A44" s="8" t="s">
        <v>54</v>
      </c>
      <c r="B44" s="5">
        <v>41</v>
      </c>
    </row>
    <row r="45" spans="1:14" ht="14.5" x14ac:dyDescent="0.35">
      <c r="A45" s="8" t="s">
        <v>55</v>
      </c>
      <c r="B45" s="1">
        <v>42</v>
      </c>
    </row>
    <row r="46" spans="1:14" ht="14.5" x14ac:dyDescent="0.35">
      <c r="A46" s="8" t="s">
        <v>56</v>
      </c>
      <c r="B46" s="1">
        <v>43</v>
      </c>
    </row>
    <row r="47" spans="1:14" ht="15.5" x14ac:dyDescent="0.35">
      <c r="A47" s="8" t="s">
        <v>57</v>
      </c>
      <c r="B47" s="5">
        <v>44</v>
      </c>
    </row>
    <row r="48" spans="1:14" ht="14.5" x14ac:dyDescent="0.35">
      <c r="A48" s="8" t="s">
        <v>58</v>
      </c>
      <c r="B48" s="1">
        <v>45</v>
      </c>
    </row>
    <row r="49" spans="1:2" ht="14.5" x14ac:dyDescent="0.35">
      <c r="A49" s="8" t="s">
        <v>59</v>
      </c>
      <c r="B49" s="1">
        <v>46</v>
      </c>
    </row>
    <row r="50" spans="1:2" ht="15.5" x14ac:dyDescent="0.35">
      <c r="A50" s="8" t="s">
        <v>60</v>
      </c>
      <c r="B50" s="5">
        <v>47</v>
      </c>
    </row>
    <row r="51" spans="1:2" ht="14.5" x14ac:dyDescent="0.35">
      <c r="A51" s="8" t="s">
        <v>61</v>
      </c>
      <c r="B51" s="1">
        <v>48</v>
      </c>
    </row>
    <row r="52" spans="1:2" ht="14.5" x14ac:dyDescent="0.35">
      <c r="A52" s="8" t="s">
        <v>62</v>
      </c>
      <c r="B52" s="1">
        <v>49</v>
      </c>
    </row>
    <row r="53" spans="1:2" ht="15.5" x14ac:dyDescent="0.35">
      <c r="A53" s="8" t="s">
        <v>63</v>
      </c>
      <c r="B53" s="5">
        <v>50</v>
      </c>
    </row>
    <row r="54" spans="1:2" ht="14.5" x14ac:dyDescent="0.35">
      <c r="A54" s="8" t="s">
        <v>64</v>
      </c>
      <c r="B54" s="1">
        <v>51</v>
      </c>
    </row>
    <row r="55" spans="1:2" ht="14.5" x14ac:dyDescent="0.35">
      <c r="A55" s="8" t="s">
        <v>65</v>
      </c>
      <c r="B55" s="1">
        <v>52</v>
      </c>
    </row>
    <row r="56" spans="1:2" ht="15.5" x14ac:dyDescent="0.35">
      <c r="A56" s="8" t="s">
        <v>66</v>
      </c>
      <c r="B56" s="5">
        <v>53</v>
      </c>
    </row>
    <row r="57" spans="1:2" ht="14.5" x14ac:dyDescent="0.35">
      <c r="A57" s="8" t="s">
        <v>67</v>
      </c>
      <c r="B57" s="1">
        <v>54</v>
      </c>
    </row>
    <row r="58" spans="1:2" ht="14.5" x14ac:dyDescent="0.35">
      <c r="A58" s="8" t="s">
        <v>68</v>
      </c>
      <c r="B58" s="1">
        <v>55</v>
      </c>
    </row>
    <row r="59" spans="1:2" ht="15.5" x14ac:dyDescent="0.35">
      <c r="A59" s="8" t="s">
        <v>69</v>
      </c>
      <c r="B59" s="5">
        <v>56</v>
      </c>
    </row>
    <row r="60" spans="1:2" ht="15.5" x14ac:dyDescent="0.35">
      <c r="A60" s="8" t="s">
        <v>70</v>
      </c>
      <c r="B60" s="5">
        <v>57</v>
      </c>
    </row>
    <row r="61" spans="1:2" ht="14.5" x14ac:dyDescent="0.35">
      <c r="A61" s="8" t="s">
        <v>71</v>
      </c>
      <c r="B61" s="1">
        <v>58</v>
      </c>
    </row>
    <row r="62" spans="1:2" ht="14.5" x14ac:dyDescent="0.35">
      <c r="A62" s="8" t="s">
        <v>72</v>
      </c>
      <c r="B62" s="1">
        <v>59</v>
      </c>
    </row>
    <row r="63" spans="1:2" ht="15.5" x14ac:dyDescent="0.35">
      <c r="A63" s="8" t="s">
        <v>73</v>
      </c>
      <c r="B63" s="5">
        <v>60</v>
      </c>
    </row>
    <row r="64" spans="1:2" ht="14.5" x14ac:dyDescent="0.35">
      <c r="A64" s="8" t="s">
        <v>74</v>
      </c>
      <c r="B64" s="1">
        <v>61</v>
      </c>
    </row>
    <row r="65" spans="1:2" ht="14.5" x14ac:dyDescent="0.35">
      <c r="A65" s="8" t="s">
        <v>75</v>
      </c>
      <c r="B65" s="1">
        <v>62</v>
      </c>
    </row>
    <row r="66" spans="1:2" ht="15.5" x14ac:dyDescent="0.35">
      <c r="A66" s="8" t="s">
        <v>76</v>
      </c>
      <c r="B66" s="5">
        <v>63</v>
      </c>
    </row>
    <row r="67" spans="1:2" ht="14.5" x14ac:dyDescent="0.35">
      <c r="A67" s="8" t="s">
        <v>77</v>
      </c>
      <c r="B67" s="1">
        <v>64</v>
      </c>
    </row>
    <row r="68" spans="1:2" ht="14.5" x14ac:dyDescent="0.35">
      <c r="A68" s="8" t="s">
        <v>78</v>
      </c>
      <c r="B68" s="1">
        <v>65</v>
      </c>
    </row>
    <row r="69" spans="1:2" ht="15.5" x14ac:dyDescent="0.35">
      <c r="A69" s="8" t="s">
        <v>79</v>
      </c>
      <c r="B69" s="5">
        <v>66</v>
      </c>
    </row>
    <row r="70" spans="1:2" ht="14.5" x14ac:dyDescent="0.35">
      <c r="A70" s="8" t="s">
        <v>80</v>
      </c>
      <c r="B70" s="1">
        <v>67</v>
      </c>
    </row>
    <row r="71" spans="1:2" ht="14.5" x14ac:dyDescent="0.35">
      <c r="A71" s="8" t="s">
        <v>81</v>
      </c>
      <c r="B71" s="1">
        <v>68</v>
      </c>
    </row>
    <row r="72" spans="1:2" ht="15.5" x14ac:dyDescent="0.35">
      <c r="A72" s="8" t="s">
        <v>82</v>
      </c>
      <c r="B72" s="5">
        <v>69</v>
      </c>
    </row>
    <row r="73" spans="1:2" ht="14.5" x14ac:dyDescent="0.35">
      <c r="A73" s="8" t="s">
        <v>83</v>
      </c>
      <c r="B73" s="1">
        <v>70</v>
      </c>
    </row>
    <row r="74" spans="1:2" ht="14.5" x14ac:dyDescent="0.35">
      <c r="A74" s="8" t="s">
        <v>84</v>
      </c>
      <c r="B74" s="1">
        <v>71</v>
      </c>
    </row>
    <row r="75" spans="1:2" ht="15.5" x14ac:dyDescent="0.35">
      <c r="A75" s="8" t="s">
        <v>85</v>
      </c>
      <c r="B75" s="5">
        <v>72</v>
      </c>
    </row>
    <row r="76" spans="1:2" ht="14.5" x14ac:dyDescent="0.35">
      <c r="A76" s="8" t="s">
        <v>86</v>
      </c>
      <c r="B76" s="1">
        <v>73</v>
      </c>
    </row>
    <row r="77" spans="1:2" ht="14.5" x14ac:dyDescent="0.35">
      <c r="A77" s="8" t="s">
        <v>87</v>
      </c>
      <c r="B77" s="1">
        <v>74</v>
      </c>
    </row>
    <row r="78" spans="1:2" ht="15.5" x14ac:dyDescent="0.35">
      <c r="A78" s="8" t="s">
        <v>88</v>
      </c>
      <c r="B78" s="5">
        <v>75</v>
      </c>
    </row>
  </sheetData>
  <sortState ref="A2:WVE34">
    <sortCondition ref="B2:B34"/>
  </sortState>
  <conditionalFormatting sqref="F1:F1048576">
    <cfRule type="cellIs" dxfId="3" priority="4" operator="lessThan">
      <formula>0.03</formula>
    </cfRule>
  </conditionalFormatting>
  <conditionalFormatting sqref="M1:M1048576">
    <cfRule type="cellIs" dxfId="2" priority="3" operator="lessThan">
      <formula>0</formula>
    </cfRule>
  </conditionalFormatting>
  <conditionalFormatting sqref="O1:P1048576">
    <cfRule type="cellIs" dxfId="1" priority="2" operator="lessThan">
      <formula>34</formula>
    </cfRule>
  </conditionalFormatting>
  <conditionalFormatting sqref="R1:S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QAQC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Lofton</dc:creator>
  <cp:lastModifiedBy>Mary Lofton</cp:lastModifiedBy>
  <dcterms:created xsi:type="dcterms:W3CDTF">2016-07-26T20:54:54Z</dcterms:created>
  <dcterms:modified xsi:type="dcterms:W3CDTF">2018-06-29T19:28:39Z</dcterms:modified>
</cp:coreProperties>
</file>