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hared drives\StreamTeam Analytical Lab\Projects\Carey Misc\Summer 2020 misc analyses\GC\"/>
    </mc:Choice>
  </mc:AlternateContent>
  <bookViews>
    <workbookView xWindow="0" yWindow="0" windowWidth="12930" windowHeight="7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3" i="1" l="1"/>
  <c r="AU3" i="1"/>
  <c r="AT4" i="1"/>
  <c r="AU4" i="1"/>
  <c r="AT5" i="1"/>
  <c r="AU5" i="1"/>
  <c r="AT6" i="1"/>
  <c r="AU6" i="1"/>
  <c r="AT7" i="1"/>
  <c r="AU7" i="1"/>
  <c r="AT8" i="1"/>
  <c r="AU8" i="1"/>
  <c r="AT9" i="1"/>
  <c r="AU9" i="1"/>
  <c r="AT10" i="1"/>
  <c r="AU10" i="1"/>
  <c r="AT11" i="1"/>
  <c r="AU11" i="1"/>
  <c r="AT12" i="1"/>
  <c r="AU12" i="1"/>
  <c r="AT13" i="1"/>
  <c r="AU13" i="1"/>
  <c r="AT14" i="1"/>
  <c r="AU14" i="1"/>
</calcChain>
</file>

<file path=xl/sharedStrings.xml><?xml version="1.0" encoding="utf-8"?>
<sst xmlns="http://schemas.openxmlformats.org/spreadsheetml/2006/main" count="283" uniqueCount="36">
  <si>
    <t>Data#</t>
  </si>
  <si>
    <t>Data Filename</t>
  </si>
  <si>
    <t>Sample Type</t>
  </si>
  <si>
    <t>Level#</t>
  </si>
  <si>
    <t>Ret. Time</t>
  </si>
  <si>
    <t>Area</t>
  </si>
  <si>
    <t>Std. Conc.</t>
  </si>
  <si>
    <t>Cal. Point</t>
  </si>
  <si>
    <t>Unknown</t>
  </si>
  <si>
    <t>-----</t>
  </si>
  <si>
    <t>Conc. (ppt)</t>
  </si>
  <si>
    <t>Accuracy[%]</t>
  </si>
  <si>
    <t>Date Acquired</t>
  </si>
  <si>
    <t>Sample Name</t>
  </si>
  <si>
    <t>Deviation</t>
  </si>
  <si>
    <t>air</t>
  </si>
  <si>
    <t>air + 100</t>
  </si>
  <si>
    <t>CH4 by FID</t>
  </si>
  <si>
    <t>CH4 by TCD</t>
  </si>
  <si>
    <t>CO2 by TCD</t>
  </si>
  <si>
    <t>2020 ranged CAL Measured headspace CH4  in ppm from GC in ppm (BD at 0.2)</t>
  </si>
  <si>
    <t>2020 CAL Measured headspace CO2 in ppm from GC in ppm</t>
  </si>
  <si>
    <t>Analyst code</t>
  </si>
  <si>
    <t>Note</t>
  </si>
  <si>
    <t>BRN02oct20_001.gcd</t>
  </si>
  <si>
    <t>BRN02oct20_002.gcd</t>
  </si>
  <si>
    <t>BRN02oct20_003.gcd</t>
  </si>
  <si>
    <t>BRN02oct20_004.gcd</t>
  </si>
  <si>
    <t>BRN02oct20_005.gcd</t>
  </si>
  <si>
    <t>BRN02oct20_006.gcd</t>
  </si>
  <si>
    <t>BRN02oct20_007.gcd</t>
  </si>
  <si>
    <t>BRN02oct20_008.gcd</t>
  </si>
  <si>
    <t>BRN02oct20_009.gcd</t>
  </si>
  <si>
    <t>BRN02oct20_010.gcd</t>
  </si>
  <si>
    <t>BRN02oct20_011.gcd</t>
  </si>
  <si>
    <t>BRN02oct20_012.gcd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</si>
</sst>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2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"/>
  <sheetViews>
    <sheetView tabSelected="1" workbookViewId="0">
      <selection activeCell="I13" sqref="I13"/>
    </sheetView>
  </sheetViews>
  <sheetFormatPr defaultRowHeight="14.5" x14ac:dyDescent="0.35"/>
  <cols>
    <col min="2" max="2" width="19.26953125" customWidth="1"/>
    <col min="3" max="3" width="14.7265625" customWidth="1"/>
  </cols>
  <sheetData>
    <row r="1" spans="1:47" x14ac:dyDescent="0.35">
      <c r="A1" t="s">
        <v>17</v>
      </c>
      <c r="O1" t="s">
        <v>18</v>
      </c>
      <c r="AC1" t="s">
        <v>19</v>
      </c>
    </row>
    <row r="2" spans="1:47" s="2" customFormat="1" ht="174" x14ac:dyDescent="0.35">
      <c r="A2" s="2" t="s">
        <v>0</v>
      </c>
      <c r="B2" s="5" t="s">
        <v>1</v>
      </c>
      <c r="C2" s="2" t="s">
        <v>12</v>
      </c>
      <c r="D2" s="2" t="s">
        <v>13</v>
      </c>
      <c r="E2" s="2" t="s">
        <v>2</v>
      </c>
      <c r="F2" s="2" t="s">
        <v>3</v>
      </c>
      <c r="G2" s="6" t="s">
        <v>4</v>
      </c>
      <c r="H2" s="2" t="s">
        <v>5</v>
      </c>
      <c r="I2" s="2" t="s">
        <v>10</v>
      </c>
      <c r="J2" s="2" t="s">
        <v>6</v>
      </c>
      <c r="K2" s="2" t="s">
        <v>7</v>
      </c>
      <c r="L2" s="2" t="s">
        <v>11</v>
      </c>
      <c r="M2" s="2" t="s">
        <v>14</v>
      </c>
      <c r="O2" s="2" t="s">
        <v>0</v>
      </c>
      <c r="P2" s="2" t="s">
        <v>1</v>
      </c>
      <c r="Q2" s="2" t="s">
        <v>12</v>
      </c>
      <c r="R2" s="2" t="s">
        <v>13</v>
      </c>
      <c r="S2" s="2" t="s">
        <v>2</v>
      </c>
      <c r="T2" s="2" t="s">
        <v>3</v>
      </c>
      <c r="U2" s="2" t="s">
        <v>4</v>
      </c>
      <c r="V2" s="2" t="s">
        <v>5</v>
      </c>
      <c r="W2" s="2" t="s">
        <v>10</v>
      </c>
      <c r="X2" s="2" t="s">
        <v>6</v>
      </c>
      <c r="Y2" s="2" t="s">
        <v>7</v>
      </c>
      <c r="Z2" s="2" t="s">
        <v>11</v>
      </c>
      <c r="AA2" s="2" t="s">
        <v>14</v>
      </c>
      <c r="AC2" s="2" t="s">
        <v>0</v>
      </c>
      <c r="AD2" s="2" t="s">
        <v>1</v>
      </c>
      <c r="AE2" s="2" t="s">
        <v>12</v>
      </c>
      <c r="AF2" s="2" t="s">
        <v>13</v>
      </c>
      <c r="AG2" s="2" t="s">
        <v>2</v>
      </c>
      <c r="AH2" s="2" t="s">
        <v>3</v>
      </c>
      <c r="AI2" s="2" t="s">
        <v>4</v>
      </c>
      <c r="AJ2" s="2" t="s">
        <v>5</v>
      </c>
      <c r="AK2" s="2" t="s">
        <v>10</v>
      </c>
      <c r="AL2" s="2" t="s">
        <v>6</v>
      </c>
      <c r="AM2" s="2" t="s">
        <v>7</v>
      </c>
      <c r="AN2" s="2" t="s">
        <v>11</v>
      </c>
      <c r="AO2" s="2" t="s">
        <v>14</v>
      </c>
      <c r="AQ2" s="2" t="s">
        <v>22</v>
      </c>
      <c r="AR2" s="2" t="s">
        <v>23</v>
      </c>
      <c r="AT2" s="3" t="s">
        <v>20</v>
      </c>
      <c r="AU2" s="3" t="s">
        <v>21</v>
      </c>
    </row>
    <row r="3" spans="1:47" x14ac:dyDescent="0.35">
      <c r="A3">
        <v>37</v>
      </c>
      <c r="B3" t="s">
        <v>24</v>
      </c>
      <c r="C3" s="4">
        <v>44106.421458333331</v>
      </c>
      <c r="D3" t="s">
        <v>15</v>
      </c>
      <c r="E3" t="s">
        <v>8</v>
      </c>
      <c r="F3">
        <v>0</v>
      </c>
      <c r="G3">
        <v>6.1050000000000004</v>
      </c>
      <c r="H3" s="1">
        <v>2736</v>
      </c>
      <c r="I3">
        <v>2E-3</v>
      </c>
      <c r="J3" t="s">
        <v>9</v>
      </c>
      <c r="K3" t="s">
        <v>9</v>
      </c>
      <c r="L3" t="s">
        <v>9</v>
      </c>
      <c r="M3" t="s">
        <v>9</v>
      </c>
      <c r="O3">
        <v>37</v>
      </c>
      <c r="P3" t="s">
        <v>24</v>
      </c>
      <c r="Q3" s="4">
        <v>44106.421458333331</v>
      </c>
      <c r="R3" t="s">
        <v>15</v>
      </c>
      <c r="S3" t="s">
        <v>8</v>
      </c>
      <c r="T3">
        <v>0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C3">
        <v>37</v>
      </c>
      <c r="AD3" t="s">
        <v>24</v>
      </c>
      <c r="AE3" s="4">
        <v>44106.421458333331</v>
      </c>
      <c r="AF3" t="s">
        <v>15</v>
      </c>
      <c r="AG3" t="s">
        <v>8</v>
      </c>
      <c r="AH3">
        <v>0</v>
      </c>
      <c r="AI3">
        <v>12.257</v>
      </c>
      <c r="AJ3" s="1">
        <v>1700</v>
      </c>
      <c r="AK3">
        <v>0.40699999999999997</v>
      </c>
      <c r="AL3" t="s">
        <v>9</v>
      </c>
      <c r="AM3" t="s">
        <v>9</v>
      </c>
      <c r="AN3" t="s">
        <v>9</v>
      </c>
      <c r="AO3" t="s">
        <v>9</v>
      </c>
      <c r="AT3" s="7">
        <f t="shared" ref="AT3:AT14" si="0">IF(H3&lt;15000,((0.00000002125*H3^2)+(0.002705*H3)+(-4.371)),(IF(H3&lt;700000,((-0.0000000008162*H3^2)+(0.003141*H3)+(0.4702)), ((0.000000003285*V3^2)+(0.1899*V3)+(559.5)))))</f>
        <v>3.1889510399999992</v>
      </c>
      <c r="AU3" s="8">
        <f t="shared" ref="AU3:AU14" si="1">((-0.00000006277*AJ3^2)+(0.1854*AJ3)+(34.83))</f>
        <v>349.8285947</v>
      </c>
    </row>
    <row r="4" spans="1:47" x14ac:dyDescent="0.35">
      <c r="A4">
        <v>38</v>
      </c>
      <c r="B4" t="s">
        <v>25</v>
      </c>
      <c r="C4" s="4">
        <v>44106.442673611113</v>
      </c>
      <c r="D4" t="s">
        <v>16</v>
      </c>
      <c r="E4" t="s">
        <v>8</v>
      </c>
      <c r="F4">
        <v>0</v>
      </c>
      <c r="G4">
        <v>6.03</v>
      </c>
      <c r="H4" s="1">
        <v>108998</v>
      </c>
      <c r="I4">
        <v>0.16</v>
      </c>
      <c r="J4" t="s">
        <v>9</v>
      </c>
      <c r="K4" t="s">
        <v>9</v>
      </c>
      <c r="L4" t="s">
        <v>9</v>
      </c>
      <c r="M4" t="s">
        <v>9</v>
      </c>
      <c r="O4">
        <v>38</v>
      </c>
      <c r="P4" t="s">
        <v>25</v>
      </c>
      <c r="Q4" s="4">
        <v>44106.442673611113</v>
      </c>
      <c r="R4" t="s">
        <v>16</v>
      </c>
      <c r="S4" t="s">
        <v>8</v>
      </c>
      <c r="T4">
        <v>0</v>
      </c>
      <c r="U4">
        <v>5.9909999999999997</v>
      </c>
      <c r="V4" s="1">
        <v>1499</v>
      </c>
      <c r="W4">
        <v>0.873</v>
      </c>
      <c r="X4" t="s">
        <v>9</v>
      </c>
      <c r="Y4" t="s">
        <v>9</v>
      </c>
      <c r="Z4" t="s">
        <v>9</v>
      </c>
      <c r="AA4" t="s">
        <v>9</v>
      </c>
      <c r="AC4">
        <v>38</v>
      </c>
      <c r="AD4" t="s">
        <v>25</v>
      </c>
      <c r="AE4" s="4">
        <v>44106.442673611113</v>
      </c>
      <c r="AF4" t="s">
        <v>16</v>
      </c>
      <c r="AG4" t="s">
        <v>8</v>
      </c>
      <c r="AH4">
        <v>0</v>
      </c>
      <c r="AI4">
        <v>12.215999999999999</v>
      </c>
      <c r="AJ4" s="1">
        <v>3583</v>
      </c>
      <c r="AK4">
        <v>0.66200000000000003</v>
      </c>
      <c r="AL4" t="s">
        <v>9</v>
      </c>
      <c r="AM4" t="s">
        <v>9</v>
      </c>
      <c r="AN4" t="s">
        <v>9</v>
      </c>
      <c r="AO4" t="s">
        <v>9</v>
      </c>
      <c r="AT4" s="7">
        <f t="shared" si="0"/>
        <v>333.13600165993523</v>
      </c>
      <c r="AU4" s="8">
        <f t="shared" si="1"/>
        <v>698.31236570747012</v>
      </c>
    </row>
    <row r="5" spans="1:47" x14ac:dyDescent="0.35">
      <c r="A5">
        <v>39</v>
      </c>
      <c r="B5" t="s">
        <v>26</v>
      </c>
      <c r="C5" s="4">
        <v>44106.463935185187</v>
      </c>
      <c r="D5">
        <v>159</v>
      </c>
      <c r="E5" t="s">
        <v>8</v>
      </c>
      <c r="F5">
        <v>0</v>
      </c>
      <c r="G5">
        <v>6.0430000000000001</v>
      </c>
      <c r="H5" s="1">
        <v>13178</v>
      </c>
      <c r="I5">
        <v>1.7999999999999999E-2</v>
      </c>
      <c r="J5" t="s">
        <v>9</v>
      </c>
      <c r="K5" t="s">
        <v>9</v>
      </c>
      <c r="L5" t="s">
        <v>9</v>
      </c>
      <c r="M5" t="s">
        <v>9</v>
      </c>
      <c r="O5">
        <v>39</v>
      </c>
      <c r="P5" t="s">
        <v>26</v>
      </c>
      <c r="Q5" s="4">
        <v>44106.463935185187</v>
      </c>
      <c r="R5">
        <v>159</v>
      </c>
      <c r="S5" t="s">
        <v>8</v>
      </c>
      <c r="T5">
        <v>0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C5">
        <v>39</v>
      </c>
      <c r="AD5" t="s">
        <v>26</v>
      </c>
      <c r="AE5" s="4">
        <v>44106.463935185187</v>
      </c>
      <c r="AF5">
        <v>159</v>
      </c>
      <c r="AG5" t="s">
        <v>8</v>
      </c>
      <c r="AH5">
        <v>0</v>
      </c>
      <c r="AI5">
        <v>12.172000000000001</v>
      </c>
      <c r="AJ5" s="1">
        <v>11910</v>
      </c>
      <c r="AK5">
        <v>1.794</v>
      </c>
      <c r="AL5" t="s">
        <v>9</v>
      </c>
      <c r="AM5" t="s">
        <v>9</v>
      </c>
      <c r="AN5" t="s">
        <v>9</v>
      </c>
      <c r="AO5" t="s">
        <v>9</v>
      </c>
      <c r="AT5" s="7">
        <f t="shared" si="0"/>
        <v>34.965758285</v>
      </c>
      <c r="AU5" s="8">
        <f t="shared" si="1"/>
        <v>2234.0401947629998</v>
      </c>
    </row>
    <row r="6" spans="1:47" x14ac:dyDescent="0.35">
      <c r="A6">
        <v>40</v>
      </c>
      <c r="B6" t="s">
        <v>27</v>
      </c>
      <c r="C6" s="4">
        <v>44106.485173611109</v>
      </c>
      <c r="D6">
        <v>199</v>
      </c>
      <c r="E6" t="s">
        <v>8</v>
      </c>
      <c r="F6">
        <v>0</v>
      </c>
      <c r="G6">
        <v>6.0190000000000001</v>
      </c>
      <c r="H6" s="1">
        <v>1982614</v>
      </c>
      <c r="I6">
        <v>2.9569999999999999</v>
      </c>
      <c r="J6" t="s">
        <v>9</v>
      </c>
      <c r="K6" t="s">
        <v>9</v>
      </c>
      <c r="L6" t="s">
        <v>9</v>
      </c>
      <c r="M6" t="s">
        <v>9</v>
      </c>
      <c r="O6">
        <v>40</v>
      </c>
      <c r="P6" t="s">
        <v>27</v>
      </c>
      <c r="Q6" s="4">
        <v>44106.485173611109</v>
      </c>
      <c r="R6">
        <v>199</v>
      </c>
      <c r="S6" t="s">
        <v>8</v>
      </c>
      <c r="T6">
        <v>0</v>
      </c>
      <c r="U6">
        <v>5.9710000000000001</v>
      </c>
      <c r="V6" s="1">
        <v>15747</v>
      </c>
      <c r="W6">
        <v>3.492</v>
      </c>
      <c r="X6" t="s">
        <v>9</v>
      </c>
      <c r="Y6" t="s">
        <v>9</v>
      </c>
      <c r="Z6" t="s">
        <v>9</v>
      </c>
      <c r="AA6" t="s">
        <v>9</v>
      </c>
      <c r="AC6">
        <v>40</v>
      </c>
      <c r="AD6" t="s">
        <v>27</v>
      </c>
      <c r="AE6" s="4">
        <v>44106.485173611109</v>
      </c>
      <c r="AF6">
        <v>199</v>
      </c>
      <c r="AG6" t="s">
        <v>8</v>
      </c>
      <c r="AH6">
        <v>0</v>
      </c>
      <c r="AI6">
        <v>12.148999999999999</v>
      </c>
      <c r="AJ6" s="1">
        <v>37121</v>
      </c>
      <c r="AK6">
        <v>5.2270000000000003</v>
      </c>
      <c r="AL6" t="s">
        <v>9</v>
      </c>
      <c r="AM6" t="s">
        <v>9</v>
      </c>
      <c r="AN6" t="s">
        <v>9</v>
      </c>
      <c r="AO6" t="s">
        <v>9</v>
      </c>
      <c r="AT6" s="7">
        <f t="shared" si="0"/>
        <v>3550.6698749095654</v>
      </c>
      <c r="AU6" s="8">
        <f t="shared" si="1"/>
        <v>6830.5683084044304</v>
      </c>
    </row>
    <row r="7" spans="1:47" x14ac:dyDescent="0.35">
      <c r="A7">
        <v>41</v>
      </c>
      <c r="B7" t="s">
        <v>28</v>
      </c>
      <c r="C7" s="4">
        <v>44106.50640046296</v>
      </c>
      <c r="D7">
        <v>26</v>
      </c>
      <c r="E7" t="s">
        <v>8</v>
      </c>
      <c r="F7">
        <v>0</v>
      </c>
      <c r="G7">
        <v>5.9029999999999996</v>
      </c>
      <c r="H7" s="1">
        <v>52101056</v>
      </c>
      <c r="I7">
        <v>83.525999999999996</v>
      </c>
      <c r="J7" t="s">
        <v>9</v>
      </c>
      <c r="K7" t="s">
        <v>9</v>
      </c>
      <c r="L7" t="s">
        <v>9</v>
      </c>
      <c r="M7" t="s">
        <v>9</v>
      </c>
      <c r="O7">
        <v>41</v>
      </c>
      <c r="P7" t="s">
        <v>28</v>
      </c>
      <c r="Q7" s="4">
        <v>44106.50640046296</v>
      </c>
      <c r="R7">
        <v>26</v>
      </c>
      <c r="S7" t="s">
        <v>8</v>
      </c>
      <c r="T7">
        <v>0</v>
      </c>
      <c r="U7">
        <v>5.8579999999999997</v>
      </c>
      <c r="V7" s="1">
        <v>414814</v>
      </c>
      <c r="W7">
        <v>78.816000000000003</v>
      </c>
      <c r="X7" t="s">
        <v>9</v>
      </c>
      <c r="Y7" t="s">
        <v>9</v>
      </c>
      <c r="Z7" t="s">
        <v>9</v>
      </c>
      <c r="AA7" t="s">
        <v>9</v>
      </c>
      <c r="AC7">
        <v>41</v>
      </c>
      <c r="AD7" t="s">
        <v>28</v>
      </c>
      <c r="AE7" s="4">
        <v>44106.50640046296</v>
      </c>
      <c r="AF7">
        <v>26</v>
      </c>
      <c r="AG7" t="s">
        <v>8</v>
      </c>
      <c r="AH7">
        <v>0</v>
      </c>
      <c r="AI7">
        <v>12.034000000000001</v>
      </c>
      <c r="AJ7" s="1">
        <v>152858</v>
      </c>
      <c r="AK7">
        <v>21.12</v>
      </c>
      <c r="AL7" t="s">
        <v>9</v>
      </c>
      <c r="AM7" t="s">
        <v>9</v>
      </c>
      <c r="AN7" t="s">
        <v>9</v>
      </c>
      <c r="AO7" t="s">
        <v>9</v>
      </c>
      <c r="AT7" s="7">
        <f t="shared" si="0"/>
        <v>79897.930700347861</v>
      </c>
      <c r="AU7" s="8">
        <f t="shared" si="1"/>
        <v>26908.046486345724</v>
      </c>
    </row>
    <row r="8" spans="1:47" x14ac:dyDescent="0.35">
      <c r="A8">
        <v>42</v>
      </c>
      <c r="B8" t="s">
        <v>29</v>
      </c>
      <c r="C8" s="4">
        <v>44106.527615740742</v>
      </c>
      <c r="D8">
        <v>81</v>
      </c>
      <c r="E8" t="s">
        <v>8</v>
      </c>
      <c r="F8">
        <v>0</v>
      </c>
      <c r="G8">
        <v>6.0369999999999999</v>
      </c>
      <c r="H8" s="1">
        <v>21364</v>
      </c>
      <c r="I8">
        <v>0.03</v>
      </c>
      <c r="J8" t="s">
        <v>9</v>
      </c>
      <c r="K8" t="s">
        <v>9</v>
      </c>
      <c r="L8" t="s">
        <v>9</v>
      </c>
      <c r="M8" t="s">
        <v>9</v>
      </c>
      <c r="O8">
        <v>42</v>
      </c>
      <c r="P8" t="s">
        <v>29</v>
      </c>
      <c r="Q8" s="4">
        <v>44106.527615740742</v>
      </c>
      <c r="R8">
        <v>81</v>
      </c>
      <c r="S8" t="s">
        <v>8</v>
      </c>
      <c r="T8">
        <v>0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C8">
        <v>42</v>
      </c>
      <c r="AD8" t="s">
        <v>29</v>
      </c>
      <c r="AE8" s="4">
        <v>44106.527615740742</v>
      </c>
      <c r="AF8">
        <v>81</v>
      </c>
      <c r="AG8" t="s">
        <v>8</v>
      </c>
      <c r="AH8">
        <v>0</v>
      </c>
      <c r="AI8">
        <v>12.176</v>
      </c>
      <c r="AJ8" s="1">
        <v>11180</v>
      </c>
      <c r="AK8">
        <v>1.6950000000000001</v>
      </c>
      <c r="AL8" t="s">
        <v>9</v>
      </c>
      <c r="AM8" t="s">
        <v>9</v>
      </c>
      <c r="AN8" t="s">
        <v>9</v>
      </c>
      <c r="AO8" t="s">
        <v>9</v>
      </c>
      <c r="AT8" s="7">
        <f t="shared" si="0"/>
        <v>67.201993591164808</v>
      </c>
      <c r="AU8" s="8">
        <f t="shared" si="1"/>
        <v>2099.7562270519998</v>
      </c>
    </row>
    <row r="9" spans="1:47" x14ac:dyDescent="0.35">
      <c r="A9">
        <v>43</v>
      </c>
      <c r="B9" t="s">
        <v>30</v>
      </c>
      <c r="C9" s="4">
        <v>44106.548819444448</v>
      </c>
      <c r="D9">
        <v>21</v>
      </c>
      <c r="E9" t="s">
        <v>8</v>
      </c>
      <c r="F9">
        <v>0</v>
      </c>
      <c r="G9">
        <v>6.0190000000000001</v>
      </c>
      <c r="H9" s="1">
        <v>1859177</v>
      </c>
      <c r="I9">
        <v>2.7719999999999998</v>
      </c>
      <c r="J9" t="s">
        <v>9</v>
      </c>
      <c r="K9" t="s">
        <v>9</v>
      </c>
      <c r="L9" t="s">
        <v>9</v>
      </c>
      <c r="M9" t="s">
        <v>9</v>
      </c>
      <c r="O9">
        <v>43</v>
      </c>
      <c r="P9" t="s">
        <v>30</v>
      </c>
      <c r="Q9" s="4">
        <v>44106.548819444448</v>
      </c>
      <c r="R9">
        <v>21</v>
      </c>
      <c r="S9" t="s">
        <v>8</v>
      </c>
      <c r="T9">
        <v>0</v>
      </c>
      <c r="U9">
        <v>5.97</v>
      </c>
      <c r="V9" s="1">
        <v>15709</v>
      </c>
      <c r="W9">
        <v>3.4849999999999999</v>
      </c>
      <c r="X9" t="s">
        <v>9</v>
      </c>
      <c r="Y9" t="s">
        <v>9</v>
      </c>
      <c r="Z9" t="s">
        <v>9</v>
      </c>
      <c r="AA9" t="s">
        <v>9</v>
      </c>
      <c r="AC9">
        <v>43</v>
      </c>
      <c r="AD9" t="s">
        <v>30</v>
      </c>
      <c r="AE9" s="4">
        <v>44106.548819444448</v>
      </c>
      <c r="AF9">
        <v>21</v>
      </c>
      <c r="AG9" t="s">
        <v>8</v>
      </c>
      <c r="AH9">
        <v>0</v>
      </c>
      <c r="AI9">
        <v>12.141999999999999</v>
      </c>
      <c r="AJ9" s="1">
        <v>35952</v>
      </c>
      <c r="AK9">
        <v>5.0670000000000002</v>
      </c>
      <c r="AL9" t="s">
        <v>9</v>
      </c>
      <c r="AM9" t="s">
        <v>9</v>
      </c>
      <c r="AN9" t="s">
        <v>9</v>
      </c>
      <c r="AO9" t="s">
        <v>9</v>
      </c>
      <c r="AT9" s="7">
        <f t="shared" si="0"/>
        <v>3543.4497482570855</v>
      </c>
      <c r="AU9" s="8">
        <f t="shared" si="1"/>
        <v>6619.1976684979209</v>
      </c>
    </row>
    <row r="10" spans="1:47" x14ac:dyDescent="0.35">
      <c r="A10">
        <v>44</v>
      </c>
      <c r="B10" t="s">
        <v>31</v>
      </c>
      <c r="C10" s="4">
        <v>44106.570092592592</v>
      </c>
      <c r="D10">
        <v>196</v>
      </c>
      <c r="E10" t="s">
        <v>8</v>
      </c>
      <c r="F10">
        <v>0</v>
      </c>
      <c r="G10">
        <v>5.95</v>
      </c>
      <c r="H10" s="1">
        <v>34883148</v>
      </c>
      <c r="I10">
        <v>54.462000000000003</v>
      </c>
      <c r="J10" t="s">
        <v>9</v>
      </c>
      <c r="K10" t="s">
        <v>9</v>
      </c>
      <c r="L10" t="s">
        <v>9</v>
      </c>
      <c r="M10" t="s">
        <v>9</v>
      </c>
      <c r="O10">
        <v>44</v>
      </c>
      <c r="P10" t="s">
        <v>31</v>
      </c>
      <c r="Q10" s="4">
        <v>44106.570092592592</v>
      </c>
      <c r="R10">
        <v>196</v>
      </c>
      <c r="S10" t="s">
        <v>8</v>
      </c>
      <c r="T10">
        <v>0</v>
      </c>
      <c r="U10">
        <v>5.9039999999999999</v>
      </c>
      <c r="V10" s="1">
        <v>264107</v>
      </c>
      <c r="W10">
        <v>49.911999999999999</v>
      </c>
      <c r="X10" t="s">
        <v>9</v>
      </c>
      <c r="Y10" t="s">
        <v>9</v>
      </c>
      <c r="Z10" t="s">
        <v>9</v>
      </c>
      <c r="AA10" t="s">
        <v>9</v>
      </c>
      <c r="AC10">
        <v>44</v>
      </c>
      <c r="AD10" t="s">
        <v>31</v>
      </c>
      <c r="AE10" s="4">
        <v>44106.570092592592</v>
      </c>
      <c r="AF10">
        <v>196</v>
      </c>
      <c r="AG10" t="s">
        <v>8</v>
      </c>
      <c r="AH10">
        <v>0</v>
      </c>
      <c r="AI10">
        <v>12.069000000000001</v>
      </c>
      <c r="AJ10" s="1">
        <v>127118</v>
      </c>
      <c r="AK10">
        <v>17.565999999999999</v>
      </c>
      <c r="AL10" t="s">
        <v>9</v>
      </c>
      <c r="AM10" t="s">
        <v>9</v>
      </c>
      <c r="AN10" t="s">
        <v>9</v>
      </c>
      <c r="AO10" t="s">
        <v>9</v>
      </c>
      <c r="AT10" s="7">
        <f t="shared" si="0"/>
        <v>50942.556286969964</v>
      </c>
      <c r="AU10" s="8">
        <f t="shared" si="1"/>
        <v>22588.207653550522</v>
      </c>
    </row>
    <row r="11" spans="1:47" x14ac:dyDescent="0.35">
      <c r="A11">
        <v>45</v>
      </c>
      <c r="B11" t="s">
        <v>32</v>
      </c>
      <c r="C11" s="4">
        <v>44106.591307870367</v>
      </c>
      <c r="D11">
        <v>88</v>
      </c>
      <c r="E11" t="s">
        <v>8</v>
      </c>
      <c r="F11">
        <v>0</v>
      </c>
      <c r="G11">
        <v>6.0389999999999997</v>
      </c>
      <c r="H11" s="1">
        <v>29785</v>
      </c>
      <c r="I11">
        <v>4.2000000000000003E-2</v>
      </c>
      <c r="J11" t="s">
        <v>9</v>
      </c>
      <c r="K11" t="s">
        <v>9</v>
      </c>
      <c r="L11" t="s">
        <v>9</v>
      </c>
      <c r="M11" t="s">
        <v>9</v>
      </c>
      <c r="O11">
        <v>45</v>
      </c>
      <c r="P11" t="s">
        <v>32</v>
      </c>
      <c r="Q11" s="4">
        <v>44106.591307870367</v>
      </c>
      <c r="R11">
        <v>88</v>
      </c>
      <c r="S11" t="s">
        <v>8</v>
      </c>
      <c r="T11">
        <v>0</v>
      </c>
      <c r="U11" t="s">
        <v>9</v>
      </c>
      <c r="V11" t="s">
        <v>9</v>
      </c>
      <c r="W11" t="s">
        <v>9</v>
      </c>
      <c r="X11" t="s">
        <v>9</v>
      </c>
      <c r="Y11" t="s">
        <v>9</v>
      </c>
      <c r="Z11" t="s">
        <v>9</v>
      </c>
      <c r="AA11" t="s">
        <v>9</v>
      </c>
      <c r="AC11">
        <v>45</v>
      </c>
      <c r="AD11" t="s">
        <v>32</v>
      </c>
      <c r="AE11" s="4">
        <v>44106.591307870367</v>
      </c>
      <c r="AF11">
        <v>88</v>
      </c>
      <c r="AG11" t="s">
        <v>8</v>
      </c>
      <c r="AH11">
        <v>0</v>
      </c>
      <c r="AI11">
        <v>12.194000000000001</v>
      </c>
      <c r="AJ11" s="1">
        <v>10080</v>
      </c>
      <c r="AK11">
        <v>1.5449999999999999</v>
      </c>
      <c r="AL11" t="s">
        <v>9</v>
      </c>
      <c r="AM11" t="s">
        <v>9</v>
      </c>
      <c r="AN11" t="s">
        <v>9</v>
      </c>
      <c r="AO11" t="s">
        <v>9</v>
      </c>
      <c r="AT11" s="7">
        <f t="shared" si="0"/>
        <v>93.300796251155006</v>
      </c>
      <c r="AU11" s="8">
        <f t="shared" si="1"/>
        <v>1897.284166272</v>
      </c>
    </row>
    <row r="12" spans="1:47" x14ac:dyDescent="0.35">
      <c r="A12">
        <v>46</v>
      </c>
      <c r="B12" t="s">
        <v>33</v>
      </c>
      <c r="C12" s="4">
        <v>44106.612500000003</v>
      </c>
      <c r="D12">
        <v>91</v>
      </c>
      <c r="E12" t="s">
        <v>8</v>
      </c>
      <c r="F12">
        <v>0</v>
      </c>
      <c r="G12">
        <v>5.8920000000000003</v>
      </c>
      <c r="H12" s="1">
        <v>56185972</v>
      </c>
      <c r="I12">
        <v>90.673000000000002</v>
      </c>
      <c r="J12" t="s">
        <v>9</v>
      </c>
      <c r="K12" t="s">
        <v>9</v>
      </c>
      <c r="L12" t="s">
        <v>9</v>
      </c>
      <c r="M12" t="s">
        <v>9</v>
      </c>
      <c r="O12">
        <v>46</v>
      </c>
      <c r="P12" t="s">
        <v>33</v>
      </c>
      <c r="Q12" s="4">
        <v>44106.612500000003</v>
      </c>
      <c r="R12">
        <v>91</v>
      </c>
      <c r="S12" t="s">
        <v>8</v>
      </c>
      <c r="T12">
        <v>0</v>
      </c>
      <c r="U12">
        <v>5.85</v>
      </c>
      <c r="V12" s="1">
        <v>458875</v>
      </c>
      <c r="W12">
        <v>87.379000000000005</v>
      </c>
      <c r="X12" t="s">
        <v>9</v>
      </c>
      <c r="Y12" t="s">
        <v>9</v>
      </c>
      <c r="Z12" t="s">
        <v>9</v>
      </c>
      <c r="AA12" t="s">
        <v>9</v>
      </c>
      <c r="AC12">
        <v>46</v>
      </c>
      <c r="AD12" t="s">
        <v>33</v>
      </c>
      <c r="AE12" s="4">
        <v>44106.612500000003</v>
      </c>
      <c r="AF12">
        <v>91</v>
      </c>
      <c r="AG12" t="s">
        <v>8</v>
      </c>
      <c r="AH12">
        <v>0</v>
      </c>
      <c r="AI12">
        <v>12.023999999999999</v>
      </c>
      <c r="AJ12" s="1">
        <v>172647</v>
      </c>
      <c r="AK12">
        <v>23.86</v>
      </c>
      <c r="AL12" t="s">
        <v>9</v>
      </c>
      <c r="AM12" t="s">
        <v>9</v>
      </c>
      <c r="AN12" t="s">
        <v>9</v>
      </c>
      <c r="AO12" t="s">
        <v>9</v>
      </c>
      <c r="AT12" s="7">
        <f t="shared" si="0"/>
        <v>88391.572682578131</v>
      </c>
      <c r="AU12" s="8">
        <f t="shared" si="1"/>
        <v>30172.599250553074</v>
      </c>
    </row>
    <row r="13" spans="1:47" x14ac:dyDescent="0.35">
      <c r="A13">
        <v>47</v>
      </c>
      <c r="B13" t="s">
        <v>34</v>
      </c>
      <c r="C13" s="4">
        <v>44106.633738425924</v>
      </c>
      <c r="D13">
        <v>112</v>
      </c>
      <c r="E13" t="s">
        <v>8</v>
      </c>
      <c r="F13">
        <v>0</v>
      </c>
      <c r="G13">
        <v>5.9420000000000002</v>
      </c>
      <c r="H13" s="1">
        <v>36994721</v>
      </c>
      <c r="I13">
        <v>57.94</v>
      </c>
      <c r="J13" t="s">
        <v>9</v>
      </c>
      <c r="K13" t="s">
        <v>9</v>
      </c>
      <c r="L13" t="s">
        <v>9</v>
      </c>
      <c r="M13" t="s">
        <v>9</v>
      </c>
      <c r="O13">
        <v>47</v>
      </c>
      <c r="P13" t="s">
        <v>34</v>
      </c>
      <c r="Q13" s="4">
        <v>44106.633738425924</v>
      </c>
      <c r="R13">
        <v>112</v>
      </c>
      <c r="S13" t="s">
        <v>8</v>
      </c>
      <c r="T13">
        <v>0</v>
      </c>
      <c r="U13">
        <v>5.8979999999999997</v>
      </c>
      <c r="V13" s="1">
        <v>285452</v>
      </c>
      <c r="W13">
        <v>53.970999999999997</v>
      </c>
      <c r="X13" t="s">
        <v>9</v>
      </c>
      <c r="Y13" t="s">
        <v>9</v>
      </c>
      <c r="Z13" t="s">
        <v>9</v>
      </c>
      <c r="AA13" t="s">
        <v>9</v>
      </c>
      <c r="AC13">
        <v>47</v>
      </c>
      <c r="AD13" t="s">
        <v>34</v>
      </c>
      <c r="AE13" s="4">
        <v>44106.633738425924</v>
      </c>
      <c r="AF13">
        <v>112</v>
      </c>
      <c r="AG13" t="s">
        <v>8</v>
      </c>
      <c r="AH13">
        <v>0</v>
      </c>
      <c r="AI13">
        <v>12.058999999999999</v>
      </c>
      <c r="AJ13" s="1">
        <v>138744</v>
      </c>
      <c r="AK13">
        <v>19.170000000000002</v>
      </c>
      <c r="AL13" t="s">
        <v>9</v>
      </c>
      <c r="AM13" t="s">
        <v>9</v>
      </c>
      <c r="AN13" t="s">
        <v>9</v>
      </c>
      <c r="AO13" t="s">
        <v>9</v>
      </c>
      <c r="AT13" s="7">
        <f t="shared" si="0"/>
        <v>55034.505943538643</v>
      </c>
      <c r="AU13" s="8">
        <f t="shared" si="1"/>
        <v>24549.651531665284</v>
      </c>
    </row>
    <row r="14" spans="1:47" x14ac:dyDescent="0.35">
      <c r="A14">
        <v>48</v>
      </c>
      <c r="B14" t="s">
        <v>35</v>
      </c>
      <c r="C14" s="4">
        <v>44106.654965277776</v>
      </c>
      <c r="D14">
        <v>42</v>
      </c>
      <c r="E14" t="s">
        <v>8</v>
      </c>
      <c r="F14">
        <v>0</v>
      </c>
      <c r="G14">
        <v>6.0289999999999999</v>
      </c>
      <c r="H14" s="1">
        <v>28851</v>
      </c>
      <c r="I14">
        <v>4.1000000000000002E-2</v>
      </c>
      <c r="J14" t="s">
        <v>9</v>
      </c>
      <c r="K14" t="s">
        <v>9</v>
      </c>
      <c r="L14" t="s">
        <v>9</v>
      </c>
      <c r="M14" t="s">
        <v>9</v>
      </c>
      <c r="O14">
        <v>48</v>
      </c>
      <c r="P14" t="s">
        <v>35</v>
      </c>
      <c r="Q14" s="4">
        <v>44106.654965277776</v>
      </c>
      <c r="R14">
        <v>42</v>
      </c>
      <c r="S14" t="s">
        <v>8</v>
      </c>
      <c r="T14">
        <v>0</v>
      </c>
      <c r="U14" t="s">
        <v>9</v>
      </c>
      <c r="V14" t="s">
        <v>9</v>
      </c>
      <c r="W14" t="s">
        <v>9</v>
      </c>
      <c r="X14" t="s">
        <v>9</v>
      </c>
      <c r="Y14" t="s">
        <v>9</v>
      </c>
      <c r="Z14" t="s">
        <v>9</v>
      </c>
      <c r="AA14" t="s">
        <v>9</v>
      </c>
      <c r="AC14">
        <v>48</v>
      </c>
      <c r="AD14" t="s">
        <v>35</v>
      </c>
      <c r="AE14" s="4">
        <v>44106.654965277776</v>
      </c>
      <c r="AF14">
        <v>42</v>
      </c>
      <c r="AG14" t="s">
        <v>8</v>
      </c>
      <c r="AH14">
        <v>0</v>
      </c>
      <c r="AI14">
        <v>12.176</v>
      </c>
      <c r="AJ14" s="1">
        <v>10960</v>
      </c>
      <c r="AK14">
        <v>1.665</v>
      </c>
      <c r="AL14" t="s">
        <v>9</v>
      </c>
      <c r="AM14" t="s">
        <v>9</v>
      </c>
      <c r="AN14" t="s">
        <v>9</v>
      </c>
      <c r="AO14" t="s">
        <v>9</v>
      </c>
      <c r="AT14" s="7">
        <f t="shared" si="0"/>
        <v>90.411802279943814</v>
      </c>
      <c r="AU14" s="8">
        <f t="shared" si="1"/>
        <v>2059.2739671680001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Analytical Lab</dc:creator>
  <cp:lastModifiedBy>Niederlehner, Barbara</cp:lastModifiedBy>
  <dcterms:created xsi:type="dcterms:W3CDTF">2018-08-10T19:20:05Z</dcterms:created>
  <dcterms:modified xsi:type="dcterms:W3CDTF">2020-10-05T16:18:23Z</dcterms:modified>
</cp:coreProperties>
</file>