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Summer 2020 misc analyses\GC\"/>
    </mc:Choice>
  </mc:AlternateContent>
  <bookViews>
    <workbookView xWindow="0" yWindow="0" windowWidth="12930" windowHeight="7760"/>
  </bookViews>
  <sheets>
    <sheet name="G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" i="2" l="1"/>
  <c r="AU14" i="2"/>
  <c r="AT14" i="2"/>
  <c r="AU13" i="2"/>
  <c r="AT13" i="2"/>
  <c r="AU12" i="2"/>
  <c r="AT12" i="2"/>
  <c r="AU11" i="2"/>
  <c r="AT11" i="2"/>
  <c r="AU10" i="2"/>
  <c r="AT10" i="2"/>
  <c r="AU9" i="2"/>
  <c r="AT9" i="2"/>
  <c r="AU8" i="2"/>
  <c r="AT8" i="2"/>
  <c r="AU7" i="2"/>
  <c r="AT7" i="2"/>
  <c r="AU6" i="2"/>
  <c r="AT6" i="2"/>
  <c r="AU5" i="2"/>
  <c r="AT5" i="2"/>
  <c r="AU4" i="2"/>
  <c r="AT4" i="2"/>
  <c r="AU3" i="2"/>
</calcChain>
</file>

<file path=xl/sharedStrings.xml><?xml version="1.0" encoding="utf-8"?>
<sst xmlns="http://schemas.openxmlformats.org/spreadsheetml/2006/main" count="287" uniqueCount="34">
  <si>
    <t>Data#</t>
  </si>
  <si>
    <t>Data Filename</t>
  </si>
  <si>
    <t>Sample Type</t>
  </si>
  <si>
    <t>Level#</t>
  </si>
  <si>
    <t>Ret. Time</t>
  </si>
  <si>
    <t>Area</t>
  </si>
  <si>
    <t>Std. Conc.</t>
  </si>
  <si>
    <t>Cal. Point</t>
  </si>
  <si>
    <t>Unknown</t>
  </si>
  <si>
    <t>-----</t>
  </si>
  <si>
    <t>Conc. (ppt)</t>
  </si>
  <si>
    <t>Accuracy[%]</t>
  </si>
  <si>
    <t>Date Acquired</t>
  </si>
  <si>
    <t>Sample Name</t>
  </si>
  <si>
    <t>Deviation</t>
  </si>
  <si>
    <t>air</t>
  </si>
  <si>
    <t>BRN03jul20_001.gcd</t>
  </si>
  <si>
    <t>BRN03jul20_002.gcd</t>
  </si>
  <si>
    <t>air + 100</t>
  </si>
  <si>
    <t>BRN03jul20_003.gcd</t>
  </si>
  <si>
    <t>BRN03jul20_004.gcd</t>
  </si>
  <si>
    <t>BRN03jul20_005.gcd</t>
  </si>
  <si>
    <t>BRN03jul20_006.gcd</t>
  </si>
  <si>
    <t>BRN03jul20_007.gcd</t>
  </si>
  <si>
    <t>BRN03jul20_008.gcd</t>
  </si>
  <si>
    <t>BRN03jul20_009.gcd</t>
  </si>
  <si>
    <t>BRN03jul20_010.gcd</t>
  </si>
  <si>
    <t>BRN03jul20_011.gcd</t>
  </si>
  <si>
    <t>BRN03jul20_012.gcd</t>
  </si>
  <si>
    <t>CH4 by FID</t>
  </si>
  <si>
    <t>CH4 by TCD</t>
  </si>
  <si>
    <t>CO2 by TCD</t>
  </si>
  <si>
    <t>2020 ranged CAL Measured headspace CH4  in ppm from GC in ppm (BD at 0.2)</t>
  </si>
  <si>
    <t>2020 CAL Measured headspace CO2 in ppm from GC in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</si>
</sst>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2" fontId="0" fillId="0" borderId="0" xfId="0" applyNumberFormat="1"/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"/>
  <sheetViews>
    <sheetView tabSelected="1" topLeftCell="J1" workbookViewId="0">
      <selection activeCell="AF46" sqref="AF46"/>
    </sheetView>
  </sheetViews>
  <sheetFormatPr defaultRowHeight="14.5" x14ac:dyDescent="0.35"/>
  <cols>
    <col min="2" max="2" width="24.453125" customWidth="1"/>
    <col min="3" max="3" width="16.1796875" customWidth="1"/>
    <col min="4" max="4" width="15" customWidth="1"/>
    <col min="8" max="8" width="11.54296875" customWidth="1"/>
    <col min="9" max="9" width="14.1796875" customWidth="1"/>
    <col min="23" max="23" width="10.453125" customWidth="1"/>
    <col min="30" max="30" width="22" customWidth="1"/>
    <col min="37" max="37" width="10.26953125" customWidth="1"/>
  </cols>
  <sheetData>
    <row r="1" spans="1:47" x14ac:dyDescent="0.35">
      <c r="A1" t="s">
        <v>29</v>
      </c>
      <c r="O1" t="s">
        <v>30</v>
      </c>
      <c r="AC1" t="s">
        <v>31</v>
      </c>
    </row>
    <row r="2" spans="1:47" s="2" customFormat="1" ht="174" x14ac:dyDescent="0.35">
      <c r="A2" s="2" t="s">
        <v>0</v>
      </c>
      <c r="B2" s="2" t="s">
        <v>1</v>
      </c>
      <c r="C2" s="2" t="s">
        <v>12</v>
      </c>
      <c r="D2" s="2" t="s">
        <v>13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10</v>
      </c>
      <c r="J2" s="2" t="s">
        <v>6</v>
      </c>
      <c r="K2" s="2" t="s">
        <v>7</v>
      </c>
      <c r="L2" s="2" t="s">
        <v>11</v>
      </c>
      <c r="M2" s="2" t="s">
        <v>14</v>
      </c>
      <c r="O2" s="2" t="s">
        <v>0</v>
      </c>
      <c r="P2" s="2" t="s">
        <v>1</v>
      </c>
      <c r="Q2" s="2" t="s">
        <v>12</v>
      </c>
      <c r="R2" s="2" t="s">
        <v>13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10</v>
      </c>
      <c r="X2" s="2" t="s">
        <v>6</v>
      </c>
      <c r="Y2" s="2" t="s">
        <v>7</v>
      </c>
      <c r="Z2" s="2" t="s">
        <v>11</v>
      </c>
      <c r="AA2" s="2" t="s">
        <v>14</v>
      </c>
      <c r="AC2" s="2" t="s">
        <v>0</v>
      </c>
      <c r="AD2" s="2" t="s">
        <v>1</v>
      </c>
      <c r="AE2" s="2" t="s">
        <v>12</v>
      </c>
      <c r="AF2" s="2" t="s">
        <v>13</v>
      </c>
      <c r="AG2" s="2" t="s">
        <v>2</v>
      </c>
      <c r="AH2" s="2" t="s">
        <v>3</v>
      </c>
      <c r="AI2" s="2" t="s">
        <v>4</v>
      </c>
      <c r="AJ2" s="2" t="s">
        <v>5</v>
      </c>
      <c r="AK2" s="2" t="s">
        <v>10</v>
      </c>
      <c r="AL2" s="2" t="s">
        <v>6</v>
      </c>
      <c r="AM2" s="2" t="s">
        <v>7</v>
      </c>
      <c r="AN2" s="2" t="s">
        <v>11</v>
      </c>
      <c r="AO2" s="2" t="s">
        <v>14</v>
      </c>
      <c r="AT2" s="3" t="s">
        <v>32</v>
      </c>
      <c r="AU2" s="3" t="s">
        <v>33</v>
      </c>
    </row>
    <row r="3" spans="1:47" x14ac:dyDescent="0.35">
      <c r="A3">
        <v>37</v>
      </c>
      <c r="B3" t="s">
        <v>16</v>
      </c>
      <c r="C3" s="4">
        <v>44015.431793981479</v>
      </c>
      <c r="D3" t="s">
        <v>15</v>
      </c>
      <c r="E3" t="s">
        <v>8</v>
      </c>
      <c r="F3">
        <v>0</v>
      </c>
      <c r="G3">
        <v>6.0780000000000003</v>
      </c>
      <c r="H3" s="1">
        <v>2388</v>
      </c>
      <c r="I3">
        <v>2E-3</v>
      </c>
      <c r="J3" t="s">
        <v>9</v>
      </c>
      <c r="K3" t="s">
        <v>9</v>
      </c>
      <c r="L3" t="s">
        <v>9</v>
      </c>
      <c r="M3" t="s">
        <v>9</v>
      </c>
      <c r="O3">
        <v>37</v>
      </c>
      <c r="P3" t="s">
        <v>16</v>
      </c>
      <c r="Q3" s="4">
        <v>44015.431793981479</v>
      </c>
      <c r="R3" t="s">
        <v>15</v>
      </c>
      <c r="S3" t="s">
        <v>8</v>
      </c>
      <c r="T3">
        <v>0</v>
      </c>
      <c r="U3" t="s">
        <v>9</v>
      </c>
      <c r="V3" s="1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C3">
        <v>37</v>
      </c>
      <c r="AD3" t="s">
        <v>16</v>
      </c>
      <c r="AE3" s="4">
        <v>44015.431793981479</v>
      </c>
      <c r="AF3" t="s">
        <v>15</v>
      </c>
      <c r="AG3" t="s">
        <v>8</v>
      </c>
      <c r="AH3">
        <v>0</v>
      </c>
      <c r="AI3">
        <v>12.222</v>
      </c>
      <c r="AJ3" s="1">
        <v>1715</v>
      </c>
      <c r="AK3">
        <v>0.40799999999999997</v>
      </c>
      <c r="AL3" t="s">
        <v>9</v>
      </c>
      <c r="AM3" t="s">
        <v>9</v>
      </c>
      <c r="AN3" t="s">
        <v>9</v>
      </c>
      <c r="AO3" t="s">
        <v>9</v>
      </c>
      <c r="AT3" s="5">
        <f>IF(H3&lt;15000,((0.00000002125*H3^2)+(0.002705*H3)+(-4.371)),(IF(H3&lt;700000,((-0.0000000008162*H3^2)+(0.003141*H3)+(0.4702)), ((0.000000003285*V3^2)+(0.1899*V3)+(559.5)))))</f>
        <v>2.2097190599999994</v>
      </c>
      <c r="AU3" s="6">
        <f>((-0.00000006277*AJ3^2)+(0.1854*AJ3)+(34.83))</f>
        <v>352.60637930675</v>
      </c>
    </row>
    <row r="4" spans="1:47" x14ac:dyDescent="0.35">
      <c r="A4">
        <v>38</v>
      </c>
      <c r="B4" t="s">
        <v>17</v>
      </c>
      <c r="C4" s="4">
        <v>44015.453043981484</v>
      </c>
      <c r="D4" t="s">
        <v>18</v>
      </c>
      <c r="E4" t="s">
        <v>8</v>
      </c>
      <c r="F4">
        <v>0</v>
      </c>
      <c r="G4">
        <v>6.0119999999999996</v>
      </c>
      <c r="H4" s="1">
        <v>1080031</v>
      </c>
      <c r="I4">
        <v>1.6080000000000001</v>
      </c>
      <c r="J4" t="s">
        <v>9</v>
      </c>
      <c r="K4" t="s">
        <v>9</v>
      </c>
      <c r="L4" t="s">
        <v>9</v>
      </c>
      <c r="M4" t="s">
        <v>9</v>
      </c>
      <c r="O4">
        <v>38</v>
      </c>
      <c r="P4" t="s">
        <v>17</v>
      </c>
      <c r="Q4" s="4">
        <v>44015.453043981484</v>
      </c>
      <c r="R4" t="s">
        <v>18</v>
      </c>
      <c r="S4" t="s">
        <v>8</v>
      </c>
      <c r="T4">
        <v>0</v>
      </c>
      <c r="U4">
        <v>5.968</v>
      </c>
      <c r="V4" s="1">
        <v>8948</v>
      </c>
      <c r="W4">
        <v>2.242</v>
      </c>
      <c r="X4" t="s">
        <v>9</v>
      </c>
      <c r="Y4" t="s">
        <v>9</v>
      </c>
      <c r="Z4" t="s">
        <v>9</v>
      </c>
      <c r="AA4" t="s">
        <v>9</v>
      </c>
      <c r="AC4">
        <v>38</v>
      </c>
      <c r="AD4" t="s">
        <v>17</v>
      </c>
      <c r="AE4" s="4">
        <v>44015.453043981484</v>
      </c>
      <c r="AF4" t="s">
        <v>18</v>
      </c>
      <c r="AG4" t="s">
        <v>8</v>
      </c>
      <c r="AH4">
        <v>0</v>
      </c>
      <c r="AI4">
        <v>12.169</v>
      </c>
      <c r="AJ4" s="1">
        <v>10286</v>
      </c>
      <c r="AK4">
        <v>1.573</v>
      </c>
      <c r="AL4" t="s">
        <v>9</v>
      </c>
      <c r="AM4" t="s">
        <v>9</v>
      </c>
      <c r="AN4" t="s">
        <v>9</v>
      </c>
      <c r="AO4" t="s">
        <v>9</v>
      </c>
      <c r="AT4" s="5">
        <f t="shared" ref="AT4:AT18" si="0">IF(H4&lt;15000,((0.00000002125*H4^2)+(0.002705*H4)+(-4.371)),(IF(H4&lt;700000,((-0.0000000008162*H4^2)+(0.003141*H4)+(0.4702)), ((0.000000003285*V4^2)+(0.1899*V4)+(559.5)))))</f>
        <v>2258.9882191226397</v>
      </c>
      <c r="AU4" s="6">
        <f>((-0.00000006277*AJ4^2)+(0.1854*AJ4)+(34.83))</f>
        <v>1935.2132212650799</v>
      </c>
    </row>
    <row r="5" spans="1:47" x14ac:dyDescent="0.35">
      <c r="A5">
        <v>39</v>
      </c>
      <c r="B5" t="s">
        <v>19</v>
      </c>
      <c r="C5" s="4">
        <v>44015.474293981482</v>
      </c>
      <c r="D5">
        <v>192</v>
      </c>
      <c r="E5" t="s">
        <v>8</v>
      </c>
      <c r="F5">
        <v>0</v>
      </c>
      <c r="G5">
        <v>5.976</v>
      </c>
      <c r="H5" s="1">
        <v>17961790</v>
      </c>
      <c r="I5">
        <v>27.376000000000001</v>
      </c>
      <c r="J5" t="s">
        <v>9</v>
      </c>
      <c r="K5" t="s">
        <v>9</v>
      </c>
      <c r="L5" t="s">
        <v>9</v>
      </c>
      <c r="M5" t="s">
        <v>9</v>
      </c>
      <c r="O5">
        <v>39</v>
      </c>
      <c r="P5" t="s">
        <v>19</v>
      </c>
      <c r="Q5" s="4">
        <v>44015.474293981482</v>
      </c>
      <c r="R5">
        <v>192</v>
      </c>
      <c r="S5" t="s">
        <v>8</v>
      </c>
      <c r="T5">
        <v>0</v>
      </c>
      <c r="U5">
        <v>5.9269999999999996</v>
      </c>
      <c r="V5" s="1">
        <v>128142</v>
      </c>
      <c r="W5">
        <v>24.318999999999999</v>
      </c>
      <c r="X5" t="s">
        <v>9</v>
      </c>
      <c r="Y5" t="s">
        <v>9</v>
      </c>
      <c r="Z5" t="s">
        <v>9</v>
      </c>
      <c r="AA5" t="s">
        <v>9</v>
      </c>
      <c r="AC5">
        <v>39</v>
      </c>
      <c r="AD5" t="s">
        <v>19</v>
      </c>
      <c r="AE5" s="4">
        <v>44015.474293981482</v>
      </c>
      <c r="AF5">
        <v>192</v>
      </c>
      <c r="AG5" t="s">
        <v>8</v>
      </c>
      <c r="AH5">
        <v>0</v>
      </c>
      <c r="AI5">
        <v>12.095000000000001</v>
      </c>
      <c r="AJ5" s="1">
        <v>72992</v>
      </c>
      <c r="AK5">
        <v>10.129</v>
      </c>
      <c r="AL5" t="s">
        <v>9</v>
      </c>
      <c r="AM5" t="s">
        <v>9</v>
      </c>
      <c r="AN5" t="s">
        <v>9</v>
      </c>
      <c r="AO5" t="s">
        <v>9</v>
      </c>
      <c r="AT5" s="5">
        <f t="shared" si="0"/>
        <v>24947.606722558743</v>
      </c>
      <c r="AU5" s="6">
        <f t="shared" ref="AU5:AU18" si="1">((-0.00000006277*AJ5^2)+(0.1854*AJ5)+(34.83))</f>
        <v>13233.11878134272</v>
      </c>
    </row>
    <row r="6" spans="1:47" x14ac:dyDescent="0.35">
      <c r="A6">
        <v>40</v>
      </c>
      <c r="B6" t="s">
        <v>20</v>
      </c>
      <c r="C6" s="4">
        <v>44015.495532407411</v>
      </c>
      <c r="D6">
        <v>215</v>
      </c>
      <c r="E6" t="s">
        <v>8</v>
      </c>
      <c r="F6">
        <v>0</v>
      </c>
      <c r="G6">
        <v>6.0060000000000002</v>
      </c>
      <c r="H6" s="1">
        <v>4679102</v>
      </c>
      <c r="I6">
        <v>7.0049999999999999</v>
      </c>
      <c r="J6" t="s">
        <v>9</v>
      </c>
      <c r="K6" t="s">
        <v>9</v>
      </c>
      <c r="L6" t="s">
        <v>9</v>
      </c>
      <c r="M6" t="s">
        <v>9</v>
      </c>
      <c r="O6">
        <v>40</v>
      </c>
      <c r="P6" t="s">
        <v>20</v>
      </c>
      <c r="Q6" s="4">
        <v>44015.495532407411</v>
      </c>
      <c r="R6">
        <v>215</v>
      </c>
      <c r="S6" t="s">
        <v>8</v>
      </c>
      <c r="T6">
        <v>0</v>
      </c>
      <c r="U6">
        <v>5.9569999999999999</v>
      </c>
      <c r="V6" s="1">
        <v>35173</v>
      </c>
      <c r="W6">
        <v>7.0709999999999997</v>
      </c>
      <c r="X6" t="s">
        <v>9</v>
      </c>
      <c r="Y6" t="s">
        <v>9</v>
      </c>
      <c r="Z6" t="s">
        <v>9</v>
      </c>
      <c r="AA6" t="s">
        <v>9</v>
      </c>
      <c r="AC6">
        <v>40</v>
      </c>
      <c r="AD6" t="s">
        <v>20</v>
      </c>
      <c r="AE6" s="4">
        <v>44015.495532407411</v>
      </c>
      <c r="AF6">
        <v>215</v>
      </c>
      <c r="AG6" t="s">
        <v>8</v>
      </c>
      <c r="AH6">
        <v>0</v>
      </c>
      <c r="AI6">
        <v>12.115</v>
      </c>
      <c r="AJ6" s="1">
        <v>54331</v>
      </c>
      <c r="AK6">
        <v>7.5759999999999996</v>
      </c>
      <c r="AL6" t="s">
        <v>9</v>
      </c>
      <c r="AM6" t="s">
        <v>9</v>
      </c>
      <c r="AN6" t="s">
        <v>9</v>
      </c>
      <c r="AO6" t="s">
        <v>9</v>
      </c>
      <c r="AT6" s="5">
        <f t="shared" si="0"/>
        <v>7242.9167046667653</v>
      </c>
      <c r="AU6" s="6">
        <f t="shared" si="1"/>
        <v>9922.5093008960321</v>
      </c>
    </row>
    <row r="7" spans="1:47" x14ac:dyDescent="0.35">
      <c r="A7">
        <v>41</v>
      </c>
      <c r="B7" t="s">
        <v>21</v>
      </c>
      <c r="C7" s="4">
        <v>44015.516770833332</v>
      </c>
      <c r="D7">
        <v>80</v>
      </c>
      <c r="E7" t="s">
        <v>8</v>
      </c>
      <c r="F7">
        <v>0</v>
      </c>
      <c r="G7">
        <v>6.0220000000000002</v>
      </c>
      <c r="H7" s="1">
        <v>30772</v>
      </c>
      <c r="I7">
        <v>4.3999999999999997E-2</v>
      </c>
      <c r="J7" t="s">
        <v>9</v>
      </c>
      <c r="K7" t="s">
        <v>9</v>
      </c>
      <c r="L7" t="s">
        <v>9</v>
      </c>
      <c r="M7" t="s">
        <v>9</v>
      </c>
      <c r="O7">
        <v>41</v>
      </c>
      <c r="P7" t="s">
        <v>21</v>
      </c>
      <c r="Q7" s="4">
        <v>44015.516770833332</v>
      </c>
      <c r="R7">
        <v>80</v>
      </c>
      <c r="S7" t="s">
        <v>8</v>
      </c>
      <c r="T7">
        <v>0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C7">
        <v>41</v>
      </c>
      <c r="AD7" t="s">
        <v>21</v>
      </c>
      <c r="AE7" s="4">
        <v>44015.516770833332</v>
      </c>
      <c r="AF7">
        <v>80</v>
      </c>
      <c r="AG7" t="s">
        <v>8</v>
      </c>
      <c r="AH7">
        <v>0</v>
      </c>
      <c r="AI7">
        <v>12.137</v>
      </c>
      <c r="AJ7" s="1">
        <v>3453</v>
      </c>
      <c r="AK7">
        <v>0.64500000000000002</v>
      </c>
      <c r="AL7" t="s">
        <v>9</v>
      </c>
      <c r="AM7" t="s">
        <v>9</v>
      </c>
      <c r="AN7" t="s">
        <v>9</v>
      </c>
      <c r="AO7" t="s">
        <v>9</v>
      </c>
      <c r="AT7" s="5">
        <f t="shared" si="0"/>
        <v>96.352179173859213</v>
      </c>
      <c r="AU7" s="6">
        <f t="shared" si="1"/>
        <v>674.26778017107006</v>
      </c>
    </row>
    <row r="8" spans="1:47" x14ac:dyDescent="0.35">
      <c r="A8">
        <v>42</v>
      </c>
      <c r="B8" t="s">
        <v>22</v>
      </c>
      <c r="C8" s="4">
        <v>44015.53802083333</v>
      </c>
      <c r="D8">
        <v>154</v>
      </c>
      <c r="E8" t="s">
        <v>8</v>
      </c>
      <c r="F8">
        <v>0</v>
      </c>
      <c r="G8">
        <v>6.0209999999999999</v>
      </c>
      <c r="H8" s="1">
        <v>31984</v>
      </c>
      <c r="I8">
        <v>4.5999999999999999E-2</v>
      </c>
      <c r="J8" t="s">
        <v>9</v>
      </c>
      <c r="K8" t="s">
        <v>9</v>
      </c>
      <c r="L8" t="s">
        <v>9</v>
      </c>
      <c r="M8" t="s">
        <v>9</v>
      </c>
      <c r="O8">
        <v>42</v>
      </c>
      <c r="P8" t="s">
        <v>22</v>
      </c>
      <c r="Q8" s="4">
        <v>44015.53802083333</v>
      </c>
      <c r="R8">
        <v>154</v>
      </c>
      <c r="S8" t="s">
        <v>8</v>
      </c>
      <c r="T8">
        <v>0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C8">
        <v>42</v>
      </c>
      <c r="AD8" t="s">
        <v>22</v>
      </c>
      <c r="AE8" s="4">
        <v>44015.53802083333</v>
      </c>
      <c r="AF8">
        <v>154</v>
      </c>
      <c r="AG8" t="s">
        <v>8</v>
      </c>
      <c r="AH8">
        <v>0</v>
      </c>
      <c r="AI8">
        <v>12.167999999999999</v>
      </c>
      <c r="AJ8" s="1">
        <v>4329</v>
      </c>
      <c r="AK8">
        <v>0.76400000000000001</v>
      </c>
      <c r="AL8" t="s">
        <v>9</v>
      </c>
      <c r="AM8" t="s">
        <v>9</v>
      </c>
      <c r="AN8" t="s">
        <v>9</v>
      </c>
      <c r="AO8" t="s">
        <v>9</v>
      </c>
      <c r="AT8" s="5">
        <f t="shared" si="0"/>
        <v>100.09699077985282</v>
      </c>
      <c r="AU8" s="6">
        <f t="shared" si="1"/>
        <v>836.2502750724301</v>
      </c>
    </row>
    <row r="9" spans="1:47" x14ac:dyDescent="0.35">
      <c r="A9">
        <v>43</v>
      </c>
      <c r="B9" t="s">
        <v>23</v>
      </c>
      <c r="C9" s="4">
        <v>44015.559247685182</v>
      </c>
      <c r="D9">
        <v>130</v>
      </c>
      <c r="E9" t="s">
        <v>8</v>
      </c>
      <c r="F9">
        <v>0</v>
      </c>
      <c r="G9">
        <v>6.02</v>
      </c>
      <c r="H9" s="1">
        <v>34967</v>
      </c>
      <c r="I9">
        <v>0.05</v>
      </c>
      <c r="J9" t="s">
        <v>9</v>
      </c>
      <c r="K9" t="s">
        <v>9</v>
      </c>
      <c r="L9" t="s">
        <v>9</v>
      </c>
      <c r="M9" t="s">
        <v>9</v>
      </c>
      <c r="O9">
        <v>43</v>
      </c>
      <c r="P9" t="s">
        <v>23</v>
      </c>
      <c r="Q9" s="4">
        <v>44015.559247685182</v>
      </c>
      <c r="R9">
        <v>130</v>
      </c>
      <c r="S9" t="s">
        <v>8</v>
      </c>
      <c r="T9">
        <v>0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C9">
        <v>43</v>
      </c>
      <c r="AD9" t="s">
        <v>23</v>
      </c>
      <c r="AE9" s="4">
        <v>44015.559247685182</v>
      </c>
      <c r="AF9">
        <v>130</v>
      </c>
      <c r="AG9" t="s">
        <v>8</v>
      </c>
      <c r="AH9">
        <v>0</v>
      </c>
      <c r="AI9">
        <v>12.164999999999999</v>
      </c>
      <c r="AJ9" s="1">
        <v>1845</v>
      </c>
      <c r="AK9">
        <v>0.42599999999999999</v>
      </c>
      <c r="AL9" t="s">
        <v>9</v>
      </c>
      <c r="AM9" t="s">
        <v>9</v>
      </c>
      <c r="AN9" t="s">
        <v>9</v>
      </c>
      <c r="AO9" t="s">
        <v>9</v>
      </c>
      <c r="AT9" s="5">
        <f t="shared" si="0"/>
        <v>109.30358653315821</v>
      </c>
      <c r="AU9" s="6">
        <f t="shared" si="1"/>
        <v>376.67932935075004</v>
      </c>
    </row>
    <row r="10" spans="1:47" x14ac:dyDescent="0.35">
      <c r="A10">
        <v>44</v>
      </c>
      <c r="B10" t="s">
        <v>24</v>
      </c>
      <c r="C10" s="4">
        <v>44015.580497685187</v>
      </c>
      <c r="D10">
        <v>46</v>
      </c>
      <c r="E10" t="s">
        <v>8</v>
      </c>
      <c r="F10">
        <v>0</v>
      </c>
      <c r="G10">
        <v>6.024</v>
      </c>
      <c r="H10" s="1">
        <v>16770</v>
      </c>
      <c r="I10">
        <v>2.3E-2</v>
      </c>
      <c r="J10" t="s">
        <v>9</v>
      </c>
      <c r="K10" t="s">
        <v>9</v>
      </c>
      <c r="L10" t="s">
        <v>9</v>
      </c>
      <c r="M10" t="s">
        <v>9</v>
      </c>
      <c r="O10">
        <v>44</v>
      </c>
      <c r="P10" t="s">
        <v>24</v>
      </c>
      <c r="Q10" s="4">
        <v>44015.580497685187</v>
      </c>
      <c r="R10">
        <v>46</v>
      </c>
      <c r="S10" t="s">
        <v>8</v>
      </c>
      <c r="T10">
        <v>0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C10">
        <v>44</v>
      </c>
      <c r="AD10" t="s">
        <v>24</v>
      </c>
      <c r="AE10" s="4">
        <v>44015.580497685187</v>
      </c>
      <c r="AF10">
        <v>46</v>
      </c>
      <c r="AG10" t="s">
        <v>8</v>
      </c>
      <c r="AH10">
        <v>0</v>
      </c>
      <c r="AI10">
        <v>12.135999999999999</v>
      </c>
      <c r="AJ10" s="1">
        <v>30322</v>
      </c>
      <c r="AK10">
        <v>4.3</v>
      </c>
      <c r="AL10" t="s">
        <v>9</v>
      </c>
      <c r="AM10" t="s">
        <v>9</v>
      </c>
      <c r="AN10" t="s">
        <v>9</v>
      </c>
      <c r="AO10" t="s">
        <v>9</v>
      </c>
      <c r="AT10" s="5">
        <f t="shared" si="0"/>
        <v>52.915227707020001</v>
      </c>
      <c r="AU10" s="6">
        <f t="shared" si="1"/>
        <v>5598.8165753553203</v>
      </c>
    </row>
    <row r="11" spans="1:47" x14ac:dyDescent="0.35">
      <c r="A11">
        <v>45</v>
      </c>
      <c r="B11" t="s">
        <v>25</v>
      </c>
      <c r="C11" s="4">
        <v>44015.601759259262</v>
      </c>
      <c r="D11">
        <v>48</v>
      </c>
      <c r="E11" t="s">
        <v>8</v>
      </c>
      <c r="F11">
        <v>0</v>
      </c>
      <c r="G11">
        <v>6.0039999999999996</v>
      </c>
      <c r="H11" s="1">
        <v>5515906</v>
      </c>
      <c r="I11">
        <v>8.2669999999999995</v>
      </c>
      <c r="J11" t="s">
        <v>9</v>
      </c>
      <c r="K11" t="s">
        <v>9</v>
      </c>
      <c r="L11" t="s">
        <v>9</v>
      </c>
      <c r="M11" t="s">
        <v>9</v>
      </c>
      <c r="O11">
        <v>45</v>
      </c>
      <c r="P11" t="s">
        <v>25</v>
      </c>
      <c r="Q11" s="4">
        <v>44015.601759259262</v>
      </c>
      <c r="R11">
        <v>48</v>
      </c>
      <c r="S11" t="s">
        <v>8</v>
      </c>
      <c r="T11">
        <v>0</v>
      </c>
      <c r="U11">
        <v>5.9569999999999999</v>
      </c>
      <c r="V11" s="1">
        <v>41787</v>
      </c>
      <c r="W11">
        <v>8.2919999999999998</v>
      </c>
      <c r="X11" t="s">
        <v>9</v>
      </c>
      <c r="Y11" t="s">
        <v>9</v>
      </c>
      <c r="Z11" t="s">
        <v>9</v>
      </c>
      <c r="AA11" t="s">
        <v>9</v>
      </c>
      <c r="AC11">
        <v>45</v>
      </c>
      <c r="AD11" t="s">
        <v>25</v>
      </c>
      <c r="AE11" s="4">
        <v>44015.601759259262</v>
      </c>
      <c r="AF11">
        <v>48</v>
      </c>
      <c r="AG11" t="s">
        <v>8</v>
      </c>
      <c r="AH11">
        <v>0</v>
      </c>
      <c r="AI11">
        <v>12.106999999999999</v>
      </c>
      <c r="AJ11" s="1">
        <v>59080</v>
      </c>
      <c r="AK11">
        <v>8.2249999999999996</v>
      </c>
      <c r="AL11" t="s">
        <v>9</v>
      </c>
      <c r="AM11" t="s">
        <v>9</v>
      </c>
      <c r="AN11" t="s">
        <v>9</v>
      </c>
      <c r="AO11" t="s">
        <v>9</v>
      </c>
      <c r="AT11" s="5">
        <f t="shared" si="0"/>
        <v>8500.5874138171639</v>
      </c>
      <c r="AU11" s="6">
        <f t="shared" si="1"/>
        <v>10769.166679472</v>
      </c>
    </row>
    <row r="12" spans="1:47" x14ac:dyDescent="0.35">
      <c r="A12">
        <v>46</v>
      </c>
      <c r="B12" t="s">
        <v>26</v>
      </c>
      <c r="C12" s="4">
        <v>44015.62300925926</v>
      </c>
      <c r="D12">
        <v>71</v>
      </c>
      <c r="E12" t="s">
        <v>8</v>
      </c>
      <c r="F12">
        <v>0</v>
      </c>
      <c r="G12">
        <v>6.0179999999999998</v>
      </c>
      <c r="H12" s="1">
        <v>19069</v>
      </c>
      <c r="I12">
        <v>2.7E-2</v>
      </c>
      <c r="J12" t="s">
        <v>9</v>
      </c>
      <c r="K12" t="s">
        <v>9</v>
      </c>
      <c r="L12" t="s">
        <v>9</v>
      </c>
      <c r="M12" t="s">
        <v>9</v>
      </c>
      <c r="O12">
        <v>46</v>
      </c>
      <c r="P12" t="s">
        <v>26</v>
      </c>
      <c r="Q12" s="4">
        <v>44015.62300925926</v>
      </c>
      <c r="R12">
        <v>71</v>
      </c>
      <c r="S12" t="s">
        <v>8</v>
      </c>
      <c r="T12">
        <v>0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C12">
        <v>46</v>
      </c>
      <c r="AD12" t="s">
        <v>26</v>
      </c>
      <c r="AE12" s="4">
        <v>44015.62300925926</v>
      </c>
      <c r="AF12">
        <v>71</v>
      </c>
      <c r="AG12" t="s">
        <v>8</v>
      </c>
      <c r="AH12">
        <v>0</v>
      </c>
      <c r="AI12">
        <v>12.129</v>
      </c>
      <c r="AJ12" s="1">
        <v>33512</v>
      </c>
      <c r="AK12">
        <v>4.7350000000000003</v>
      </c>
      <c r="AL12" t="s">
        <v>9</v>
      </c>
      <c r="AM12" t="s">
        <v>9</v>
      </c>
      <c r="AN12" t="s">
        <v>9</v>
      </c>
      <c r="AO12" t="s">
        <v>9</v>
      </c>
      <c r="AT12" s="5">
        <f t="shared" si="0"/>
        <v>60.069136837671799</v>
      </c>
      <c r="AU12" s="6">
        <f t="shared" si="1"/>
        <v>6177.4606913811203</v>
      </c>
    </row>
    <row r="13" spans="1:47" x14ac:dyDescent="0.35">
      <c r="A13">
        <v>47</v>
      </c>
      <c r="B13" t="s">
        <v>27</v>
      </c>
      <c r="C13" s="4">
        <v>44015.644236111111</v>
      </c>
      <c r="D13">
        <v>161</v>
      </c>
      <c r="E13" t="s">
        <v>8</v>
      </c>
      <c r="F13">
        <v>0</v>
      </c>
      <c r="G13">
        <v>5.9770000000000003</v>
      </c>
      <c r="H13" s="1">
        <v>19365444</v>
      </c>
      <c r="I13">
        <v>29.573</v>
      </c>
      <c r="J13" t="s">
        <v>9</v>
      </c>
      <c r="K13" t="s">
        <v>9</v>
      </c>
      <c r="L13" t="s">
        <v>9</v>
      </c>
      <c r="M13" t="s">
        <v>9</v>
      </c>
      <c r="O13">
        <v>47</v>
      </c>
      <c r="P13" t="s">
        <v>27</v>
      </c>
      <c r="Q13" s="4">
        <v>44015.644236111111</v>
      </c>
      <c r="R13">
        <v>161</v>
      </c>
      <c r="S13" t="s">
        <v>8</v>
      </c>
      <c r="T13">
        <v>0</v>
      </c>
      <c r="U13">
        <v>5.9279999999999999</v>
      </c>
      <c r="V13" s="1">
        <v>139273</v>
      </c>
      <c r="W13">
        <v>26.398</v>
      </c>
      <c r="X13" t="s">
        <v>9</v>
      </c>
      <c r="Y13" t="s">
        <v>9</v>
      </c>
      <c r="Z13" t="s">
        <v>9</v>
      </c>
      <c r="AA13" t="s">
        <v>9</v>
      </c>
      <c r="AC13">
        <v>47</v>
      </c>
      <c r="AD13" t="s">
        <v>27</v>
      </c>
      <c r="AE13" s="4">
        <v>44015.644236111111</v>
      </c>
      <c r="AF13">
        <v>161</v>
      </c>
      <c r="AG13" t="s">
        <v>8</v>
      </c>
      <c r="AH13">
        <v>0</v>
      </c>
      <c r="AI13">
        <v>12.099</v>
      </c>
      <c r="AJ13" s="1">
        <v>71584</v>
      </c>
      <c r="AK13">
        <v>9.9359999999999999</v>
      </c>
      <c r="AL13" t="s">
        <v>9</v>
      </c>
      <c r="AM13" t="s">
        <v>9</v>
      </c>
      <c r="AN13" t="s">
        <v>9</v>
      </c>
      <c r="AO13" t="s">
        <v>9</v>
      </c>
      <c r="AT13" s="5">
        <f t="shared" si="0"/>
        <v>27071.161741617769</v>
      </c>
      <c r="AU13" s="6">
        <f t="shared" si="1"/>
        <v>12984.85323135488</v>
      </c>
    </row>
    <row r="14" spans="1:47" x14ac:dyDescent="0.35">
      <c r="A14">
        <v>48</v>
      </c>
      <c r="B14" t="s">
        <v>28</v>
      </c>
      <c r="C14" s="4">
        <v>44015.66547453704</v>
      </c>
      <c r="D14">
        <v>181</v>
      </c>
      <c r="E14" t="s">
        <v>8</v>
      </c>
      <c r="F14">
        <v>0</v>
      </c>
      <c r="G14">
        <v>6.0229999999999997</v>
      </c>
      <c r="H14" s="1">
        <v>39168</v>
      </c>
      <c r="I14">
        <v>5.6000000000000001E-2</v>
      </c>
      <c r="J14" t="s">
        <v>9</v>
      </c>
      <c r="K14" t="s">
        <v>9</v>
      </c>
      <c r="L14" t="s">
        <v>9</v>
      </c>
      <c r="M14" t="s">
        <v>9</v>
      </c>
      <c r="O14">
        <v>48</v>
      </c>
      <c r="P14" t="s">
        <v>28</v>
      </c>
      <c r="Q14" s="4">
        <v>44015.66547453704</v>
      </c>
      <c r="R14">
        <v>181</v>
      </c>
      <c r="S14" t="s">
        <v>8</v>
      </c>
      <c r="T14">
        <v>0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C14">
        <v>48</v>
      </c>
      <c r="AD14" t="s">
        <v>28</v>
      </c>
      <c r="AE14" s="4">
        <v>44015.66547453704</v>
      </c>
      <c r="AF14">
        <v>181</v>
      </c>
      <c r="AG14" t="s">
        <v>8</v>
      </c>
      <c r="AH14">
        <v>0</v>
      </c>
      <c r="AI14">
        <v>12.185</v>
      </c>
      <c r="AJ14" s="1">
        <v>2338</v>
      </c>
      <c r="AK14">
        <v>0.49299999999999999</v>
      </c>
      <c r="AL14" t="s">
        <v>9</v>
      </c>
      <c r="AM14" t="s">
        <v>9</v>
      </c>
      <c r="AN14" t="s">
        <v>9</v>
      </c>
      <c r="AO14" t="s">
        <v>9</v>
      </c>
      <c r="AT14" s="5">
        <f t="shared" si="0"/>
        <v>122.24472927877122</v>
      </c>
      <c r="AU14" s="6">
        <f t="shared" si="1"/>
        <v>467.95208386412003</v>
      </c>
    </row>
    <row r="15" spans="1:47" x14ac:dyDescent="0.35">
      <c r="C15" s="4"/>
      <c r="H15" s="1"/>
      <c r="Q15" s="4"/>
      <c r="AE15" s="4"/>
      <c r="AJ15" s="1"/>
      <c r="AT15" s="5"/>
      <c r="AU15" s="6"/>
    </row>
    <row r="16" spans="1:47" x14ac:dyDescent="0.35">
      <c r="C16" s="4"/>
      <c r="H16" s="1"/>
      <c r="Q16" s="4"/>
      <c r="V16" s="1"/>
      <c r="AE16" s="4"/>
      <c r="AJ16" s="1"/>
      <c r="AT16" s="5"/>
      <c r="AU16" s="6"/>
    </row>
    <row r="17" spans="3:47" x14ac:dyDescent="0.35">
      <c r="C17" s="4"/>
      <c r="H17" s="1"/>
      <c r="Q17" s="4"/>
      <c r="AE17" s="4"/>
      <c r="AJ17" s="1"/>
      <c r="AT17" s="5"/>
      <c r="AU17" s="6"/>
    </row>
    <row r="18" spans="3:47" x14ac:dyDescent="0.35">
      <c r="C18" s="4"/>
      <c r="H18" s="1"/>
      <c r="Q18" s="4"/>
      <c r="AE18" s="4"/>
      <c r="AJ18" s="1"/>
      <c r="AT18" s="5"/>
      <c r="AU18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2018-08-10T19:20:05Z</dcterms:created>
  <dcterms:modified xsi:type="dcterms:W3CDTF">2020-07-06T15:26:59Z</dcterms:modified>
</cp:coreProperties>
</file>