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0 season misc analyses\GC\"/>
    </mc:Choice>
  </mc:AlternateContent>
  <bookViews>
    <workbookView xWindow="0" yWindow="0" windowWidth="12930" windowHeight="7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</calcChain>
</file>

<file path=xl/sharedStrings.xml><?xml version="1.0" encoding="utf-8"?>
<sst xmlns="http://schemas.openxmlformats.org/spreadsheetml/2006/main" count="385" uniqueCount="40">
  <si>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</si>
  <si>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</si>
  <si>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</si>
  <si>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</si>
  <si>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</si>
  <si>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</si>
  <si>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</si>
  <si>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</si>
  <si>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Unknown</t>
  </si>
  <si>
    <t>-----</t>
  </si>
  <si>
    <t>Conc. (ppt)</t>
  </si>
  <si>
    <t>Accuracy[%]</t>
  </si>
  <si>
    <t>Date Acquired</t>
  </si>
  <si>
    <t>Sample Name</t>
  </si>
  <si>
    <t>Deviation</t>
  </si>
  <si>
    <t>air</t>
  </si>
  <si>
    <t>CH4 by FID</t>
  </si>
  <si>
    <t>CH4 by TCD</t>
  </si>
  <si>
    <t>CO2 by TCD</t>
  </si>
  <si>
    <t>2020 ranged CAL Measured headspace CH4  in ppm from GC in ppm (BD at 0.2)</t>
  </si>
  <si>
    <t>2020 CAL Measured headspace CO2 in ppm from GC in ppm</t>
  </si>
  <si>
    <t>Analyst code</t>
  </si>
  <si>
    <t>Note</t>
  </si>
  <si>
    <t>air + 100</t>
  </si>
  <si>
    <t>BRN07oct20_001.gcd</t>
  </si>
  <si>
    <t>BRN07oct20_002.gcd</t>
  </si>
  <si>
    <t>BRN07oct20_003.gcd</t>
  </si>
  <si>
    <t>BRN07oct20_004.gcd</t>
  </si>
  <si>
    <t>BRN07oct20_005.gcd</t>
  </si>
  <si>
    <t>BRN07oct20_006.gcd</t>
  </si>
  <si>
    <t>BRN07oct20_007.gcd</t>
  </si>
  <si>
    <t>BRN07oct20_008.gcd</t>
  </si>
  <si>
    <t>BRN07oct20_009.gcd</t>
  </si>
  <si>
    <t>BRN07oct20_010.gcd</t>
  </si>
  <si>
    <t>BRN07oct20_011.gcd</t>
  </si>
  <si>
    <t>BRN07oct20_012.gcd</t>
  </si>
  <si>
    <t>BRN07oct20_013.gcd</t>
  </si>
  <si>
    <t>BRN07oct20_014.gcd</t>
  </si>
  <si>
    <t>BRN07oct20_015.gcd</t>
  </si>
  <si>
    <t>BRN07oct20_016.gcd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</si>
</sst>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2" fontId="0" fillId="0" borderId="0" xfId="0" applyNumberFormat="1"/>
    <xf numFmtId="22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2" fontId="0" fillId="2" borderId="0" xfId="0" applyNumberFormat="1" applyFill="1"/>
    <xf numFmtId="1" fontId="0" fillId="2" borderId="0" xfId="0" applyNumberFormat="1" applyFill="1"/>
    <xf numFmtId="0" fontId="1" fillId="0" borderId="0" xfId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"/>
  <sheetViews>
    <sheetView tabSelected="1" workbookViewId="0">
      <selection activeCell="G24" sqref="G24"/>
    </sheetView>
  </sheetViews>
  <sheetFormatPr defaultRowHeight="14.5" x14ac:dyDescent="0.35"/>
  <cols>
    <col min="2" max="2" width="19.26953125" customWidth="1"/>
    <col min="3" max="3" width="14.7265625" customWidth="1"/>
  </cols>
  <sheetData>
    <row r="1" spans="1:47" x14ac:dyDescent="0.35">
      <c r="A1" t="s">
        <v>16</v>
      </c>
      <c r="O1" t="s">
        <v>17</v>
      </c>
      <c r="AC1" t="s">
        <v>18</v>
      </c>
    </row>
    <row r="2" spans="1:47" s="2" customFormat="1" ht="174" x14ac:dyDescent="0.35">
      <c r="A2" s="2" t="s">
        <v>0</v>
      </c>
      <c r="B2" s="5" t="s">
        <v>1</v>
      </c>
      <c r="C2" s="2" t="s">
        <v>12</v>
      </c>
      <c r="D2" s="2" t="s">
        <v>13</v>
      </c>
      <c r="E2" s="2" t="s">
        <v>2</v>
      </c>
      <c r="F2" s="2" t="s">
        <v>3</v>
      </c>
      <c r="G2" s="6" t="s">
        <v>4</v>
      </c>
      <c r="H2" s="2" t="s">
        <v>5</v>
      </c>
      <c r="I2" s="2" t="s">
        <v>10</v>
      </c>
      <c r="J2" s="2" t="s">
        <v>6</v>
      </c>
      <c r="K2" s="2" t="s">
        <v>7</v>
      </c>
      <c r="L2" s="2" t="s">
        <v>11</v>
      </c>
      <c r="M2" s="2" t="s">
        <v>14</v>
      </c>
      <c r="O2" s="2" t="s">
        <v>0</v>
      </c>
      <c r="P2" s="2" t="s">
        <v>1</v>
      </c>
      <c r="Q2" s="2" t="s">
        <v>12</v>
      </c>
      <c r="R2" s="2" t="s">
        <v>13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10</v>
      </c>
      <c r="X2" s="2" t="s">
        <v>6</v>
      </c>
      <c r="Y2" s="2" t="s">
        <v>7</v>
      </c>
      <c r="Z2" s="2" t="s">
        <v>11</v>
      </c>
      <c r="AA2" s="2" t="s">
        <v>14</v>
      </c>
      <c r="AC2" s="2" t="s">
        <v>0</v>
      </c>
      <c r="AD2" s="2" t="s">
        <v>1</v>
      </c>
      <c r="AE2" s="2" t="s">
        <v>12</v>
      </c>
      <c r="AF2" s="2" t="s">
        <v>13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10</v>
      </c>
      <c r="AL2" s="2" t="s">
        <v>6</v>
      </c>
      <c r="AM2" s="2" t="s">
        <v>7</v>
      </c>
      <c r="AN2" s="2" t="s">
        <v>11</v>
      </c>
      <c r="AO2" s="2" t="s">
        <v>14</v>
      </c>
      <c r="AQ2" s="2" t="s">
        <v>21</v>
      </c>
      <c r="AR2" s="2" t="s">
        <v>22</v>
      </c>
      <c r="AT2" s="3" t="s">
        <v>19</v>
      </c>
      <c r="AU2" s="3" t="s">
        <v>20</v>
      </c>
    </row>
    <row r="3" spans="1:47" x14ac:dyDescent="0.35">
      <c r="A3">
        <v>37</v>
      </c>
      <c r="B3" t="s">
        <v>24</v>
      </c>
      <c r="C3" s="4">
        <v>44111.41369212963</v>
      </c>
      <c r="D3" t="s">
        <v>15</v>
      </c>
      <c r="E3" t="s">
        <v>8</v>
      </c>
      <c r="F3">
        <v>0</v>
      </c>
      <c r="G3">
        <v>6.0910000000000002</v>
      </c>
      <c r="H3" s="1">
        <v>3290</v>
      </c>
      <c r="I3">
        <v>3.0000000000000001E-3</v>
      </c>
      <c r="J3" t="s">
        <v>9</v>
      </c>
      <c r="K3" t="s">
        <v>9</v>
      </c>
      <c r="L3" t="s">
        <v>9</v>
      </c>
      <c r="M3" t="s">
        <v>9</v>
      </c>
      <c r="O3">
        <v>37</v>
      </c>
      <c r="P3" t="s">
        <v>24</v>
      </c>
      <c r="Q3" s="4">
        <v>44111.41369212963</v>
      </c>
      <c r="R3" t="s">
        <v>15</v>
      </c>
      <c r="S3" t="s">
        <v>8</v>
      </c>
      <c r="T3">
        <v>0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C3">
        <v>37</v>
      </c>
      <c r="AD3" t="s">
        <v>24</v>
      </c>
      <c r="AE3" s="4">
        <v>44111.41369212963</v>
      </c>
      <c r="AF3" t="s">
        <v>15</v>
      </c>
      <c r="AG3" t="s">
        <v>8</v>
      </c>
      <c r="AH3">
        <v>0</v>
      </c>
      <c r="AI3">
        <v>12.234</v>
      </c>
      <c r="AJ3" s="1">
        <v>2882</v>
      </c>
      <c r="AK3">
        <v>0.56699999999999995</v>
      </c>
      <c r="AL3" t="s">
        <v>9</v>
      </c>
      <c r="AM3" t="s">
        <v>9</v>
      </c>
      <c r="AN3" t="s">
        <v>9</v>
      </c>
      <c r="AO3" t="s">
        <v>9</v>
      </c>
      <c r="AQ3" s="9">
        <v>1</v>
      </c>
      <c r="AT3" s="7">
        <f t="shared" ref="AT3:AT18" si="0">IF(H3&lt;15000,((0.00000002125*H3^2)+(0.002705*H3)+(-4.371)),(IF(H3&lt;700000,((-0.0000000008162*H3^2)+(0.003141*H3)+(0.4702)), ((0.000000003285*V3^2)+(0.1899*V3)+(559.5)))))</f>
        <v>4.7584621249999994</v>
      </c>
      <c r="AU3" s="8">
        <f t="shared" ref="AU3:AU18" si="1">((-0.00000006277*AJ3^2)+(0.1854*AJ3)+(34.83))</f>
        <v>568.63143715052001</v>
      </c>
    </row>
    <row r="4" spans="1:47" x14ac:dyDescent="0.35">
      <c r="A4">
        <v>38</v>
      </c>
      <c r="B4" t="s">
        <v>25</v>
      </c>
      <c r="C4" s="4">
        <v>44111.434907407405</v>
      </c>
      <c r="D4" t="s">
        <v>23</v>
      </c>
      <c r="E4" t="s">
        <v>8</v>
      </c>
      <c r="F4">
        <v>0</v>
      </c>
      <c r="G4">
        <v>6.0149999999999997</v>
      </c>
      <c r="H4" s="1">
        <v>419056</v>
      </c>
      <c r="I4">
        <v>0.622</v>
      </c>
      <c r="J4" t="s">
        <v>9</v>
      </c>
      <c r="K4" t="s">
        <v>9</v>
      </c>
      <c r="L4" t="s">
        <v>9</v>
      </c>
      <c r="M4" t="s">
        <v>9</v>
      </c>
      <c r="O4">
        <v>38</v>
      </c>
      <c r="P4" t="s">
        <v>25</v>
      </c>
      <c r="Q4" s="4">
        <v>44111.434907407405</v>
      </c>
      <c r="R4" t="s">
        <v>23</v>
      </c>
      <c r="S4" t="s">
        <v>8</v>
      </c>
      <c r="T4">
        <v>0</v>
      </c>
      <c r="U4">
        <v>5.968</v>
      </c>
      <c r="V4" s="1">
        <v>3475</v>
      </c>
      <c r="W4">
        <v>1.236</v>
      </c>
      <c r="X4" t="s">
        <v>9</v>
      </c>
      <c r="Y4" t="s">
        <v>9</v>
      </c>
      <c r="Z4" t="s">
        <v>9</v>
      </c>
      <c r="AA4" t="s">
        <v>9</v>
      </c>
      <c r="AC4">
        <v>38</v>
      </c>
      <c r="AD4" t="s">
        <v>25</v>
      </c>
      <c r="AE4" s="4">
        <v>44111.434907407405</v>
      </c>
      <c r="AF4" t="s">
        <v>23</v>
      </c>
      <c r="AG4" t="s">
        <v>8</v>
      </c>
      <c r="AH4">
        <v>0</v>
      </c>
      <c r="AI4">
        <v>12.19</v>
      </c>
      <c r="AJ4" s="1">
        <v>6046</v>
      </c>
      <c r="AK4">
        <v>0.997</v>
      </c>
      <c r="AL4" t="s">
        <v>9</v>
      </c>
      <c r="AM4" t="s">
        <v>9</v>
      </c>
      <c r="AN4" t="s">
        <v>9</v>
      </c>
      <c r="AO4" t="s">
        <v>9</v>
      </c>
      <c r="AQ4" s="9">
        <v>1</v>
      </c>
      <c r="AT4" s="7">
        <f t="shared" si="0"/>
        <v>1173.3939026067969</v>
      </c>
      <c r="AU4" s="8">
        <f t="shared" si="1"/>
        <v>1153.46389813868</v>
      </c>
    </row>
    <row r="5" spans="1:47" x14ac:dyDescent="0.35">
      <c r="A5">
        <v>39</v>
      </c>
      <c r="B5" t="s">
        <v>26</v>
      </c>
      <c r="C5" s="4">
        <v>44111.456145833334</v>
      </c>
      <c r="D5">
        <v>213</v>
      </c>
      <c r="E5" t="s">
        <v>8</v>
      </c>
      <c r="F5">
        <v>0</v>
      </c>
      <c r="G5">
        <v>6.04</v>
      </c>
      <c r="H5" s="1">
        <v>11209</v>
      </c>
      <c r="I5">
        <v>1.4999999999999999E-2</v>
      </c>
      <c r="J5" t="s">
        <v>9</v>
      </c>
      <c r="K5" t="s">
        <v>9</v>
      </c>
      <c r="L5" t="s">
        <v>9</v>
      </c>
      <c r="M5" t="s">
        <v>9</v>
      </c>
      <c r="O5">
        <v>39</v>
      </c>
      <c r="P5" t="s">
        <v>26</v>
      </c>
      <c r="Q5" s="4">
        <v>44111.456145833334</v>
      </c>
      <c r="R5">
        <v>213</v>
      </c>
      <c r="S5" t="s">
        <v>8</v>
      </c>
      <c r="T5">
        <v>0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9</v>
      </c>
      <c r="AC5">
        <v>39</v>
      </c>
      <c r="AD5" t="s">
        <v>26</v>
      </c>
      <c r="AE5" s="4">
        <v>44111.456145833334</v>
      </c>
      <c r="AF5">
        <v>213</v>
      </c>
      <c r="AG5" t="s">
        <v>8</v>
      </c>
      <c r="AH5">
        <v>0</v>
      </c>
      <c r="AI5">
        <v>12.176</v>
      </c>
      <c r="AJ5" s="1">
        <v>5701</v>
      </c>
      <c r="AK5">
        <v>0.95</v>
      </c>
      <c r="AL5" t="s">
        <v>9</v>
      </c>
      <c r="AM5" t="s">
        <v>9</v>
      </c>
      <c r="AN5" t="s">
        <v>9</v>
      </c>
      <c r="AO5" t="s">
        <v>9</v>
      </c>
      <c r="AQ5" s="9">
        <v>1</v>
      </c>
      <c r="AT5" s="7">
        <f t="shared" si="0"/>
        <v>28.619230721249998</v>
      </c>
      <c r="AU5" s="8">
        <f t="shared" si="1"/>
        <v>1089.7552870592299</v>
      </c>
    </row>
    <row r="6" spans="1:47" x14ac:dyDescent="0.35">
      <c r="A6">
        <v>40</v>
      </c>
      <c r="B6" t="s">
        <v>27</v>
      </c>
      <c r="C6" s="4">
        <v>44111.477361111109</v>
      </c>
      <c r="D6">
        <v>160</v>
      </c>
      <c r="E6" t="s">
        <v>8</v>
      </c>
      <c r="F6">
        <v>0</v>
      </c>
      <c r="G6">
        <v>6.0229999999999997</v>
      </c>
      <c r="H6" s="1">
        <v>134332</v>
      </c>
      <c r="I6">
        <v>0.19800000000000001</v>
      </c>
      <c r="J6" t="s">
        <v>9</v>
      </c>
      <c r="K6" t="s">
        <v>9</v>
      </c>
      <c r="L6" t="s">
        <v>9</v>
      </c>
      <c r="M6" t="s">
        <v>9</v>
      </c>
      <c r="O6">
        <v>40</v>
      </c>
      <c r="P6" t="s">
        <v>27</v>
      </c>
      <c r="Q6" s="4">
        <v>44111.477361111109</v>
      </c>
      <c r="R6">
        <v>160</v>
      </c>
      <c r="S6" t="s">
        <v>8</v>
      </c>
      <c r="T6">
        <v>0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C6">
        <v>40</v>
      </c>
      <c r="AD6" t="s">
        <v>27</v>
      </c>
      <c r="AE6" s="4">
        <v>44111.477361111109</v>
      </c>
      <c r="AF6">
        <v>160</v>
      </c>
      <c r="AG6" t="s">
        <v>8</v>
      </c>
      <c r="AH6">
        <v>0</v>
      </c>
      <c r="AI6">
        <v>12.010999999999999</v>
      </c>
      <c r="AJ6" s="1">
        <v>180131</v>
      </c>
      <c r="AK6">
        <v>24.898</v>
      </c>
      <c r="AL6" t="s">
        <v>9</v>
      </c>
      <c r="AM6" t="s">
        <v>9</v>
      </c>
      <c r="AN6" t="s">
        <v>9</v>
      </c>
      <c r="AO6" t="s">
        <v>9</v>
      </c>
      <c r="AQ6" s="9">
        <v>1</v>
      </c>
      <c r="AT6" s="7">
        <f t="shared" si="0"/>
        <v>407.67861262397122</v>
      </c>
      <c r="AU6" s="8">
        <f t="shared" si="1"/>
        <v>31394.408089604032</v>
      </c>
    </row>
    <row r="7" spans="1:47" x14ac:dyDescent="0.35">
      <c r="A7">
        <v>41</v>
      </c>
      <c r="B7" t="s">
        <v>28</v>
      </c>
      <c r="C7" s="4">
        <v>44111.49858796296</v>
      </c>
      <c r="D7">
        <v>161</v>
      </c>
      <c r="E7" t="s">
        <v>8</v>
      </c>
      <c r="F7">
        <v>0</v>
      </c>
      <c r="G7">
        <v>6.0839999999999996</v>
      </c>
      <c r="H7" s="1">
        <v>3544</v>
      </c>
      <c r="I7">
        <v>3.0000000000000001E-3</v>
      </c>
      <c r="J7" t="s">
        <v>9</v>
      </c>
      <c r="K7" t="s">
        <v>9</v>
      </c>
      <c r="L7" t="s">
        <v>9</v>
      </c>
      <c r="M7" t="s">
        <v>9</v>
      </c>
      <c r="O7">
        <v>41</v>
      </c>
      <c r="P7" t="s">
        <v>28</v>
      </c>
      <c r="Q7" s="4">
        <v>44111.49858796296</v>
      </c>
      <c r="R7">
        <v>161</v>
      </c>
      <c r="S7" t="s">
        <v>8</v>
      </c>
      <c r="T7">
        <v>0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C7">
        <v>41</v>
      </c>
      <c r="AD7" t="s">
        <v>28</v>
      </c>
      <c r="AE7" s="4">
        <v>44111.49858796296</v>
      </c>
      <c r="AF7">
        <v>161</v>
      </c>
      <c r="AG7" t="s">
        <v>8</v>
      </c>
      <c r="AH7">
        <v>0</v>
      </c>
      <c r="AI7">
        <v>11.992000000000001</v>
      </c>
      <c r="AJ7" s="1">
        <v>203523</v>
      </c>
      <c r="AK7">
        <v>28.148</v>
      </c>
      <c r="AL7" t="s">
        <v>9</v>
      </c>
      <c r="AM7" t="s">
        <v>9</v>
      </c>
      <c r="AN7" t="s">
        <v>9</v>
      </c>
      <c r="AO7" t="s">
        <v>9</v>
      </c>
      <c r="AQ7" s="9">
        <v>1</v>
      </c>
      <c r="AT7" s="7">
        <f t="shared" si="0"/>
        <v>5.4824186400000006</v>
      </c>
      <c r="AU7" s="8">
        <f t="shared" si="1"/>
        <v>35167.95964432467</v>
      </c>
    </row>
    <row r="8" spans="1:47" x14ac:dyDescent="0.35">
      <c r="A8">
        <v>42</v>
      </c>
      <c r="B8" t="s">
        <v>29</v>
      </c>
      <c r="C8" s="4">
        <v>44111.519814814812</v>
      </c>
      <c r="D8">
        <v>16</v>
      </c>
      <c r="E8" t="s">
        <v>8</v>
      </c>
      <c r="F8">
        <v>0</v>
      </c>
      <c r="G8">
        <v>6.0730000000000004</v>
      </c>
      <c r="H8" s="1">
        <v>3772</v>
      </c>
      <c r="I8">
        <v>4.0000000000000001E-3</v>
      </c>
      <c r="J8" t="s">
        <v>9</v>
      </c>
      <c r="K8" t="s">
        <v>9</v>
      </c>
      <c r="L8" t="s">
        <v>9</v>
      </c>
      <c r="M8" t="s">
        <v>9</v>
      </c>
      <c r="O8">
        <v>42</v>
      </c>
      <c r="P8" t="s">
        <v>29</v>
      </c>
      <c r="Q8" s="4">
        <v>44111.519814814812</v>
      </c>
      <c r="R8">
        <v>16</v>
      </c>
      <c r="S8" t="s">
        <v>8</v>
      </c>
      <c r="T8">
        <v>0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C8">
        <v>42</v>
      </c>
      <c r="AD8" t="s">
        <v>29</v>
      </c>
      <c r="AE8" s="4">
        <v>44111.519814814812</v>
      </c>
      <c r="AF8">
        <v>16</v>
      </c>
      <c r="AG8" t="s">
        <v>8</v>
      </c>
      <c r="AH8">
        <v>0</v>
      </c>
      <c r="AI8">
        <v>11.962999999999999</v>
      </c>
      <c r="AJ8" s="1">
        <v>219883</v>
      </c>
      <c r="AK8">
        <v>30.427</v>
      </c>
      <c r="AL8" t="s">
        <v>9</v>
      </c>
      <c r="AM8" t="s">
        <v>9</v>
      </c>
      <c r="AN8" t="s">
        <v>9</v>
      </c>
      <c r="AO8" t="s">
        <v>9</v>
      </c>
      <c r="AQ8" s="9">
        <v>1</v>
      </c>
      <c r="AT8" s="7">
        <f t="shared" si="0"/>
        <v>6.134604659999999</v>
      </c>
      <c r="AU8" s="8">
        <f t="shared" si="1"/>
        <v>37766.300740341474</v>
      </c>
    </row>
    <row r="9" spans="1:47" x14ac:dyDescent="0.35">
      <c r="A9">
        <v>43</v>
      </c>
      <c r="B9" t="s">
        <v>30</v>
      </c>
      <c r="C9" s="4">
        <v>44111.541018518517</v>
      </c>
      <c r="D9">
        <v>136</v>
      </c>
      <c r="E9" t="s">
        <v>8</v>
      </c>
      <c r="F9">
        <v>0</v>
      </c>
      <c r="G9">
        <v>6.08</v>
      </c>
      <c r="H9" s="1">
        <v>3551</v>
      </c>
      <c r="I9">
        <v>3.0000000000000001E-3</v>
      </c>
      <c r="J9" t="s">
        <v>9</v>
      </c>
      <c r="K9" t="s">
        <v>9</v>
      </c>
      <c r="L9" t="s">
        <v>9</v>
      </c>
      <c r="M9" t="s">
        <v>9</v>
      </c>
      <c r="O9">
        <v>43</v>
      </c>
      <c r="P9" t="s">
        <v>30</v>
      </c>
      <c r="Q9" s="4">
        <v>44111.541018518517</v>
      </c>
      <c r="R9">
        <v>136</v>
      </c>
      <c r="S9" t="s">
        <v>8</v>
      </c>
      <c r="T9">
        <v>0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C9">
        <v>43</v>
      </c>
      <c r="AD9" t="s">
        <v>30</v>
      </c>
      <c r="AE9" s="4">
        <v>44111.541018518517</v>
      </c>
      <c r="AF9">
        <v>136</v>
      </c>
      <c r="AG9" t="s">
        <v>8</v>
      </c>
      <c r="AH9">
        <v>0</v>
      </c>
      <c r="AI9">
        <v>11.99</v>
      </c>
      <c r="AJ9" s="1">
        <v>200822</v>
      </c>
      <c r="AK9">
        <v>27.773</v>
      </c>
      <c r="AL9" t="s">
        <v>9</v>
      </c>
      <c r="AM9" t="s">
        <v>9</v>
      </c>
      <c r="AN9" t="s">
        <v>9</v>
      </c>
      <c r="AO9" t="s">
        <v>9</v>
      </c>
      <c r="AQ9" s="9">
        <v>1</v>
      </c>
      <c r="AT9" s="7">
        <f t="shared" si="0"/>
        <v>5.5024090212499992</v>
      </c>
      <c r="AU9" s="8">
        <f t="shared" si="1"/>
        <v>34735.747611315324</v>
      </c>
    </row>
    <row r="10" spans="1:47" x14ac:dyDescent="0.35">
      <c r="A10">
        <v>44</v>
      </c>
      <c r="B10" t="s">
        <v>31</v>
      </c>
      <c r="C10" s="4">
        <v>44111.562268518515</v>
      </c>
      <c r="D10">
        <v>104</v>
      </c>
      <c r="E10" t="s">
        <v>8</v>
      </c>
      <c r="F10">
        <v>0</v>
      </c>
      <c r="G10">
        <v>6.0309999999999997</v>
      </c>
      <c r="H10" s="1">
        <v>13524</v>
      </c>
      <c r="I10">
        <v>1.7999999999999999E-2</v>
      </c>
      <c r="J10" t="s">
        <v>9</v>
      </c>
      <c r="K10" t="s">
        <v>9</v>
      </c>
      <c r="L10" t="s">
        <v>9</v>
      </c>
      <c r="M10" t="s">
        <v>9</v>
      </c>
      <c r="O10">
        <v>44</v>
      </c>
      <c r="P10" t="s">
        <v>31</v>
      </c>
      <c r="Q10" s="4">
        <v>44111.562268518515</v>
      </c>
      <c r="R10">
        <v>104</v>
      </c>
      <c r="S10" t="s">
        <v>8</v>
      </c>
      <c r="T10">
        <v>0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C10">
        <v>44</v>
      </c>
      <c r="AD10" t="s">
        <v>31</v>
      </c>
      <c r="AE10" s="4">
        <v>44111.562268518515</v>
      </c>
      <c r="AF10">
        <v>104</v>
      </c>
      <c r="AG10" t="s">
        <v>8</v>
      </c>
      <c r="AH10">
        <v>0</v>
      </c>
      <c r="AI10">
        <v>12.180999999999999</v>
      </c>
      <c r="AJ10" s="1">
        <v>4126</v>
      </c>
      <c r="AK10">
        <v>0.73599999999999999</v>
      </c>
      <c r="AL10" t="s">
        <v>9</v>
      </c>
      <c r="AM10" t="s">
        <v>9</v>
      </c>
      <c r="AN10" t="s">
        <v>9</v>
      </c>
      <c r="AO10" t="s">
        <v>9</v>
      </c>
      <c r="AQ10" s="9">
        <v>1</v>
      </c>
      <c r="AT10" s="7">
        <f t="shared" si="0"/>
        <v>36.098014739999996</v>
      </c>
      <c r="AU10" s="8">
        <f t="shared" si="1"/>
        <v>798.72181130348008</v>
      </c>
    </row>
    <row r="11" spans="1:47" x14ac:dyDescent="0.35">
      <c r="A11">
        <v>45</v>
      </c>
      <c r="B11" t="s">
        <v>32</v>
      </c>
      <c r="C11" s="4">
        <v>44111.583506944444</v>
      </c>
      <c r="D11">
        <v>132</v>
      </c>
      <c r="E11" t="s">
        <v>8</v>
      </c>
      <c r="F11">
        <v>0</v>
      </c>
      <c r="G11">
        <v>6.0839999999999996</v>
      </c>
      <c r="H11" s="1">
        <v>3680</v>
      </c>
      <c r="I11">
        <v>4.0000000000000001E-3</v>
      </c>
      <c r="J11" t="s">
        <v>9</v>
      </c>
      <c r="K11" t="s">
        <v>9</v>
      </c>
      <c r="L11" t="s">
        <v>9</v>
      </c>
      <c r="M11" t="s">
        <v>9</v>
      </c>
      <c r="O11">
        <v>45</v>
      </c>
      <c r="P11" t="s">
        <v>32</v>
      </c>
      <c r="Q11" s="4">
        <v>44111.583506944444</v>
      </c>
      <c r="R11">
        <v>132</v>
      </c>
      <c r="S11" t="s">
        <v>8</v>
      </c>
      <c r="T11">
        <v>0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C11">
        <v>45</v>
      </c>
      <c r="AD11" t="s">
        <v>32</v>
      </c>
      <c r="AE11" s="4">
        <v>44111.583506944444</v>
      </c>
      <c r="AF11">
        <v>132</v>
      </c>
      <c r="AG11" t="s">
        <v>8</v>
      </c>
      <c r="AH11">
        <v>0</v>
      </c>
      <c r="AI11">
        <v>11.994999999999999</v>
      </c>
      <c r="AJ11" s="1">
        <v>208284</v>
      </c>
      <c r="AK11">
        <v>28.811</v>
      </c>
      <c r="AL11" t="s">
        <v>9</v>
      </c>
      <c r="AM11" t="s">
        <v>9</v>
      </c>
      <c r="AN11" t="s">
        <v>9</v>
      </c>
      <c r="AO11" t="s">
        <v>9</v>
      </c>
      <c r="AQ11" s="9">
        <v>1</v>
      </c>
      <c r="AT11" s="7">
        <f t="shared" si="0"/>
        <v>5.8711759999999984</v>
      </c>
      <c r="AU11" s="8">
        <f t="shared" si="1"/>
        <v>35927.581358342883</v>
      </c>
    </row>
    <row r="12" spans="1:47" x14ac:dyDescent="0.35">
      <c r="A12">
        <v>46</v>
      </c>
      <c r="B12" t="s">
        <v>33</v>
      </c>
      <c r="C12" s="4">
        <v>44111.604745370372</v>
      </c>
      <c r="D12">
        <v>51</v>
      </c>
      <c r="E12" t="s">
        <v>8</v>
      </c>
      <c r="F12">
        <v>0</v>
      </c>
      <c r="G12">
        <v>6.0750000000000002</v>
      </c>
      <c r="H12" s="1">
        <v>3810</v>
      </c>
      <c r="I12">
        <v>4.0000000000000001E-3</v>
      </c>
      <c r="J12" t="s">
        <v>9</v>
      </c>
      <c r="K12" t="s">
        <v>9</v>
      </c>
      <c r="L12" t="s">
        <v>9</v>
      </c>
      <c r="M12" t="s">
        <v>9</v>
      </c>
      <c r="O12">
        <v>46</v>
      </c>
      <c r="P12" t="s">
        <v>33</v>
      </c>
      <c r="Q12" s="4">
        <v>44111.604745370372</v>
      </c>
      <c r="R12">
        <v>51</v>
      </c>
      <c r="S12" t="s">
        <v>8</v>
      </c>
      <c r="T12">
        <v>0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C12">
        <v>46</v>
      </c>
      <c r="AD12" t="s">
        <v>33</v>
      </c>
      <c r="AE12" s="4">
        <v>44111.604745370372</v>
      </c>
      <c r="AF12">
        <v>51</v>
      </c>
      <c r="AG12" t="s">
        <v>8</v>
      </c>
      <c r="AH12">
        <v>0</v>
      </c>
      <c r="AI12">
        <v>11.988</v>
      </c>
      <c r="AJ12" s="1">
        <v>207250</v>
      </c>
      <c r="AK12">
        <v>28.667000000000002</v>
      </c>
      <c r="AL12" t="s">
        <v>9</v>
      </c>
      <c r="AM12" t="s">
        <v>9</v>
      </c>
      <c r="AN12" t="s">
        <v>9</v>
      </c>
      <c r="AO12" t="s">
        <v>9</v>
      </c>
      <c r="AQ12" s="9">
        <v>1</v>
      </c>
      <c r="AT12" s="7">
        <f t="shared" si="0"/>
        <v>6.2435171249999986</v>
      </c>
      <c r="AU12" s="8">
        <f t="shared" si="1"/>
        <v>35762.847651875003</v>
      </c>
    </row>
    <row r="13" spans="1:47" x14ac:dyDescent="0.35">
      <c r="A13">
        <v>47</v>
      </c>
      <c r="B13" t="s">
        <v>34</v>
      </c>
      <c r="C13" s="4">
        <v>44111.625983796293</v>
      </c>
      <c r="D13">
        <v>127</v>
      </c>
      <c r="E13" t="s">
        <v>8</v>
      </c>
      <c r="F13">
        <v>0</v>
      </c>
      <c r="G13">
        <v>6.0350000000000001</v>
      </c>
      <c r="H13" s="1">
        <v>16639</v>
      </c>
      <c r="I13">
        <v>2.3E-2</v>
      </c>
      <c r="J13" t="s">
        <v>9</v>
      </c>
      <c r="K13" t="s">
        <v>9</v>
      </c>
      <c r="L13" t="s">
        <v>9</v>
      </c>
      <c r="M13" t="s">
        <v>9</v>
      </c>
      <c r="O13">
        <v>47</v>
      </c>
      <c r="P13" t="s">
        <v>34</v>
      </c>
      <c r="Q13" s="4">
        <v>44111.625983796293</v>
      </c>
      <c r="R13">
        <v>127</v>
      </c>
      <c r="S13" t="s">
        <v>8</v>
      </c>
      <c r="T13">
        <v>0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C13">
        <v>47</v>
      </c>
      <c r="AD13" t="s">
        <v>34</v>
      </c>
      <c r="AE13" s="4">
        <v>44111.625983796293</v>
      </c>
      <c r="AF13">
        <v>127</v>
      </c>
      <c r="AG13" t="s">
        <v>8</v>
      </c>
      <c r="AH13">
        <v>0</v>
      </c>
      <c r="AI13">
        <v>12.164</v>
      </c>
      <c r="AJ13" s="1">
        <v>4201</v>
      </c>
      <c r="AK13">
        <v>0.746</v>
      </c>
      <c r="AL13" t="s">
        <v>9</v>
      </c>
      <c r="AM13" t="s">
        <v>9</v>
      </c>
      <c r="AN13" t="s">
        <v>9</v>
      </c>
      <c r="AO13" t="s">
        <v>9</v>
      </c>
      <c r="AQ13" s="9">
        <v>1</v>
      </c>
      <c r="AT13" s="7">
        <f t="shared" si="0"/>
        <v>52.507328870799803</v>
      </c>
      <c r="AU13" s="8">
        <f t="shared" si="1"/>
        <v>812.58760986923005</v>
      </c>
    </row>
    <row r="14" spans="1:47" x14ac:dyDescent="0.35">
      <c r="A14">
        <v>48</v>
      </c>
      <c r="B14" t="s">
        <v>35</v>
      </c>
      <c r="C14" s="4">
        <v>44111.647187499999</v>
      </c>
      <c r="D14">
        <v>172</v>
      </c>
      <c r="E14" t="s">
        <v>8</v>
      </c>
      <c r="F14">
        <v>0</v>
      </c>
      <c r="G14">
        <v>6.0430000000000001</v>
      </c>
      <c r="H14" s="1">
        <v>11438</v>
      </c>
      <c r="I14">
        <v>1.4999999999999999E-2</v>
      </c>
      <c r="J14" t="s">
        <v>9</v>
      </c>
      <c r="K14" t="s">
        <v>9</v>
      </c>
      <c r="L14" t="s">
        <v>9</v>
      </c>
      <c r="M14" t="s">
        <v>9</v>
      </c>
      <c r="O14">
        <v>48</v>
      </c>
      <c r="P14" t="s">
        <v>35</v>
      </c>
      <c r="Q14" s="4">
        <v>44111.647187499999</v>
      </c>
      <c r="R14">
        <v>172</v>
      </c>
      <c r="S14" t="s">
        <v>8</v>
      </c>
      <c r="T14">
        <v>0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C14">
        <v>48</v>
      </c>
      <c r="AD14" t="s">
        <v>35</v>
      </c>
      <c r="AE14" s="4">
        <v>44111.647187499999</v>
      </c>
      <c r="AF14">
        <v>172</v>
      </c>
      <c r="AG14" t="s">
        <v>8</v>
      </c>
      <c r="AH14">
        <v>0</v>
      </c>
      <c r="AI14">
        <v>12.173</v>
      </c>
      <c r="AJ14" s="1">
        <v>4687</v>
      </c>
      <c r="AK14">
        <v>0.81200000000000006</v>
      </c>
      <c r="AL14" t="s">
        <v>9</v>
      </c>
      <c r="AM14" t="s">
        <v>9</v>
      </c>
      <c r="AN14" t="s">
        <v>9</v>
      </c>
      <c r="AO14" t="s">
        <v>9</v>
      </c>
      <c r="AQ14" s="9">
        <v>1</v>
      </c>
      <c r="AT14" s="7">
        <f t="shared" si="0"/>
        <v>29.348881684999995</v>
      </c>
      <c r="AU14" s="8">
        <f t="shared" si="1"/>
        <v>902.42087058587015</v>
      </c>
    </row>
    <row r="15" spans="1:47" x14ac:dyDescent="0.35">
      <c r="A15">
        <v>49</v>
      </c>
      <c r="B15" t="s">
        <v>36</v>
      </c>
      <c r="C15" s="4">
        <v>44111.668414351851</v>
      </c>
      <c r="D15">
        <v>166</v>
      </c>
      <c r="E15" t="s">
        <v>8</v>
      </c>
      <c r="F15">
        <v>0</v>
      </c>
      <c r="G15">
        <v>6.0430000000000001</v>
      </c>
      <c r="H15" s="1">
        <v>9474</v>
      </c>
      <c r="I15">
        <v>1.2E-2</v>
      </c>
      <c r="J15" t="s">
        <v>9</v>
      </c>
      <c r="K15" t="s">
        <v>9</v>
      </c>
      <c r="L15" t="s">
        <v>9</v>
      </c>
      <c r="M15" t="s">
        <v>9</v>
      </c>
      <c r="O15">
        <v>49</v>
      </c>
      <c r="P15" t="s">
        <v>36</v>
      </c>
      <c r="Q15" s="4">
        <v>44111.668414351851</v>
      </c>
      <c r="R15">
        <v>166</v>
      </c>
      <c r="S15" t="s">
        <v>8</v>
      </c>
      <c r="T15">
        <v>0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C15">
        <v>49</v>
      </c>
      <c r="AD15" t="s">
        <v>36</v>
      </c>
      <c r="AE15" s="4">
        <v>44111.668414351851</v>
      </c>
      <c r="AF15">
        <v>166</v>
      </c>
      <c r="AG15" t="s">
        <v>8</v>
      </c>
      <c r="AH15">
        <v>0</v>
      </c>
      <c r="AI15">
        <v>12.157999999999999</v>
      </c>
      <c r="AJ15" s="1">
        <v>19886</v>
      </c>
      <c r="AK15">
        <v>2.879</v>
      </c>
      <c r="AL15" t="s">
        <v>9</v>
      </c>
      <c r="AM15" t="s">
        <v>9</v>
      </c>
      <c r="AN15" t="s">
        <v>9</v>
      </c>
      <c r="AO15" t="s">
        <v>9</v>
      </c>
      <c r="AQ15" s="9">
        <v>1</v>
      </c>
      <c r="AT15" s="7">
        <f t="shared" si="0"/>
        <v>23.163499365</v>
      </c>
      <c r="AU15" s="8">
        <f t="shared" si="1"/>
        <v>3696.8718154410803</v>
      </c>
    </row>
    <row r="16" spans="1:47" x14ac:dyDescent="0.35">
      <c r="A16">
        <v>50</v>
      </c>
      <c r="B16" t="s">
        <v>37</v>
      </c>
      <c r="C16" s="4">
        <v>44111.689629629633</v>
      </c>
      <c r="D16">
        <v>10</v>
      </c>
      <c r="E16" t="s">
        <v>8</v>
      </c>
      <c r="F16">
        <v>0</v>
      </c>
      <c r="G16">
        <v>6.0279999999999996</v>
      </c>
      <c r="H16" s="1">
        <v>113633</v>
      </c>
      <c r="I16">
        <v>0.16700000000000001</v>
      </c>
      <c r="J16" t="s">
        <v>9</v>
      </c>
      <c r="K16" t="s">
        <v>9</v>
      </c>
      <c r="L16" t="s">
        <v>9</v>
      </c>
      <c r="M16" t="s">
        <v>9</v>
      </c>
      <c r="O16">
        <v>50</v>
      </c>
      <c r="P16" t="s">
        <v>37</v>
      </c>
      <c r="Q16" s="4">
        <v>44111.689629629633</v>
      </c>
      <c r="R16">
        <v>10</v>
      </c>
      <c r="S16" t="s">
        <v>8</v>
      </c>
      <c r="T16">
        <v>0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C16">
        <v>50</v>
      </c>
      <c r="AD16" t="s">
        <v>37</v>
      </c>
      <c r="AE16" s="4">
        <v>44111.689629629633</v>
      </c>
      <c r="AF16">
        <v>10</v>
      </c>
      <c r="AG16" t="s">
        <v>8</v>
      </c>
      <c r="AH16">
        <v>0</v>
      </c>
      <c r="AI16">
        <v>12.032</v>
      </c>
      <c r="AJ16" s="1">
        <v>164377</v>
      </c>
      <c r="AK16">
        <v>22.713999999999999</v>
      </c>
      <c r="AL16" t="s">
        <v>9</v>
      </c>
      <c r="AM16" t="s">
        <v>9</v>
      </c>
      <c r="AN16" t="s">
        <v>9</v>
      </c>
      <c r="AO16" t="s">
        <v>9</v>
      </c>
      <c r="AQ16" s="9">
        <v>1</v>
      </c>
      <c r="AT16" s="7">
        <f t="shared" si="0"/>
        <v>346.85230421803823</v>
      </c>
      <c r="AU16" s="8">
        <f t="shared" si="1"/>
        <v>28814.293071442673</v>
      </c>
    </row>
    <row r="17" spans="1:47" x14ac:dyDescent="0.35">
      <c r="A17">
        <v>51</v>
      </c>
      <c r="B17" t="s">
        <v>38</v>
      </c>
      <c r="C17" s="4">
        <v>44111.710879629631</v>
      </c>
      <c r="D17">
        <v>76</v>
      </c>
      <c r="E17" t="s">
        <v>8</v>
      </c>
      <c r="F17">
        <v>0</v>
      </c>
      <c r="G17">
        <v>6.0469999999999997</v>
      </c>
      <c r="H17" s="1">
        <v>7060</v>
      </c>
      <c r="I17">
        <v>8.9999999999999993E-3</v>
      </c>
      <c r="J17" t="s">
        <v>9</v>
      </c>
      <c r="K17" t="s">
        <v>9</v>
      </c>
      <c r="L17" t="s">
        <v>9</v>
      </c>
      <c r="M17" t="s">
        <v>9</v>
      </c>
      <c r="O17">
        <v>51</v>
      </c>
      <c r="P17" t="s">
        <v>38</v>
      </c>
      <c r="Q17" s="4">
        <v>44111.710879629631</v>
      </c>
      <c r="R17">
        <v>76</v>
      </c>
      <c r="S17" t="s">
        <v>8</v>
      </c>
      <c r="T17">
        <v>0</v>
      </c>
      <c r="U17" t="s">
        <v>9</v>
      </c>
      <c r="V17" t="s">
        <v>9</v>
      </c>
      <c r="W17" t="s">
        <v>9</v>
      </c>
      <c r="X17" t="s">
        <v>9</v>
      </c>
      <c r="Y17" t="s">
        <v>9</v>
      </c>
      <c r="Z17" t="s">
        <v>9</v>
      </c>
      <c r="AA17" t="s">
        <v>9</v>
      </c>
      <c r="AC17">
        <v>51</v>
      </c>
      <c r="AD17" t="s">
        <v>38</v>
      </c>
      <c r="AE17" s="4">
        <v>44111.710879629631</v>
      </c>
      <c r="AF17">
        <v>76</v>
      </c>
      <c r="AG17" t="s">
        <v>8</v>
      </c>
      <c r="AH17">
        <v>0</v>
      </c>
      <c r="AI17">
        <v>12.159000000000001</v>
      </c>
      <c r="AJ17" s="1">
        <v>21654</v>
      </c>
      <c r="AK17">
        <v>3.1190000000000002</v>
      </c>
      <c r="AL17" t="s">
        <v>9</v>
      </c>
      <c r="AM17" t="s">
        <v>9</v>
      </c>
      <c r="AN17" t="s">
        <v>9</v>
      </c>
      <c r="AO17" t="s">
        <v>9</v>
      </c>
      <c r="AQ17" s="9">
        <v>1</v>
      </c>
      <c r="AT17" s="7">
        <f t="shared" si="0"/>
        <v>15.7854765</v>
      </c>
      <c r="AU17" s="8">
        <f t="shared" si="1"/>
        <v>4020.0490159066799</v>
      </c>
    </row>
    <row r="18" spans="1:47" x14ac:dyDescent="0.35">
      <c r="A18">
        <v>52</v>
      </c>
      <c r="B18" t="s">
        <v>39</v>
      </c>
      <c r="C18" s="4">
        <v>44111.732106481482</v>
      </c>
      <c r="D18">
        <v>24</v>
      </c>
      <c r="E18" t="s">
        <v>8</v>
      </c>
      <c r="F18">
        <v>0</v>
      </c>
      <c r="G18">
        <v>6.08</v>
      </c>
      <c r="H18" s="1">
        <v>2770</v>
      </c>
      <c r="I18">
        <v>2E-3</v>
      </c>
      <c r="J18" t="s">
        <v>9</v>
      </c>
      <c r="K18" t="s">
        <v>9</v>
      </c>
      <c r="L18" t="s">
        <v>9</v>
      </c>
      <c r="M18" t="s">
        <v>9</v>
      </c>
      <c r="O18">
        <v>52</v>
      </c>
      <c r="P18" t="s">
        <v>39</v>
      </c>
      <c r="Q18" s="4">
        <v>44111.732106481482</v>
      </c>
      <c r="R18">
        <v>24</v>
      </c>
      <c r="S18" t="s">
        <v>8</v>
      </c>
      <c r="T18">
        <v>0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C18">
        <v>52</v>
      </c>
      <c r="AD18" t="s">
        <v>39</v>
      </c>
      <c r="AE18" s="4">
        <v>44111.732106481482</v>
      </c>
      <c r="AF18">
        <v>24</v>
      </c>
      <c r="AG18" t="s">
        <v>8</v>
      </c>
      <c r="AH18">
        <v>0</v>
      </c>
      <c r="AI18">
        <v>11.996</v>
      </c>
      <c r="AJ18" s="1">
        <v>201759</v>
      </c>
      <c r="AK18">
        <v>27.902999999999999</v>
      </c>
      <c r="AL18" t="s">
        <v>9</v>
      </c>
      <c r="AM18" t="s">
        <v>9</v>
      </c>
      <c r="AN18" t="s">
        <v>9</v>
      </c>
      <c r="AO18" t="s">
        <v>9</v>
      </c>
      <c r="AQ18" s="9">
        <v>1</v>
      </c>
      <c r="AT18" s="7">
        <f t="shared" si="0"/>
        <v>3.284899124999999</v>
      </c>
      <c r="AU18" s="8">
        <f t="shared" si="1"/>
        <v>34885.789412535632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2018-08-10T19:20:05Z</dcterms:created>
  <dcterms:modified xsi:type="dcterms:W3CDTF">2020-10-14T16:57:38Z</dcterms:modified>
</cp:coreProperties>
</file>