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Summer 2020 misc analyses\GC\"/>
    </mc:Choice>
  </mc:AlternateContent>
  <xr:revisionPtr revIDLastSave="0" documentId="13_ncr:1_{B8EA97D8-EAF6-4266-9A3D-C881A80B907B}" xr6:coauthVersionLast="36" xr6:coauthVersionMax="36" xr10:uidLastSave="{00000000-0000-0000-0000-000000000000}"/>
  <bookViews>
    <workbookView xWindow="0" yWindow="0" windowWidth="25200" windowHeight="11880" xr2:uid="{00000000-000D-0000-FFFF-FFFF00000000}"/>
  </bookViews>
  <sheets>
    <sheet name="FCR 22jun20" sheetId="1" r:id="rId1"/>
    <sheet name="stored instrument calibr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3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5" i="1"/>
  <c r="AU4" i="1"/>
  <c r="AU3" i="1"/>
</calcChain>
</file>

<file path=xl/sharedStrings.xml><?xml version="1.0" encoding="utf-8"?>
<sst xmlns="http://schemas.openxmlformats.org/spreadsheetml/2006/main" count="541" uniqueCount="109">
  <si>
    <t>air</t>
  </si>
  <si>
    <t>Unknown</t>
  </si>
  <si>
    <t>-----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</si>
  <si>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</si>
  <si>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</si>
  <si>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</si>
  <si>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</si>
  <si>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</si>
  <si>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</si>
  <si>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</si>
  <si>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</si>
  <si>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Std. Conc.</t>
  </si>
  <si>
    <t>Cal. Point</t>
  </si>
  <si>
    <t>Accuracy[%]</t>
  </si>
  <si>
    <t>Deviation</t>
  </si>
  <si>
    <t>CH4 by FID</t>
  </si>
  <si>
    <t>CH4 by TCD</t>
  </si>
  <si>
    <t>CO2 by TCD</t>
  </si>
  <si>
    <t>Conc. (ppt)</t>
  </si>
  <si>
    <t>External Standard</t>
  </si>
  <si>
    <t>Zero:Not Forced</t>
  </si>
  <si>
    <t>Y = aX^2 + bX + c</t>
  </si>
  <si>
    <t>Calib Curve:Quadratic</t>
  </si>
  <si>
    <t>Weight:1/C</t>
  </si>
  <si>
    <t>air+100</t>
  </si>
  <si>
    <t>BRN23jun20_020.gcd</t>
  </si>
  <si>
    <t>BRN23jun20_019.gcd</t>
  </si>
  <si>
    <t>BRN23jun20_018.gcd</t>
  </si>
  <si>
    <t>BRN23jun20_017.gcd</t>
  </si>
  <si>
    <t>BRN23jun20_016.gcd</t>
  </si>
  <si>
    <t>BRN23jun20_015.gcd</t>
  </si>
  <si>
    <t>BRN23jun20_014.gcd</t>
  </si>
  <si>
    <t>BRN23jun20_013.gcd</t>
  </si>
  <si>
    <t>BRN23jun20_012.gcd</t>
  </si>
  <si>
    <t>BRN23jun20_011.gcd</t>
  </si>
  <si>
    <t>BRN23jun20_010.gcd</t>
  </si>
  <si>
    <t>BRN23jun20_009.gcd</t>
  </si>
  <si>
    <t>BRN23jun20_008.gcd</t>
  </si>
  <si>
    <t>BRN23jun20_007.gcd</t>
  </si>
  <si>
    <t>BRN23jun20_006.gcd</t>
  </si>
  <si>
    <t>BRN23jun20_005.gcd</t>
  </si>
  <si>
    <t>BRN23jun20_004.gcd</t>
  </si>
  <si>
    <t>sample labeled "+100"</t>
  </si>
  <si>
    <t>BRN23jun20_003.gcd</t>
  </si>
  <si>
    <t>sample labeled "air"</t>
  </si>
  <si>
    <t>BRN23jun20_002.gcd</t>
  </si>
  <si>
    <t>BRN23jun20_001.gcd</t>
  </si>
  <si>
    <t>From instrument software with both days- all are one range.  FID CH4 stops at std 24 because 25 was very nonlinear</t>
  </si>
  <si>
    <t>a = 537.595</t>
  </si>
  <si>
    <t>a = -0.397984</t>
  </si>
  <si>
    <t>a = -0.492416</t>
  </si>
  <si>
    <t>b = 534214</t>
  </si>
  <si>
    <t>b = 5263.46</t>
  </si>
  <si>
    <t>b = 7126.39</t>
  </si>
  <si>
    <t>c = 1622.90</t>
  </si>
  <si>
    <t>c = -2975.01</t>
  </si>
  <si>
    <t>c = -1159.74</t>
  </si>
  <si>
    <t>R^2 = 0.9975676</t>
  </si>
  <si>
    <t>R^2 = 0.9928220</t>
  </si>
  <si>
    <t>R^2 = 0.9920659</t>
  </si>
  <si>
    <t>R = 0.9987830</t>
  </si>
  <si>
    <t>R = 0.9964045</t>
  </si>
  <si>
    <t>R = 0.9960251</t>
  </si>
  <si>
    <t>RSS = 3.574782e+011</t>
  </si>
  <si>
    <t>RSS = 1.667888e+008</t>
  </si>
  <si>
    <t>RSS = 2.451967e+008</t>
  </si>
  <si>
    <t>Mean RF :  8.751592e+005</t>
  </si>
  <si>
    <t>Mean RF :  3.814671e+003</t>
  </si>
  <si>
    <t>Mean RF :  5.324081e+003</t>
  </si>
  <si>
    <t>RF SD : 2.193217e+006</t>
  </si>
  <si>
    <t>RF SD : 9.043367e+002</t>
  </si>
  <si>
    <t>RF SD : 8.728341e+002</t>
  </si>
  <si>
    <t>RF %RSD : 250.607804</t>
  </si>
  <si>
    <t>RF %RSD : 23.706806</t>
  </si>
  <si>
    <t>RF %RSD : 16.394080</t>
  </si>
  <si>
    <t>Date Processed : 6/26/2020 10:04:52 AM</t>
  </si>
  <si>
    <t>Date Processed : 6/26/2020 10:14:45 AM</t>
  </si>
  <si>
    <t>a = 7.26948e-015</t>
  </si>
  <si>
    <t>a = 1.93299e-011</t>
  </si>
  <si>
    <t>a = 1.34958e-011</t>
  </si>
  <si>
    <t>b = 1.12049e-006</t>
  </si>
  <si>
    <t>b = 0.000175366</t>
  </si>
  <si>
    <t>b = 0.000129922</t>
  </si>
  <si>
    <t>c = -0.000668041</t>
  </si>
  <si>
    <t>c = 0.651626</t>
  </si>
  <si>
    <t>c = 0.193950</t>
  </si>
  <si>
    <t>R^2 = 0.9813420</t>
  </si>
  <si>
    <t>R^2 = 0.9901842</t>
  </si>
  <si>
    <t>R^2 = 0.9893080</t>
  </si>
  <si>
    <t>R = 0.9906271</t>
  </si>
  <si>
    <t>R = 0.9950800</t>
  </si>
  <si>
    <t>R = 0.9946397</t>
  </si>
  <si>
    <t>RSS = 1.688386e+001</t>
  </si>
  <si>
    <t>RSS = 8.619299e+000</t>
  </si>
  <si>
    <t>RSS = 6.673756e+000</t>
  </si>
  <si>
    <t>Mean RF :  2.272975e-006</t>
  </si>
  <si>
    <t>Mean RF :  2.771572e-004</t>
  </si>
  <si>
    <t>Mean RF :  1.928407e-004</t>
  </si>
  <si>
    <t>RF SD : 8.489515e-007</t>
  </si>
  <si>
    <t>RF SD : 6.400613e-005</t>
  </si>
  <si>
    <t>RF SD : 2.808615e-005</t>
  </si>
  <si>
    <t>RF %RSD : 37.349790</t>
  </si>
  <si>
    <t>RF %RSD : 23.093801</t>
  </si>
  <si>
    <t>RF %RSD : 14.564430</t>
  </si>
  <si>
    <t>Date Processed : 6/26/2020 10:19:04 AM</t>
  </si>
  <si>
    <t>Date Processed : 6/26/2020 10:18:10 AM</t>
  </si>
  <si>
    <t>UNITS ARE PARTS PER THOUSAND</t>
  </si>
  <si>
    <t>2020 ranged CAL Measured headspace CH4  in ppm from GC in ppm (BD at 0.2)</t>
  </si>
  <si>
    <t>2020 CAL Measured headspace CO2 in ppm from GC in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</si>
</sst>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64" fontId="0" fillId="0" borderId="0" xfId="0" applyNumberFormat="1"/>
    <xf numFmtId="2" fontId="0" fillId="2" borderId="0" xfId="0" applyNumberFormat="1" applyFill="1"/>
    <xf numFmtId="1" fontId="0" fillId="2" borderId="0" xfId="0" applyNumberFormat="1" applyFill="1"/>
  </cellXfs>
  <cellStyles count="3">
    <cellStyle name="Normal" xfId="0" builtinId="0"/>
    <cellStyle name="Normal 2 2" xfId="1" xr:uid="{00000000-0005-0000-0000-000001000000}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topLeftCell="AN1" workbookViewId="0">
      <selection activeCell="AR6" sqref="AR6"/>
    </sheetView>
  </sheetViews>
  <sheetFormatPr defaultRowHeight="15" x14ac:dyDescent="0.25"/>
  <cols>
    <col min="2" max="2" width="38.7109375" customWidth="1"/>
    <col min="3" max="3" width="16.140625" customWidth="1"/>
    <col min="4" max="4" width="15" customWidth="1"/>
    <col min="5" max="5" width="13.5703125" customWidth="1"/>
    <col min="8" max="8" width="11.5703125" customWidth="1"/>
    <col min="9" max="9" width="14.140625" customWidth="1"/>
    <col min="23" max="23" width="10.42578125" customWidth="1"/>
    <col min="30" max="30" width="22" customWidth="1"/>
    <col min="37" max="37" width="10.28515625" customWidth="1"/>
    <col min="45" max="45" width="7.140625" customWidth="1"/>
    <col min="46" max="46" width="10.85546875" customWidth="1"/>
  </cols>
  <sheetData>
    <row r="1" spans="1:47" x14ac:dyDescent="0.25">
      <c r="A1" t="s">
        <v>15</v>
      </c>
      <c r="O1" t="s">
        <v>16</v>
      </c>
      <c r="AC1" t="s">
        <v>17</v>
      </c>
    </row>
    <row r="2" spans="1:47" s="4" customFormat="1" ht="120" x14ac:dyDescent="0.25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6" t="s">
        <v>9</v>
      </c>
      <c r="H2" s="4" t="s">
        <v>10</v>
      </c>
      <c r="I2" s="4" t="s">
        <v>18</v>
      </c>
      <c r="J2" s="4" t="s">
        <v>11</v>
      </c>
      <c r="K2" s="4" t="s">
        <v>12</v>
      </c>
      <c r="L2" s="4" t="s">
        <v>13</v>
      </c>
      <c r="M2" s="4" t="s">
        <v>14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18</v>
      </c>
      <c r="X2" s="4" t="s">
        <v>11</v>
      </c>
      <c r="Y2" s="4" t="s">
        <v>12</v>
      </c>
      <c r="Z2" s="4" t="s">
        <v>13</v>
      </c>
      <c r="AA2" s="4" t="s">
        <v>14</v>
      </c>
      <c r="AC2" s="4" t="s">
        <v>3</v>
      </c>
      <c r="AD2" s="4" t="s">
        <v>4</v>
      </c>
      <c r="AE2" s="4" t="s">
        <v>5</v>
      </c>
      <c r="AF2" s="4" t="s">
        <v>6</v>
      </c>
      <c r="AG2" s="4" t="s">
        <v>7</v>
      </c>
      <c r="AH2" s="4" t="s">
        <v>8</v>
      </c>
      <c r="AI2" s="4" t="s">
        <v>9</v>
      </c>
      <c r="AJ2" s="4" t="s">
        <v>10</v>
      </c>
      <c r="AK2" s="4" t="s">
        <v>18</v>
      </c>
      <c r="AL2" s="4" t="s">
        <v>11</v>
      </c>
      <c r="AM2" s="4" t="s">
        <v>12</v>
      </c>
      <c r="AN2" s="4" t="s">
        <v>13</v>
      </c>
      <c r="AO2" s="4" t="s">
        <v>14</v>
      </c>
      <c r="AT2" s="3" t="s">
        <v>107</v>
      </c>
      <c r="AU2" s="3" t="s">
        <v>108</v>
      </c>
    </row>
    <row r="3" spans="1:47" x14ac:dyDescent="0.25">
      <c r="A3">
        <v>44</v>
      </c>
      <c r="B3" t="s">
        <v>46</v>
      </c>
      <c r="C3" s="1">
        <v>44005.428136574075</v>
      </c>
      <c r="D3" t="s">
        <v>0</v>
      </c>
      <c r="E3" t="s">
        <v>1</v>
      </c>
      <c r="F3">
        <v>0</v>
      </c>
      <c r="G3">
        <v>6.0720000000000001</v>
      </c>
      <c r="H3" s="2">
        <v>2336</v>
      </c>
      <c r="I3" s="7">
        <v>1E-3</v>
      </c>
      <c r="J3" t="s">
        <v>2</v>
      </c>
      <c r="K3" t="s">
        <v>2</v>
      </c>
      <c r="L3" t="s">
        <v>2</v>
      </c>
      <c r="M3" t="s">
        <v>2</v>
      </c>
      <c r="O3">
        <v>44</v>
      </c>
      <c r="P3" t="s">
        <v>46</v>
      </c>
      <c r="Q3" s="1">
        <v>44005.428136574075</v>
      </c>
      <c r="R3" t="s">
        <v>0</v>
      </c>
      <c r="S3" t="s">
        <v>1</v>
      </c>
      <c r="T3">
        <v>0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C3">
        <v>44</v>
      </c>
      <c r="AD3" t="s">
        <v>46</v>
      </c>
      <c r="AE3" s="1">
        <v>44005.428136574075</v>
      </c>
      <c r="AF3" t="s">
        <v>0</v>
      </c>
      <c r="AG3" t="s">
        <v>1</v>
      </c>
      <c r="AH3">
        <v>0</v>
      </c>
      <c r="AI3">
        <v>12.221</v>
      </c>
      <c r="AJ3" s="2">
        <v>3573</v>
      </c>
      <c r="AK3">
        <v>0.71799999999999997</v>
      </c>
      <c r="AL3" t="s">
        <v>2</v>
      </c>
      <c r="AM3" t="s">
        <v>2</v>
      </c>
      <c r="AN3" t="s">
        <v>2</v>
      </c>
      <c r="AO3" t="s">
        <v>2</v>
      </c>
      <c r="AT3" s="8">
        <f>IF(H3&lt;15000,((0.00000002125*H3^2)+(0.002705*H3)+(-4.371)),(IF(H3&lt;700000,((-0.0000000008162*H3^2)+(0.003141*H3)+(0.4702)), ((0.000000003285*V3^2)+(0.1899*V3)+(559.5)))))</f>
        <v>2.0638390399999995</v>
      </c>
      <c r="AU3" s="9">
        <f>((-0.00000006277*AJ3^2)+(0.1854*AJ3)+(34.83))</f>
        <v>696.46285752867004</v>
      </c>
    </row>
    <row r="4" spans="1:47" x14ac:dyDescent="0.25">
      <c r="A4">
        <v>43</v>
      </c>
      <c r="B4" t="s">
        <v>45</v>
      </c>
      <c r="C4" s="1">
        <v>44005.449340277781</v>
      </c>
      <c r="D4" t="s">
        <v>24</v>
      </c>
      <c r="E4" t="s">
        <v>1</v>
      </c>
      <c r="F4">
        <v>0</v>
      </c>
      <c r="G4">
        <v>6.0110000000000001</v>
      </c>
      <c r="H4" s="2">
        <v>948061</v>
      </c>
      <c r="I4" s="7">
        <v>1.7889999999999999</v>
      </c>
      <c r="J4" t="s">
        <v>2</v>
      </c>
      <c r="K4" t="s">
        <v>2</v>
      </c>
      <c r="L4" t="s">
        <v>2</v>
      </c>
      <c r="M4" t="s">
        <v>2</v>
      </c>
      <c r="O4">
        <v>43</v>
      </c>
      <c r="P4" t="s">
        <v>45</v>
      </c>
      <c r="Q4" s="1">
        <v>44005.449340277781</v>
      </c>
      <c r="R4" t="s">
        <v>24</v>
      </c>
      <c r="S4" t="s">
        <v>1</v>
      </c>
      <c r="T4">
        <v>0</v>
      </c>
      <c r="U4">
        <v>5.9690000000000003</v>
      </c>
      <c r="V4" s="2">
        <v>7379</v>
      </c>
      <c r="W4">
        <v>2.2090000000000001</v>
      </c>
      <c r="X4" t="s">
        <v>2</v>
      </c>
      <c r="Y4" t="s">
        <v>2</v>
      </c>
      <c r="Z4" t="s">
        <v>2</v>
      </c>
      <c r="AA4" t="s">
        <v>2</v>
      </c>
      <c r="AC4">
        <v>43</v>
      </c>
      <c r="AD4" t="s">
        <v>45</v>
      </c>
      <c r="AE4" s="1">
        <v>44005.449340277781</v>
      </c>
      <c r="AF4" t="s">
        <v>24</v>
      </c>
      <c r="AG4" t="s">
        <v>1</v>
      </c>
      <c r="AH4">
        <v>0</v>
      </c>
      <c r="AI4">
        <v>12.183</v>
      </c>
      <c r="AJ4" s="2">
        <v>9472</v>
      </c>
      <c r="AK4">
        <v>1.93</v>
      </c>
      <c r="AL4" t="s">
        <v>2</v>
      </c>
      <c r="AM4" t="s">
        <v>2</v>
      </c>
      <c r="AN4" t="s">
        <v>2</v>
      </c>
      <c r="AO4" t="s">
        <v>2</v>
      </c>
      <c r="AT4" s="8">
        <f t="shared" ref="AT4:AT22" si="0">IF(H4&lt;15000,((0.00000002125*H4^2)+(0.002705*H4)+(-4.371)),(IF(H4&lt;700000,((-0.0000000008162*H4^2)+(0.003141*H4)+(0.4702)), ((0.000000003285*V4^2)+(0.1899*V4)+(559.5)))))</f>
        <v>1960.9509670706852</v>
      </c>
      <c r="AU4" s="9">
        <f>((-0.00000006277*AJ4^2)+(0.1854*AJ4)+(34.83))</f>
        <v>1785.3071519283199</v>
      </c>
    </row>
    <row r="5" spans="1:47" x14ac:dyDescent="0.25">
      <c r="A5">
        <v>42</v>
      </c>
      <c r="B5" t="s">
        <v>43</v>
      </c>
      <c r="C5" s="1">
        <v>44005.470567129632</v>
      </c>
      <c r="D5" t="s">
        <v>44</v>
      </c>
      <c r="E5" t="s">
        <v>1</v>
      </c>
      <c r="F5">
        <v>0</v>
      </c>
      <c r="G5">
        <v>6.0170000000000003</v>
      </c>
      <c r="H5" s="2">
        <v>30176</v>
      </c>
      <c r="I5" s="7">
        <v>5.3999999999999999E-2</v>
      </c>
      <c r="J5" t="s">
        <v>2</v>
      </c>
      <c r="K5" t="s">
        <v>2</v>
      </c>
      <c r="L5" t="s">
        <v>2</v>
      </c>
      <c r="M5" t="s">
        <v>2</v>
      </c>
      <c r="O5">
        <v>42</v>
      </c>
      <c r="P5" t="s">
        <v>43</v>
      </c>
      <c r="Q5" s="1">
        <v>44005.470567129632</v>
      </c>
      <c r="R5" t="s">
        <v>44</v>
      </c>
      <c r="S5" t="s">
        <v>1</v>
      </c>
      <c r="T5">
        <v>0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C5">
        <v>42</v>
      </c>
      <c r="AD5" t="s">
        <v>43</v>
      </c>
      <c r="AE5" s="1">
        <v>44005.470567129632</v>
      </c>
      <c r="AF5" t="s">
        <v>44</v>
      </c>
      <c r="AG5" t="s">
        <v>1</v>
      </c>
      <c r="AH5">
        <v>0</v>
      </c>
      <c r="AI5">
        <v>12.135999999999999</v>
      </c>
      <c r="AJ5" s="2">
        <v>4883</v>
      </c>
      <c r="AK5">
        <v>0.98799999999999999</v>
      </c>
      <c r="AL5" t="s">
        <v>2</v>
      </c>
      <c r="AM5" t="s">
        <v>2</v>
      </c>
      <c r="AN5" t="s">
        <v>2</v>
      </c>
      <c r="AO5" t="s">
        <v>2</v>
      </c>
      <c r="AT5" s="8">
        <f t="shared" si="0"/>
        <v>94.509791645388802</v>
      </c>
      <c r="AU5" s="9">
        <f>((-0.00000006277*AJ5^2)+(0.1854*AJ5)+(34.83))</f>
        <v>938.64153164147012</v>
      </c>
    </row>
    <row r="6" spans="1:47" x14ac:dyDescent="0.25">
      <c r="A6">
        <v>41</v>
      </c>
      <c r="B6" t="s">
        <v>41</v>
      </c>
      <c r="C6" s="1">
        <v>44005.491770833331</v>
      </c>
      <c r="D6" t="s">
        <v>42</v>
      </c>
      <c r="E6" t="s">
        <v>1</v>
      </c>
      <c r="F6">
        <v>0</v>
      </c>
      <c r="G6">
        <v>6.008</v>
      </c>
      <c r="H6" s="2">
        <v>110228</v>
      </c>
      <c r="I6" s="7">
        <v>0.20599999999999999</v>
      </c>
      <c r="J6" t="s">
        <v>2</v>
      </c>
      <c r="K6" t="s">
        <v>2</v>
      </c>
      <c r="L6" t="s">
        <v>2</v>
      </c>
      <c r="M6" t="s">
        <v>2</v>
      </c>
      <c r="O6">
        <v>41</v>
      </c>
      <c r="P6" t="s">
        <v>41</v>
      </c>
      <c r="Q6" s="1">
        <v>44005.491770833331</v>
      </c>
      <c r="R6" t="s">
        <v>42</v>
      </c>
      <c r="S6" t="s">
        <v>1</v>
      </c>
      <c r="T6">
        <v>0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C6">
        <v>41</v>
      </c>
      <c r="AD6" t="s">
        <v>41</v>
      </c>
      <c r="AE6" s="1">
        <v>44005.491770833331</v>
      </c>
      <c r="AF6" t="s">
        <v>42</v>
      </c>
      <c r="AG6" t="s">
        <v>1</v>
      </c>
      <c r="AH6">
        <v>0</v>
      </c>
      <c r="AI6">
        <v>12.135</v>
      </c>
      <c r="AJ6" s="2">
        <v>18857</v>
      </c>
      <c r="AK6">
        <v>3.8260000000000001</v>
      </c>
      <c r="AL6" t="s">
        <v>2</v>
      </c>
      <c r="AM6" t="s">
        <v>2</v>
      </c>
      <c r="AN6" t="s">
        <v>2</v>
      </c>
      <c r="AO6" t="s">
        <v>2</v>
      </c>
      <c r="AT6" s="8">
        <f t="shared" si="0"/>
        <v>336.7793449786592</v>
      </c>
      <c r="AU6" s="9">
        <f t="shared" ref="AU6:AU22" si="1">((-0.00000006277*AJ6^2)+(0.1854*AJ6)+(34.83))</f>
        <v>3508.5976385962704</v>
      </c>
    </row>
    <row r="7" spans="1:47" x14ac:dyDescent="0.25">
      <c r="A7">
        <v>40</v>
      </c>
      <c r="B7" t="s">
        <v>40</v>
      </c>
      <c r="C7" s="1">
        <v>44005.512997685182</v>
      </c>
      <c r="D7">
        <v>95</v>
      </c>
      <c r="E7" t="s">
        <v>1</v>
      </c>
      <c r="F7">
        <v>0</v>
      </c>
      <c r="G7">
        <v>6.0140000000000002</v>
      </c>
      <c r="H7" s="2">
        <v>37652</v>
      </c>
      <c r="I7" s="7">
        <v>6.8000000000000005E-2</v>
      </c>
      <c r="J7" t="s">
        <v>2</v>
      </c>
      <c r="K7" t="s">
        <v>2</v>
      </c>
      <c r="L7" t="s">
        <v>2</v>
      </c>
      <c r="M7" t="s">
        <v>2</v>
      </c>
      <c r="O7">
        <v>40</v>
      </c>
      <c r="P7" t="s">
        <v>40</v>
      </c>
      <c r="Q7" s="1">
        <v>44005.512997685182</v>
      </c>
      <c r="R7">
        <v>95</v>
      </c>
      <c r="S7" t="s">
        <v>1</v>
      </c>
      <c r="T7">
        <v>0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C7">
        <v>40</v>
      </c>
      <c r="AD7" t="s">
        <v>40</v>
      </c>
      <c r="AE7" s="1">
        <v>44005.512997685182</v>
      </c>
      <c r="AF7">
        <v>95</v>
      </c>
      <c r="AG7" t="s">
        <v>1</v>
      </c>
      <c r="AH7">
        <v>0</v>
      </c>
      <c r="AI7">
        <v>12.157</v>
      </c>
      <c r="AJ7" s="2">
        <v>5778</v>
      </c>
      <c r="AK7">
        <v>1.173</v>
      </c>
      <c r="AL7" t="s">
        <v>2</v>
      </c>
      <c r="AM7" t="s">
        <v>2</v>
      </c>
      <c r="AN7" t="s">
        <v>2</v>
      </c>
      <c r="AO7" t="s">
        <v>2</v>
      </c>
      <c r="AT7" s="8">
        <f t="shared" si="0"/>
        <v>117.57802721251521</v>
      </c>
      <c r="AU7" s="9">
        <f t="shared" si="1"/>
        <v>1103.9756057233201</v>
      </c>
    </row>
    <row r="8" spans="1:47" x14ac:dyDescent="0.25">
      <c r="A8">
        <v>39</v>
      </c>
      <c r="B8" t="s">
        <v>39</v>
      </c>
      <c r="C8" s="1">
        <v>44005.534212962964</v>
      </c>
      <c r="D8">
        <v>73</v>
      </c>
      <c r="E8" t="s">
        <v>1</v>
      </c>
      <c r="F8">
        <v>0</v>
      </c>
      <c r="G8">
        <v>5.9950000000000001</v>
      </c>
      <c r="H8" s="2">
        <v>3484425</v>
      </c>
      <c r="I8" s="7">
        <v>6.55</v>
      </c>
      <c r="J8" t="s">
        <v>2</v>
      </c>
      <c r="K8" t="s">
        <v>2</v>
      </c>
      <c r="L8" t="s">
        <v>2</v>
      </c>
      <c r="M8" t="s">
        <v>2</v>
      </c>
      <c r="O8">
        <v>39</v>
      </c>
      <c r="P8" t="s">
        <v>39</v>
      </c>
      <c r="Q8" s="1">
        <v>44005.534212962964</v>
      </c>
      <c r="R8">
        <v>73</v>
      </c>
      <c r="S8" t="s">
        <v>1</v>
      </c>
      <c r="T8">
        <v>0</v>
      </c>
      <c r="U8">
        <v>5.9489999999999998</v>
      </c>
      <c r="V8" s="2">
        <v>25801</v>
      </c>
      <c r="W8">
        <v>7.2569999999999997</v>
      </c>
      <c r="X8" t="s">
        <v>2</v>
      </c>
      <c r="Y8" t="s">
        <v>2</v>
      </c>
      <c r="Z8" t="s">
        <v>2</v>
      </c>
      <c r="AA8" t="s">
        <v>2</v>
      </c>
      <c r="AC8">
        <v>39</v>
      </c>
      <c r="AD8" t="s">
        <v>39</v>
      </c>
      <c r="AE8" s="1">
        <v>44005.534212962964</v>
      </c>
      <c r="AF8">
        <v>73</v>
      </c>
      <c r="AG8" t="s">
        <v>1</v>
      </c>
      <c r="AH8">
        <v>0</v>
      </c>
      <c r="AI8">
        <v>12.041</v>
      </c>
      <c r="AJ8" s="2">
        <v>83310</v>
      </c>
      <c r="AK8">
        <v>15.97</v>
      </c>
      <c r="AL8" t="s">
        <v>2</v>
      </c>
      <c r="AM8" t="s">
        <v>2</v>
      </c>
      <c r="AN8" t="s">
        <v>2</v>
      </c>
      <c r="AO8" t="s">
        <v>2</v>
      </c>
      <c r="AT8" s="8">
        <f t="shared" si="0"/>
        <v>5461.2966969092849</v>
      </c>
      <c r="AU8" s="9">
        <f t="shared" si="1"/>
        <v>15044.845293603001</v>
      </c>
    </row>
    <row r="9" spans="1:47" x14ac:dyDescent="0.25">
      <c r="A9">
        <v>38</v>
      </c>
      <c r="B9" t="s">
        <v>38</v>
      </c>
      <c r="C9" s="1">
        <v>44005.55541666667</v>
      </c>
      <c r="D9">
        <v>81</v>
      </c>
      <c r="E9" t="s">
        <v>1</v>
      </c>
      <c r="F9">
        <v>0</v>
      </c>
      <c r="G9">
        <v>5.9989999999999997</v>
      </c>
      <c r="H9" s="2">
        <v>2367978</v>
      </c>
      <c r="I9" s="7">
        <v>4.46</v>
      </c>
      <c r="J9" t="s">
        <v>2</v>
      </c>
      <c r="K9" t="s">
        <v>2</v>
      </c>
      <c r="L9" t="s">
        <v>2</v>
      </c>
      <c r="M9" t="s">
        <v>2</v>
      </c>
      <c r="O9">
        <v>38</v>
      </c>
      <c r="P9" t="s">
        <v>38</v>
      </c>
      <c r="Q9" s="1">
        <v>44005.55541666667</v>
      </c>
      <c r="R9">
        <v>81</v>
      </c>
      <c r="S9" t="s">
        <v>1</v>
      </c>
      <c r="T9">
        <v>0</v>
      </c>
      <c r="U9">
        <v>5.9509999999999996</v>
      </c>
      <c r="V9" s="2">
        <v>19514</v>
      </c>
      <c r="W9">
        <v>5.5540000000000003</v>
      </c>
      <c r="X9" t="s">
        <v>2</v>
      </c>
      <c r="Y9" t="s">
        <v>2</v>
      </c>
      <c r="Z9" t="s">
        <v>2</v>
      </c>
      <c r="AA9" t="s">
        <v>2</v>
      </c>
      <c r="AC9">
        <v>38</v>
      </c>
      <c r="AD9" t="s">
        <v>38</v>
      </c>
      <c r="AE9" s="1">
        <v>44005.55541666667</v>
      </c>
      <c r="AF9">
        <v>81</v>
      </c>
      <c r="AG9" t="s">
        <v>1</v>
      </c>
      <c r="AH9">
        <v>0</v>
      </c>
      <c r="AI9">
        <v>12.039</v>
      </c>
      <c r="AJ9" s="2">
        <v>75353</v>
      </c>
      <c r="AK9">
        <v>14.544</v>
      </c>
      <c r="AL9" t="s">
        <v>2</v>
      </c>
      <c r="AM9" t="s">
        <v>2</v>
      </c>
      <c r="AN9" t="s">
        <v>2</v>
      </c>
      <c r="AO9" t="s">
        <v>2</v>
      </c>
      <c r="AT9" s="8">
        <f t="shared" si="0"/>
        <v>4266.4595155038605</v>
      </c>
      <c r="AU9" s="9">
        <f t="shared" si="1"/>
        <v>13648.863456793069</v>
      </c>
    </row>
    <row r="10" spans="1:47" x14ac:dyDescent="0.25">
      <c r="A10">
        <v>37</v>
      </c>
      <c r="B10" t="s">
        <v>37</v>
      </c>
      <c r="C10" s="1">
        <v>44005.576643518521</v>
      </c>
      <c r="D10">
        <v>86</v>
      </c>
      <c r="E10" t="s">
        <v>1</v>
      </c>
      <c r="F10">
        <v>0</v>
      </c>
      <c r="G10">
        <v>5.9989999999999997</v>
      </c>
      <c r="H10" s="2">
        <v>2519087</v>
      </c>
      <c r="I10" s="7">
        <v>4.7439999999999998</v>
      </c>
      <c r="J10" t="s">
        <v>2</v>
      </c>
      <c r="K10" t="s">
        <v>2</v>
      </c>
      <c r="L10" t="s">
        <v>2</v>
      </c>
      <c r="M10" t="s">
        <v>2</v>
      </c>
      <c r="O10">
        <v>37</v>
      </c>
      <c r="P10" t="s">
        <v>37</v>
      </c>
      <c r="Q10" s="1">
        <v>44005.576643518521</v>
      </c>
      <c r="R10">
        <v>86</v>
      </c>
      <c r="S10" t="s">
        <v>1</v>
      </c>
      <c r="T10">
        <v>0</v>
      </c>
      <c r="U10">
        <v>5.9530000000000003</v>
      </c>
      <c r="V10" s="2">
        <v>19798</v>
      </c>
      <c r="W10">
        <v>5.6319999999999997</v>
      </c>
      <c r="X10" t="s">
        <v>2</v>
      </c>
      <c r="Y10" t="s">
        <v>2</v>
      </c>
      <c r="Z10" t="s">
        <v>2</v>
      </c>
      <c r="AA10" t="s">
        <v>2</v>
      </c>
      <c r="AC10">
        <v>37</v>
      </c>
      <c r="AD10" t="s">
        <v>37</v>
      </c>
      <c r="AE10" s="1">
        <v>44005.576643518521</v>
      </c>
      <c r="AF10">
        <v>86</v>
      </c>
      <c r="AG10" t="s">
        <v>1</v>
      </c>
      <c r="AH10">
        <v>0</v>
      </c>
      <c r="AI10">
        <v>12.071999999999999</v>
      </c>
      <c r="AJ10" s="2">
        <v>73076</v>
      </c>
      <c r="AK10">
        <v>14.132999999999999</v>
      </c>
      <c r="AL10" t="s">
        <v>2</v>
      </c>
      <c r="AM10" t="s">
        <v>2</v>
      </c>
      <c r="AN10" t="s">
        <v>2</v>
      </c>
      <c r="AO10" t="s">
        <v>2</v>
      </c>
      <c r="AT10" s="8">
        <f t="shared" si="0"/>
        <v>4320.4277912411399</v>
      </c>
      <c r="AU10" s="9">
        <f t="shared" si="1"/>
        <v>13247.922211520479</v>
      </c>
    </row>
    <row r="11" spans="1:47" x14ac:dyDescent="0.25">
      <c r="A11">
        <v>36</v>
      </c>
      <c r="B11" t="s">
        <v>36</v>
      </c>
      <c r="C11" s="1">
        <v>44005.597858796296</v>
      </c>
      <c r="D11">
        <v>99</v>
      </c>
      <c r="E11" t="s">
        <v>1</v>
      </c>
      <c r="F11">
        <v>0</v>
      </c>
      <c r="G11">
        <v>6.01</v>
      </c>
      <c r="H11" s="2">
        <v>40381</v>
      </c>
      <c r="I11" s="7">
        <v>7.2999999999999995E-2</v>
      </c>
      <c r="J11" t="s">
        <v>2</v>
      </c>
      <c r="K11" t="s">
        <v>2</v>
      </c>
      <c r="L11" t="s">
        <v>2</v>
      </c>
      <c r="M11" t="s">
        <v>2</v>
      </c>
      <c r="O11">
        <v>36</v>
      </c>
      <c r="P11" t="s">
        <v>36</v>
      </c>
      <c r="Q11" s="1">
        <v>44005.597858796296</v>
      </c>
      <c r="R11">
        <v>99</v>
      </c>
      <c r="S11" t="s">
        <v>1</v>
      </c>
      <c r="T11">
        <v>0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C11">
        <v>36</v>
      </c>
      <c r="AD11" t="s">
        <v>36</v>
      </c>
      <c r="AE11" s="1">
        <v>44005.597858796296</v>
      </c>
      <c r="AF11">
        <v>99</v>
      </c>
      <c r="AG11" t="s">
        <v>1</v>
      </c>
      <c r="AH11">
        <v>0</v>
      </c>
      <c r="AI11">
        <v>12.148999999999999</v>
      </c>
      <c r="AJ11" s="2">
        <v>6095</v>
      </c>
      <c r="AK11">
        <v>1.238</v>
      </c>
      <c r="AL11" t="s">
        <v>2</v>
      </c>
      <c r="AM11" t="s">
        <v>2</v>
      </c>
      <c r="AN11" t="s">
        <v>2</v>
      </c>
      <c r="AO11" t="s">
        <v>2</v>
      </c>
      <c r="AT11" s="8">
        <f t="shared" si="0"/>
        <v>125.97600474359182</v>
      </c>
      <c r="AU11" s="9">
        <f t="shared" si="1"/>
        <v>1162.5111557007501</v>
      </c>
    </row>
    <row r="12" spans="1:47" x14ac:dyDescent="0.25">
      <c r="A12">
        <v>35</v>
      </c>
      <c r="B12" t="s">
        <v>35</v>
      </c>
      <c r="C12" s="1">
        <v>44005.619097222225</v>
      </c>
      <c r="D12">
        <v>120</v>
      </c>
      <c r="E12" t="s">
        <v>1</v>
      </c>
      <c r="F12">
        <v>0</v>
      </c>
      <c r="G12">
        <v>6.0490000000000004</v>
      </c>
      <c r="H12" s="2">
        <v>2851</v>
      </c>
      <c r="I12" s="7">
        <v>2E-3</v>
      </c>
      <c r="J12" t="s">
        <v>2</v>
      </c>
      <c r="K12" t="s">
        <v>2</v>
      </c>
      <c r="L12" t="s">
        <v>2</v>
      </c>
      <c r="M12" t="s">
        <v>2</v>
      </c>
      <c r="O12">
        <v>35</v>
      </c>
      <c r="P12" t="s">
        <v>35</v>
      </c>
      <c r="Q12" s="1">
        <v>44005.619097222225</v>
      </c>
      <c r="R12">
        <v>120</v>
      </c>
      <c r="S12" t="s">
        <v>1</v>
      </c>
      <c r="T12">
        <v>0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C12">
        <v>35</v>
      </c>
      <c r="AD12" t="s">
        <v>35</v>
      </c>
      <c r="AE12" s="1">
        <v>44005.619097222225</v>
      </c>
      <c r="AF12">
        <v>120</v>
      </c>
      <c r="AG12" t="s">
        <v>1</v>
      </c>
      <c r="AH12">
        <v>0</v>
      </c>
      <c r="AI12">
        <v>12.148999999999999</v>
      </c>
      <c r="AJ12" s="2">
        <v>5108</v>
      </c>
      <c r="AK12">
        <v>1.0349999999999999</v>
      </c>
      <c r="AL12" t="s">
        <v>2</v>
      </c>
      <c r="AM12" t="s">
        <v>2</v>
      </c>
      <c r="AN12" t="s">
        <v>2</v>
      </c>
      <c r="AO12" t="s">
        <v>2</v>
      </c>
      <c r="AT12" s="8">
        <f t="shared" si="0"/>
        <v>3.5136792712499991</v>
      </c>
      <c r="AU12" s="9">
        <f t="shared" si="1"/>
        <v>980.21542625072016</v>
      </c>
    </row>
    <row r="13" spans="1:47" x14ac:dyDescent="0.25">
      <c r="A13">
        <v>34</v>
      </c>
      <c r="B13" t="s">
        <v>34</v>
      </c>
      <c r="C13" s="1">
        <v>44005.640324074076</v>
      </c>
      <c r="D13">
        <v>150</v>
      </c>
      <c r="E13" t="s">
        <v>1</v>
      </c>
      <c r="F13">
        <v>0</v>
      </c>
      <c r="G13">
        <v>6.0019999999999998</v>
      </c>
      <c r="H13" s="2">
        <v>1718867</v>
      </c>
      <c r="I13" s="7">
        <v>3.2410000000000001</v>
      </c>
      <c r="J13" t="s">
        <v>2</v>
      </c>
      <c r="K13" t="s">
        <v>2</v>
      </c>
      <c r="L13" t="s">
        <v>2</v>
      </c>
      <c r="M13" t="s">
        <v>2</v>
      </c>
      <c r="O13">
        <v>34</v>
      </c>
      <c r="P13" t="s">
        <v>34</v>
      </c>
      <c r="Q13" s="1">
        <v>44005.640324074076</v>
      </c>
      <c r="R13">
        <v>150</v>
      </c>
      <c r="S13" t="s">
        <v>1</v>
      </c>
      <c r="T13">
        <v>0</v>
      </c>
      <c r="U13">
        <v>5.9550000000000001</v>
      </c>
      <c r="V13" s="2">
        <v>13735</v>
      </c>
      <c r="W13">
        <v>3.9710000000000001</v>
      </c>
      <c r="X13" t="s">
        <v>2</v>
      </c>
      <c r="Y13" t="s">
        <v>2</v>
      </c>
      <c r="Z13" t="s">
        <v>2</v>
      </c>
      <c r="AA13" t="s">
        <v>2</v>
      </c>
      <c r="AC13">
        <v>34</v>
      </c>
      <c r="AD13" t="s">
        <v>34</v>
      </c>
      <c r="AE13" s="1">
        <v>44005.640324074076</v>
      </c>
      <c r="AF13">
        <v>150</v>
      </c>
      <c r="AG13" t="s">
        <v>1</v>
      </c>
      <c r="AH13">
        <v>0</v>
      </c>
      <c r="AI13">
        <v>12.073</v>
      </c>
      <c r="AJ13" s="2">
        <v>78937</v>
      </c>
      <c r="AK13">
        <v>15.189</v>
      </c>
      <c r="AL13" t="s">
        <v>2</v>
      </c>
      <c r="AM13" t="s">
        <v>2</v>
      </c>
      <c r="AN13" t="s">
        <v>2</v>
      </c>
      <c r="AO13" t="s">
        <v>2</v>
      </c>
      <c r="AT13" s="8">
        <f t="shared" si="0"/>
        <v>3168.3962159891253</v>
      </c>
      <c r="AU13" s="9">
        <f t="shared" si="1"/>
        <v>14278.626793445872</v>
      </c>
    </row>
    <row r="14" spans="1:47" x14ac:dyDescent="0.25">
      <c r="A14">
        <v>33</v>
      </c>
      <c r="B14" t="s">
        <v>33</v>
      </c>
      <c r="C14" s="1">
        <v>44005.661574074074</v>
      </c>
      <c r="D14">
        <v>109</v>
      </c>
      <c r="E14" t="s">
        <v>1</v>
      </c>
      <c r="F14">
        <v>0</v>
      </c>
      <c r="G14">
        <v>6.008</v>
      </c>
      <c r="H14" s="2">
        <v>131010</v>
      </c>
      <c r="I14" s="7">
        <v>0.245</v>
      </c>
      <c r="J14" t="s">
        <v>2</v>
      </c>
      <c r="K14" t="s">
        <v>2</v>
      </c>
      <c r="L14" t="s">
        <v>2</v>
      </c>
      <c r="M14" t="s">
        <v>2</v>
      </c>
      <c r="O14">
        <v>33</v>
      </c>
      <c r="P14" t="s">
        <v>33</v>
      </c>
      <c r="Q14" s="1">
        <v>44005.661574074074</v>
      </c>
      <c r="R14">
        <v>109</v>
      </c>
      <c r="S14" t="s">
        <v>1</v>
      </c>
      <c r="T14">
        <v>0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C14">
        <v>33</v>
      </c>
      <c r="AD14" t="s">
        <v>33</v>
      </c>
      <c r="AE14" s="1">
        <v>44005.661574074074</v>
      </c>
      <c r="AF14">
        <v>109</v>
      </c>
      <c r="AG14" t="s">
        <v>1</v>
      </c>
      <c r="AH14">
        <v>0</v>
      </c>
      <c r="AI14">
        <v>12.141</v>
      </c>
      <c r="AJ14" s="2">
        <v>18133</v>
      </c>
      <c r="AK14">
        <v>3.681</v>
      </c>
      <c r="AL14" t="s">
        <v>2</v>
      </c>
      <c r="AM14" t="s">
        <v>2</v>
      </c>
      <c r="AN14" t="s">
        <v>2</v>
      </c>
      <c r="AO14" t="s">
        <v>2</v>
      </c>
      <c r="AT14" s="8">
        <f t="shared" si="0"/>
        <v>397.96366327438</v>
      </c>
      <c r="AU14" s="9">
        <f t="shared" si="1"/>
        <v>3376.0490669014703</v>
      </c>
    </row>
    <row r="15" spans="1:47" x14ac:dyDescent="0.25">
      <c r="A15">
        <v>32</v>
      </c>
      <c r="B15" t="s">
        <v>32</v>
      </c>
      <c r="C15" s="1">
        <v>44005.682800925926</v>
      </c>
      <c r="D15">
        <v>129</v>
      </c>
      <c r="E15" t="s">
        <v>1</v>
      </c>
      <c r="F15">
        <v>0</v>
      </c>
      <c r="G15">
        <v>6.016</v>
      </c>
      <c r="H15" s="2">
        <v>14125</v>
      </c>
      <c r="I15" s="7">
        <v>2.4E-2</v>
      </c>
      <c r="J15" t="s">
        <v>2</v>
      </c>
      <c r="K15" t="s">
        <v>2</v>
      </c>
      <c r="L15" t="s">
        <v>2</v>
      </c>
      <c r="M15" t="s">
        <v>2</v>
      </c>
      <c r="O15">
        <v>32</v>
      </c>
      <c r="P15" t="s">
        <v>32</v>
      </c>
      <c r="Q15" s="1">
        <v>44005.682800925926</v>
      </c>
      <c r="R15">
        <v>129</v>
      </c>
      <c r="S15" t="s">
        <v>1</v>
      </c>
      <c r="T15">
        <v>0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C15">
        <v>32</v>
      </c>
      <c r="AD15" t="s">
        <v>32</v>
      </c>
      <c r="AE15" s="1">
        <v>44005.682800925926</v>
      </c>
      <c r="AF15">
        <v>129</v>
      </c>
      <c r="AG15" t="s">
        <v>1</v>
      </c>
      <c r="AH15">
        <v>0</v>
      </c>
      <c r="AI15">
        <v>12.114000000000001</v>
      </c>
      <c r="AJ15" s="2">
        <v>37722</v>
      </c>
      <c r="AK15">
        <v>7.532</v>
      </c>
      <c r="AL15" t="s">
        <v>2</v>
      </c>
      <c r="AM15" t="s">
        <v>2</v>
      </c>
      <c r="AN15" t="s">
        <v>2</v>
      </c>
      <c r="AO15" t="s">
        <v>2</v>
      </c>
      <c r="AT15" s="8">
        <f t="shared" si="0"/>
        <v>38.076832031249999</v>
      </c>
      <c r="AU15" s="9">
        <f t="shared" si="1"/>
        <v>6939.1702734433202</v>
      </c>
    </row>
    <row r="16" spans="1:47" x14ac:dyDescent="0.25">
      <c r="A16">
        <v>31</v>
      </c>
      <c r="B16" t="s">
        <v>31</v>
      </c>
      <c r="C16" s="1">
        <v>44005.704039351855</v>
      </c>
      <c r="D16">
        <v>198</v>
      </c>
      <c r="E16" t="s">
        <v>1</v>
      </c>
      <c r="F16">
        <v>0</v>
      </c>
      <c r="G16">
        <v>6</v>
      </c>
      <c r="H16" s="2">
        <v>5693628</v>
      </c>
      <c r="I16" s="7">
        <v>10.657999999999999</v>
      </c>
      <c r="J16" t="s">
        <v>2</v>
      </c>
      <c r="K16" t="s">
        <v>2</v>
      </c>
      <c r="L16" t="s">
        <v>2</v>
      </c>
      <c r="M16" t="s">
        <v>2</v>
      </c>
      <c r="O16">
        <v>31</v>
      </c>
      <c r="P16" t="s">
        <v>31</v>
      </c>
      <c r="Q16" s="1">
        <v>44005.704039351855</v>
      </c>
      <c r="R16">
        <v>198</v>
      </c>
      <c r="S16" t="s">
        <v>1</v>
      </c>
      <c r="T16">
        <v>0</v>
      </c>
      <c r="U16">
        <v>5.952</v>
      </c>
      <c r="V16" s="2">
        <v>41087</v>
      </c>
      <c r="W16">
        <v>11.315</v>
      </c>
      <c r="X16" t="s">
        <v>2</v>
      </c>
      <c r="Y16" t="s">
        <v>2</v>
      </c>
      <c r="Z16" t="s">
        <v>2</v>
      </c>
      <c r="AA16" t="s">
        <v>2</v>
      </c>
      <c r="AC16">
        <v>31</v>
      </c>
      <c r="AD16" t="s">
        <v>31</v>
      </c>
      <c r="AE16" s="1">
        <v>44005.704039351855</v>
      </c>
      <c r="AF16">
        <v>198</v>
      </c>
      <c r="AG16" t="s">
        <v>1</v>
      </c>
      <c r="AH16">
        <v>0</v>
      </c>
      <c r="AI16">
        <v>12.082000000000001</v>
      </c>
      <c r="AJ16" s="2">
        <v>77186</v>
      </c>
      <c r="AK16">
        <v>14.874000000000001</v>
      </c>
      <c r="AL16" t="s">
        <v>2</v>
      </c>
      <c r="AM16" t="s">
        <v>2</v>
      </c>
      <c r="AN16" t="s">
        <v>2</v>
      </c>
      <c r="AO16" t="s">
        <v>2</v>
      </c>
      <c r="AT16" s="8">
        <f t="shared" si="0"/>
        <v>8367.4668450541649</v>
      </c>
      <c r="AU16" s="9">
        <f t="shared" si="1"/>
        <v>13971.15091452908</v>
      </c>
    </row>
    <row r="17" spans="1:47" x14ac:dyDescent="0.25">
      <c r="A17">
        <v>30</v>
      </c>
      <c r="B17" t="s">
        <v>30</v>
      </c>
      <c r="C17" s="1">
        <v>44005.725254629629</v>
      </c>
      <c r="D17">
        <v>74</v>
      </c>
      <c r="E17" t="s">
        <v>1</v>
      </c>
      <c r="F17">
        <v>0</v>
      </c>
      <c r="G17">
        <v>6.0220000000000002</v>
      </c>
      <c r="H17" s="2">
        <v>13679</v>
      </c>
      <c r="I17" s="7">
        <v>2.3E-2</v>
      </c>
      <c r="J17" t="s">
        <v>2</v>
      </c>
      <c r="K17" t="s">
        <v>2</v>
      </c>
      <c r="L17" t="s">
        <v>2</v>
      </c>
      <c r="M17" t="s">
        <v>2</v>
      </c>
      <c r="O17">
        <v>30</v>
      </c>
      <c r="P17" t="s">
        <v>30</v>
      </c>
      <c r="Q17" s="1">
        <v>44005.725254629629</v>
      </c>
      <c r="R17">
        <v>74</v>
      </c>
      <c r="S17" t="s">
        <v>1</v>
      </c>
      <c r="T17">
        <v>0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C17">
        <v>30</v>
      </c>
      <c r="AD17" t="s">
        <v>30</v>
      </c>
      <c r="AE17" s="1">
        <v>44005.725254629629</v>
      </c>
      <c r="AF17">
        <v>74</v>
      </c>
      <c r="AG17" t="s">
        <v>1</v>
      </c>
      <c r="AH17">
        <v>0</v>
      </c>
      <c r="AI17">
        <v>12.124000000000001</v>
      </c>
      <c r="AJ17" s="2">
        <v>39436</v>
      </c>
      <c r="AK17">
        <v>7.8620000000000001</v>
      </c>
      <c r="AL17" t="s">
        <v>2</v>
      </c>
      <c r="AM17" t="s">
        <v>2</v>
      </c>
      <c r="AN17" t="s">
        <v>2</v>
      </c>
      <c r="AO17" t="s">
        <v>2</v>
      </c>
      <c r="AT17" s="8">
        <f t="shared" si="0"/>
        <v>36.606889621249998</v>
      </c>
      <c r="AU17" s="9">
        <f t="shared" si="1"/>
        <v>7248.6446155140802</v>
      </c>
    </row>
    <row r="18" spans="1:47" x14ac:dyDescent="0.25">
      <c r="A18">
        <v>29</v>
      </c>
      <c r="B18" t="s">
        <v>29</v>
      </c>
      <c r="C18" s="1">
        <v>44005.746481481481</v>
      </c>
      <c r="D18">
        <v>103</v>
      </c>
      <c r="E18" t="s">
        <v>1</v>
      </c>
      <c r="F18">
        <v>0</v>
      </c>
      <c r="G18">
        <v>6.0030000000000001</v>
      </c>
      <c r="H18" s="2">
        <v>1795343</v>
      </c>
      <c r="I18" s="7">
        <v>3.3849999999999998</v>
      </c>
      <c r="J18" t="s">
        <v>2</v>
      </c>
      <c r="K18" t="s">
        <v>2</v>
      </c>
      <c r="L18" t="s">
        <v>2</v>
      </c>
      <c r="M18" t="s">
        <v>2</v>
      </c>
      <c r="O18">
        <v>29</v>
      </c>
      <c r="P18" t="s">
        <v>29</v>
      </c>
      <c r="Q18" s="1">
        <v>44005.746481481481</v>
      </c>
      <c r="R18">
        <v>103</v>
      </c>
      <c r="S18" t="s">
        <v>1</v>
      </c>
      <c r="T18">
        <v>0</v>
      </c>
      <c r="U18">
        <v>5.9539999999999997</v>
      </c>
      <c r="V18" s="2">
        <v>12784</v>
      </c>
      <c r="W18">
        <v>3.7090000000000001</v>
      </c>
      <c r="X18" t="s">
        <v>2</v>
      </c>
      <c r="Y18" t="s">
        <v>2</v>
      </c>
      <c r="Z18" t="s">
        <v>2</v>
      </c>
      <c r="AA18" t="s">
        <v>2</v>
      </c>
      <c r="AC18">
        <v>29</v>
      </c>
      <c r="AD18" t="s">
        <v>29</v>
      </c>
      <c r="AE18" s="1">
        <v>44005.746481481481</v>
      </c>
      <c r="AF18">
        <v>103</v>
      </c>
      <c r="AG18" t="s">
        <v>1</v>
      </c>
      <c r="AH18">
        <v>0</v>
      </c>
      <c r="AI18">
        <v>12.071999999999999</v>
      </c>
      <c r="AJ18" s="2">
        <v>80262</v>
      </c>
      <c r="AK18">
        <v>15.426</v>
      </c>
      <c r="AL18" t="s">
        <v>2</v>
      </c>
      <c r="AM18" t="s">
        <v>2</v>
      </c>
      <c r="AN18" t="s">
        <v>2</v>
      </c>
      <c r="AO18" t="s">
        <v>2</v>
      </c>
      <c r="AT18" s="8">
        <f t="shared" si="0"/>
        <v>2987.7184697049602</v>
      </c>
      <c r="AU18" s="9">
        <f t="shared" si="1"/>
        <v>14511.04117281612</v>
      </c>
    </row>
    <row r="19" spans="1:47" x14ac:dyDescent="0.25">
      <c r="A19">
        <v>28</v>
      </c>
      <c r="B19" t="s">
        <v>28</v>
      </c>
      <c r="C19" s="1">
        <v>44005.767708333333</v>
      </c>
      <c r="D19">
        <v>180</v>
      </c>
      <c r="E19" t="s">
        <v>1</v>
      </c>
      <c r="F19">
        <v>0</v>
      </c>
      <c r="G19">
        <v>6.0110000000000001</v>
      </c>
      <c r="H19" s="2">
        <v>49264</v>
      </c>
      <c r="I19" s="7">
        <v>0.09</v>
      </c>
      <c r="J19" t="s">
        <v>2</v>
      </c>
      <c r="K19" t="s">
        <v>2</v>
      </c>
      <c r="L19" t="s">
        <v>2</v>
      </c>
      <c r="M19" t="s">
        <v>2</v>
      </c>
      <c r="O19">
        <v>28</v>
      </c>
      <c r="P19" t="s">
        <v>28</v>
      </c>
      <c r="Q19" s="1">
        <v>44005.767708333333</v>
      </c>
      <c r="R19">
        <v>180</v>
      </c>
      <c r="S19" t="s">
        <v>1</v>
      </c>
      <c r="T19">
        <v>0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C19">
        <v>28</v>
      </c>
      <c r="AD19" t="s">
        <v>28</v>
      </c>
      <c r="AE19" s="1">
        <v>44005.767708333333</v>
      </c>
      <c r="AF19">
        <v>180</v>
      </c>
      <c r="AG19" t="s">
        <v>1</v>
      </c>
      <c r="AH19">
        <v>0</v>
      </c>
      <c r="AI19">
        <v>12.148</v>
      </c>
      <c r="AJ19" s="2">
        <v>7648</v>
      </c>
      <c r="AK19">
        <v>1.5569999999999999</v>
      </c>
      <c r="AL19" t="s">
        <v>2</v>
      </c>
      <c r="AM19" t="s">
        <v>2</v>
      </c>
      <c r="AN19" t="s">
        <v>2</v>
      </c>
      <c r="AO19" t="s">
        <v>2</v>
      </c>
      <c r="AT19" s="8">
        <f t="shared" si="0"/>
        <v>153.22755418772482</v>
      </c>
      <c r="AU19" s="9">
        <f t="shared" si="1"/>
        <v>1449.0976631859201</v>
      </c>
    </row>
    <row r="20" spans="1:47" x14ac:dyDescent="0.25">
      <c r="A20">
        <v>27</v>
      </c>
      <c r="B20" t="s">
        <v>27</v>
      </c>
      <c r="C20" s="1">
        <v>44005.788946759261</v>
      </c>
      <c r="D20">
        <v>116</v>
      </c>
      <c r="E20" t="s">
        <v>1</v>
      </c>
      <c r="F20">
        <v>0</v>
      </c>
      <c r="G20">
        <v>6.0039999999999996</v>
      </c>
      <c r="H20" s="2">
        <v>4054049</v>
      </c>
      <c r="I20" s="7">
        <v>7.6130000000000004</v>
      </c>
      <c r="J20" t="s">
        <v>2</v>
      </c>
      <c r="K20" t="s">
        <v>2</v>
      </c>
      <c r="L20" t="s">
        <v>2</v>
      </c>
      <c r="M20" t="s">
        <v>2</v>
      </c>
      <c r="O20">
        <v>27</v>
      </c>
      <c r="P20" t="s">
        <v>27</v>
      </c>
      <c r="Q20" s="1">
        <v>44005.788946759261</v>
      </c>
      <c r="R20">
        <v>116</v>
      </c>
      <c r="S20" t="s">
        <v>1</v>
      </c>
      <c r="T20">
        <v>0</v>
      </c>
      <c r="U20">
        <v>5.9569999999999999</v>
      </c>
      <c r="V20" s="2">
        <v>30362</v>
      </c>
      <c r="W20">
        <v>8.48</v>
      </c>
      <c r="X20" t="s">
        <v>2</v>
      </c>
      <c r="Y20" t="s">
        <v>2</v>
      </c>
      <c r="Z20" t="s">
        <v>2</v>
      </c>
      <c r="AA20" t="s">
        <v>2</v>
      </c>
      <c r="AC20">
        <v>27</v>
      </c>
      <c r="AD20" t="s">
        <v>27</v>
      </c>
      <c r="AE20" s="1">
        <v>44005.788946759261</v>
      </c>
      <c r="AF20">
        <v>116</v>
      </c>
      <c r="AG20" t="s">
        <v>1</v>
      </c>
      <c r="AH20">
        <v>0</v>
      </c>
      <c r="AI20">
        <v>12.073</v>
      </c>
      <c r="AJ20" s="2">
        <v>83694</v>
      </c>
      <c r="AK20">
        <v>16.038</v>
      </c>
      <c r="AL20" t="s">
        <v>2</v>
      </c>
      <c r="AM20" t="s">
        <v>2</v>
      </c>
      <c r="AN20" t="s">
        <v>2</v>
      </c>
      <c r="AO20" t="s">
        <v>2</v>
      </c>
      <c r="AT20" s="8">
        <f t="shared" si="0"/>
        <v>6328.2720806795405</v>
      </c>
      <c r="AU20" s="9">
        <f t="shared" si="1"/>
        <v>15112.013482628281</v>
      </c>
    </row>
    <row r="21" spans="1:47" x14ac:dyDescent="0.25">
      <c r="A21">
        <v>26</v>
      </c>
      <c r="B21" t="s">
        <v>26</v>
      </c>
      <c r="C21" s="1">
        <v>44005.810150462959</v>
      </c>
      <c r="D21">
        <v>8</v>
      </c>
      <c r="E21" t="s">
        <v>1</v>
      </c>
      <c r="F21">
        <v>0</v>
      </c>
      <c r="G21">
        <v>6.0010000000000003</v>
      </c>
      <c r="H21" s="2">
        <v>5930201</v>
      </c>
      <c r="I21" s="7">
        <v>11.096</v>
      </c>
      <c r="J21" t="s">
        <v>2</v>
      </c>
      <c r="K21" t="s">
        <v>2</v>
      </c>
      <c r="L21" t="s">
        <v>2</v>
      </c>
      <c r="M21" t="s">
        <v>2</v>
      </c>
      <c r="O21">
        <v>26</v>
      </c>
      <c r="P21" t="s">
        <v>26</v>
      </c>
      <c r="Q21" s="1">
        <v>44005.810150462959</v>
      </c>
      <c r="R21">
        <v>8</v>
      </c>
      <c r="S21" t="s">
        <v>1</v>
      </c>
      <c r="T21">
        <v>0</v>
      </c>
      <c r="U21">
        <v>5.9530000000000003</v>
      </c>
      <c r="V21" s="2">
        <v>44782</v>
      </c>
      <c r="W21">
        <v>12.279</v>
      </c>
      <c r="X21" t="s">
        <v>2</v>
      </c>
      <c r="Y21" t="s">
        <v>2</v>
      </c>
      <c r="Z21" t="s">
        <v>2</v>
      </c>
      <c r="AA21" t="s">
        <v>2</v>
      </c>
      <c r="AC21">
        <v>26</v>
      </c>
      <c r="AD21" t="s">
        <v>26</v>
      </c>
      <c r="AE21" s="1">
        <v>44005.810150462959</v>
      </c>
      <c r="AF21">
        <v>8</v>
      </c>
      <c r="AG21" t="s">
        <v>1</v>
      </c>
      <c r="AH21">
        <v>0</v>
      </c>
      <c r="AI21">
        <v>12.079000000000001</v>
      </c>
      <c r="AJ21" s="2">
        <v>80449</v>
      </c>
      <c r="AK21">
        <v>15.459</v>
      </c>
      <c r="AL21" t="s">
        <v>2</v>
      </c>
      <c r="AM21" t="s">
        <v>2</v>
      </c>
      <c r="AN21" t="s">
        <v>2</v>
      </c>
      <c r="AO21" t="s">
        <v>2</v>
      </c>
      <c r="AT21" s="8">
        <f t="shared" si="0"/>
        <v>9070.1896294163398</v>
      </c>
      <c r="AU21" s="9">
        <f t="shared" si="1"/>
        <v>14543.82454870523</v>
      </c>
    </row>
    <row r="22" spans="1:47" x14ac:dyDescent="0.25">
      <c r="A22">
        <v>25</v>
      </c>
      <c r="B22" t="s">
        <v>25</v>
      </c>
      <c r="C22" s="1">
        <v>44005.831377314818</v>
      </c>
      <c r="D22">
        <v>148</v>
      </c>
      <c r="E22" t="s">
        <v>1</v>
      </c>
      <c r="F22">
        <v>0</v>
      </c>
      <c r="G22">
        <v>6.0490000000000004</v>
      </c>
      <c r="H22" s="2">
        <v>2654</v>
      </c>
      <c r="I22" s="7">
        <v>2E-3</v>
      </c>
      <c r="J22" t="s">
        <v>2</v>
      </c>
      <c r="K22" t="s">
        <v>2</v>
      </c>
      <c r="L22" t="s">
        <v>2</v>
      </c>
      <c r="M22" t="s">
        <v>2</v>
      </c>
      <c r="O22">
        <v>25</v>
      </c>
      <c r="P22" t="s">
        <v>25</v>
      </c>
      <c r="Q22" s="1">
        <v>44005.831377314818</v>
      </c>
      <c r="R22">
        <v>148</v>
      </c>
      <c r="S22" t="s">
        <v>1</v>
      </c>
      <c r="T22">
        <v>0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C22">
        <v>25</v>
      </c>
      <c r="AD22" t="s">
        <v>25</v>
      </c>
      <c r="AE22" s="1">
        <v>44005.831377314818</v>
      </c>
      <c r="AF22">
        <v>148</v>
      </c>
      <c r="AG22" t="s">
        <v>1</v>
      </c>
      <c r="AH22">
        <v>0</v>
      </c>
      <c r="AI22">
        <v>12.154999999999999</v>
      </c>
      <c r="AJ22" s="2">
        <v>4792</v>
      </c>
      <c r="AK22">
        <v>0.97</v>
      </c>
      <c r="AL22" t="s">
        <v>2</v>
      </c>
      <c r="AM22" t="s">
        <v>2</v>
      </c>
      <c r="AN22" t="s">
        <v>2</v>
      </c>
      <c r="AO22" t="s">
        <v>2</v>
      </c>
      <c r="AT22" s="8">
        <f t="shared" si="0"/>
        <v>2.9577489649999986</v>
      </c>
      <c r="AU22" s="9">
        <f t="shared" si="1"/>
        <v>921.82539591872012</v>
      </c>
    </row>
  </sheetData>
  <sortState ref="A3:AU22">
    <sortCondition ref="B3:B2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O10" sqref="O10"/>
    </sheetView>
  </sheetViews>
  <sheetFormatPr defaultRowHeight="15" x14ac:dyDescent="0.25"/>
  <sheetData>
    <row r="1" spans="1:5" x14ac:dyDescent="0.25">
      <c r="A1" t="s">
        <v>47</v>
      </c>
    </row>
    <row r="2" spans="1:5" x14ac:dyDescent="0.25">
      <c r="A2" t="s">
        <v>106</v>
      </c>
    </row>
    <row r="3" spans="1:5" x14ac:dyDescent="0.25">
      <c r="A3" t="s">
        <v>21</v>
      </c>
      <c r="C3" t="s">
        <v>21</v>
      </c>
      <c r="E3" t="s">
        <v>21</v>
      </c>
    </row>
    <row r="4" spans="1:5" x14ac:dyDescent="0.25">
      <c r="A4" t="s">
        <v>48</v>
      </c>
      <c r="C4" t="s">
        <v>49</v>
      </c>
      <c r="E4" t="s">
        <v>50</v>
      </c>
    </row>
    <row r="5" spans="1:5" x14ac:dyDescent="0.25">
      <c r="A5" t="s">
        <v>51</v>
      </c>
      <c r="C5" t="s">
        <v>52</v>
      </c>
      <c r="E5" t="s">
        <v>53</v>
      </c>
    </row>
    <row r="6" spans="1:5" x14ac:dyDescent="0.25">
      <c r="A6" t="s">
        <v>54</v>
      </c>
      <c r="C6" t="s">
        <v>55</v>
      </c>
      <c r="E6" t="s">
        <v>56</v>
      </c>
    </row>
    <row r="7" spans="1:5" x14ac:dyDescent="0.25">
      <c r="A7" t="s">
        <v>57</v>
      </c>
      <c r="C7" t="s">
        <v>58</v>
      </c>
      <c r="E7" t="s">
        <v>59</v>
      </c>
    </row>
    <row r="8" spans="1:5" x14ac:dyDescent="0.25">
      <c r="A8" t="s">
        <v>60</v>
      </c>
      <c r="C8" t="s">
        <v>61</v>
      </c>
      <c r="E8" t="s">
        <v>62</v>
      </c>
    </row>
    <row r="9" spans="1:5" x14ac:dyDescent="0.25">
      <c r="A9" t="s">
        <v>63</v>
      </c>
      <c r="C9" t="s">
        <v>64</v>
      </c>
      <c r="E9" t="s">
        <v>65</v>
      </c>
    </row>
    <row r="11" spans="1:5" x14ac:dyDescent="0.25">
      <c r="A11" t="s">
        <v>19</v>
      </c>
      <c r="C11" t="s">
        <v>19</v>
      </c>
      <c r="E11" t="s">
        <v>19</v>
      </c>
    </row>
    <row r="12" spans="1:5" x14ac:dyDescent="0.25">
      <c r="A12" t="s">
        <v>22</v>
      </c>
      <c r="C12" t="s">
        <v>22</v>
      </c>
      <c r="E12" t="s">
        <v>22</v>
      </c>
    </row>
    <row r="13" spans="1:5" x14ac:dyDescent="0.25">
      <c r="A13" t="s">
        <v>20</v>
      </c>
      <c r="C13" t="s">
        <v>20</v>
      </c>
      <c r="E13" t="s">
        <v>20</v>
      </c>
    </row>
    <row r="14" spans="1:5" x14ac:dyDescent="0.25">
      <c r="A14" t="s">
        <v>23</v>
      </c>
      <c r="C14" t="s">
        <v>23</v>
      </c>
      <c r="E14" t="s">
        <v>23</v>
      </c>
    </row>
    <row r="16" spans="1:5" x14ac:dyDescent="0.25">
      <c r="A16" t="s">
        <v>66</v>
      </c>
      <c r="C16" t="s">
        <v>67</v>
      </c>
      <c r="E16" t="s">
        <v>68</v>
      </c>
    </row>
    <row r="17" spans="1:5" x14ac:dyDescent="0.25">
      <c r="A17" t="s">
        <v>69</v>
      </c>
      <c r="C17" t="s">
        <v>70</v>
      </c>
      <c r="E17" t="s">
        <v>71</v>
      </c>
    </row>
    <row r="18" spans="1:5" x14ac:dyDescent="0.25">
      <c r="A18" t="s">
        <v>72</v>
      </c>
      <c r="C18" t="s">
        <v>73</v>
      </c>
      <c r="E18" t="s">
        <v>74</v>
      </c>
    </row>
    <row r="19" spans="1:5" x14ac:dyDescent="0.25">
      <c r="A19" t="s">
        <v>75</v>
      </c>
      <c r="C19" t="s">
        <v>76</v>
      </c>
      <c r="E19" t="s">
        <v>76</v>
      </c>
    </row>
    <row r="21" spans="1:5" x14ac:dyDescent="0.25">
      <c r="A21" t="s">
        <v>21</v>
      </c>
      <c r="C21" t="s">
        <v>21</v>
      </c>
      <c r="E21" t="s">
        <v>21</v>
      </c>
    </row>
    <row r="22" spans="1:5" x14ac:dyDescent="0.25">
      <c r="A22" t="s">
        <v>77</v>
      </c>
      <c r="C22" t="s">
        <v>78</v>
      </c>
      <c r="E22" t="s">
        <v>79</v>
      </c>
    </row>
    <row r="23" spans="1:5" x14ac:dyDescent="0.25">
      <c r="A23" t="s">
        <v>80</v>
      </c>
      <c r="C23" t="s">
        <v>81</v>
      </c>
      <c r="E23" t="s">
        <v>82</v>
      </c>
    </row>
    <row r="24" spans="1:5" x14ac:dyDescent="0.25">
      <c r="A24" t="s">
        <v>83</v>
      </c>
      <c r="C24" t="s">
        <v>84</v>
      </c>
      <c r="E24" t="s">
        <v>85</v>
      </c>
    </row>
    <row r="25" spans="1:5" x14ac:dyDescent="0.25">
      <c r="A25" t="s">
        <v>86</v>
      </c>
      <c r="C25" t="s">
        <v>87</v>
      </c>
      <c r="E25" t="s">
        <v>88</v>
      </c>
    </row>
    <row r="26" spans="1:5" x14ac:dyDescent="0.25">
      <c r="A26" t="s">
        <v>89</v>
      </c>
      <c r="C26" t="s">
        <v>90</v>
      </c>
      <c r="E26" t="s">
        <v>91</v>
      </c>
    </row>
    <row r="27" spans="1:5" x14ac:dyDescent="0.25">
      <c r="A27" t="s">
        <v>92</v>
      </c>
      <c r="C27" t="s">
        <v>93</v>
      </c>
      <c r="E27" t="s">
        <v>94</v>
      </c>
    </row>
    <row r="29" spans="1:5" x14ac:dyDescent="0.25">
      <c r="A29" t="s">
        <v>19</v>
      </c>
      <c r="C29" t="s">
        <v>19</v>
      </c>
      <c r="E29" t="s">
        <v>19</v>
      </c>
    </row>
    <row r="30" spans="1:5" x14ac:dyDescent="0.25">
      <c r="A30" t="s">
        <v>22</v>
      </c>
      <c r="C30" t="s">
        <v>22</v>
      </c>
      <c r="E30" t="s">
        <v>22</v>
      </c>
    </row>
    <row r="31" spans="1:5" x14ac:dyDescent="0.25">
      <c r="A31" t="s">
        <v>20</v>
      </c>
      <c r="C31" t="s">
        <v>20</v>
      </c>
      <c r="E31" t="s">
        <v>20</v>
      </c>
    </row>
    <row r="32" spans="1:5" x14ac:dyDescent="0.25">
      <c r="A32" t="s">
        <v>23</v>
      </c>
      <c r="C32" t="s">
        <v>23</v>
      </c>
      <c r="E32" t="s">
        <v>23</v>
      </c>
    </row>
    <row r="34" spans="1:5" x14ac:dyDescent="0.25">
      <c r="A34" t="s">
        <v>95</v>
      </c>
      <c r="C34" t="s">
        <v>96</v>
      </c>
      <c r="E34" t="s">
        <v>97</v>
      </c>
    </row>
    <row r="35" spans="1:5" x14ac:dyDescent="0.25">
      <c r="A35" t="s">
        <v>98</v>
      </c>
      <c r="C35" t="s">
        <v>99</v>
      </c>
      <c r="E35" t="s">
        <v>100</v>
      </c>
    </row>
    <row r="36" spans="1:5" x14ac:dyDescent="0.25">
      <c r="A36" t="s">
        <v>101</v>
      </c>
      <c r="C36" t="s">
        <v>102</v>
      </c>
      <c r="E36" t="s">
        <v>103</v>
      </c>
    </row>
    <row r="37" spans="1:5" x14ac:dyDescent="0.25">
      <c r="A37" t="s">
        <v>104</v>
      </c>
      <c r="C37" t="s">
        <v>105</v>
      </c>
      <c r="E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FCR 22jun20</vt:lpstr>
      <vt:lpstr>stored instrument 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Bobbie</cp:lastModifiedBy>
  <dcterms:created xsi:type="dcterms:W3CDTF">2019-04-04T13:15:20Z</dcterms:created>
  <dcterms:modified xsi:type="dcterms:W3CDTF">2020-07-01T16:01:44Z</dcterms:modified>
</cp:coreProperties>
</file>