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20 misc analyses\GC\"/>
    </mc:Choice>
  </mc:AlternateContent>
  <bookViews>
    <workbookView xWindow="0" yWindow="0" windowWidth="25200" windowHeight="11880"/>
  </bookViews>
  <sheets>
    <sheet name="G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</calcChain>
</file>

<file path=xl/sharedStrings.xml><?xml version="1.0" encoding="utf-8"?>
<sst xmlns="http://schemas.openxmlformats.org/spreadsheetml/2006/main" count="278" uniqueCount="34">
  <si>
    <t>air</t>
  </si>
  <si>
    <t>Unknown</t>
  </si>
  <si>
    <t>-----</t>
  </si>
  <si>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</si>
  <si>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</si>
  <si>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</si>
  <si>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</si>
  <si>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</si>
  <si>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</si>
  <si>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</si>
  <si>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</si>
  <si>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Std. Conc.</t>
  </si>
  <si>
    <t>Cal. Point</t>
  </si>
  <si>
    <t>Accuracy[%]</t>
  </si>
  <si>
    <t>Deviation</t>
  </si>
  <si>
    <t>CH4 by FID</t>
  </si>
  <si>
    <t>CH4 by TCD</t>
  </si>
  <si>
    <t>CO2 by TCD</t>
  </si>
  <si>
    <t>Conc. (ppt)</t>
  </si>
  <si>
    <t>air + 100</t>
  </si>
  <si>
    <t>2020 ranged CAL Measured headspace CH4  in ppm from GC in ppm (BD at 0.2)</t>
  </si>
  <si>
    <t>2020 CAL Measured headspace CO2 in ppm from GC in ppm</t>
  </si>
  <si>
    <t>BRN31jul20_001.gcd</t>
  </si>
  <si>
    <t>BRN31jul20_002.gcd</t>
  </si>
  <si>
    <t>BRN31jul20_003.gcd</t>
  </si>
  <si>
    <t>BRN31jul20_004.gcd</t>
  </si>
  <si>
    <t>BRN31jul20_005.gcd</t>
  </si>
  <si>
    <t>BRN31jul20_006.gcd</t>
  </si>
  <si>
    <t>BRN31jul20_007.gcd</t>
  </si>
  <si>
    <t>BRN31jul20_008.gcd</t>
  </si>
  <si>
    <t>BRN31jul20_009.gcd</t>
  </si>
  <si>
    <t>BRN31jul20_010.gcd</t>
  </si>
  <si>
    <t>BRN31jul20_011.gcd</t>
  </si>
  <si>
    <t>BRN31jul20_012.gcd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</si>
</sst>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"/>
  <sheetViews>
    <sheetView tabSelected="1" workbookViewId="0">
      <selection activeCell="A3" sqref="A3:XFD3"/>
    </sheetView>
  </sheetViews>
  <sheetFormatPr defaultRowHeight="14.5" x14ac:dyDescent="0.35"/>
  <cols>
    <col min="2" max="2" width="24.453125" customWidth="1"/>
    <col min="3" max="3" width="16.1796875" customWidth="1"/>
    <col min="4" max="4" width="15" customWidth="1"/>
    <col min="8" max="8" width="11.54296875" customWidth="1"/>
    <col min="9" max="9" width="14.1796875" customWidth="1"/>
    <col min="23" max="23" width="10.453125" customWidth="1"/>
    <col min="30" max="30" width="22" customWidth="1"/>
    <col min="37" max="37" width="10.26953125" customWidth="1"/>
  </cols>
  <sheetData>
    <row r="1" spans="1:47" x14ac:dyDescent="0.35">
      <c r="A1" t="s">
        <v>15</v>
      </c>
      <c r="O1" t="s">
        <v>16</v>
      </c>
      <c r="AC1" t="s">
        <v>17</v>
      </c>
    </row>
    <row r="2" spans="1:47" s="3" customFormat="1" ht="174" x14ac:dyDescent="0.3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18</v>
      </c>
      <c r="J2" s="3" t="s">
        <v>11</v>
      </c>
      <c r="K2" s="3" t="s">
        <v>12</v>
      </c>
      <c r="L2" s="3" t="s">
        <v>13</v>
      </c>
      <c r="M2" s="3" t="s">
        <v>14</v>
      </c>
      <c r="O2" s="3" t="s">
        <v>3</v>
      </c>
      <c r="P2" s="3" t="s">
        <v>4</v>
      </c>
      <c r="Q2" s="3" t="s">
        <v>5</v>
      </c>
      <c r="R2" s="3" t="s">
        <v>6</v>
      </c>
      <c r="S2" s="3" t="s">
        <v>7</v>
      </c>
      <c r="T2" s="3" t="s">
        <v>8</v>
      </c>
      <c r="U2" s="3" t="s">
        <v>9</v>
      </c>
      <c r="V2" s="3" t="s">
        <v>10</v>
      </c>
      <c r="W2" s="3" t="s">
        <v>18</v>
      </c>
      <c r="X2" s="3" t="s">
        <v>11</v>
      </c>
      <c r="Y2" s="3" t="s">
        <v>12</v>
      </c>
      <c r="Z2" s="3" t="s">
        <v>13</v>
      </c>
      <c r="AA2" s="3" t="s">
        <v>14</v>
      </c>
      <c r="AC2" s="3" t="s">
        <v>3</v>
      </c>
      <c r="AD2" s="3" t="s">
        <v>4</v>
      </c>
      <c r="AE2" s="3" t="s">
        <v>5</v>
      </c>
      <c r="AF2" s="3" t="s">
        <v>6</v>
      </c>
      <c r="AG2" s="3" t="s">
        <v>7</v>
      </c>
      <c r="AH2" s="3" t="s">
        <v>8</v>
      </c>
      <c r="AI2" s="3" t="s">
        <v>9</v>
      </c>
      <c r="AJ2" s="3" t="s">
        <v>10</v>
      </c>
      <c r="AK2" s="3" t="s">
        <v>18</v>
      </c>
      <c r="AL2" s="3" t="s">
        <v>11</v>
      </c>
      <c r="AM2" s="3" t="s">
        <v>12</v>
      </c>
      <c r="AN2" s="3" t="s">
        <v>13</v>
      </c>
      <c r="AO2" s="3" t="s">
        <v>14</v>
      </c>
      <c r="AT2" s="4" t="s">
        <v>20</v>
      </c>
      <c r="AU2" s="4" t="s">
        <v>21</v>
      </c>
    </row>
    <row r="3" spans="1:47" x14ac:dyDescent="0.35">
      <c r="A3">
        <v>37</v>
      </c>
      <c r="B3" t="s">
        <v>22</v>
      </c>
      <c r="C3" s="1">
        <v>44043.416458333333</v>
      </c>
      <c r="D3" t="s">
        <v>0</v>
      </c>
      <c r="E3" t="s">
        <v>1</v>
      </c>
      <c r="F3">
        <v>0</v>
      </c>
      <c r="G3">
        <v>6.0789999999999997</v>
      </c>
      <c r="H3" s="2">
        <v>2178</v>
      </c>
      <c r="I3">
        <v>1E-3</v>
      </c>
      <c r="J3" t="s">
        <v>2</v>
      </c>
      <c r="K3" t="s">
        <v>2</v>
      </c>
      <c r="L3" t="s">
        <v>2</v>
      </c>
      <c r="M3" t="s">
        <v>2</v>
      </c>
      <c r="O3">
        <v>37</v>
      </c>
      <c r="P3" t="s">
        <v>22</v>
      </c>
      <c r="Q3" s="1">
        <v>44043.416458333333</v>
      </c>
      <c r="R3" t="s">
        <v>0</v>
      </c>
      <c r="S3" t="s">
        <v>1</v>
      </c>
      <c r="T3">
        <v>0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C3">
        <v>37</v>
      </c>
      <c r="AD3" t="s">
        <v>22</v>
      </c>
      <c r="AE3" s="1">
        <v>44043.416458333333</v>
      </c>
      <c r="AF3" t="s">
        <v>0</v>
      </c>
      <c r="AG3" t="s">
        <v>1</v>
      </c>
      <c r="AH3">
        <v>0</v>
      </c>
      <c r="AI3">
        <v>12.194000000000001</v>
      </c>
      <c r="AJ3" s="2">
        <v>1734</v>
      </c>
      <c r="AK3">
        <v>0.41099999999999998</v>
      </c>
      <c r="AL3" t="s">
        <v>2</v>
      </c>
      <c r="AM3" t="s">
        <v>2</v>
      </c>
      <c r="AN3" t="s">
        <v>2</v>
      </c>
      <c r="AO3" t="s">
        <v>2</v>
      </c>
      <c r="AT3" s="5">
        <f t="shared" ref="AT3:AT14" si="0">IF(H3&lt;15000,((0.00000002125*H3^2)+(0.002705*H3)+(-4.371)),(IF(H3&lt;700000,((-0.0000000008162*H3^2)+(0.003141*H3)+(0.4702)), ((0.000000003285*V3^2)+(0.1899*V3)+(559.5)))))</f>
        <v>1.6212932849999993</v>
      </c>
      <c r="AU3" s="6">
        <f t="shared" ref="AU3:AU14" si="1">((-0.00000006277*AJ3^2)+(0.1854*AJ3)+(34.83))</f>
        <v>356.12486592587999</v>
      </c>
    </row>
    <row r="4" spans="1:47" x14ac:dyDescent="0.35">
      <c r="A4">
        <v>38</v>
      </c>
      <c r="B4" t="s">
        <v>23</v>
      </c>
      <c r="C4" s="1">
        <v>44043.437719907408</v>
      </c>
      <c r="D4" t="s">
        <v>19</v>
      </c>
      <c r="E4" t="s">
        <v>1</v>
      </c>
      <c r="F4">
        <v>0</v>
      </c>
      <c r="G4">
        <v>6.0140000000000002</v>
      </c>
      <c r="H4" s="2">
        <v>649094</v>
      </c>
      <c r="I4">
        <v>0.96499999999999997</v>
      </c>
      <c r="J4" t="s">
        <v>2</v>
      </c>
      <c r="K4" t="s">
        <v>2</v>
      </c>
      <c r="L4" t="s">
        <v>2</v>
      </c>
      <c r="M4" t="s">
        <v>2</v>
      </c>
      <c r="O4">
        <v>38</v>
      </c>
      <c r="P4" t="s">
        <v>23</v>
      </c>
      <c r="Q4" s="1">
        <v>44043.437719907408</v>
      </c>
      <c r="R4" t="s">
        <v>19</v>
      </c>
      <c r="S4" t="s">
        <v>1</v>
      </c>
      <c r="T4">
        <v>0</v>
      </c>
      <c r="U4">
        <v>5.9619999999999997</v>
      </c>
      <c r="V4" s="2">
        <v>6249</v>
      </c>
      <c r="W4">
        <v>1.746</v>
      </c>
      <c r="X4" t="s">
        <v>2</v>
      </c>
      <c r="Y4" t="s">
        <v>2</v>
      </c>
      <c r="Z4" t="s">
        <v>2</v>
      </c>
      <c r="AA4" t="s">
        <v>2</v>
      </c>
      <c r="AC4">
        <v>38</v>
      </c>
      <c r="AD4" t="s">
        <v>23</v>
      </c>
      <c r="AE4" s="1">
        <v>44043.437719907408</v>
      </c>
      <c r="AF4" t="s">
        <v>19</v>
      </c>
      <c r="AG4" t="s">
        <v>1</v>
      </c>
      <c r="AH4">
        <v>0</v>
      </c>
      <c r="AI4">
        <v>12.167</v>
      </c>
      <c r="AJ4" s="2">
        <v>7480</v>
      </c>
      <c r="AK4">
        <v>1.1919999999999999</v>
      </c>
      <c r="AL4" t="s">
        <v>2</v>
      </c>
      <c r="AM4" t="s">
        <v>2</v>
      </c>
      <c r="AN4" t="s">
        <v>2</v>
      </c>
      <c r="AO4" t="s">
        <v>2</v>
      </c>
      <c r="AT4" s="5">
        <f t="shared" si="0"/>
        <v>1695.390604393657</v>
      </c>
      <c r="AU4" s="6">
        <f t="shared" si="1"/>
        <v>1418.109993392</v>
      </c>
    </row>
    <row r="5" spans="1:47" x14ac:dyDescent="0.35">
      <c r="A5">
        <v>39</v>
      </c>
      <c r="B5" t="s">
        <v>24</v>
      </c>
      <c r="C5" s="1">
        <v>44043.458981481483</v>
      </c>
      <c r="D5">
        <v>12</v>
      </c>
      <c r="E5" t="s">
        <v>1</v>
      </c>
      <c r="F5">
        <v>0</v>
      </c>
      <c r="G5">
        <v>5.9329999999999998</v>
      </c>
      <c r="H5" s="2">
        <v>38024730</v>
      </c>
      <c r="I5">
        <v>59.645000000000003</v>
      </c>
      <c r="J5" t="s">
        <v>2</v>
      </c>
      <c r="K5" t="s">
        <v>2</v>
      </c>
      <c r="L5" t="s">
        <v>2</v>
      </c>
      <c r="M5" t="s">
        <v>2</v>
      </c>
      <c r="O5">
        <v>39</v>
      </c>
      <c r="P5" t="s">
        <v>24</v>
      </c>
      <c r="Q5" s="1">
        <v>44043.458981481483</v>
      </c>
      <c r="R5">
        <v>12</v>
      </c>
      <c r="S5" t="s">
        <v>1</v>
      </c>
      <c r="T5">
        <v>0</v>
      </c>
      <c r="U5">
        <v>5.8849999999999998</v>
      </c>
      <c r="V5" s="2">
        <v>282103</v>
      </c>
      <c r="W5">
        <v>53.332999999999998</v>
      </c>
      <c r="X5" t="s">
        <v>2</v>
      </c>
      <c r="Y5" t="s">
        <v>2</v>
      </c>
      <c r="Z5" t="s">
        <v>2</v>
      </c>
      <c r="AA5" t="s">
        <v>2</v>
      </c>
      <c r="AC5">
        <v>39</v>
      </c>
      <c r="AD5" t="s">
        <v>24</v>
      </c>
      <c r="AE5" s="1">
        <v>44043.458981481483</v>
      </c>
      <c r="AF5">
        <v>12</v>
      </c>
      <c r="AG5" t="s">
        <v>1</v>
      </c>
      <c r="AH5">
        <v>0</v>
      </c>
      <c r="AI5">
        <v>12.071999999999999</v>
      </c>
      <c r="AJ5" s="2">
        <v>96617</v>
      </c>
      <c r="AK5">
        <v>13.369</v>
      </c>
      <c r="AL5" t="s">
        <v>2</v>
      </c>
      <c r="AM5" t="s">
        <v>2</v>
      </c>
      <c r="AN5" t="s">
        <v>2</v>
      </c>
      <c r="AO5" t="s">
        <v>2</v>
      </c>
      <c r="AT5" s="5">
        <f t="shared" si="0"/>
        <v>54392.286907070564</v>
      </c>
      <c r="AU5" s="6">
        <f t="shared" si="1"/>
        <v>17361.673598871475</v>
      </c>
    </row>
    <row r="6" spans="1:47" x14ac:dyDescent="0.35">
      <c r="A6">
        <v>40</v>
      </c>
      <c r="B6" t="s">
        <v>25</v>
      </c>
      <c r="C6" s="1">
        <v>44043.480208333334</v>
      </c>
      <c r="D6">
        <v>158</v>
      </c>
      <c r="E6" t="s">
        <v>1</v>
      </c>
      <c r="F6">
        <v>0</v>
      </c>
      <c r="G6">
        <v>6.0229999999999997</v>
      </c>
      <c r="H6" s="2">
        <v>26884</v>
      </c>
      <c r="I6">
        <v>3.7999999999999999E-2</v>
      </c>
      <c r="J6" t="s">
        <v>2</v>
      </c>
      <c r="K6" t="s">
        <v>2</v>
      </c>
      <c r="L6" t="s">
        <v>2</v>
      </c>
      <c r="M6" t="s">
        <v>2</v>
      </c>
      <c r="O6">
        <v>40</v>
      </c>
      <c r="P6" t="s">
        <v>25</v>
      </c>
      <c r="Q6" s="1">
        <v>44043.480208333334</v>
      </c>
      <c r="R6">
        <v>158</v>
      </c>
      <c r="S6" t="s">
        <v>1</v>
      </c>
      <c r="T6">
        <v>0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C6">
        <v>40</v>
      </c>
      <c r="AD6" t="s">
        <v>25</v>
      </c>
      <c r="AE6" s="1">
        <v>44043.480208333334</v>
      </c>
      <c r="AF6">
        <v>158</v>
      </c>
      <c r="AG6" t="s">
        <v>1</v>
      </c>
      <c r="AH6">
        <v>0</v>
      </c>
      <c r="AI6">
        <v>12.169</v>
      </c>
      <c r="AJ6" s="2">
        <v>3387</v>
      </c>
      <c r="AK6">
        <v>0.63600000000000001</v>
      </c>
      <c r="AL6" t="s">
        <v>2</v>
      </c>
      <c r="AM6" t="s">
        <v>2</v>
      </c>
      <c r="AN6" t="s">
        <v>2</v>
      </c>
      <c r="AO6" t="s">
        <v>2</v>
      </c>
      <c r="AT6" s="5">
        <f t="shared" si="0"/>
        <v>84.322935894012801</v>
      </c>
      <c r="AU6" s="6">
        <f t="shared" si="1"/>
        <v>662.05971705986997</v>
      </c>
    </row>
    <row r="7" spans="1:47" x14ac:dyDescent="0.35">
      <c r="A7">
        <v>41</v>
      </c>
      <c r="B7" t="s">
        <v>26</v>
      </c>
      <c r="C7" s="1">
        <v>44043.501458333332</v>
      </c>
      <c r="D7">
        <v>183</v>
      </c>
      <c r="E7" t="s">
        <v>1</v>
      </c>
      <c r="F7">
        <v>0</v>
      </c>
      <c r="G7">
        <v>6.02</v>
      </c>
      <c r="H7" s="2">
        <v>30244</v>
      </c>
      <c r="I7">
        <v>4.2999999999999997E-2</v>
      </c>
      <c r="J7" t="s">
        <v>2</v>
      </c>
      <c r="K7" t="s">
        <v>2</v>
      </c>
      <c r="L7" t="s">
        <v>2</v>
      </c>
      <c r="M7" t="s">
        <v>2</v>
      </c>
      <c r="O7">
        <v>41</v>
      </c>
      <c r="P7" t="s">
        <v>26</v>
      </c>
      <c r="Q7" s="1">
        <v>44043.501458333332</v>
      </c>
      <c r="R7">
        <v>183</v>
      </c>
      <c r="S7" t="s">
        <v>1</v>
      </c>
      <c r="T7">
        <v>0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C7">
        <v>41</v>
      </c>
      <c r="AD7" t="s">
        <v>26</v>
      </c>
      <c r="AE7" s="1">
        <v>44043.501458333332</v>
      </c>
      <c r="AF7">
        <v>183</v>
      </c>
      <c r="AG7" t="s">
        <v>1</v>
      </c>
      <c r="AH7">
        <v>0</v>
      </c>
      <c r="AI7">
        <v>12.164999999999999</v>
      </c>
      <c r="AJ7" s="2">
        <v>5351</v>
      </c>
      <c r="AK7">
        <v>0.90200000000000002</v>
      </c>
      <c r="AL7" t="s">
        <v>2</v>
      </c>
      <c r="AM7" t="s">
        <v>2</v>
      </c>
      <c r="AN7" t="s">
        <v>2</v>
      </c>
      <c r="AO7" t="s">
        <v>2</v>
      </c>
      <c r="AT7" s="5">
        <f t="shared" si="0"/>
        <v>94.720026238716798</v>
      </c>
      <c r="AU7" s="6">
        <f t="shared" si="1"/>
        <v>1025.1080939732301</v>
      </c>
    </row>
    <row r="8" spans="1:47" x14ac:dyDescent="0.35">
      <c r="A8">
        <v>42</v>
      </c>
      <c r="B8" t="s">
        <v>27</v>
      </c>
      <c r="C8" s="1">
        <v>44043.52270833333</v>
      </c>
      <c r="D8">
        <v>37</v>
      </c>
      <c r="E8" t="s">
        <v>1</v>
      </c>
      <c r="F8">
        <v>0</v>
      </c>
      <c r="G8">
        <v>6.0149999999999997</v>
      </c>
      <c r="H8" s="2">
        <v>325973</v>
      </c>
      <c r="I8">
        <v>0.48399999999999999</v>
      </c>
      <c r="J8" t="s">
        <v>2</v>
      </c>
      <c r="K8" t="s">
        <v>2</v>
      </c>
      <c r="L8" t="s">
        <v>2</v>
      </c>
      <c r="M8" t="s">
        <v>2</v>
      </c>
      <c r="O8">
        <v>42</v>
      </c>
      <c r="P8" t="s">
        <v>27</v>
      </c>
      <c r="Q8" s="1">
        <v>44043.52270833333</v>
      </c>
      <c r="R8">
        <v>37</v>
      </c>
      <c r="S8" t="s">
        <v>1</v>
      </c>
      <c r="T8">
        <v>0</v>
      </c>
      <c r="U8">
        <v>5.9740000000000002</v>
      </c>
      <c r="V8" s="2">
        <v>2813</v>
      </c>
      <c r="W8">
        <v>1.1140000000000001</v>
      </c>
      <c r="X8" t="s">
        <v>2</v>
      </c>
      <c r="Y8" t="s">
        <v>2</v>
      </c>
      <c r="Z8" t="s">
        <v>2</v>
      </c>
      <c r="AA8" t="s">
        <v>2</v>
      </c>
      <c r="AC8">
        <v>42</v>
      </c>
      <c r="AD8" t="s">
        <v>27</v>
      </c>
      <c r="AE8" s="1">
        <v>44043.52270833333</v>
      </c>
      <c r="AF8">
        <v>37</v>
      </c>
      <c r="AG8" t="s">
        <v>1</v>
      </c>
      <c r="AH8">
        <v>0</v>
      </c>
      <c r="AI8">
        <v>12.119</v>
      </c>
      <c r="AJ8" s="2">
        <v>47301</v>
      </c>
      <c r="AK8">
        <v>6.6159999999999997</v>
      </c>
      <c r="AL8" t="s">
        <v>2</v>
      </c>
      <c r="AM8" t="s">
        <v>2</v>
      </c>
      <c r="AN8" t="s">
        <v>2</v>
      </c>
      <c r="AO8" t="s">
        <v>2</v>
      </c>
      <c r="AT8" s="5">
        <f t="shared" si="0"/>
        <v>937.62328958979026</v>
      </c>
      <c r="AU8" s="6">
        <f t="shared" si="1"/>
        <v>8663.9947685952302</v>
      </c>
    </row>
    <row r="9" spans="1:47" x14ac:dyDescent="0.35">
      <c r="A9">
        <v>43</v>
      </c>
      <c r="B9" t="s">
        <v>28</v>
      </c>
      <c r="C9" s="1">
        <v>44043.543958333335</v>
      </c>
      <c r="D9">
        <v>25</v>
      </c>
      <c r="E9" t="s">
        <v>1</v>
      </c>
      <c r="F9">
        <v>0</v>
      </c>
      <c r="G9">
        <v>5.9589999999999996</v>
      </c>
      <c r="H9" s="2">
        <v>25179817</v>
      </c>
      <c r="I9">
        <v>38.765000000000001</v>
      </c>
      <c r="J9" t="s">
        <v>2</v>
      </c>
      <c r="K9" t="s">
        <v>2</v>
      </c>
      <c r="L9" t="s">
        <v>2</v>
      </c>
      <c r="M9" t="s">
        <v>2</v>
      </c>
      <c r="O9">
        <v>43</v>
      </c>
      <c r="P9" t="s">
        <v>28</v>
      </c>
      <c r="Q9" s="1">
        <v>44043.543958333335</v>
      </c>
      <c r="R9">
        <v>25</v>
      </c>
      <c r="S9" t="s">
        <v>1</v>
      </c>
      <c r="T9">
        <v>0</v>
      </c>
      <c r="U9">
        <v>5.91</v>
      </c>
      <c r="V9" s="2">
        <v>179988</v>
      </c>
      <c r="W9">
        <v>34.026000000000003</v>
      </c>
      <c r="X9" t="s">
        <v>2</v>
      </c>
      <c r="Y9" t="s">
        <v>2</v>
      </c>
      <c r="Z9" t="s">
        <v>2</v>
      </c>
      <c r="AA9" t="s">
        <v>2</v>
      </c>
      <c r="AC9">
        <v>43</v>
      </c>
      <c r="AD9" t="s">
        <v>28</v>
      </c>
      <c r="AE9" s="1">
        <v>44043.543958333335</v>
      </c>
      <c r="AF9">
        <v>25</v>
      </c>
      <c r="AG9" t="s">
        <v>1</v>
      </c>
      <c r="AH9">
        <v>0</v>
      </c>
      <c r="AI9">
        <v>12.073</v>
      </c>
      <c r="AJ9" s="2">
        <v>88015</v>
      </c>
      <c r="AK9">
        <v>12.188000000000001</v>
      </c>
      <c r="AL9" t="s">
        <v>2</v>
      </c>
      <c r="AM9" t="s">
        <v>2</v>
      </c>
      <c r="AN9" t="s">
        <v>2</v>
      </c>
      <c r="AO9" t="s">
        <v>2</v>
      </c>
      <c r="AT9" s="5">
        <f t="shared" si="0"/>
        <v>34845.641009273037</v>
      </c>
      <c r="AU9" s="6">
        <f t="shared" si="1"/>
        <v>15866.554393076751</v>
      </c>
    </row>
    <row r="10" spans="1:47" x14ac:dyDescent="0.35">
      <c r="A10">
        <v>44</v>
      </c>
      <c r="B10" t="s">
        <v>29</v>
      </c>
      <c r="C10" s="1">
        <v>44043.565208333333</v>
      </c>
      <c r="D10">
        <v>93</v>
      </c>
      <c r="E10" t="s">
        <v>1</v>
      </c>
      <c r="F10">
        <v>0</v>
      </c>
      <c r="G10">
        <v>6.0209999999999999</v>
      </c>
      <c r="H10" s="2">
        <v>40858</v>
      </c>
      <c r="I10">
        <v>5.8999999999999997E-2</v>
      </c>
      <c r="J10" t="s">
        <v>2</v>
      </c>
      <c r="K10" t="s">
        <v>2</v>
      </c>
      <c r="L10" t="s">
        <v>2</v>
      </c>
      <c r="M10" t="s">
        <v>2</v>
      </c>
      <c r="O10">
        <v>44</v>
      </c>
      <c r="P10" t="s">
        <v>29</v>
      </c>
      <c r="Q10" s="1">
        <v>44043.565208333333</v>
      </c>
      <c r="R10">
        <v>93</v>
      </c>
      <c r="S10" t="s">
        <v>1</v>
      </c>
      <c r="T10">
        <v>0</v>
      </c>
      <c r="U10">
        <v>5.9450000000000003</v>
      </c>
      <c r="V10">
        <v>322</v>
      </c>
      <c r="W10">
        <v>0.65700000000000003</v>
      </c>
      <c r="X10" t="s">
        <v>2</v>
      </c>
      <c r="Y10" t="s">
        <v>2</v>
      </c>
      <c r="Z10" t="s">
        <v>2</v>
      </c>
      <c r="AA10" t="s">
        <v>2</v>
      </c>
      <c r="AC10">
        <v>44</v>
      </c>
      <c r="AD10" t="s">
        <v>29</v>
      </c>
      <c r="AE10" s="1">
        <v>44043.565208333333</v>
      </c>
      <c r="AF10">
        <v>93</v>
      </c>
      <c r="AG10" t="s">
        <v>1</v>
      </c>
      <c r="AH10">
        <v>0</v>
      </c>
      <c r="AI10">
        <v>12.169</v>
      </c>
      <c r="AJ10" s="2">
        <v>5857</v>
      </c>
      <c r="AK10">
        <v>0.97099999999999997</v>
      </c>
      <c r="AL10" t="s">
        <v>2</v>
      </c>
      <c r="AM10" t="s">
        <v>2</v>
      </c>
      <c r="AN10" t="s">
        <v>2</v>
      </c>
      <c r="AO10" t="s">
        <v>2</v>
      </c>
      <c r="AT10" s="5">
        <f t="shared" si="0"/>
        <v>127.44263317494321</v>
      </c>
      <c r="AU10" s="6">
        <f t="shared" si="1"/>
        <v>1118.5645097362699</v>
      </c>
    </row>
    <row r="11" spans="1:47" x14ac:dyDescent="0.35">
      <c r="A11">
        <v>45</v>
      </c>
      <c r="B11" t="s">
        <v>30</v>
      </c>
      <c r="C11" s="1">
        <v>44043.586446759262</v>
      </c>
      <c r="D11">
        <v>97</v>
      </c>
      <c r="E11" t="s">
        <v>1</v>
      </c>
      <c r="F11">
        <v>0</v>
      </c>
      <c r="G11">
        <v>6.0190000000000001</v>
      </c>
      <c r="H11" s="2">
        <v>200138</v>
      </c>
      <c r="I11">
        <v>0.29599999999999999</v>
      </c>
      <c r="J11" t="s">
        <v>2</v>
      </c>
      <c r="K11" t="s">
        <v>2</v>
      </c>
      <c r="L11" t="s">
        <v>2</v>
      </c>
      <c r="M11" t="s">
        <v>2</v>
      </c>
      <c r="O11">
        <v>45</v>
      </c>
      <c r="P11" t="s">
        <v>30</v>
      </c>
      <c r="Q11" s="1">
        <v>44043.586446759262</v>
      </c>
      <c r="R11">
        <v>97</v>
      </c>
      <c r="S11" t="s">
        <v>1</v>
      </c>
      <c r="T11">
        <v>0</v>
      </c>
      <c r="U11">
        <v>5.9859999999999998</v>
      </c>
      <c r="V11" s="2">
        <v>2263</v>
      </c>
      <c r="W11">
        <v>1.0129999999999999</v>
      </c>
      <c r="X11" t="s">
        <v>2</v>
      </c>
      <c r="Y11" t="s">
        <v>2</v>
      </c>
      <c r="Z11" t="s">
        <v>2</v>
      </c>
      <c r="AA11" t="s">
        <v>2</v>
      </c>
      <c r="AC11">
        <v>45</v>
      </c>
      <c r="AD11" t="s">
        <v>30</v>
      </c>
      <c r="AE11" s="1">
        <v>44043.586446759262</v>
      </c>
      <c r="AF11">
        <v>97</v>
      </c>
      <c r="AG11" t="s">
        <v>1</v>
      </c>
      <c r="AH11">
        <v>0</v>
      </c>
      <c r="AI11">
        <v>12.12</v>
      </c>
      <c r="AJ11" s="2">
        <v>43491</v>
      </c>
      <c r="AK11">
        <v>6.0960000000000001</v>
      </c>
      <c r="AL11" t="s">
        <v>2</v>
      </c>
      <c r="AM11" t="s">
        <v>2</v>
      </c>
      <c r="AN11" t="s">
        <v>2</v>
      </c>
      <c r="AO11" t="s">
        <v>2</v>
      </c>
      <c r="AT11" s="5">
        <f t="shared" si="0"/>
        <v>596.41058821628724</v>
      </c>
      <c r="AU11" s="6">
        <f t="shared" si="1"/>
        <v>7979.3340113256309</v>
      </c>
    </row>
    <row r="12" spans="1:47" x14ac:dyDescent="0.35">
      <c r="A12">
        <v>46</v>
      </c>
      <c r="B12" t="s">
        <v>31</v>
      </c>
      <c r="C12" s="1">
        <v>44043.607708333337</v>
      </c>
      <c r="D12">
        <v>112</v>
      </c>
      <c r="E12" t="s">
        <v>1</v>
      </c>
      <c r="F12">
        <v>0</v>
      </c>
      <c r="G12">
        <v>5.931</v>
      </c>
      <c r="H12" s="2">
        <v>38390677</v>
      </c>
      <c r="I12">
        <v>60.252000000000002</v>
      </c>
      <c r="J12" t="s">
        <v>2</v>
      </c>
      <c r="K12" t="s">
        <v>2</v>
      </c>
      <c r="L12" t="s">
        <v>2</v>
      </c>
      <c r="M12" t="s">
        <v>2</v>
      </c>
      <c r="O12">
        <v>46</v>
      </c>
      <c r="P12" t="s">
        <v>31</v>
      </c>
      <c r="Q12" s="1">
        <v>44043.607708333337</v>
      </c>
      <c r="R12">
        <v>112</v>
      </c>
      <c r="S12" t="s">
        <v>1</v>
      </c>
      <c r="T12">
        <v>0</v>
      </c>
      <c r="U12">
        <v>5.883</v>
      </c>
      <c r="V12" s="2">
        <v>287831</v>
      </c>
      <c r="W12">
        <v>54.423999999999999</v>
      </c>
      <c r="X12" t="s">
        <v>2</v>
      </c>
      <c r="Y12" t="s">
        <v>2</v>
      </c>
      <c r="Z12" t="s">
        <v>2</v>
      </c>
      <c r="AA12" t="s">
        <v>2</v>
      </c>
      <c r="AC12">
        <v>46</v>
      </c>
      <c r="AD12" t="s">
        <v>31</v>
      </c>
      <c r="AE12" s="1">
        <v>44043.607708333337</v>
      </c>
      <c r="AF12">
        <v>112</v>
      </c>
      <c r="AG12" t="s">
        <v>1</v>
      </c>
      <c r="AH12">
        <v>0</v>
      </c>
      <c r="AI12">
        <v>12.058999999999999</v>
      </c>
      <c r="AJ12" s="2">
        <v>107486</v>
      </c>
      <c r="AK12">
        <v>14.863</v>
      </c>
      <c r="AL12" t="s">
        <v>2</v>
      </c>
      <c r="AM12" t="s">
        <v>2</v>
      </c>
      <c r="AN12" t="s">
        <v>2</v>
      </c>
      <c r="AO12" t="s">
        <v>2</v>
      </c>
      <c r="AT12" s="5">
        <f t="shared" si="0"/>
        <v>55490.758258782895</v>
      </c>
      <c r="AU12" s="6">
        <f t="shared" si="1"/>
        <v>19237.537512897081</v>
      </c>
    </row>
    <row r="13" spans="1:47" x14ac:dyDescent="0.35">
      <c r="A13">
        <v>47</v>
      </c>
      <c r="B13" t="s">
        <v>32</v>
      </c>
      <c r="C13" s="1">
        <v>44043.628958333335</v>
      </c>
      <c r="D13">
        <v>171</v>
      </c>
      <c r="E13" t="s">
        <v>1</v>
      </c>
      <c r="F13">
        <v>0</v>
      </c>
      <c r="G13">
        <v>5.9539999999999997</v>
      </c>
      <c r="H13" s="2">
        <v>25353919</v>
      </c>
      <c r="I13">
        <v>39.042999999999999</v>
      </c>
      <c r="J13" t="s">
        <v>2</v>
      </c>
      <c r="K13" t="s">
        <v>2</v>
      </c>
      <c r="L13" t="s">
        <v>2</v>
      </c>
      <c r="M13" t="s">
        <v>2</v>
      </c>
      <c r="O13">
        <v>47</v>
      </c>
      <c r="P13" t="s">
        <v>32</v>
      </c>
      <c r="Q13" s="1">
        <v>44043.628958333335</v>
      </c>
      <c r="R13">
        <v>171</v>
      </c>
      <c r="S13" t="s">
        <v>1</v>
      </c>
      <c r="T13">
        <v>0</v>
      </c>
      <c r="U13">
        <v>5.9050000000000002</v>
      </c>
      <c r="V13" s="2">
        <v>187362</v>
      </c>
      <c r="W13">
        <v>35.411000000000001</v>
      </c>
      <c r="X13" t="s">
        <v>2</v>
      </c>
      <c r="Y13" t="s">
        <v>2</v>
      </c>
      <c r="Z13" t="s">
        <v>2</v>
      </c>
      <c r="AA13" t="s">
        <v>2</v>
      </c>
      <c r="AC13">
        <v>47</v>
      </c>
      <c r="AD13" t="s">
        <v>32</v>
      </c>
      <c r="AE13" s="1">
        <v>44043.628958333335</v>
      </c>
      <c r="AF13">
        <v>171</v>
      </c>
      <c r="AG13" t="s">
        <v>1</v>
      </c>
      <c r="AH13">
        <v>0</v>
      </c>
      <c r="AI13">
        <v>12.066000000000001</v>
      </c>
      <c r="AJ13" s="2">
        <v>96105</v>
      </c>
      <c r="AK13">
        <v>13.298999999999999</v>
      </c>
      <c r="AL13" t="s">
        <v>2</v>
      </c>
      <c r="AM13" t="s">
        <v>2</v>
      </c>
      <c r="AN13" t="s">
        <v>2</v>
      </c>
      <c r="AO13" t="s">
        <v>2</v>
      </c>
      <c r="AT13" s="5">
        <f t="shared" si="0"/>
        <v>36254.862145059538</v>
      </c>
      <c r="AU13" s="6">
        <f t="shared" si="1"/>
        <v>17272.942544760754</v>
      </c>
    </row>
    <row r="14" spans="1:47" x14ac:dyDescent="0.35">
      <c r="A14">
        <v>48</v>
      </c>
      <c r="B14" t="s">
        <v>33</v>
      </c>
      <c r="C14" s="1">
        <v>44043.650185185186</v>
      </c>
      <c r="D14">
        <v>186</v>
      </c>
      <c r="E14" t="s">
        <v>1</v>
      </c>
      <c r="F14">
        <v>0</v>
      </c>
      <c r="G14">
        <v>6.0229999999999997</v>
      </c>
      <c r="H14" s="2">
        <v>40893</v>
      </c>
      <c r="I14">
        <v>5.8999999999999997E-2</v>
      </c>
      <c r="J14" t="s">
        <v>2</v>
      </c>
      <c r="K14" t="s">
        <v>2</v>
      </c>
      <c r="L14" t="s">
        <v>2</v>
      </c>
      <c r="M14" t="s">
        <v>2</v>
      </c>
      <c r="O14">
        <v>48</v>
      </c>
      <c r="P14" t="s">
        <v>33</v>
      </c>
      <c r="Q14" s="1">
        <v>44043.650185185186</v>
      </c>
      <c r="R14">
        <v>186</v>
      </c>
      <c r="S14" t="s">
        <v>1</v>
      </c>
      <c r="T14">
        <v>0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s">
        <v>2</v>
      </c>
      <c r="AC14">
        <v>48</v>
      </c>
      <c r="AD14" t="s">
        <v>33</v>
      </c>
      <c r="AE14" s="1">
        <v>44043.650185185186</v>
      </c>
      <c r="AF14">
        <v>186</v>
      </c>
      <c r="AG14" t="s">
        <v>1</v>
      </c>
      <c r="AH14">
        <v>0</v>
      </c>
      <c r="AI14">
        <v>12.177</v>
      </c>
      <c r="AJ14" s="2">
        <v>3353</v>
      </c>
      <c r="AK14">
        <v>0.63100000000000001</v>
      </c>
      <c r="AL14" t="s">
        <v>2</v>
      </c>
      <c r="AM14" t="s">
        <v>2</v>
      </c>
      <c r="AN14" t="s">
        <v>2</v>
      </c>
      <c r="AO14" t="s">
        <v>2</v>
      </c>
      <c r="AT14" s="5">
        <f t="shared" si="0"/>
        <v>127.55023279412622</v>
      </c>
      <c r="AU14" s="6">
        <f t="shared" si="1"/>
        <v>655.77050143307008</v>
      </c>
    </row>
  </sheetData>
  <sortState ref="A1032:BC1048">
    <sortCondition ref="B1032:B10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2019-04-04T13:15:20Z</dcterms:created>
  <dcterms:modified xsi:type="dcterms:W3CDTF">2020-08-03T14:11:22Z</dcterms:modified>
</cp:coreProperties>
</file>